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Y:\17.Nguyen Le Nhat Anh\2. Quyet toan\QUYET TOAN 2024\19. TTr UBND điều chỉnh Qtoan\chuẩn\"/>
    </mc:Choice>
  </mc:AlternateContent>
  <xr:revisionPtr revIDLastSave="0" documentId="13_ncr:1_{4BC40610-DA0F-4FFE-BF49-1844F2270821}" xr6:coauthVersionLast="47" xr6:coauthVersionMax="47" xr10:uidLastSave="{00000000-0000-0000-0000-000000000000}"/>
  <bookViews>
    <workbookView xWindow="28680" yWindow="-120" windowWidth="29040" windowHeight="15840" firstSheet="3" activeTab="9" xr2:uid="{88D0586A-A795-4C1C-BFBA-CA1404BACF92}"/>
  </bookViews>
  <sheets>
    <sheet name="PL09" sheetId="25" state="hidden" r:id="rId1"/>
    <sheet name="PL08" sheetId="24" state="hidden" r:id="rId2"/>
    <sheet name="PL 7" sheetId="23" state="hidden" r:id="rId3"/>
    <sheet name="PL 7,1" sheetId="30" r:id="rId4"/>
    <sheet name="PL06" sheetId="22" state="hidden" r:id="rId5"/>
    <sheet name="PL5" sheetId="16" r:id="rId6"/>
    <sheet name="PL 4" sheetId="29" r:id="rId7"/>
    <sheet name="PL3" sheetId="28" r:id="rId8"/>
    <sheet name="PL2" sheetId="27" state="hidden" r:id="rId9"/>
    <sheet name="PL1" sheetId="26" r:id="rId10"/>
    <sheet name="Dm" sheetId="1"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s>
  <definedNames>
    <definedName name="\0">'[1]PNT-QUOT-#3'!#REF!</definedName>
    <definedName name="\d">'[2]??-BLDG'!#REF!</definedName>
    <definedName name="\e">'[2]??-BLDG'!#REF!</definedName>
    <definedName name="\f">'[2]??-BLDG'!#REF!</definedName>
    <definedName name="\g">'[2]??-BLDG'!#REF!</definedName>
    <definedName name="\h">'[2]??-BLDG'!#REF!</definedName>
    <definedName name="\i">'[2]??-BLDG'!#REF!</definedName>
    <definedName name="\j">'[2]??-BLDG'!#REF!</definedName>
    <definedName name="\k">'[2]??-BLDG'!#REF!</definedName>
    <definedName name="\l">'[2]??-BLDG'!#REF!</definedName>
    <definedName name="\m">'[2]??-BLDG'!#REF!</definedName>
    <definedName name="\n">'[2]??-BLDG'!#REF!</definedName>
    <definedName name="\o">'[2]??-BLDG'!#REF!</definedName>
    <definedName name="\z">'[1]COAT&amp;WRAP-QIOT-#3'!#REF!</definedName>
    <definedName name="______a1" localSheetId="6" hidden="1">{"'Sheet1'!$L$16"}</definedName>
    <definedName name="______a1" localSheetId="2" hidden="1">{"'Sheet1'!$L$16"}</definedName>
    <definedName name="______a1" localSheetId="4" hidden="1">{"'Sheet1'!$L$16"}</definedName>
    <definedName name="______a1" localSheetId="1" hidden="1">{"'Sheet1'!$L$16"}</definedName>
    <definedName name="______a1" localSheetId="0" hidden="1">{"'Sheet1'!$L$16"}</definedName>
    <definedName name="______a1" localSheetId="9" hidden="1">{"'Sheet1'!$L$16"}</definedName>
    <definedName name="______a1" localSheetId="8" hidden="1">{"'Sheet1'!$L$16"}</definedName>
    <definedName name="______a1" localSheetId="7" hidden="1">{"'Sheet1'!$L$16"}</definedName>
    <definedName name="______a1" localSheetId="5" hidden="1">{"'Sheet1'!$L$16"}</definedName>
    <definedName name="______a1" hidden="1">{"'Sheet1'!$L$16"}</definedName>
    <definedName name="______a129" localSheetId="6" hidden="1">{"Offgrid",#N/A,FALSE,"OFFGRID";"Region",#N/A,FALSE,"REGION";"Offgrid -2",#N/A,FALSE,"OFFGRID";"WTP",#N/A,FALSE,"WTP";"WTP -2",#N/A,FALSE,"WTP";"Project",#N/A,FALSE,"PROJECT";"Summary -2",#N/A,FALSE,"SUMMARY"}</definedName>
    <definedName name="______a129" localSheetId="2" hidden="1">{"Offgrid",#N/A,FALSE,"OFFGRID";"Region",#N/A,FALSE,"REGION";"Offgrid -2",#N/A,FALSE,"OFFGRID";"WTP",#N/A,FALSE,"WTP";"WTP -2",#N/A,FALSE,"WTP";"Project",#N/A,FALSE,"PROJECT";"Summary -2",#N/A,FALSE,"SUMMARY"}</definedName>
    <definedName name="______a129" localSheetId="4" hidden="1">{"Offgrid",#N/A,FALSE,"OFFGRID";"Region",#N/A,FALSE,"REGION";"Offgrid -2",#N/A,FALSE,"OFFGRID";"WTP",#N/A,FALSE,"WTP";"WTP -2",#N/A,FALSE,"WTP";"Project",#N/A,FALSE,"PROJECT";"Summary -2",#N/A,FALSE,"SUMMARY"}</definedName>
    <definedName name="______a129" localSheetId="1" hidden="1">{"Offgrid",#N/A,FALSE,"OFFGRID";"Region",#N/A,FALSE,"REGION";"Offgrid -2",#N/A,FALSE,"OFFGRID";"WTP",#N/A,FALSE,"WTP";"WTP -2",#N/A,FALSE,"WTP";"Project",#N/A,FALSE,"PROJECT";"Summary -2",#N/A,FALSE,"SUMMARY"}</definedName>
    <definedName name="______a129" localSheetId="0" hidden="1">{"Offgrid",#N/A,FALSE,"OFFGRID";"Region",#N/A,FALSE,"REGION";"Offgrid -2",#N/A,FALSE,"OFFGRID";"WTP",#N/A,FALSE,"WTP";"WTP -2",#N/A,FALSE,"WTP";"Project",#N/A,FALSE,"PROJECT";"Summary -2",#N/A,FALSE,"SUMMARY"}</definedName>
    <definedName name="______a129" localSheetId="9" hidden="1">{"Offgrid",#N/A,FALSE,"OFFGRID";"Region",#N/A,FALSE,"REGION";"Offgrid -2",#N/A,FALSE,"OFFGRID";"WTP",#N/A,FALSE,"WTP";"WTP -2",#N/A,FALSE,"WTP";"Project",#N/A,FALSE,"PROJECT";"Summary -2",#N/A,FALSE,"SUMMARY"}</definedName>
    <definedName name="______a129" localSheetId="8" hidden="1">{"Offgrid",#N/A,FALSE,"OFFGRID";"Region",#N/A,FALSE,"REGION";"Offgrid -2",#N/A,FALSE,"OFFGRID";"WTP",#N/A,FALSE,"WTP";"WTP -2",#N/A,FALSE,"WTP";"Project",#N/A,FALSE,"PROJECT";"Summary -2",#N/A,FALSE,"SUMMARY"}</definedName>
    <definedName name="______a129" localSheetId="7" hidden="1">{"Offgrid",#N/A,FALSE,"OFFGRID";"Region",#N/A,FALSE,"REGION";"Offgrid -2",#N/A,FALSE,"OFFGRID";"WTP",#N/A,FALSE,"WTP";"WTP -2",#N/A,FALSE,"WTP";"Project",#N/A,FALSE,"PROJECT";"Summary -2",#N/A,FALSE,"SUMMARY"}</definedName>
    <definedName name="______a129" localSheetId="5" hidden="1">{"Offgrid",#N/A,FALSE,"OFFGRID";"Region",#N/A,FALSE,"REGION";"Offgrid -2",#N/A,FALSE,"OFFGRID";"WTP",#N/A,FALSE,"WTP";"WTP -2",#N/A,FALSE,"WTP";"Project",#N/A,FALSE,"PROJECT";"Summary -2",#N/A,FALSE,"SUMMARY"}</definedName>
    <definedName name="______a129" hidden="1">{"Offgrid",#N/A,FALSE,"OFFGRID";"Region",#N/A,FALSE,"REGION";"Offgrid -2",#N/A,FALSE,"OFFGRID";"WTP",#N/A,FALSE,"WTP";"WTP -2",#N/A,FALSE,"WTP";"Project",#N/A,FALSE,"PROJECT";"Summary -2",#N/A,FALSE,"SUMMARY"}</definedName>
    <definedName name="______a130" localSheetId="6" hidden="1">{"Offgrid",#N/A,FALSE,"OFFGRID";"Region",#N/A,FALSE,"REGION";"Offgrid -2",#N/A,FALSE,"OFFGRID";"WTP",#N/A,FALSE,"WTP";"WTP -2",#N/A,FALSE,"WTP";"Project",#N/A,FALSE,"PROJECT";"Summary -2",#N/A,FALSE,"SUMMARY"}</definedName>
    <definedName name="______a130" localSheetId="2" hidden="1">{"Offgrid",#N/A,FALSE,"OFFGRID";"Region",#N/A,FALSE,"REGION";"Offgrid -2",#N/A,FALSE,"OFFGRID";"WTP",#N/A,FALSE,"WTP";"WTP -2",#N/A,FALSE,"WTP";"Project",#N/A,FALSE,"PROJECT";"Summary -2",#N/A,FALSE,"SUMMARY"}</definedName>
    <definedName name="______a130" localSheetId="4" hidden="1">{"Offgrid",#N/A,FALSE,"OFFGRID";"Region",#N/A,FALSE,"REGION";"Offgrid -2",#N/A,FALSE,"OFFGRID";"WTP",#N/A,FALSE,"WTP";"WTP -2",#N/A,FALSE,"WTP";"Project",#N/A,FALSE,"PROJECT";"Summary -2",#N/A,FALSE,"SUMMARY"}</definedName>
    <definedName name="______a130" localSheetId="1" hidden="1">{"Offgrid",#N/A,FALSE,"OFFGRID";"Region",#N/A,FALSE,"REGION";"Offgrid -2",#N/A,FALSE,"OFFGRID";"WTP",#N/A,FALSE,"WTP";"WTP -2",#N/A,FALSE,"WTP";"Project",#N/A,FALSE,"PROJECT";"Summary -2",#N/A,FALSE,"SUMMARY"}</definedName>
    <definedName name="______a130" localSheetId="0" hidden="1">{"Offgrid",#N/A,FALSE,"OFFGRID";"Region",#N/A,FALSE,"REGION";"Offgrid -2",#N/A,FALSE,"OFFGRID";"WTP",#N/A,FALSE,"WTP";"WTP -2",#N/A,FALSE,"WTP";"Project",#N/A,FALSE,"PROJECT";"Summary -2",#N/A,FALSE,"SUMMARY"}</definedName>
    <definedName name="______a130" localSheetId="9" hidden="1">{"Offgrid",#N/A,FALSE,"OFFGRID";"Region",#N/A,FALSE,"REGION";"Offgrid -2",#N/A,FALSE,"OFFGRID";"WTP",#N/A,FALSE,"WTP";"WTP -2",#N/A,FALSE,"WTP";"Project",#N/A,FALSE,"PROJECT";"Summary -2",#N/A,FALSE,"SUMMARY"}</definedName>
    <definedName name="______a130" localSheetId="8" hidden="1">{"Offgrid",#N/A,FALSE,"OFFGRID";"Region",#N/A,FALSE,"REGION";"Offgrid -2",#N/A,FALSE,"OFFGRID";"WTP",#N/A,FALSE,"WTP";"WTP -2",#N/A,FALSE,"WTP";"Project",#N/A,FALSE,"PROJECT";"Summary -2",#N/A,FALSE,"SUMMARY"}</definedName>
    <definedName name="______a130" localSheetId="7" hidden="1">{"Offgrid",#N/A,FALSE,"OFFGRID";"Region",#N/A,FALSE,"REGION";"Offgrid -2",#N/A,FALSE,"OFFGRID";"WTP",#N/A,FALSE,"WTP";"WTP -2",#N/A,FALSE,"WTP";"Project",#N/A,FALSE,"PROJECT";"Summary -2",#N/A,FALSE,"SUMMARY"}</definedName>
    <definedName name="______a130" localSheetId="5" hidden="1">{"Offgrid",#N/A,FALSE,"OFFGRID";"Region",#N/A,FALSE,"REGION";"Offgrid -2",#N/A,FALSE,"OFFGRID";"WTP",#N/A,FALSE,"WTP";"WTP -2",#N/A,FALSE,"WTP";"Project",#N/A,FALSE,"PROJECT";"Summary -2",#N/A,FALSE,"SUMMARY"}</definedName>
    <definedName name="______a130" hidden="1">{"Offgrid",#N/A,FALSE,"OFFGRID";"Region",#N/A,FALSE,"REGION";"Offgrid -2",#N/A,FALSE,"OFFGRID";"WTP",#N/A,FALSE,"WTP";"WTP -2",#N/A,FALSE,"WTP";"Project",#N/A,FALSE,"PROJECT";"Summary -2",#N/A,FALSE,"SUMMARY"}</definedName>
    <definedName name="______h1" localSheetId="6" hidden="1">{"'Sheet1'!$L$16"}</definedName>
    <definedName name="______h1" localSheetId="2" hidden="1">{"'Sheet1'!$L$16"}</definedName>
    <definedName name="______h1" localSheetId="4" hidden="1">{"'Sheet1'!$L$16"}</definedName>
    <definedName name="______h1" localSheetId="1" hidden="1">{"'Sheet1'!$L$16"}</definedName>
    <definedName name="______h1" localSheetId="0" hidden="1">{"'Sheet1'!$L$16"}</definedName>
    <definedName name="______h1" localSheetId="9" hidden="1">{"'Sheet1'!$L$16"}</definedName>
    <definedName name="______h1" localSheetId="8" hidden="1">{"'Sheet1'!$L$16"}</definedName>
    <definedName name="______h1" localSheetId="7" hidden="1">{"'Sheet1'!$L$16"}</definedName>
    <definedName name="______h1" localSheetId="5" hidden="1">{"'Sheet1'!$L$16"}</definedName>
    <definedName name="______h1" hidden="1">{"'Sheet1'!$L$16"}</definedName>
    <definedName name="______PA3" localSheetId="6" hidden="1">{"'Sheet1'!$L$16"}</definedName>
    <definedName name="______PA3" localSheetId="2" hidden="1">{"'Sheet1'!$L$16"}</definedName>
    <definedName name="______PA3" localSheetId="4" hidden="1">{"'Sheet1'!$L$16"}</definedName>
    <definedName name="______PA3" localSheetId="1" hidden="1">{"'Sheet1'!$L$16"}</definedName>
    <definedName name="______PA3" localSheetId="0" hidden="1">{"'Sheet1'!$L$16"}</definedName>
    <definedName name="______PA3" localSheetId="9" hidden="1">{"'Sheet1'!$L$16"}</definedName>
    <definedName name="______PA3" localSheetId="8" hidden="1">{"'Sheet1'!$L$16"}</definedName>
    <definedName name="______PA3" localSheetId="7" hidden="1">{"'Sheet1'!$L$16"}</definedName>
    <definedName name="______PA3" localSheetId="5" hidden="1">{"'Sheet1'!$L$16"}</definedName>
    <definedName name="______PA3" hidden="1">{"'Sheet1'!$L$16"}</definedName>
    <definedName name="_____a1" localSheetId="6" hidden="1">{"'Sheet1'!$L$16"}</definedName>
    <definedName name="_____a1" localSheetId="2" hidden="1">{"'Sheet1'!$L$16"}</definedName>
    <definedName name="_____a1" localSheetId="4" hidden="1">{"'Sheet1'!$L$16"}</definedName>
    <definedName name="_____a1" localSheetId="1" hidden="1">{"'Sheet1'!$L$16"}</definedName>
    <definedName name="_____a1" localSheetId="0" hidden="1">{"'Sheet1'!$L$16"}</definedName>
    <definedName name="_____a1" localSheetId="9" hidden="1">{"'Sheet1'!$L$16"}</definedName>
    <definedName name="_____a1" localSheetId="8" hidden="1">{"'Sheet1'!$L$16"}</definedName>
    <definedName name="_____a1" localSheetId="7" hidden="1">{"'Sheet1'!$L$16"}</definedName>
    <definedName name="_____a1" localSheetId="5" hidden="1">{"'Sheet1'!$L$16"}</definedName>
    <definedName name="_____a1" hidden="1">{"'Sheet1'!$L$16"}</definedName>
    <definedName name="_____a129" localSheetId="6" hidden="1">{"Offgrid",#N/A,FALSE,"OFFGRID";"Region",#N/A,FALSE,"REGION";"Offgrid -2",#N/A,FALSE,"OFFGRID";"WTP",#N/A,FALSE,"WTP";"WTP -2",#N/A,FALSE,"WTP";"Project",#N/A,FALSE,"PROJECT";"Summary -2",#N/A,FALSE,"SUMMARY"}</definedName>
    <definedName name="_____a129" localSheetId="2" hidden="1">{"Offgrid",#N/A,FALSE,"OFFGRID";"Region",#N/A,FALSE,"REGION";"Offgrid -2",#N/A,FALSE,"OFFGRID";"WTP",#N/A,FALSE,"WTP";"WTP -2",#N/A,FALSE,"WTP";"Project",#N/A,FALSE,"PROJECT";"Summary -2",#N/A,FALSE,"SUMMARY"}</definedName>
    <definedName name="_____a129" localSheetId="4" hidden="1">{"Offgrid",#N/A,FALSE,"OFFGRID";"Region",#N/A,FALSE,"REGION";"Offgrid -2",#N/A,FALSE,"OFFGRID";"WTP",#N/A,FALSE,"WTP";"WTP -2",#N/A,FALSE,"WTP";"Project",#N/A,FALSE,"PROJECT";"Summary -2",#N/A,FALSE,"SUMMARY"}</definedName>
    <definedName name="_____a129" localSheetId="1" hidden="1">{"Offgrid",#N/A,FALSE,"OFFGRID";"Region",#N/A,FALSE,"REGION";"Offgrid -2",#N/A,FALSE,"OFFGRID";"WTP",#N/A,FALSE,"WTP";"WTP -2",#N/A,FALSE,"WTP";"Project",#N/A,FALSE,"PROJECT";"Summary -2",#N/A,FALSE,"SUMMARY"}</definedName>
    <definedName name="_____a129" localSheetId="0" hidden="1">{"Offgrid",#N/A,FALSE,"OFFGRID";"Region",#N/A,FALSE,"REGION";"Offgrid -2",#N/A,FALSE,"OFFGRID";"WTP",#N/A,FALSE,"WTP";"WTP -2",#N/A,FALSE,"WTP";"Project",#N/A,FALSE,"PROJECT";"Summary -2",#N/A,FALSE,"SUMMARY"}</definedName>
    <definedName name="_____a129" localSheetId="9" hidden="1">{"Offgrid",#N/A,FALSE,"OFFGRID";"Region",#N/A,FALSE,"REGION";"Offgrid -2",#N/A,FALSE,"OFFGRID";"WTP",#N/A,FALSE,"WTP";"WTP -2",#N/A,FALSE,"WTP";"Project",#N/A,FALSE,"PROJECT";"Summary -2",#N/A,FALSE,"SUMMARY"}</definedName>
    <definedName name="_____a129" localSheetId="8" hidden="1">{"Offgrid",#N/A,FALSE,"OFFGRID";"Region",#N/A,FALSE,"REGION";"Offgrid -2",#N/A,FALSE,"OFFGRID";"WTP",#N/A,FALSE,"WTP";"WTP -2",#N/A,FALSE,"WTP";"Project",#N/A,FALSE,"PROJECT";"Summary -2",#N/A,FALSE,"SUMMARY"}</definedName>
    <definedName name="_____a129" localSheetId="7" hidden="1">{"Offgrid",#N/A,FALSE,"OFFGRID";"Region",#N/A,FALSE,"REGION";"Offgrid -2",#N/A,FALSE,"OFFGRID";"WTP",#N/A,FALSE,"WTP";"WTP -2",#N/A,FALSE,"WTP";"Project",#N/A,FALSE,"PROJECT";"Summary -2",#N/A,FALSE,"SUMMARY"}</definedName>
    <definedName name="_____a129" localSheetId="5"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6" hidden="1">{"Offgrid",#N/A,FALSE,"OFFGRID";"Region",#N/A,FALSE,"REGION";"Offgrid -2",#N/A,FALSE,"OFFGRID";"WTP",#N/A,FALSE,"WTP";"WTP -2",#N/A,FALSE,"WTP";"Project",#N/A,FALSE,"PROJECT";"Summary -2",#N/A,FALSE,"SUMMARY"}</definedName>
    <definedName name="_____a130" localSheetId="2" hidden="1">{"Offgrid",#N/A,FALSE,"OFFGRID";"Region",#N/A,FALSE,"REGION";"Offgrid -2",#N/A,FALSE,"OFFGRID";"WTP",#N/A,FALSE,"WTP";"WTP -2",#N/A,FALSE,"WTP";"Project",#N/A,FALSE,"PROJECT";"Summary -2",#N/A,FALSE,"SUMMARY"}</definedName>
    <definedName name="_____a130" localSheetId="4" hidden="1">{"Offgrid",#N/A,FALSE,"OFFGRID";"Region",#N/A,FALSE,"REGION";"Offgrid -2",#N/A,FALSE,"OFFGRID";"WTP",#N/A,FALSE,"WTP";"WTP -2",#N/A,FALSE,"WTP";"Project",#N/A,FALSE,"PROJECT";"Summary -2",#N/A,FALSE,"SUMMARY"}</definedName>
    <definedName name="_____a130" localSheetId="1" hidden="1">{"Offgrid",#N/A,FALSE,"OFFGRID";"Region",#N/A,FALSE,"REGION";"Offgrid -2",#N/A,FALSE,"OFFGRID";"WTP",#N/A,FALSE,"WTP";"WTP -2",#N/A,FALSE,"WTP";"Project",#N/A,FALSE,"PROJECT";"Summary -2",#N/A,FALSE,"SUMMARY"}</definedName>
    <definedName name="_____a130" localSheetId="0" hidden="1">{"Offgrid",#N/A,FALSE,"OFFGRID";"Region",#N/A,FALSE,"REGION";"Offgrid -2",#N/A,FALSE,"OFFGRID";"WTP",#N/A,FALSE,"WTP";"WTP -2",#N/A,FALSE,"WTP";"Project",#N/A,FALSE,"PROJECT";"Summary -2",#N/A,FALSE,"SUMMARY"}</definedName>
    <definedName name="_____a130" localSheetId="9" hidden="1">{"Offgrid",#N/A,FALSE,"OFFGRID";"Region",#N/A,FALSE,"REGION";"Offgrid -2",#N/A,FALSE,"OFFGRID";"WTP",#N/A,FALSE,"WTP";"WTP -2",#N/A,FALSE,"WTP";"Project",#N/A,FALSE,"PROJECT";"Summary -2",#N/A,FALSE,"SUMMARY"}</definedName>
    <definedName name="_____a130" localSheetId="8" hidden="1">{"Offgrid",#N/A,FALSE,"OFFGRID";"Region",#N/A,FALSE,"REGION";"Offgrid -2",#N/A,FALSE,"OFFGRID";"WTP",#N/A,FALSE,"WTP";"WTP -2",#N/A,FALSE,"WTP";"Project",#N/A,FALSE,"PROJECT";"Summary -2",#N/A,FALSE,"SUMMARY"}</definedName>
    <definedName name="_____a130" localSheetId="7" hidden="1">{"Offgrid",#N/A,FALSE,"OFFGRID";"Region",#N/A,FALSE,"REGION";"Offgrid -2",#N/A,FALSE,"OFFGRID";"WTP",#N/A,FALSE,"WTP";"WTP -2",#N/A,FALSE,"WTP";"Project",#N/A,FALSE,"PROJECT";"Summary -2",#N/A,FALSE,"SUMMARY"}</definedName>
    <definedName name="_____a130" localSheetId="5"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A65700">'[3]MTO REV.2(ARMOR)'!#REF!</definedName>
    <definedName name="_____A65800">'[3]MTO REV.2(ARMOR)'!#REF!</definedName>
    <definedName name="_____A66000">'[3]MTO REV.2(ARMOR)'!#REF!</definedName>
    <definedName name="_____A67000">'[3]MTO REV.2(ARMOR)'!#REF!</definedName>
    <definedName name="_____A68000">'[3]MTO REV.2(ARMOR)'!#REF!</definedName>
    <definedName name="_____A70000">'[3]MTO REV.2(ARMOR)'!#REF!</definedName>
    <definedName name="_____A75000">'[3]MTO REV.2(ARMOR)'!#REF!</definedName>
    <definedName name="_____A85000">'[3]MTO REV.2(ARMOR)'!#REF!</definedName>
    <definedName name="_____day1">'[4]Chiet tinh dz22'!#REF!</definedName>
    <definedName name="_____dbu1">'[5]CT Thang Mo'!#REF!</definedName>
    <definedName name="_____h1" localSheetId="6" hidden="1">{"'Sheet1'!$L$16"}</definedName>
    <definedName name="_____h1" localSheetId="2" hidden="1">{"'Sheet1'!$L$16"}</definedName>
    <definedName name="_____h1" localSheetId="4" hidden="1">{"'Sheet1'!$L$16"}</definedName>
    <definedName name="_____h1" localSheetId="1" hidden="1">{"'Sheet1'!$L$16"}</definedName>
    <definedName name="_____h1" localSheetId="0" hidden="1">{"'Sheet1'!$L$16"}</definedName>
    <definedName name="_____h1" localSheetId="9" hidden="1">{"'Sheet1'!$L$16"}</definedName>
    <definedName name="_____h1" localSheetId="8" hidden="1">{"'Sheet1'!$L$16"}</definedName>
    <definedName name="_____h1" localSheetId="7" hidden="1">{"'Sheet1'!$L$16"}</definedName>
    <definedName name="_____h1" localSheetId="5" hidden="1">{"'Sheet1'!$L$16"}</definedName>
    <definedName name="_____h1" hidden="1">{"'Sheet1'!$L$16"}</definedName>
    <definedName name="_____PA3" localSheetId="6" hidden="1">{"'Sheet1'!$L$16"}</definedName>
    <definedName name="_____PA3" localSheetId="2" hidden="1">{"'Sheet1'!$L$16"}</definedName>
    <definedName name="_____PA3" localSheetId="4" hidden="1">{"'Sheet1'!$L$16"}</definedName>
    <definedName name="_____PA3" localSheetId="1" hidden="1">{"'Sheet1'!$L$16"}</definedName>
    <definedName name="_____PA3" localSheetId="0" hidden="1">{"'Sheet1'!$L$16"}</definedName>
    <definedName name="_____PA3" localSheetId="9" hidden="1">{"'Sheet1'!$L$16"}</definedName>
    <definedName name="_____PA3" localSheetId="8" hidden="1">{"'Sheet1'!$L$16"}</definedName>
    <definedName name="_____PA3" localSheetId="7" hidden="1">{"'Sheet1'!$L$16"}</definedName>
    <definedName name="_____PA3" localSheetId="5" hidden="1">{"'Sheet1'!$L$16"}</definedName>
    <definedName name="_____PA3" hidden="1">{"'Sheet1'!$L$16"}</definedName>
    <definedName name="____a1" localSheetId="6" hidden="1">{"'Sheet1'!$L$16"}</definedName>
    <definedName name="____a1" localSheetId="2" hidden="1">{"'Sheet1'!$L$16"}</definedName>
    <definedName name="____a1" localSheetId="4" hidden="1">{"'Sheet1'!$L$16"}</definedName>
    <definedName name="____a1" localSheetId="1" hidden="1">{"'Sheet1'!$L$16"}</definedName>
    <definedName name="____a1" localSheetId="0" hidden="1">{"'Sheet1'!$L$16"}</definedName>
    <definedName name="____a1" localSheetId="9" hidden="1">{"'Sheet1'!$L$16"}</definedName>
    <definedName name="____a1" localSheetId="8" hidden="1">{"'Sheet1'!$L$16"}</definedName>
    <definedName name="____a1" localSheetId="7" hidden="1">{"'Sheet1'!$L$16"}</definedName>
    <definedName name="____a1" localSheetId="5" hidden="1">{"'Sheet1'!$L$16"}</definedName>
    <definedName name="____a1" hidden="1">{"'Sheet1'!$L$16"}</definedName>
    <definedName name="____a129" localSheetId="6" hidden="1">{"Offgrid",#N/A,FALSE,"OFFGRID";"Region",#N/A,FALSE,"REGION";"Offgrid -2",#N/A,FALSE,"OFFGRID";"WTP",#N/A,FALSE,"WTP";"WTP -2",#N/A,FALSE,"WTP";"Project",#N/A,FALSE,"PROJECT";"Summary -2",#N/A,FALSE,"SUMMARY"}</definedName>
    <definedName name="____a129" localSheetId="2" hidden="1">{"Offgrid",#N/A,FALSE,"OFFGRID";"Region",#N/A,FALSE,"REGION";"Offgrid -2",#N/A,FALSE,"OFFGRID";"WTP",#N/A,FALSE,"WTP";"WTP -2",#N/A,FALSE,"WTP";"Project",#N/A,FALSE,"PROJECT";"Summary -2",#N/A,FALSE,"SUMMARY"}</definedName>
    <definedName name="____a129" localSheetId="4" hidden="1">{"Offgrid",#N/A,FALSE,"OFFGRID";"Region",#N/A,FALSE,"REGION";"Offgrid -2",#N/A,FALSE,"OFFGRID";"WTP",#N/A,FALSE,"WTP";"WTP -2",#N/A,FALSE,"WTP";"Project",#N/A,FALSE,"PROJECT";"Summary -2",#N/A,FALSE,"SUMMARY"}</definedName>
    <definedName name="____a129" localSheetId="1" hidden="1">{"Offgrid",#N/A,FALSE,"OFFGRID";"Region",#N/A,FALSE,"REGION";"Offgrid -2",#N/A,FALSE,"OFFGRID";"WTP",#N/A,FALSE,"WTP";"WTP -2",#N/A,FALSE,"WTP";"Project",#N/A,FALSE,"PROJECT";"Summary -2",#N/A,FALSE,"SUMMARY"}</definedName>
    <definedName name="____a129" localSheetId="0" hidden="1">{"Offgrid",#N/A,FALSE,"OFFGRID";"Region",#N/A,FALSE,"REGION";"Offgrid -2",#N/A,FALSE,"OFFGRID";"WTP",#N/A,FALSE,"WTP";"WTP -2",#N/A,FALSE,"WTP";"Project",#N/A,FALSE,"PROJECT";"Summary -2",#N/A,FALSE,"SUMMARY"}</definedName>
    <definedName name="____a129" localSheetId="9" hidden="1">{"Offgrid",#N/A,FALSE,"OFFGRID";"Region",#N/A,FALSE,"REGION";"Offgrid -2",#N/A,FALSE,"OFFGRID";"WTP",#N/A,FALSE,"WTP";"WTP -2",#N/A,FALSE,"WTP";"Project",#N/A,FALSE,"PROJECT";"Summary -2",#N/A,FALSE,"SUMMARY"}</definedName>
    <definedName name="____a129" localSheetId="8" hidden="1">{"Offgrid",#N/A,FALSE,"OFFGRID";"Region",#N/A,FALSE,"REGION";"Offgrid -2",#N/A,FALSE,"OFFGRID";"WTP",#N/A,FALSE,"WTP";"WTP -2",#N/A,FALSE,"WTP";"Project",#N/A,FALSE,"PROJECT";"Summary -2",#N/A,FALSE,"SUMMARY"}</definedName>
    <definedName name="____a129" localSheetId="7" hidden="1">{"Offgrid",#N/A,FALSE,"OFFGRID";"Region",#N/A,FALSE,"REGION";"Offgrid -2",#N/A,FALSE,"OFFGRID";"WTP",#N/A,FALSE,"WTP";"WTP -2",#N/A,FALSE,"WTP";"Project",#N/A,FALSE,"PROJECT";"Summary -2",#N/A,FALSE,"SUMMARY"}</definedName>
    <definedName name="____a129" localSheetId="5"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6" hidden="1">{"Offgrid",#N/A,FALSE,"OFFGRID";"Region",#N/A,FALSE,"REGION";"Offgrid -2",#N/A,FALSE,"OFFGRID";"WTP",#N/A,FALSE,"WTP";"WTP -2",#N/A,FALSE,"WTP";"Project",#N/A,FALSE,"PROJECT";"Summary -2",#N/A,FALSE,"SUMMARY"}</definedName>
    <definedName name="____a130" localSheetId="2" hidden="1">{"Offgrid",#N/A,FALSE,"OFFGRID";"Region",#N/A,FALSE,"REGION";"Offgrid -2",#N/A,FALSE,"OFFGRID";"WTP",#N/A,FALSE,"WTP";"WTP -2",#N/A,FALSE,"WTP";"Project",#N/A,FALSE,"PROJECT";"Summary -2",#N/A,FALSE,"SUMMARY"}</definedName>
    <definedName name="____a130" localSheetId="4" hidden="1">{"Offgrid",#N/A,FALSE,"OFFGRID";"Region",#N/A,FALSE,"REGION";"Offgrid -2",#N/A,FALSE,"OFFGRID";"WTP",#N/A,FALSE,"WTP";"WTP -2",#N/A,FALSE,"WTP";"Project",#N/A,FALSE,"PROJECT";"Summary -2",#N/A,FALSE,"SUMMARY"}</definedName>
    <definedName name="____a130" localSheetId="1"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9" hidden="1">{"Offgrid",#N/A,FALSE,"OFFGRID";"Region",#N/A,FALSE,"REGION";"Offgrid -2",#N/A,FALSE,"OFFGRID";"WTP",#N/A,FALSE,"WTP";"WTP -2",#N/A,FALSE,"WTP";"Project",#N/A,FALSE,"PROJECT";"Summary -2",#N/A,FALSE,"SUMMARY"}</definedName>
    <definedName name="____a130" localSheetId="8" hidden="1">{"Offgrid",#N/A,FALSE,"OFFGRID";"Region",#N/A,FALSE,"REGION";"Offgrid -2",#N/A,FALSE,"OFFGRID";"WTP",#N/A,FALSE,"WTP";"WTP -2",#N/A,FALSE,"WTP";"Project",#N/A,FALSE,"PROJECT";"Summary -2",#N/A,FALSE,"SUMMARY"}</definedName>
    <definedName name="____a130" localSheetId="7" hidden="1">{"Offgrid",#N/A,FALSE,"OFFGRID";"Region",#N/A,FALSE,"REGION";"Offgrid -2",#N/A,FALSE,"OFFGRID";"WTP",#N/A,FALSE,"WTP";"WTP -2",#N/A,FALSE,"WTP";"Project",#N/A,FALSE,"PROJECT";"Summary -2",#N/A,FALSE,"SUMMARY"}</definedName>
    <definedName name="____a130" localSheetId="5"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B1" localSheetId="6" hidden="1">{"'Sheet1'!$L$16"}</definedName>
    <definedName name="____B1" localSheetId="2" hidden="1">{"'Sheet1'!$L$16"}</definedName>
    <definedName name="____B1" localSheetId="4" hidden="1">{"'Sheet1'!$L$16"}</definedName>
    <definedName name="____B1" localSheetId="1" hidden="1">{"'Sheet1'!$L$16"}</definedName>
    <definedName name="____B1" localSheetId="0" hidden="1">{"'Sheet1'!$L$16"}</definedName>
    <definedName name="____B1" localSheetId="9" hidden="1">{"'Sheet1'!$L$16"}</definedName>
    <definedName name="____B1" localSheetId="8" hidden="1">{"'Sheet1'!$L$16"}</definedName>
    <definedName name="____B1" localSheetId="7" hidden="1">{"'Sheet1'!$L$16"}</definedName>
    <definedName name="____B1" localSheetId="5" hidden="1">{"'Sheet1'!$L$16"}</definedName>
    <definedName name="____B1" hidden="1">{"'Sheet1'!$L$16"}</definedName>
    <definedName name="____ban2" localSheetId="6" hidden="1">{"'Sheet1'!$L$16"}</definedName>
    <definedName name="____ban2" localSheetId="2" hidden="1">{"'Sheet1'!$L$16"}</definedName>
    <definedName name="____ban2" localSheetId="4" hidden="1">{"'Sheet1'!$L$16"}</definedName>
    <definedName name="____ban2" localSheetId="1" hidden="1">{"'Sheet1'!$L$16"}</definedName>
    <definedName name="____ban2" localSheetId="0" hidden="1">{"'Sheet1'!$L$16"}</definedName>
    <definedName name="____ban2" localSheetId="9" hidden="1">{"'Sheet1'!$L$16"}</definedName>
    <definedName name="____ban2" localSheetId="8" hidden="1">{"'Sheet1'!$L$16"}</definedName>
    <definedName name="____ban2" localSheetId="7" hidden="1">{"'Sheet1'!$L$16"}</definedName>
    <definedName name="____ban2" localSheetId="5" hidden="1">{"'Sheet1'!$L$16"}</definedName>
    <definedName name="____ban2" hidden="1">{"'Sheet1'!$L$16"}</definedName>
    <definedName name="____CON1">#REF!</definedName>
    <definedName name="____CON2">#REF!</definedName>
    <definedName name="____dao1">'[5]CT Thang Mo'!$B$189:$H$189</definedName>
    <definedName name="____dao2">'[5]CT Thang Mo'!$B$161:$H$161</definedName>
    <definedName name="____dap2">'[5]CT Thang Mo'!$B$162:$H$162</definedName>
    <definedName name="____day2">'[6]Chiet tinh dz35'!$H$3</definedName>
    <definedName name="____dbu2">'[5]CT Thang Mo'!$B$93:$F$93</definedName>
    <definedName name="____h1" localSheetId="6" hidden="1">{"'Sheet1'!$L$16"}</definedName>
    <definedName name="____h1" localSheetId="2" hidden="1">{"'Sheet1'!$L$16"}</definedName>
    <definedName name="____h1" localSheetId="4" hidden="1">{"'Sheet1'!$L$16"}</definedName>
    <definedName name="____h1" localSheetId="1" hidden="1">{"'Sheet1'!$L$16"}</definedName>
    <definedName name="____h1" localSheetId="0" hidden="1">{"'Sheet1'!$L$16"}</definedName>
    <definedName name="____h1" localSheetId="9" hidden="1">{"'Sheet1'!$L$16"}</definedName>
    <definedName name="____h1" localSheetId="8" hidden="1">{"'Sheet1'!$L$16"}</definedName>
    <definedName name="____h1" localSheetId="7" hidden="1">{"'Sheet1'!$L$16"}</definedName>
    <definedName name="____h1" localSheetId="5" hidden="1">{"'Sheet1'!$L$16"}</definedName>
    <definedName name="____h1" hidden="1">{"'Sheet1'!$L$16"}</definedName>
    <definedName name="____h10" localSheetId="6" hidden="1">{#N/A,#N/A,FALSE,"Chi tiÆt"}</definedName>
    <definedName name="____h10" localSheetId="2" hidden="1">{#N/A,#N/A,FALSE,"Chi tiÆt"}</definedName>
    <definedName name="____h10" localSheetId="4" hidden="1">{#N/A,#N/A,FALSE,"Chi tiÆt"}</definedName>
    <definedName name="____h10" localSheetId="1" hidden="1">{#N/A,#N/A,FALSE,"Chi tiÆt"}</definedName>
    <definedName name="____h10" localSheetId="0" hidden="1">{#N/A,#N/A,FALSE,"Chi tiÆt"}</definedName>
    <definedName name="____h10" localSheetId="9" hidden="1">{#N/A,#N/A,FALSE,"Chi tiÆt"}</definedName>
    <definedName name="____h10" localSheetId="8" hidden="1">{#N/A,#N/A,FALSE,"Chi tiÆt"}</definedName>
    <definedName name="____h10" localSheetId="7" hidden="1">{#N/A,#N/A,FALSE,"Chi tiÆt"}</definedName>
    <definedName name="____h10" localSheetId="5" hidden="1">{#N/A,#N/A,FALSE,"Chi tiÆt"}</definedName>
    <definedName name="____h10" hidden="1">{#N/A,#N/A,FALSE,"Chi tiÆt"}</definedName>
    <definedName name="____h2" localSheetId="6" hidden="1">{"'Sheet1'!$L$16"}</definedName>
    <definedName name="____h2" localSheetId="2" hidden="1">{"'Sheet1'!$L$16"}</definedName>
    <definedName name="____h2" localSheetId="4" hidden="1">{"'Sheet1'!$L$16"}</definedName>
    <definedName name="____h2" localSheetId="1" hidden="1">{"'Sheet1'!$L$16"}</definedName>
    <definedName name="____h2" localSheetId="0" hidden="1">{"'Sheet1'!$L$16"}</definedName>
    <definedName name="____h2" localSheetId="9" hidden="1">{"'Sheet1'!$L$16"}</definedName>
    <definedName name="____h2" localSheetId="8" hidden="1">{"'Sheet1'!$L$16"}</definedName>
    <definedName name="____h2" localSheetId="7" hidden="1">{"'Sheet1'!$L$16"}</definedName>
    <definedName name="____h2" localSheetId="5" hidden="1">{"'Sheet1'!$L$16"}</definedName>
    <definedName name="____h2" hidden="1">{"'Sheet1'!$L$16"}</definedName>
    <definedName name="____h3" localSheetId="6" hidden="1">{"'Sheet1'!$L$16"}</definedName>
    <definedName name="____h3" localSheetId="2" hidden="1">{"'Sheet1'!$L$16"}</definedName>
    <definedName name="____h3" localSheetId="4" hidden="1">{"'Sheet1'!$L$16"}</definedName>
    <definedName name="____h3" localSheetId="1" hidden="1">{"'Sheet1'!$L$16"}</definedName>
    <definedName name="____h3" localSheetId="0" hidden="1">{"'Sheet1'!$L$16"}</definedName>
    <definedName name="____h3" localSheetId="9" hidden="1">{"'Sheet1'!$L$16"}</definedName>
    <definedName name="____h3" localSheetId="8" hidden="1">{"'Sheet1'!$L$16"}</definedName>
    <definedName name="____h3" localSheetId="7" hidden="1">{"'Sheet1'!$L$16"}</definedName>
    <definedName name="____h3" localSheetId="5" hidden="1">{"'Sheet1'!$L$16"}</definedName>
    <definedName name="____h3" hidden="1">{"'Sheet1'!$L$16"}</definedName>
    <definedName name="____h5" localSheetId="6" hidden="1">{"'Sheet1'!$L$16"}</definedName>
    <definedName name="____h5" localSheetId="2" hidden="1">{"'Sheet1'!$L$16"}</definedName>
    <definedName name="____h5" localSheetId="4" hidden="1">{"'Sheet1'!$L$16"}</definedName>
    <definedName name="____h5" localSheetId="1" hidden="1">{"'Sheet1'!$L$16"}</definedName>
    <definedName name="____h5" localSheetId="0" hidden="1">{"'Sheet1'!$L$16"}</definedName>
    <definedName name="____h5" localSheetId="9" hidden="1">{"'Sheet1'!$L$16"}</definedName>
    <definedName name="____h5" localSheetId="8" hidden="1">{"'Sheet1'!$L$16"}</definedName>
    <definedName name="____h5" localSheetId="7" hidden="1">{"'Sheet1'!$L$16"}</definedName>
    <definedName name="____h5" localSheetId="5" hidden="1">{"'Sheet1'!$L$16"}</definedName>
    <definedName name="____h5" hidden="1">{"'Sheet1'!$L$16"}</definedName>
    <definedName name="____h6" localSheetId="6" hidden="1">{"'Sheet1'!$L$16"}</definedName>
    <definedName name="____h6" localSheetId="2" hidden="1">{"'Sheet1'!$L$16"}</definedName>
    <definedName name="____h6" localSheetId="4" hidden="1">{"'Sheet1'!$L$16"}</definedName>
    <definedName name="____h6" localSheetId="1" hidden="1">{"'Sheet1'!$L$16"}</definedName>
    <definedName name="____h6" localSheetId="0" hidden="1">{"'Sheet1'!$L$16"}</definedName>
    <definedName name="____h6" localSheetId="9" hidden="1">{"'Sheet1'!$L$16"}</definedName>
    <definedName name="____h6" localSheetId="8" hidden="1">{"'Sheet1'!$L$16"}</definedName>
    <definedName name="____h6" localSheetId="7" hidden="1">{"'Sheet1'!$L$16"}</definedName>
    <definedName name="____h6" localSheetId="5" hidden="1">{"'Sheet1'!$L$16"}</definedName>
    <definedName name="____h6" hidden="1">{"'Sheet1'!$L$16"}</definedName>
    <definedName name="____h7" localSheetId="6" hidden="1">{"'Sheet1'!$L$16"}</definedName>
    <definedName name="____h7" localSheetId="2" hidden="1">{"'Sheet1'!$L$16"}</definedName>
    <definedName name="____h7" localSheetId="4" hidden="1">{"'Sheet1'!$L$16"}</definedName>
    <definedName name="____h7" localSheetId="1" hidden="1">{"'Sheet1'!$L$16"}</definedName>
    <definedName name="____h7" localSheetId="0" hidden="1">{"'Sheet1'!$L$16"}</definedName>
    <definedName name="____h7" localSheetId="9" hidden="1">{"'Sheet1'!$L$16"}</definedName>
    <definedName name="____h7" localSheetId="8" hidden="1">{"'Sheet1'!$L$16"}</definedName>
    <definedName name="____h7" localSheetId="7" hidden="1">{"'Sheet1'!$L$16"}</definedName>
    <definedName name="____h7" localSheetId="5" hidden="1">{"'Sheet1'!$L$16"}</definedName>
    <definedName name="____h7" hidden="1">{"'Sheet1'!$L$16"}</definedName>
    <definedName name="____h8" localSheetId="6" hidden="1">{"'Sheet1'!$L$16"}</definedName>
    <definedName name="____h8" localSheetId="2" hidden="1">{"'Sheet1'!$L$16"}</definedName>
    <definedName name="____h8" localSheetId="4" hidden="1">{"'Sheet1'!$L$16"}</definedName>
    <definedName name="____h8" localSheetId="1" hidden="1">{"'Sheet1'!$L$16"}</definedName>
    <definedName name="____h8" localSheetId="0" hidden="1">{"'Sheet1'!$L$16"}</definedName>
    <definedName name="____h8" localSheetId="9" hidden="1">{"'Sheet1'!$L$16"}</definedName>
    <definedName name="____h8" localSheetId="8" hidden="1">{"'Sheet1'!$L$16"}</definedName>
    <definedName name="____h8" localSheetId="7" hidden="1">{"'Sheet1'!$L$16"}</definedName>
    <definedName name="____h8" localSheetId="5" hidden="1">{"'Sheet1'!$L$16"}</definedName>
    <definedName name="____h8" hidden="1">{"'Sheet1'!$L$16"}</definedName>
    <definedName name="____h9" localSheetId="6" hidden="1">{"'Sheet1'!$L$16"}</definedName>
    <definedName name="____h9" localSheetId="2" hidden="1">{"'Sheet1'!$L$16"}</definedName>
    <definedName name="____h9" localSheetId="4" hidden="1">{"'Sheet1'!$L$16"}</definedName>
    <definedName name="____h9" localSheetId="1" hidden="1">{"'Sheet1'!$L$16"}</definedName>
    <definedName name="____h9" localSheetId="0" hidden="1">{"'Sheet1'!$L$16"}</definedName>
    <definedName name="____h9" localSheetId="9" hidden="1">{"'Sheet1'!$L$16"}</definedName>
    <definedName name="____h9" localSheetId="8" hidden="1">{"'Sheet1'!$L$16"}</definedName>
    <definedName name="____h9" localSheetId="7" hidden="1">{"'Sheet1'!$L$16"}</definedName>
    <definedName name="____h9" localSheetId="5" hidden="1">{"'Sheet1'!$L$16"}</definedName>
    <definedName name="____h9" hidden="1">{"'Sheet1'!$L$16"}</definedName>
    <definedName name="____hu1" localSheetId="6" hidden="1">{"'Sheet1'!$L$16"}</definedName>
    <definedName name="____hu1" localSheetId="2" hidden="1">{"'Sheet1'!$L$16"}</definedName>
    <definedName name="____hu1" localSheetId="4" hidden="1">{"'Sheet1'!$L$16"}</definedName>
    <definedName name="____hu1" localSheetId="1" hidden="1">{"'Sheet1'!$L$16"}</definedName>
    <definedName name="____hu1" localSheetId="0" hidden="1">{"'Sheet1'!$L$16"}</definedName>
    <definedName name="____hu1" localSheetId="9" hidden="1">{"'Sheet1'!$L$16"}</definedName>
    <definedName name="____hu1" localSheetId="8" hidden="1">{"'Sheet1'!$L$16"}</definedName>
    <definedName name="____hu1" localSheetId="7" hidden="1">{"'Sheet1'!$L$16"}</definedName>
    <definedName name="____hu1" localSheetId="5" hidden="1">{"'Sheet1'!$L$16"}</definedName>
    <definedName name="____hu1" hidden="1">{"'Sheet1'!$L$16"}</definedName>
    <definedName name="____hu2" localSheetId="6" hidden="1">{"'Sheet1'!$L$16"}</definedName>
    <definedName name="____hu2" localSheetId="2" hidden="1">{"'Sheet1'!$L$16"}</definedName>
    <definedName name="____hu2" localSheetId="4" hidden="1">{"'Sheet1'!$L$16"}</definedName>
    <definedName name="____hu2" localSheetId="1" hidden="1">{"'Sheet1'!$L$16"}</definedName>
    <definedName name="____hu2" localSheetId="0" hidden="1">{"'Sheet1'!$L$16"}</definedName>
    <definedName name="____hu2" localSheetId="9" hidden="1">{"'Sheet1'!$L$16"}</definedName>
    <definedName name="____hu2" localSheetId="8" hidden="1">{"'Sheet1'!$L$16"}</definedName>
    <definedName name="____hu2" localSheetId="7" hidden="1">{"'Sheet1'!$L$16"}</definedName>
    <definedName name="____hu2" localSheetId="5" hidden="1">{"'Sheet1'!$L$16"}</definedName>
    <definedName name="____hu2" hidden="1">{"'Sheet1'!$L$16"}</definedName>
    <definedName name="____hu5" localSheetId="6" hidden="1">{"'Sheet1'!$L$16"}</definedName>
    <definedName name="____hu5" localSheetId="2" hidden="1">{"'Sheet1'!$L$16"}</definedName>
    <definedName name="____hu5" localSheetId="4" hidden="1">{"'Sheet1'!$L$16"}</definedName>
    <definedName name="____hu5" localSheetId="1" hidden="1">{"'Sheet1'!$L$16"}</definedName>
    <definedName name="____hu5" localSheetId="0" hidden="1">{"'Sheet1'!$L$16"}</definedName>
    <definedName name="____hu5" localSheetId="9" hidden="1">{"'Sheet1'!$L$16"}</definedName>
    <definedName name="____hu5" localSheetId="8" hidden="1">{"'Sheet1'!$L$16"}</definedName>
    <definedName name="____hu5" localSheetId="7" hidden="1">{"'Sheet1'!$L$16"}</definedName>
    <definedName name="____hu5" localSheetId="5" hidden="1">{"'Sheet1'!$L$16"}</definedName>
    <definedName name="____hu5" hidden="1">{"'Sheet1'!$L$16"}</definedName>
    <definedName name="____hu6" localSheetId="6" hidden="1">{"'Sheet1'!$L$16"}</definedName>
    <definedName name="____hu6" localSheetId="2" hidden="1">{"'Sheet1'!$L$16"}</definedName>
    <definedName name="____hu6" localSheetId="4" hidden="1">{"'Sheet1'!$L$16"}</definedName>
    <definedName name="____hu6" localSheetId="1" hidden="1">{"'Sheet1'!$L$16"}</definedName>
    <definedName name="____hu6" localSheetId="0" hidden="1">{"'Sheet1'!$L$16"}</definedName>
    <definedName name="____hu6" localSheetId="9" hidden="1">{"'Sheet1'!$L$16"}</definedName>
    <definedName name="____hu6" localSheetId="8" hidden="1">{"'Sheet1'!$L$16"}</definedName>
    <definedName name="____hu6" localSheetId="7" hidden="1">{"'Sheet1'!$L$16"}</definedName>
    <definedName name="____hu6" localSheetId="5" hidden="1">{"'Sheet1'!$L$16"}</definedName>
    <definedName name="____hu6" hidden="1">{"'Sheet1'!$L$16"}</definedName>
    <definedName name="____Key1">[7]BKq2!#REF!</definedName>
    <definedName name="____Key2">[7]BKq2!#REF!</definedName>
    <definedName name="____lap1">#REF!</definedName>
    <definedName name="____lap2">#REF!</definedName>
    <definedName name="____M36" localSheetId="6" hidden="1">{"'Sheet1'!$L$16"}</definedName>
    <definedName name="____M36" localSheetId="2" hidden="1">{"'Sheet1'!$L$16"}</definedName>
    <definedName name="____M36" localSheetId="4" hidden="1">{"'Sheet1'!$L$16"}</definedName>
    <definedName name="____M36" localSheetId="1" hidden="1">{"'Sheet1'!$L$16"}</definedName>
    <definedName name="____M36" localSheetId="0" hidden="1">{"'Sheet1'!$L$16"}</definedName>
    <definedName name="____M36" localSheetId="9" hidden="1">{"'Sheet1'!$L$16"}</definedName>
    <definedName name="____M36" localSheetId="8" hidden="1">{"'Sheet1'!$L$16"}</definedName>
    <definedName name="____M36" localSheetId="7" hidden="1">{"'Sheet1'!$L$16"}</definedName>
    <definedName name="____M36" localSheetId="5" hidden="1">{"'Sheet1'!$L$16"}</definedName>
    <definedName name="____M36" hidden="1">{"'Sheet1'!$L$16"}</definedName>
    <definedName name="____NET2">#REF!</definedName>
    <definedName name="____PA3" localSheetId="6" hidden="1">{"'Sheet1'!$L$16"}</definedName>
    <definedName name="____PA3" localSheetId="2" hidden="1">{"'Sheet1'!$L$16"}</definedName>
    <definedName name="____PA3" localSheetId="4" hidden="1">{"'Sheet1'!$L$16"}</definedName>
    <definedName name="____PA3" localSheetId="1" hidden="1">{"'Sheet1'!$L$16"}</definedName>
    <definedName name="____PA3" localSheetId="0" hidden="1">{"'Sheet1'!$L$16"}</definedName>
    <definedName name="____PA3" localSheetId="9" hidden="1">{"'Sheet1'!$L$16"}</definedName>
    <definedName name="____PA3" localSheetId="8" hidden="1">{"'Sheet1'!$L$16"}</definedName>
    <definedName name="____PA3" localSheetId="7" hidden="1">{"'Sheet1'!$L$16"}</definedName>
    <definedName name="____PA3" localSheetId="5" hidden="1">{"'Sheet1'!$L$16"}</definedName>
    <definedName name="____PA3" hidden="1">{"'Sheet1'!$L$16"}</definedName>
    <definedName name="____Pl2" localSheetId="6" hidden="1">{"'Sheet1'!$L$16"}</definedName>
    <definedName name="____Pl2" localSheetId="2" hidden="1">{"'Sheet1'!$L$16"}</definedName>
    <definedName name="____Pl2" localSheetId="4" hidden="1">{"'Sheet1'!$L$16"}</definedName>
    <definedName name="____Pl2" localSheetId="1" hidden="1">{"'Sheet1'!$L$16"}</definedName>
    <definedName name="____Pl2" localSheetId="0" hidden="1">{"'Sheet1'!$L$16"}</definedName>
    <definedName name="____Pl2" localSheetId="9" hidden="1">{"'Sheet1'!$L$16"}</definedName>
    <definedName name="____Pl2" localSheetId="8" hidden="1">{"'Sheet1'!$L$16"}</definedName>
    <definedName name="____Pl2" localSheetId="7" hidden="1">{"'Sheet1'!$L$16"}</definedName>
    <definedName name="____Pl2" localSheetId="5" hidden="1">{"'Sheet1'!$L$16"}</definedName>
    <definedName name="____Pl2" hidden="1">{"'Sheet1'!$L$16"}</definedName>
    <definedName name="____Tru21" localSheetId="6" hidden="1">{"'Sheet1'!$L$16"}</definedName>
    <definedName name="____Tru21" localSheetId="2" hidden="1">{"'Sheet1'!$L$16"}</definedName>
    <definedName name="____Tru21" localSheetId="4" hidden="1">{"'Sheet1'!$L$16"}</definedName>
    <definedName name="____Tru21" localSheetId="1" hidden="1">{"'Sheet1'!$L$16"}</definedName>
    <definedName name="____Tru21" localSheetId="0" hidden="1">{"'Sheet1'!$L$16"}</definedName>
    <definedName name="____Tru21" localSheetId="9" hidden="1">{"'Sheet1'!$L$16"}</definedName>
    <definedName name="____Tru21" localSheetId="8" hidden="1">{"'Sheet1'!$L$16"}</definedName>
    <definedName name="____Tru21" localSheetId="7" hidden="1">{"'Sheet1'!$L$16"}</definedName>
    <definedName name="____Tru21" localSheetId="5" hidden="1">{"'Sheet1'!$L$16"}</definedName>
    <definedName name="____Tru21" hidden="1">{"'Sheet1'!$L$16"}</definedName>
    <definedName name="____vc1">'[5]CT Thang Mo'!$B$34:$H$34</definedName>
    <definedName name="____vc2">'[5]CT Thang Mo'!$B$35:$H$35</definedName>
    <definedName name="____vc3">'[5]CT Thang Mo'!$B$36:$H$36</definedName>
    <definedName name="___a1" localSheetId="6" hidden="1">{"'Sheet1'!$L$16"}</definedName>
    <definedName name="___a1" localSheetId="2" hidden="1">{"'Sheet1'!$L$16"}</definedName>
    <definedName name="___a1" localSheetId="4" hidden="1">{"'Sheet1'!$L$16"}</definedName>
    <definedName name="___a1" localSheetId="1" hidden="1">{"'Sheet1'!$L$16"}</definedName>
    <definedName name="___a1" localSheetId="0" hidden="1">{"'Sheet1'!$L$16"}</definedName>
    <definedName name="___a1" localSheetId="9" hidden="1">{"'Sheet1'!$L$16"}</definedName>
    <definedName name="___a1" localSheetId="8" hidden="1">{"'Sheet1'!$L$16"}</definedName>
    <definedName name="___a1" localSheetId="7" hidden="1">{"'Sheet1'!$L$16"}</definedName>
    <definedName name="___a1" localSheetId="5" hidden="1">{"'Sheet1'!$L$16"}</definedName>
    <definedName name="___a1" hidden="1">{"'Sheet1'!$L$16"}</definedName>
    <definedName name="___a129" localSheetId="6" hidden="1">{"Offgrid",#N/A,FALSE,"OFFGRID";"Region",#N/A,FALSE,"REGION";"Offgrid -2",#N/A,FALSE,"OFFGRID";"WTP",#N/A,FALSE,"WTP";"WTP -2",#N/A,FALSE,"WTP";"Project",#N/A,FALSE,"PROJECT";"Summary -2",#N/A,FALSE,"SUMMARY"}</definedName>
    <definedName name="___a129" localSheetId="2" hidden="1">{"Offgrid",#N/A,FALSE,"OFFGRID";"Region",#N/A,FALSE,"REGION";"Offgrid -2",#N/A,FALSE,"OFFGRID";"WTP",#N/A,FALSE,"WTP";"WTP -2",#N/A,FALSE,"WTP";"Project",#N/A,FALSE,"PROJECT";"Summary -2",#N/A,FALSE,"SUMMARY"}</definedName>
    <definedName name="___a129" localSheetId="4" hidden="1">{"Offgrid",#N/A,FALSE,"OFFGRID";"Region",#N/A,FALSE,"REGION";"Offgrid -2",#N/A,FALSE,"OFFGRID";"WTP",#N/A,FALSE,"WTP";"WTP -2",#N/A,FALSE,"WTP";"Project",#N/A,FALSE,"PROJECT";"Summary -2",#N/A,FALSE,"SUMMARY"}</definedName>
    <definedName name="___a129" localSheetId="1" hidden="1">{"Offgrid",#N/A,FALSE,"OFFGRID";"Region",#N/A,FALSE,"REGION";"Offgrid -2",#N/A,FALSE,"OFFGRID";"WTP",#N/A,FALSE,"WTP";"WTP -2",#N/A,FALSE,"WTP";"Project",#N/A,FALSE,"PROJECT";"Summary -2",#N/A,FALSE,"SUMMARY"}</definedName>
    <definedName name="___a129" localSheetId="0" hidden="1">{"Offgrid",#N/A,FALSE,"OFFGRID";"Region",#N/A,FALSE,"REGION";"Offgrid -2",#N/A,FALSE,"OFFGRID";"WTP",#N/A,FALSE,"WTP";"WTP -2",#N/A,FALSE,"WTP";"Project",#N/A,FALSE,"PROJECT";"Summary -2",#N/A,FALSE,"SUMMARY"}</definedName>
    <definedName name="___a129" localSheetId="9" hidden="1">{"Offgrid",#N/A,FALSE,"OFFGRID";"Region",#N/A,FALSE,"REGION";"Offgrid -2",#N/A,FALSE,"OFFGRID";"WTP",#N/A,FALSE,"WTP";"WTP -2",#N/A,FALSE,"WTP";"Project",#N/A,FALSE,"PROJECT";"Summary -2",#N/A,FALSE,"SUMMARY"}</definedName>
    <definedName name="___a129" localSheetId="8" hidden="1">{"Offgrid",#N/A,FALSE,"OFFGRID";"Region",#N/A,FALSE,"REGION";"Offgrid -2",#N/A,FALSE,"OFFGRID";"WTP",#N/A,FALSE,"WTP";"WTP -2",#N/A,FALSE,"WTP";"Project",#N/A,FALSE,"PROJECT";"Summary -2",#N/A,FALSE,"SUMMARY"}</definedName>
    <definedName name="___a129" localSheetId="7" hidden="1">{"Offgrid",#N/A,FALSE,"OFFGRID";"Region",#N/A,FALSE,"REGION";"Offgrid -2",#N/A,FALSE,"OFFGRID";"WTP",#N/A,FALSE,"WTP";"WTP -2",#N/A,FALSE,"WTP";"Project",#N/A,FALSE,"PROJECT";"Summary -2",#N/A,FALSE,"SUMMARY"}</definedName>
    <definedName name="___a129" localSheetId="5"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6" hidden="1">{"Offgrid",#N/A,FALSE,"OFFGRID";"Region",#N/A,FALSE,"REGION";"Offgrid -2",#N/A,FALSE,"OFFGRID";"WTP",#N/A,FALSE,"WTP";"WTP -2",#N/A,FALSE,"WTP";"Project",#N/A,FALSE,"PROJECT";"Summary -2",#N/A,FALSE,"SUMMARY"}</definedName>
    <definedName name="___a130" localSheetId="2" hidden="1">{"Offgrid",#N/A,FALSE,"OFFGRID";"Region",#N/A,FALSE,"REGION";"Offgrid -2",#N/A,FALSE,"OFFGRID";"WTP",#N/A,FALSE,"WTP";"WTP -2",#N/A,FALSE,"WTP";"Project",#N/A,FALSE,"PROJECT";"Summary -2",#N/A,FALSE,"SUMMARY"}</definedName>
    <definedName name="___a130" localSheetId="4" hidden="1">{"Offgrid",#N/A,FALSE,"OFFGRID";"Region",#N/A,FALSE,"REGION";"Offgrid -2",#N/A,FALSE,"OFFGRID";"WTP",#N/A,FALSE,"WTP";"WTP -2",#N/A,FALSE,"WTP";"Project",#N/A,FALSE,"PROJECT";"Summary -2",#N/A,FALSE,"SUMMARY"}</definedName>
    <definedName name="___a130" localSheetId="1" hidden="1">{"Offgrid",#N/A,FALSE,"OFFGRID";"Region",#N/A,FALSE,"REGION";"Offgrid -2",#N/A,FALSE,"OFFGRID";"WTP",#N/A,FALSE,"WTP";"WTP -2",#N/A,FALSE,"WTP";"Project",#N/A,FALSE,"PROJECT";"Summary -2",#N/A,FALSE,"SUMMARY"}</definedName>
    <definedName name="___a130" localSheetId="0" hidden="1">{"Offgrid",#N/A,FALSE,"OFFGRID";"Region",#N/A,FALSE,"REGION";"Offgrid -2",#N/A,FALSE,"OFFGRID";"WTP",#N/A,FALSE,"WTP";"WTP -2",#N/A,FALSE,"WTP";"Project",#N/A,FALSE,"PROJECT";"Summary -2",#N/A,FALSE,"SUMMARY"}</definedName>
    <definedName name="___a130" localSheetId="9" hidden="1">{"Offgrid",#N/A,FALSE,"OFFGRID";"Region",#N/A,FALSE,"REGION";"Offgrid -2",#N/A,FALSE,"OFFGRID";"WTP",#N/A,FALSE,"WTP";"WTP -2",#N/A,FALSE,"WTP";"Project",#N/A,FALSE,"PROJECT";"Summary -2",#N/A,FALSE,"SUMMARY"}</definedName>
    <definedName name="___a130" localSheetId="8" hidden="1">{"Offgrid",#N/A,FALSE,"OFFGRID";"Region",#N/A,FALSE,"REGION";"Offgrid -2",#N/A,FALSE,"OFFGRID";"WTP",#N/A,FALSE,"WTP";"WTP -2",#N/A,FALSE,"WTP";"Project",#N/A,FALSE,"PROJECT";"Summary -2",#N/A,FALSE,"SUMMARY"}</definedName>
    <definedName name="___a130" localSheetId="7" hidden="1">{"Offgrid",#N/A,FALSE,"OFFGRID";"Region",#N/A,FALSE,"REGION";"Offgrid -2",#N/A,FALSE,"OFFGRID";"WTP",#N/A,FALSE,"WTP";"WTP -2",#N/A,FALSE,"WTP";"Project",#N/A,FALSE,"PROJECT";"Summary -2",#N/A,FALSE,"SUMMARY"}</definedName>
    <definedName name="___a130" localSheetId="5"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65700">'[3]MTO REV.2(ARMOR)'!#REF!</definedName>
    <definedName name="___A65800">'[3]MTO REV.2(ARMOR)'!#REF!</definedName>
    <definedName name="___A66000">'[3]MTO REV.2(ARMOR)'!#REF!</definedName>
    <definedName name="___A67000">'[3]MTO REV.2(ARMOR)'!#REF!</definedName>
    <definedName name="___A68000">'[3]MTO REV.2(ARMOR)'!#REF!</definedName>
    <definedName name="___A70000">'[3]MTO REV.2(ARMOR)'!#REF!</definedName>
    <definedName name="___A75000">'[3]MTO REV.2(ARMOR)'!#REF!</definedName>
    <definedName name="___A85000">'[3]MTO REV.2(ARMOR)'!#REF!</definedName>
    <definedName name="___B1" localSheetId="6" hidden="1">{"'Sheet1'!$L$16"}</definedName>
    <definedName name="___B1" localSheetId="2" hidden="1">{"'Sheet1'!$L$16"}</definedName>
    <definedName name="___B1" localSheetId="4" hidden="1">{"'Sheet1'!$L$16"}</definedName>
    <definedName name="___B1" localSheetId="1" hidden="1">{"'Sheet1'!$L$16"}</definedName>
    <definedName name="___B1" localSheetId="0" hidden="1">{"'Sheet1'!$L$16"}</definedName>
    <definedName name="___B1" localSheetId="9" hidden="1">{"'Sheet1'!$L$16"}</definedName>
    <definedName name="___B1" localSheetId="8" hidden="1">{"'Sheet1'!$L$16"}</definedName>
    <definedName name="___B1" localSheetId="7" hidden="1">{"'Sheet1'!$L$16"}</definedName>
    <definedName name="___B1" localSheetId="5" hidden="1">{"'Sheet1'!$L$16"}</definedName>
    <definedName name="___B1" hidden="1">{"'Sheet1'!$L$16"}</definedName>
    <definedName name="___ban2" localSheetId="6" hidden="1">{"'Sheet1'!$L$16"}</definedName>
    <definedName name="___ban2" localSheetId="2" hidden="1">{"'Sheet1'!$L$16"}</definedName>
    <definedName name="___ban2" localSheetId="4" hidden="1">{"'Sheet1'!$L$16"}</definedName>
    <definedName name="___ban2" localSheetId="1" hidden="1">{"'Sheet1'!$L$16"}</definedName>
    <definedName name="___ban2" localSheetId="0" hidden="1">{"'Sheet1'!$L$16"}</definedName>
    <definedName name="___ban2" localSheetId="9" hidden="1">{"'Sheet1'!$L$16"}</definedName>
    <definedName name="___ban2" localSheetId="8" hidden="1">{"'Sheet1'!$L$16"}</definedName>
    <definedName name="___ban2" localSheetId="7" hidden="1">{"'Sheet1'!$L$16"}</definedName>
    <definedName name="___ban2" localSheetId="5" hidden="1">{"'Sheet1'!$L$16"}</definedName>
    <definedName name="___ban2" hidden="1">{"'Sheet1'!$L$16"}</definedName>
    <definedName name="___Coc39" hidden="1">{"'Sheet1'!$L$16"}</definedName>
    <definedName name="___CON1">#REF!</definedName>
    <definedName name="___CON2">#REF!</definedName>
    <definedName name="___dao1">'[5]CT Thang Mo'!$B$189:$H$189</definedName>
    <definedName name="___dao2">'[5]CT Thang Mo'!$B$161:$H$161</definedName>
    <definedName name="___dap2">'[5]CT Thang Mo'!$B$162:$H$162</definedName>
    <definedName name="___day1">'[4]Chiet tinh dz22'!#REF!</definedName>
    <definedName name="___day2">'[6]Chiet tinh dz35'!$H$3</definedName>
    <definedName name="___dbu1">'[5]CT Thang Mo'!#REF!</definedName>
    <definedName name="___dbu2">'[5]CT Thang Mo'!$B$93:$F$93</definedName>
    <definedName name="___Goi8" hidden="1">{"'Sheet1'!$L$16"}</definedName>
    <definedName name="___h1" localSheetId="6" hidden="1">{"'Sheet1'!$L$16"}</definedName>
    <definedName name="___h1" localSheetId="2" hidden="1">{"'Sheet1'!$L$16"}</definedName>
    <definedName name="___h1" localSheetId="4" hidden="1">{"'Sheet1'!$L$16"}</definedName>
    <definedName name="___h1" localSheetId="1" hidden="1">{"'Sheet1'!$L$16"}</definedName>
    <definedName name="___h1" localSheetId="0" hidden="1">{"'Sheet1'!$L$16"}</definedName>
    <definedName name="___h1" localSheetId="9" hidden="1">{"'Sheet1'!$L$16"}</definedName>
    <definedName name="___h1" localSheetId="8" hidden="1">{"'Sheet1'!$L$16"}</definedName>
    <definedName name="___h1" localSheetId="7" hidden="1">{"'Sheet1'!$L$16"}</definedName>
    <definedName name="___h1" localSheetId="5" hidden="1">{"'Sheet1'!$L$16"}</definedName>
    <definedName name="___h1" hidden="1">{"'Sheet1'!$L$16"}</definedName>
    <definedName name="___h10" localSheetId="6" hidden="1">{#N/A,#N/A,FALSE,"Chi tiÆt"}</definedName>
    <definedName name="___h10" localSheetId="2" hidden="1">{#N/A,#N/A,FALSE,"Chi tiÆt"}</definedName>
    <definedName name="___h10" localSheetId="4" hidden="1">{#N/A,#N/A,FALSE,"Chi tiÆt"}</definedName>
    <definedName name="___h10" localSheetId="1" hidden="1">{#N/A,#N/A,FALSE,"Chi tiÆt"}</definedName>
    <definedName name="___h10" localSheetId="0" hidden="1">{#N/A,#N/A,FALSE,"Chi tiÆt"}</definedName>
    <definedName name="___h10" localSheetId="9" hidden="1">{#N/A,#N/A,FALSE,"Chi tiÆt"}</definedName>
    <definedName name="___h10" localSheetId="8" hidden="1">{#N/A,#N/A,FALSE,"Chi tiÆt"}</definedName>
    <definedName name="___h10" localSheetId="7" hidden="1">{#N/A,#N/A,FALSE,"Chi tiÆt"}</definedName>
    <definedName name="___h10" localSheetId="5" hidden="1">{#N/A,#N/A,FALSE,"Chi tiÆt"}</definedName>
    <definedName name="___h10" hidden="1">{#N/A,#N/A,FALSE,"Chi tiÆt"}</definedName>
    <definedName name="___h2" localSheetId="6" hidden="1">{"'Sheet1'!$L$16"}</definedName>
    <definedName name="___h2" localSheetId="2" hidden="1">{"'Sheet1'!$L$16"}</definedName>
    <definedName name="___h2" localSheetId="4" hidden="1">{"'Sheet1'!$L$16"}</definedName>
    <definedName name="___h2" localSheetId="1" hidden="1">{"'Sheet1'!$L$16"}</definedName>
    <definedName name="___h2" localSheetId="0" hidden="1">{"'Sheet1'!$L$16"}</definedName>
    <definedName name="___h2" localSheetId="9" hidden="1">{"'Sheet1'!$L$16"}</definedName>
    <definedName name="___h2" localSheetId="8" hidden="1">{"'Sheet1'!$L$16"}</definedName>
    <definedName name="___h2" localSheetId="7" hidden="1">{"'Sheet1'!$L$16"}</definedName>
    <definedName name="___h2" localSheetId="5" hidden="1">{"'Sheet1'!$L$16"}</definedName>
    <definedName name="___h2" hidden="1">{"'Sheet1'!$L$16"}</definedName>
    <definedName name="___h3" localSheetId="6" hidden="1">{"'Sheet1'!$L$16"}</definedName>
    <definedName name="___h3" localSheetId="2" hidden="1">{"'Sheet1'!$L$16"}</definedName>
    <definedName name="___h3" localSheetId="4" hidden="1">{"'Sheet1'!$L$16"}</definedName>
    <definedName name="___h3" localSheetId="1" hidden="1">{"'Sheet1'!$L$16"}</definedName>
    <definedName name="___h3" localSheetId="0" hidden="1">{"'Sheet1'!$L$16"}</definedName>
    <definedName name="___h3" localSheetId="9" hidden="1">{"'Sheet1'!$L$16"}</definedName>
    <definedName name="___h3" localSheetId="8" hidden="1">{"'Sheet1'!$L$16"}</definedName>
    <definedName name="___h3" localSheetId="7" hidden="1">{"'Sheet1'!$L$16"}</definedName>
    <definedName name="___h3" localSheetId="5" hidden="1">{"'Sheet1'!$L$16"}</definedName>
    <definedName name="___h3" hidden="1">{"'Sheet1'!$L$16"}</definedName>
    <definedName name="___h5" localSheetId="6" hidden="1">{"'Sheet1'!$L$16"}</definedName>
    <definedName name="___h5" localSheetId="2" hidden="1">{"'Sheet1'!$L$16"}</definedName>
    <definedName name="___h5" localSheetId="4" hidden="1">{"'Sheet1'!$L$16"}</definedName>
    <definedName name="___h5" localSheetId="1" hidden="1">{"'Sheet1'!$L$16"}</definedName>
    <definedName name="___h5" localSheetId="0" hidden="1">{"'Sheet1'!$L$16"}</definedName>
    <definedName name="___h5" localSheetId="9" hidden="1">{"'Sheet1'!$L$16"}</definedName>
    <definedName name="___h5" localSheetId="8" hidden="1">{"'Sheet1'!$L$16"}</definedName>
    <definedName name="___h5" localSheetId="7" hidden="1">{"'Sheet1'!$L$16"}</definedName>
    <definedName name="___h5" localSheetId="5" hidden="1">{"'Sheet1'!$L$16"}</definedName>
    <definedName name="___h5" hidden="1">{"'Sheet1'!$L$16"}</definedName>
    <definedName name="___h6" localSheetId="6" hidden="1">{"'Sheet1'!$L$16"}</definedName>
    <definedName name="___h6" localSheetId="2" hidden="1">{"'Sheet1'!$L$16"}</definedName>
    <definedName name="___h6" localSheetId="4" hidden="1">{"'Sheet1'!$L$16"}</definedName>
    <definedName name="___h6" localSheetId="1" hidden="1">{"'Sheet1'!$L$16"}</definedName>
    <definedName name="___h6" localSheetId="0" hidden="1">{"'Sheet1'!$L$16"}</definedName>
    <definedName name="___h6" localSheetId="9" hidden="1">{"'Sheet1'!$L$16"}</definedName>
    <definedName name="___h6" localSheetId="8" hidden="1">{"'Sheet1'!$L$16"}</definedName>
    <definedName name="___h6" localSheetId="7" hidden="1">{"'Sheet1'!$L$16"}</definedName>
    <definedName name="___h6" localSheetId="5" hidden="1">{"'Sheet1'!$L$16"}</definedName>
    <definedName name="___h6" hidden="1">{"'Sheet1'!$L$16"}</definedName>
    <definedName name="___h7" localSheetId="6" hidden="1">{"'Sheet1'!$L$16"}</definedName>
    <definedName name="___h7" localSheetId="2" hidden="1">{"'Sheet1'!$L$16"}</definedName>
    <definedName name="___h7" localSheetId="4" hidden="1">{"'Sheet1'!$L$16"}</definedName>
    <definedName name="___h7" localSheetId="1" hidden="1">{"'Sheet1'!$L$16"}</definedName>
    <definedName name="___h7" localSheetId="0" hidden="1">{"'Sheet1'!$L$16"}</definedName>
    <definedName name="___h7" localSheetId="9" hidden="1">{"'Sheet1'!$L$16"}</definedName>
    <definedName name="___h7" localSheetId="8" hidden="1">{"'Sheet1'!$L$16"}</definedName>
    <definedName name="___h7" localSheetId="7" hidden="1">{"'Sheet1'!$L$16"}</definedName>
    <definedName name="___h7" localSheetId="5" hidden="1">{"'Sheet1'!$L$16"}</definedName>
    <definedName name="___h7" hidden="1">{"'Sheet1'!$L$16"}</definedName>
    <definedName name="___h8" localSheetId="6" hidden="1">{"'Sheet1'!$L$16"}</definedName>
    <definedName name="___h8" localSheetId="2" hidden="1">{"'Sheet1'!$L$16"}</definedName>
    <definedName name="___h8" localSheetId="4" hidden="1">{"'Sheet1'!$L$16"}</definedName>
    <definedName name="___h8" localSheetId="1" hidden="1">{"'Sheet1'!$L$16"}</definedName>
    <definedName name="___h8" localSheetId="0" hidden="1">{"'Sheet1'!$L$16"}</definedName>
    <definedName name="___h8" localSheetId="9" hidden="1">{"'Sheet1'!$L$16"}</definedName>
    <definedName name="___h8" localSheetId="8" hidden="1">{"'Sheet1'!$L$16"}</definedName>
    <definedName name="___h8" localSheetId="7" hidden="1">{"'Sheet1'!$L$16"}</definedName>
    <definedName name="___h8" localSheetId="5" hidden="1">{"'Sheet1'!$L$16"}</definedName>
    <definedName name="___h8" hidden="1">{"'Sheet1'!$L$16"}</definedName>
    <definedName name="___h9" localSheetId="6" hidden="1">{"'Sheet1'!$L$16"}</definedName>
    <definedName name="___h9" localSheetId="2" hidden="1">{"'Sheet1'!$L$16"}</definedName>
    <definedName name="___h9" localSheetId="4" hidden="1">{"'Sheet1'!$L$16"}</definedName>
    <definedName name="___h9" localSheetId="1" hidden="1">{"'Sheet1'!$L$16"}</definedName>
    <definedName name="___h9" localSheetId="0" hidden="1">{"'Sheet1'!$L$16"}</definedName>
    <definedName name="___h9" localSheetId="9" hidden="1">{"'Sheet1'!$L$16"}</definedName>
    <definedName name="___h9" localSheetId="8" hidden="1">{"'Sheet1'!$L$16"}</definedName>
    <definedName name="___h9" localSheetId="7" hidden="1">{"'Sheet1'!$L$16"}</definedName>
    <definedName name="___h9" localSheetId="5" hidden="1">{"'Sheet1'!$L$16"}</definedName>
    <definedName name="___h9" hidden="1">{"'Sheet1'!$L$16"}</definedName>
    <definedName name="___hu1" localSheetId="6" hidden="1">{"'Sheet1'!$L$16"}</definedName>
    <definedName name="___hu1" localSheetId="2" hidden="1">{"'Sheet1'!$L$16"}</definedName>
    <definedName name="___hu1" localSheetId="4" hidden="1">{"'Sheet1'!$L$16"}</definedName>
    <definedName name="___hu1" localSheetId="1" hidden="1">{"'Sheet1'!$L$16"}</definedName>
    <definedName name="___hu1" localSheetId="0" hidden="1">{"'Sheet1'!$L$16"}</definedName>
    <definedName name="___hu1" localSheetId="9" hidden="1">{"'Sheet1'!$L$16"}</definedName>
    <definedName name="___hu1" localSheetId="8" hidden="1">{"'Sheet1'!$L$16"}</definedName>
    <definedName name="___hu1" localSheetId="7" hidden="1">{"'Sheet1'!$L$16"}</definedName>
    <definedName name="___hu1" localSheetId="5" hidden="1">{"'Sheet1'!$L$16"}</definedName>
    <definedName name="___hu1" hidden="1">{"'Sheet1'!$L$16"}</definedName>
    <definedName name="___hu2" localSheetId="6" hidden="1">{"'Sheet1'!$L$16"}</definedName>
    <definedName name="___hu2" localSheetId="2" hidden="1">{"'Sheet1'!$L$16"}</definedName>
    <definedName name="___hu2" localSheetId="4" hidden="1">{"'Sheet1'!$L$16"}</definedName>
    <definedName name="___hu2" localSheetId="1" hidden="1">{"'Sheet1'!$L$16"}</definedName>
    <definedName name="___hu2" localSheetId="0" hidden="1">{"'Sheet1'!$L$16"}</definedName>
    <definedName name="___hu2" localSheetId="9" hidden="1">{"'Sheet1'!$L$16"}</definedName>
    <definedName name="___hu2" localSheetId="8" hidden="1">{"'Sheet1'!$L$16"}</definedName>
    <definedName name="___hu2" localSheetId="7" hidden="1">{"'Sheet1'!$L$16"}</definedName>
    <definedName name="___hu2" localSheetId="5" hidden="1">{"'Sheet1'!$L$16"}</definedName>
    <definedName name="___hu2" hidden="1">{"'Sheet1'!$L$16"}</definedName>
    <definedName name="___hu5" localSheetId="6" hidden="1">{"'Sheet1'!$L$16"}</definedName>
    <definedName name="___hu5" localSheetId="2" hidden="1">{"'Sheet1'!$L$16"}</definedName>
    <definedName name="___hu5" localSheetId="4" hidden="1">{"'Sheet1'!$L$16"}</definedName>
    <definedName name="___hu5" localSheetId="1" hidden="1">{"'Sheet1'!$L$16"}</definedName>
    <definedName name="___hu5" localSheetId="0" hidden="1">{"'Sheet1'!$L$16"}</definedName>
    <definedName name="___hu5" localSheetId="9" hidden="1">{"'Sheet1'!$L$16"}</definedName>
    <definedName name="___hu5" localSheetId="8" hidden="1">{"'Sheet1'!$L$16"}</definedName>
    <definedName name="___hu5" localSheetId="7" hidden="1">{"'Sheet1'!$L$16"}</definedName>
    <definedName name="___hu5" localSheetId="5" hidden="1">{"'Sheet1'!$L$16"}</definedName>
    <definedName name="___hu5" hidden="1">{"'Sheet1'!$L$16"}</definedName>
    <definedName name="___hu6" localSheetId="6" hidden="1">{"'Sheet1'!$L$16"}</definedName>
    <definedName name="___hu6" localSheetId="2" hidden="1">{"'Sheet1'!$L$16"}</definedName>
    <definedName name="___hu6" localSheetId="4" hidden="1">{"'Sheet1'!$L$16"}</definedName>
    <definedName name="___hu6" localSheetId="1" hidden="1">{"'Sheet1'!$L$16"}</definedName>
    <definedName name="___hu6" localSheetId="0" hidden="1">{"'Sheet1'!$L$16"}</definedName>
    <definedName name="___hu6" localSheetId="9" hidden="1">{"'Sheet1'!$L$16"}</definedName>
    <definedName name="___hu6" localSheetId="8" hidden="1">{"'Sheet1'!$L$16"}</definedName>
    <definedName name="___hu6" localSheetId="7" hidden="1">{"'Sheet1'!$L$16"}</definedName>
    <definedName name="___hu6" localSheetId="5" hidden="1">{"'Sheet1'!$L$16"}</definedName>
    <definedName name="___hu6" hidden="1">{"'Sheet1'!$L$16"}</definedName>
    <definedName name="___Key3">[7]BKq2!#REF!</definedName>
    <definedName name="___LAN3" hidden="1">{"'Sheet1'!$L$16"}</definedName>
    <definedName name="___lap1">#REF!</definedName>
    <definedName name="___lap2">#REF!</definedName>
    <definedName name="___lk2" hidden="1">{"'Sheet1'!$L$16"}</definedName>
    <definedName name="___M36" localSheetId="6" hidden="1">{"'Sheet1'!$L$16"}</definedName>
    <definedName name="___M36" localSheetId="2" hidden="1">{"'Sheet1'!$L$16"}</definedName>
    <definedName name="___M36" localSheetId="4" hidden="1">{"'Sheet1'!$L$16"}</definedName>
    <definedName name="___M36" localSheetId="1" hidden="1">{"'Sheet1'!$L$16"}</definedName>
    <definedName name="___M36" localSheetId="0" hidden="1">{"'Sheet1'!$L$16"}</definedName>
    <definedName name="___M36" localSheetId="9" hidden="1">{"'Sheet1'!$L$16"}</definedName>
    <definedName name="___M36" localSheetId="8" hidden="1">{"'Sheet1'!$L$16"}</definedName>
    <definedName name="___M36" localSheetId="7" hidden="1">{"'Sheet1'!$L$16"}</definedName>
    <definedName name="___M36" localSheetId="5" hidden="1">{"'Sheet1'!$L$16"}</definedName>
    <definedName name="___M36" hidden="1">{"'Sheet1'!$L$16"}</definedName>
    <definedName name="___NET2">#REF!</definedName>
    <definedName name="___NSO2" localSheetId="6" hidden="1">{"'Sheet1'!$L$16"}</definedName>
    <definedName name="___NSO2" localSheetId="2" hidden="1">{"'Sheet1'!$L$16"}</definedName>
    <definedName name="___NSO2" localSheetId="4" hidden="1">{"'Sheet1'!$L$16"}</definedName>
    <definedName name="___NSO2" localSheetId="1" hidden="1">{"'Sheet1'!$L$16"}</definedName>
    <definedName name="___NSO2" localSheetId="0" hidden="1">{"'Sheet1'!$L$16"}</definedName>
    <definedName name="___NSO2" localSheetId="9" hidden="1">{"'Sheet1'!$L$16"}</definedName>
    <definedName name="___NSO2" localSheetId="8" hidden="1">{"'Sheet1'!$L$16"}</definedName>
    <definedName name="___NSO2" localSheetId="7" hidden="1">{"'Sheet1'!$L$16"}</definedName>
    <definedName name="___NSO2" localSheetId="5" hidden="1">{"'Sheet1'!$L$16"}</definedName>
    <definedName name="___NSO2" hidden="1">{"'Sheet1'!$L$16"}</definedName>
    <definedName name="___PA3" localSheetId="6" hidden="1">{"'Sheet1'!$L$16"}</definedName>
    <definedName name="___PA3" localSheetId="2" hidden="1">{"'Sheet1'!$L$16"}</definedName>
    <definedName name="___PA3" localSheetId="4" hidden="1">{"'Sheet1'!$L$16"}</definedName>
    <definedName name="___PA3" localSheetId="1" hidden="1">{"'Sheet1'!$L$16"}</definedName>
    <definedName name="___PA3" localSheetId="0" hidden="1">{"'Sheet1'!$L$16"}</definedName>
    <definedName name="___PA3" localSheetId="9" hidden="1">{"'Sheet1'!$L$16"}</definedName>
    <definedName name="___PA3" localSheetId="8" hidden="1">{"'Sheet1'!$L$16"}</definedName>
    <definedName name="___PA3" localSheetId="7" hidden="1">{"'Sheet1'!$L$16"}</definedName>
    <definedName name="___PA3" localSheetId="5" hidden="1">{"'Sheet1'!$L$16"}</definedName>
    <definedName name="___PA3" hidden="1">{"'Sheet1'!$L$16"}</definedName>
    <definedName name="___Pl2" localSheetId="6" hidden="1">{"'Sheet1'!$L$16"}</definedName>
    <definedName name="___Pl2" localSheetId="2" hidden="1">{"'Sheet1'!$L$16"}</definedName>
    <definedName name="___Pl2" localSheetId="4" hidden="1">{"'Sheet1'!$L$16"}</definedName>
    <definedName name="___Pl2" localSheetId="1" hidden="1">{"'Sheet1'!$L$16"}</definedName>
    <definedName name="___Pl2" localSheetId="0" hidden="1">{"'Sheet1'!$L$16"}</definedName>
    <definedName name="___Pl2" localSheetId="9" hidden="1">{"'Sheet1'!$L$16"}</definedName>
    <definedName name="___Pl2" localSheetId="8" hidden="1">{"'Sheet1'!$L$16"}</definedName>
    <definedName name="___Pl2" localSheetId="7" hidden="1">{"'Sheet1'!$L$16"}</definedName>
    <definedName name="___Pl2" localSheetId="5" hidden="1">{"'Sheet1'!$L$16"}</definedName>
    <definedName name="___Pl2" hidden="1">{"'Sheet1'!$L$16"}</definedName>
    <definedName name="___PL3" hidden="1">#REF!</definedName>
    <definedName name="___sw70609">[8]MTP!#REF!</definedName>
    <definedName name="___Tru21" localSheetId="6" hidden="1">{"'Sheet1'!$L$16"}</definedName>
    <definedName name="___Tru21" localSheetId="2" hidden="1">{"'Sheet1'!$L$16"}</definedName>
    <definedName name="___Tru21" localSheetId="4" hidden="1">{"'Sheet1'!$L$16"}</definedName>
    <definedName name="___Tru21" localSheetId="1" hidden="1">{"'Sheet1'!$L$16"}</definedName>
    <definedName name="___Tru21" localSheetId="0" hidden="1">{"'Sheet1'!$L$16"}</definedName>
    <definedName name="___Tru21" localSheetId="9" hidden="1">{"'Sheet1'!$L$16"}</definedName>
    <definedName name="___Tru21" localSheetId="8" hidden="1">{"'Sheet1'!$L$16"}</definedName>
    <definedName name="___Tru21" localSheetId="7" hidden="1">{"'Sheet1'!$L$16"}</definedName>
    <definedName name="___Tru21" localSheetId="5" hidden="1">{"'Sheet1'!$L$16"}</definedName>
    <definedName name="___Tru21" hidden="1">{"'Sheet1'!$L$16"}</definedName>
    <definedName name="___tt3" hidden="1">{"'Sheet1'!$L$16"}</definedName>
    <definedName name="___vc1">'[5]CT Thang Mo'!$B$34:$H$34</definedName>
    <definedName name="___vc2">'[5]CT Thang Mo'!$B$35:$H$35</definedName>
    <definedName name="___vc3">'[5]CT Thang Mo'!$B$36:$H$36</definedName>
    <definedName name="__a1" localSheetId="6" hidden="1">{"'Sheet1'!$L$16"}</definedName>
    <definedName name="__a1" localSheetId="2" hidden="1">{"'Sheet1'!$L$16"}</definedName>
    <definedName name="__a1" localSheetId="4" hidden="1">{"'Sheet1'!$L$16"}</definedName>
    <definedName name="__a1" localSheetId="1" hidden="1">{"'Sheet1'!$L$16"}</definedName>
    <definedName name="__a1" localSheetId="0" hidden="1">{"'Sheet1'!$L$16"}</definedName>
    <definedName name="__a1" localSheetId="9" hidden="1">{"'Sheet1'!$L$16"}</definedName>
    <definedName name="__a1" localSheetId="8" hidden="1">{"'Sheet1'!$L$16"}</definedName>
    <definedName name="__a1" localSheetId="7" hidden="1">{"'Sheet1'!$L$16"}</definedName>
    <definedName name="__a1" localSheetId="5" hidden="1">{"'Sheet1'!$L$16"}</definedName>
    <definedName name="__a1" hidden="1">{"'Sheet1'!$L$16"}</definedName>
    <definedName name="__a129" localSheetId="6" hidden="1">{"Offgrid",#N/A,FALSE,"OFFGRID";"Region",#N/A,FALSE,"REGION";"Offgrid -2",#N/A,FALSE,"OFFGRID";"WTP",#N/A,FALSE,"WTP";"WTP -2",#N/A,FALSE,"WTP";"Project",#N/A,FALSE,"PROJECT";"Summary -2",#N/A,FALSE,"SUMMARY"}</definedName>
    <definedName name="__a129" localSheetId="2" hidden="1">{"Offgrid",#N/A,FALSE,"OFFGRID";"Region",#N/A,FALSE,"REGION";"Offgrid -2",#N/A,FALSE,"OFFGRID";"WTP",#N/A,FALSE,"WTP";"WTP -2",#N/A,FALSE,"WTP";"Project",#N/A,FALSE,"PROJECT";"Summary -2",#N/A,FALSE,"SUMMARY"}</definedName>
    <definedName name="__a129" localSheetId="4"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localSheetId="0" hidden="1">{"Offgrid",#N/A,FALSE,"OFFGRID";"Region",#N/A,FALSE,"REGION";"Offgrid -2",#N/A,FALSE,"OFFGRID";"WTP",#N/A,FALSE,"WTP";"WTP -2",#N/A,FALSE,"WTP";"Project",#N/A,FALSE,"PROJECT";"Summary -2",#N/A,FALSE,"SUMMARY"}</definedName>
    <definedName name="__a129" localSheetId="9" hidden="1">{"Offgrid",#N/A,FALSE,"OFFGRID";"Region",#N/A,FALSE,"REGION";"Offgrid -2",#N/A,FALSE,"OFFGRID";"WTP",#N/A,FALSE,"WTP";"WTP -2",#N/A,FALSE,"WTP";"Project",#N/A,FALSE,"PROJECT";"Summary -2",#N/A,FALSE,"SUMMARY"}</definedName>
    <definedName name="__a129" localSheetId="8" hidden="1">{"Offgrid",#N/A,FALSE,"OFFGRID";"Region",#N/A,FALSE,"REGION";"Offgrid -2",#N/A,FALSE,"OFFGRID";"WTP",#N/A,FALSE,"WTP";"WTP -2",#N/A,FALSE,"WTP";"Project",#N/A,FALSE,"PROJECT";"Summary -2",#N/A,FALSE,"SUMMARY"}</definedName>
    <definedName name="__a129" localSheetId="7" hidden="1">{"Offgrid",#N/A,FALSE,"OFFGRID";"Region",#N/A,FALSE,"REGION";"Offgrid -2",#N/A,FALSE,"OFFGRID";"WTP",#N/A,FALSE,"WTP";"WTP -2",#N/A,FALSE,"WTP";"Project",#N/A,FALSE,"PROJECT";"Summary -2",#N/A,FALSE,"SUMMARY"}</definedName>
    <definedName name="__a129" localSheetId="5"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6"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localSheetId="4"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9" hidden="1">{"Offgrid",#N/A,FALSE,"OFFGRID";"Region",#N/A,FALSE,"REGION";"Offgrid -2",#N/A,FALSE,"OFFGRID";"WTP",#N/A,FALSE,"WTP";"WTP -2",#N/A,FALSE,"WTP";"Project",#N/A,FALSE,"PROJECT";"Summary -2",#N/A,FALSE,"SUMMARY"}</definedName>
    <definedName name="__a130" localSheetId="8" hidden="1">{"Offgrid",#N/A,FALSE,"OFFGRID";"Region",#N/A,FALSE,"REGION";"Offgrid -2",#N/A,FALSE,"OFFGRID";"WTP",#N/A,FALSE,"WTP";"WTP -2",#N/A,FALSE,"WTP";"Project",#N/A,FALSE,"PROJECT";"Summary -2",#N/A,FALSE,"SUMMARY"}</definedName>
    <definedName name="__a130" localSheetId="7" hidden="1">{"Offgrid",#N/A,FALSE,"OFFGRID";"Region",#N/A,FALSE,"REGION";"Offgrid -2",#N/A,FALSE,"OFFGRID";"WTP",#N/A,FALSE,"WTP";"WTP -2",#N/A,FALSE,"WTP";"Project",#N/A,FALSE,"PROJECT";"Summary -2",#N/A,FALSE,"SUMMARY"}</definedName>
    <definedName name="__a130" localSheetId="5"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65700">'[3]MTO REV.2(ARMOR)'!#REF!</definedName>
    <definedName name="__A65800">'[3]MTO REV.2(ARMOR)'!#REF!</definedName>
    <definedName name="__A66000">'[3]MTO REV.2(ARMOR)'!#REF!</definedName>
    <definedName name="__A67000">'[3]MTO REV.2(ARMOR)'!#REF!</definedName>
    <definedName name="__A68000">'[3]MTO REV.2(ARMOR)'!#REF!</definedName>
    <definedName name="__A70000">'[3]MTO REV.2(ARMOR)'!#REF!</definedName>
    <definedName name="__A75000">'[3]MTO REV.2(ARMOR)'!#REF!</definedName>
    <definedName name="__A85000">'[3]MTO REV.2(ARMOR)'!#REF!</definedName>
    <definedName name="__B1" localSheetId="6" hidden="1">{"'Sheet1'!$L$16"}</definedName>
    <definedName name="__B1" localSheetId="2" hidden="1">{"'Sheet1'!$L$16"}</definedName>
    <definedName name="__B1" localSheetId="4" hidden="1">{"'Sheet1'!$L$16"}</definedName>
    <definedName name="__B1" localSheetId="1" hidden="1">{"'Sheet1'!$L$16"}</definedName>
    <definedName name="__B1" localSheetId="0" hidden="1">{"'Sheet1'!$L$16"}</definedName>
    <definedName name="__B1" localSheetId="9" hidden="1">{"'Sheet1'!$L$16"}</definedName>
    <definedName name="__B1" localSheetId="8" hidden="1">{"'Sheet1'!$L$16"}</definedName>
    <definedName name="__B1" localSheetId="7" hidden="1">{"'Sheet1'!$L$16"}</definedName>
    <definedName name="__B1" localSheetId="5" hidden="1">{"'Sheet1'!$L$16"}</definedName>
    <definedName name="__B1" hidden="1">{"'Sheet1'!$L$16"}</definedName>
    <definedName name="__ban2" localSheetId="6" hidden="1">{"'Sheet1'!$L$16"}</definedName>
    <definedName name="__ban2" localSheetId="2" hidden="1">{"'Sheet1'!$L$16"}</definedName>
    <definedName name="__ban2" localSheetId="4" hidden="1">{"'Sheet1'!$L$16"}</definedName>
    <definedName name="__ban2" localSheetId="1" hidden="1">{"'Sheet1'!$L$16"}</definedName>
    <definedName name="__ban2" localSheetId="0" hidden="1">{"'Sheet1'!$L$16"}</definedName>
    <definedName name="__ban2" localSheetId="9" hidden="1">{"'Sheet1'!$L$16"}</definedName>
    <definedName name="__ban2" localSheetId="8" hidden="1">{"'Sheet1'!$L$16"}</definedName>
    <definedName name="__ban2" localSheetId="7" hidden="1">{"'Sheet1'!$L$16"}</definedName>
    <definedName name="__ban2" localSheetId="5" hidden="1">{"'Sheet1'!$L$16"}</definedName>
    <definedName name="__ban2" hidden="1">{"'Sheet1'!$L$16"}</definedName>
    <definedName name="__Coc39" hidden="1">{"'Sheet1'!$L$16"}</definedName>
    <definedName name="__CON1">#REF!</definedName>
    <definedName name="__CON2">#REF!</definedName>
    <definedName name="__dao1">'[9]CT Thang Mo'!$B$189:$H$189</definedName>
    <definedName name="__dao2">'[9]CT Thang Mo'!$B$161:$H$161</definedName>
    <definedName name="__dap2">'[9]CT Thang Mo'!$B$162:$H$162</definedName>
    <definedName name="__day1">'[10]Chiet tinh dz22'!#REF!</definedName>
    <definedName name="__day2">'[11]Chiet tinh dz35'!$H$3</definedName>
    <definedName name="__dbu1">'[9]CT Thang Mo'!#REF!</definedName>
    <definedName name="__dbu2">'[9]CT Thang Mo'!$B$93:$F$93</definedName>
    <definedName name="__Goi8" hidden="1">{"'Sheet1'!$L$16"}</definedName>
    <definedName name="__h1" localSheetId="6" hidden="1">{"'Sheet1'!$L$16"}</definedName>
    <definedName name="__h1" localSheetId="2" hidden="1">{"'Sheet1'!$L$16"}</definedName>
    <definedName name="__h1" localSheetId="4" hidden="1">{"'Sheet1'!$L$16"}</definedName>
    <definedName name="__h1" localSheetId="1" hidden="1">{"'Sheet1'!$L$16"}</definedName>
    <definedName name="__h1" localSheetId="0" hidden="1">{"'Sheet1'!$L$16"}</definedName>
    <definedName name="__h1" localSheetId="9" hidden="1">{"'Sheet1'!$L$16"}</definedName>
    <definedName name="__h1" localSheetId="8" hidden="1">{"'Sheet1'!$L$16"}</definedName>
    <definedName name="__h1" localSheetId="7" hidden="1">{"'Sheet1'!$L$16"}</definedName>
    <definedName name="__h1" localSheetId="5" hidden="1">{"'Sheet1'!$L$16"}</definedName>
    <definedName name="__h1" hidden="1">{"'Sheet1'!$L$16"}</definedName>
    <definedName name="__h10" localSheetId="6" hidden="1">{#N/A,#N/A,FALSE,"Chi tiÆt"}</definedName>
    <definedName name="__h10" localSheetId="2" hidden="1">{#N/A,#N/A,FALSE,"Chi tiÆt"}</definedName>
    <definedName name="__h10" localSheetId="4" hidden="1">{#N/A,#N/A,FALSE,"Chi tiÆt"}</definedName>
    <definedName name="__h10" localSheetId="1" hidden="1">{#N/A,#N/A,FALSE,"Chi tiÆt"}</definedName>
    <definedName name="__h10" localSheetId="0" hidden="1">{#N/A,#N/A,FALSE,"Chi tiÆt"}</definedName>
    <definedName name="__h10" localSheetId="9" hidden="1">{#N/A,#N/A,FALSE,"Chi tiÆt"}</definedName>
    <definedName name="__h10" localSheetId="8" hidden="1">{#N/A,#N/A,FALSE,"Chi tiÆt"}</definedName>
    <definedName name="__h10" localSheetId="7" hidden="1">{#N/A,#N/A,FALSE,"Chi tiÆt"}</definedName>
    <definedName name="__h10" localSheetId="5" hidden="1">{#N/A,#N/A,FALSE,"Chi tiÆt"}</definedName>
    <definedName name="__h10" hidden="1">{#N/A,#N/A,FALSE,"Chi tiÆt"}</definedName>
    <definedName name="__h2" localSheetId="6" hidden="1">{"'Sheet1'!$L$16"}</definedName>
    <definedName name="__h2" localSheetId="2" hidden="1">{"'Sheet1'!$L$16"}</definedName>
    <definedName name="__h2" localSheetId="4" hidden="1">{"'Sheet1'!$L$16"}</definedName>
    <definedName name="__h2" localSheetId="1" hidden="1">{"'Sheet1'!$L$16"}</definedName>
    <definedName name="__h2" localSheetId="0" hidden="1">{"'Sheet1'!$L$16"}</definedName>
    <definedName name="__h2" localSheetId="9" hidden="1">{"'Sheet1'!$L$16"}</definedName>
    <definedName name="__h2" localSheetId="8" hidden="1">{"'Sheet1'!$L$16"}</definedName>
    <definedName name="__h2" localSheetId="7" hidden="1">{"'Sheet1'!$L$16"}</definedName>
    <definedName name="__h2" localSheetId="5" hidden="1">{"'Sheet1'!$L$16"}</definedName>
    <definedName name="__h2" hidden="1">{"'Sheet1'!$L$16"}</definedName>
    <definedName name="__h3" localSheetId="6" hidden="1">{"'Sheet1'!$L$16"}</definedName>
    <definedName name="__h3" localSheetId="2" hidden="1">{"'Sheet1'!$L$16"}</definedName>
    <definedName name="__h3" localSheetId="4" hidden="1">{"'Sheet1'!$L$16"}</definedName>
    <definedName name="__h3" localSheetId="1" hidden="1">{"'Sheet1'!$L$16"}</definedName>
    <definedName name="__h3" localSheetId="0" hidden="1">{"'Sheet1'!$L$16"}</definedName>
    <definedName name="__h3" localSheetId="9" hidden="1">{"'Sheet1'!$L$16"}</definedName>
    <definedName name="__h3" localSheetId="8" hidden="1">{"'Sheet1'!$L$16"}</definedName>
    <definedName name="__h3" localSheetId="7" hidden="1">{"'Sheet1'!$L$16"}</definedName>
    <definedName name="__h3" localSheetId="5" hidden="1">{"'Sheet1'!$L$16"}</definedName>
    <definedName name="__h3" hidden="1">{"'Sheet1'!$L$16"}</definedName>
    <definedName name="__h5" localSheetId="6" hidden="1">{"'Sheet1'!$L$16"}</definedName>
    <definedName name="__h5" localSheetId="2" hidden="1">{"'Sheet1'!$L$16"}</definedName>
    <definedName name="__h5" localSheetId="4" hidden="1">{"'Sheet1'!$L$16"}</definedName>
    <definedName name="__h5" localSheetId="1" hidden="1">{"'Sheet1'!$L$16"}</definedName>
    <definedName name="__h5" localSheetId="0" hidden="1">{"'Sheet1'!$L$16"}</definedName>
    <definedName name="__h5" localSheetId="9" hidden="1">{"'Sheet1'!$L$16"}</definedName>
    <definedName name="__h5" localSheetId="8" hidden="1">{"'Sheet1'!$L$16"}</definedName>
    <definedName name="__h5" localSheetId="7" hidden="1">{"'Sheet1'!$L$16"}</definedName>
    <definedName name="__h5" localSheetId="5" hidden="1">{"'Sheet1'!$L$16"}</definedName>
    <definedName name="__h5" hidden="1">{"'Sheet1'!$L$16"}</definedName>
    <definedName name="__h6" localSheetId="6" hidden="1">{"'Sheet1'!$L$16"}</definedName>
    <definedName name="__h6" localSheetId="2" hidden="1">{"'Sheet1'!$L$16"}</definedName>
    <definedName name="__h6" localSheetId="4" hidden="1">{"'Sheet1'!$L$16"}</definedName>
    <definedName name="__h6" localSheetId="1" hidden="1">{"'Sheet1'!$L$16"}</definedName>
    <definedName name="__h6" localSheetId="0" hidden="1">{"'Sheet1'!$L$16"}</definedName>
    <definedName name="__h6" localSheetId="9" hidden="1">{"'Sheet1'!$L$16"}</definedName>
    <definedName name="__h6" localSheetId="8" hidden="1">{"'Sheet1'!$L$16"}</definedName>
    <definedName name="__h6" localSheetId="7" hidden="1">{"'Sheet1'!$L$16"}</definedName>
    <definedName name="__h6" localSheetId="5" hidden="1">{"'Sheet1'!$L$16"}</definedName>
    <definedName name="__h6" hidden="1">{"'Sheet1'!$L$16"}</definedName>
    <definedName name="__h7" localSheetId="6" hidden="1">{"'Sheet1'!$L$16"}</definedName>
    <definedName name="__h7" localSheetId="2" hidden="1">{"'Sheet1'!$L$16"}</definedName>
    <definedName name="__h7" localSheetId="4" hidden="1">{"'Sheet1'!$L$16"}</definedName>
    <definedName name="__h7" localSheetId="1" hidden="1">{"'Sheet1'!$L$16"}</definedName>
    <definedName name="__h7" localSheetId="0" hidden="1">{"'Sheet1'!$L$16"}</definedName>
    <definedName name="__h7" localSheetId="9" hidden="1">{"'Sheet1'!$L$16"}</definedName>
    <definedName name="__h7" localSheetId="8" hidden="1">{"'Sheet1'!$L$16"}</definedName>
    <definedName name="__h7" localSheetId="7" hidden="1">{"'Sheet1'!$L$16"}</definedName>
    <definedName name="__h7" localSheetId="5" hidden="1">{"'Sheet1'!$L$16"}</definedName>
    <definedName name="__h7" hidden="1">{"'Sheet1'!$L$16"}</definedName>
    <definedName name="__h8" localSheetId="6" hidden="1">{"'Sheet1'!$L$16"}</definedName>
    <definedName name="__h8" localSheetId="2" hidden="1">{"'Sheet1'!$L$16"}</definedName>
    <definedName name="__h8" localSheetId="4" hidden="1">{"'Sheet1'!$L$16"}</definedName>
    <definedName name="__h8" localSheetId="1" hidden="1">{"'Sheet1'!$L$16"}</definedName>
    <definedName name="__h8" localSheetId="0" hidden="1">{"'Sheet1'!$L$16"}</definedName>
    <definedName name="__h8" localSheetId="9" hidden="1">{"'Sheet1'!$L$16"}</definedName>
    <definedName name="__h8" localSheetId="8" hidden="1">{"'Sheet1'!$L$16"}</definedName>
    <definedName name="__h8" localSheetId="7" hidden="1">{"'Sheet1'!$L$16"}</definedName>
    <definedName name="__h8" localSheetId="5" hidden="1">{"'Sheet1'!$L$16"}</definedName>
    <definedName name="__h8" hidden="1">{"'Sheet1'!$L$16"}</definedName>
    <definedName name="__h9" localSheetId="6" hidden="1">{"'Sheet1'!$L$16"}</definedName>
    <definedName name="__h9" localSheetId="2" hidden="1">{"'Sheet1'!$L$16"}</definedName>
    <definedName name="__h9" localSheetId="4" hidden="1">{"'Sheet1'!$L$16"}</definedName>
    <definedName name="__h9" localSheetId="1" hidden="1">{"'Sheet1'!$L$16"}</definedName>
    <definedName name="__h9" localSheetId="0" hidden="1">{"'Sheet1'!$L$16"}</definedName>
    <definedName name="__h9" localSheetId="9" hidden="1">{"'Sheet1'!$L$16"}</definedName>
    <definedName name="__h9" localSheetId="8" hidden="1">{"'Sheet1'!$L$16"}</definedName>
    <definedName name="__h9" localSheetId="7" hidden="1">{"'Sheet1'!$L$16"}</definedName>
    <definedName name="__h9" localSheetId="5" hidden="1">{"'Sheet1'!$L$16"}</definedName>
    <definedName name="__h9" hidden="1">{"'Sheet1'!$L$16"}</definedName>
    <definedName name="__hu1" localSheetId="6" hidden="1">{"'Sheet1'!$L$16"}</definedName>
    <definedName name="__hu1" localSheetId="2" hidden="1">{"'Sheet1'!$L$16"}</definedName>
    <definedName name="__hu1" localSheetId="4" hidden="1">{"'Sheet1'!$L$16"}</definedName>
    <definedName name="__hu1" localSheetId="1" hidden="1">{"'Sheet1'!$L$16"}</definedName>
    <definedName name="__hu1" localSheetId="0" hidden="1">{"'Sheet1'!$L$16"}</definedName>
    <definedName name="__hu1" localSheetId="9" hidden="1">{"'Sheet1'!$L$16"}</definedName>
    <definedName name="__hu1" localSheetId="8" hidden="1">{"'Sheet1'!$L$16"}</definedName>
    <definedName name="__hu1" localSheetId="7" hidden="1">{"'Sheet1'!$L$16"}</definedName>
    <definedName name="__hu1" localSheetId="5" hidden="1">{"'Sheet1'!$L$16"}</definedName>
    <definedName name="__hu1" hidden="1">{"'Sheet1'!$L$16"}</definedName>
    <definedName name="__hu2" localSheetId="6" hidden="1">{"'Sheet1'!$L$16"}</definedName>
    <definedName name="__hu2" localSheetId="2" hidden="1">{"'Sheet1'!$L$16"}</definedName>
    <definedName name="__hu2" localSheetId="4" hidden="1">{"'Sheet1'!$L$16"}</definedName>
    <definedName name="__hu2" localSheetId="1" hidden="1">{"'Sheet1'!$L$16"}</definedName>
    <definedName name="__hu2" localSheetId="0" hidden="1">{"'Sheet1'!$L$16"}</definedName>
    <definedName name="__hu2" localSheetId="9" hidden="1">{"'Sheet1'!$L$16"}</definedName>
    <definedName name="__hu2" localSheetId="8" hidden="1">{"'Sheet1'!$L$16"}</definedName>
    <definedName name="__hu2" localSheetId="7" hidden="1">{"'Sheet1'!$L$16"}</definedName>
    <definedName name="__hu2" localSheetId="5" hidden="1">{"'Sheet1'!$L$16"}</definedName>
    <definedName name="__hu2" hidden="1">{"'Sheet1'!$L$16"}</definedName>
    <definedName name="__hu5" localSheetId="6" hidden="1">{"'Sheet1'!$L$16"}</definedName>
    <definedName name="__hu5" localSheetId="2" hidden="1">{"'Sheet1'!$L$16"}</definedName>
    <definedName name="__hu5" localSheetId="4" hidden="1">{"'Sheet1'!$L$16"}</definedName>
    <definedName name="__hu5" localSheetId="1" hidden="1">{"'Sheet1'!$L$16"}</definedName>
    <definedName name="__hu5" localSheetId="0" hidden="1">{"'Sheet1'!$L$16"}</definedName>
    <definedName name="__hu5" localSheetId="9" hidden="1">{"'Sheet1'!$L$16"}</definedName>
    <definedName name="__hu5" localSheetId="8" hidden="1">{"'Sheet1'!$L$16"}</definedName>
    <definedName name="__hu5" localSheetId="7" hidden="1">{"'Sheet1'!$L$16"}</definedName>
    <definedName name="__hu5" localSheetId="5" hidden="1">{"'Sheet1'!$L$16"}</definedName>
    <definedName name="__hu5" hidden="1">{"'Sheet1'!$L$16"}</definedName>
    <definedName name="__hu6" localSheetId="6" hidden="1">{"'Sheet1'!$L$16"}</definedName>
    <definedName name="__hu6" localSheetId="2" hidden="1">{"'Sheet1'!$L$16"}</definedName>
    <definedName name="__hu6" localSheetId="4" hidden="1">{"'Sheet1'!$L$16"}</definedName>
    <definedName name="__hu6" localSheetId="1" hidden="1">{"'Sheet1'!$L$16"}</definedName>
    <definedName name="__hu6" localSheetId="0" hidden="1">{"'Sheet1'!$L$16"}</definedName>
    <definedName name="__hu6" localSheetId="9" hidden="1">{"'Sheet1'!$L$16"}</definedName>
    <definedName name="__hu6" localSheetId="8" hidden="1">{"'Sheet1'!$L$16"}</definedName>
    <definedName name="__hu6" localSheetId="7" hidden="1">{"'Sheet1'!$L$16"}</definedName>
    <definedName name="__hu6" localSheetId="5" hidden="1">{"'Sheet1'!$L$16"}</definedName>
    <definedName name="__hu6" hidden="1">{"'Sheet1'!$L$16"}</definedName>
    <definedName name="__IntlFixup" hidden="1">TRUE</definedName>
    <definedName name="__Key1">[7]BKq2!#REF!</definedName>
    <definedName name="__Key2">[7]BKq2!#REF!</definedName>
    <definedName name="__LAN3" hidden="1">{"'Sheet1'!$L$16"}</definedName>
    <definedName name="__lap1">#REF!</definedName>
    <definedName name="__lap2">#REF!</definedName>
    <definedName name="__lk2" hidden="1">{"'Sheet1'!$L$16"}</definedName>
    <definedName name="__M36" localSheetId="6" hidden="1">{"'Sheet1'!$L$16"}</definedName>
    <definedName name="__M36" localSheetId="2" hidden="1">{"'Sheet1'!$L$16"}</definedName>
    <definedName name="__M36" localSheetId="4" hidden="1">{"'Sheet1'!$L$16"}</definedName>
    <definedName name="__M36" localSheetId="1" hidden="1">{"'Sheet1'!$L$16"}</definedName>
    <definedName name="__M36" localSheetId="0" hidden="1">{"'Sheet1'!$L$16"}</definedName>
    <definedName name="__M36" localSheetId="9" hidden="1">{"'Sheet1'!$L$16"}</definedName>
    <definedName name="__M36" localSheetId="8" hidden="1">{"'Sheet1'!$L$16"}</definedName>
    <definedName name="__M36" localSheetId="7" hidden="1">{"'Sheet1'!$L$16"}</definedName>
    <definedName name="__M36" localSheetId="5" hidden="1">{"'Sheet1'!$L$16"}</definedName>
    <definedName name="__M36" hidden="1">{"'Sheet1'!$L$16"}</definedName>
    <definedName name="__nc46">[12]Giathanh1m3BT!$H$12</definedName>
    <definedName name="__NET2">#REF!</definedName>
    <definedName name="__no1">#REF!</definedName>
    <definedName name="__NSO2" localSheetId="6" hidden="1">{"'Sheet1'!$L$16"}</definedName>
    <definedName name="__NSO2" localSheetId="2" hidden="1">{"'Sheet1'!$L$16"}</definedName>
    <definedName name="__NSO2" localSheetId="4" hidden="1">{"'Sheet1'!$L$16"}</definedName>
    <definedName name="__NSO2" localSheetId="1" hidden="1">{"'Sheet1'!$L$16"}</definedName>
    <definedName name="__NSO2" localSheetId="0" hidden="1">{"'Sheet1'!$L$16"}</definedName>
    <definedName name="__NSO2" localSheetId="9" hidden="1">{"'Sheet1'!$L$16"}</definedName>
    <definedName name="__NSO2" localSheetId="8" hidden="1">{"'Sheet1'!$L$16"}</definedName>
    <definedName name="__NSO2" localSheetId="7" hidden="1">{"'Sheet1'!$L$16"}</definedName>
    <definedName name="__NSO2" localSheetId="5" hidden="1">{"'Sheet1'!$L$16"}</definedName>
    <definedName name="__NSO2" hidden="1">{"'Sheet1'!$L$16"}</definedName>
    <definedName name="__PA3" localSheetId="6" hidden="1">{"'Sheet1'!$L$16"}</definedName>
    <definedName name="__PA3" localSheetId="2" hidden="1">{"'Sheet1'!$L$16"}</definedName>
    <definedName name="__PA3" localSheetId="4" hidden="1">{"'Sheet1'!$L$16"}</definedName>
    <definedName name="__PA3" localSheetId="1" hidden="1">{"'Sheet1'!$L$16"}</definedName>
    <definedName name="__PA3" localSheetId="0" hidden="1">{"'Sheet1'!$L$16"}</definedName>
    <definedName name="__PA3" localSheetId="9" hidden="1">{"'Sheet1'!$L$16"}</definedName>
    <definedName name="__PA3" localSheetId="8" hidden="1">{"'Sheet1'!$L$16"}</definedName>
    <definedName name="__PA3" localSheetId="7" hidden="1">{"'Sheet1'!$L$16"}</definedName>
    <definedName name="__PA3" localSheetId="5" hidden="1">{"'Sheet1'!$L$16"}</definedName>
    <definedName name="__PA3" hidden="1">{"'Sheet1'!$L$16"}</definedName>
    <definedName name="__Pl2" localSheetId="6" hidden="1">{"'Sheet1'!$L$16"}</definedName>
    <definedName name="__Pl2" localSheetId="2" hidden="1">{"'Sheet1'!$L$16"}</definedName>
    <definedName name="__Pl2" localSheetId="4" hidden="1">{"'Sheet1'!$L$16"}</definedName>
    <definedName name="__Pl2" localSheetId="1" hidden="1">{"'Sheet1'!$L$16"}</definedName>
    <definedName name="__Pl2" localSheetId="0" hidden="1">{"'Sheet1'!$L$16"}</definedName>
    <definedName name="__Pl2" localSheetId="9" hidden="1">{"'Sheet1'!$L$16"}</definedName>
    <definedName name="__Pl2" localSheetId="8" hidden="1">{"'Sheet1'!$L$16"}</definedName>
    <definedName name="__Pl2" localSheetId="7" hidden="1">{"'Sheet1'!$L$16"}</definedName>
    <definedName name="__Pl2" localSheetId="5" hidden="1">{"'Sheet1'!$L$16"}</definedName>
    <definedName name="__Pl2" hidden="1">{"'Sheet1'!$L$16"}</definedName>
    <definedName name="__TK155">#REF!</definedName>
    <definedName name="__TK422">#REF!</definedName>
    <definedName name="__Tru21" localSheetId="6" hidden="1">{"'Sheet1'!$L$16"}</definedName>
    <definedName name="__Tru21" localSheetId="2" hidden="1">{"'Sheet1'!$L$16"}</definedName>
    <definedName name="__Tru21" localSheetId="4" hidden="1">{"'Sheet1'!$L$16"}</definedName>
    <definedName name="__Tru21" localSheetId="1" hidden="1">{"'Sheet1'!$L$16"}</definedName>
    <definedName name="__Tru21" localSheetId="0" hidden="1">{"'Sheet1'!$L$16"}</definedName>
    <definedName name="__Tru21" localSheetId="9" hidden="1">{"'Sheet1'!$L$16"}</definedName>
    <definedName name="__Tru21" localSheetId="8" hidden="1">{"'Sheet1'!$L$16"}</definedName>
    <definedName name="__Tru21" localSheetId="7" hidden="1">{"'Sheet1'!$L$16"}</definedName>
    <definedName name="__Tru21" localSheetId="5" hidden="1">{"'Sheet1'!$L$16"}</definedName>
    <definedName name="__Tru21" hidden="1">{"'Sheet1'!$L$16"}</definedName>
    <definedName name="__tt3" hidden="1">{"'Sheet1'!$L$16"}</definedName>
    <definedName name="__vc1">'[9]CT Thang Mo'!$B$34:$H$34</definedName>
    <definedName name="__vc2">'[9]CT Thang Mo'!$B$35:$H$35</definedName>
    <definedName name="__vc3">'[9]CT Thang Mo'!$B$36:$H$36</definedName>
    <definedName name="_06" localSheetId="5">#REF!</definedName>
    <definedName name="_06">#REF!</definedName>
    <definedName name="_07" localSheetId="5">#REF!</definedName>
    <definedName name="_07">#REF!</definedName>
    <definedName name="_1" localSheetId="5">#REF!</definedName>
    <definedName name="_1">#REF!</definedName>
    <definedName name="_1_0DATA_DATA2_L" localSheetId="5">'[13]#REF'!#REF!</definedName>
    <definedName name="_1_0DATA_DATA2_L">'[13]#REF'!#REF!</definedName>
    <definedName name="_1000A01">#N/A</definedName>
    <definedName name="_1BA1025">[14]MTP!#REF!</definedName>
    <definedName name="_1BA1037">[14]MTP!#REF!</definedName>
    <definedName name="_1BA1050">[14]MTP!#REF!</definedName>
    <definedName name="_1BA1075">[14]MTP!#REF!</definedName>
    <definedName name="_1BA1100">[14]MTP!#REF!</definedName>
    <definedName name="_1BA2500">#REF!</definedName>
    <definedName name="_1BA3025">[14]MTP!#REF!</definedName>
    <definedName name="_1BA3037">[14]MTP!#REF!</definedName>
    <definedName name="_1BA3050">[14]MTP!#REF!</definedName>
    <definedName name="_1BA305G">[14]MTP!#REF!</definedName>
    <definedName name="_1BA3075">[14]MTP!#REF!</definedName>
    <definedName name="_1BA3100">[14]MTP!#REF!</definedName>
    <definedName name="_1BA3160">[14]MTP!#REF!</definedName>
    <definedName name="_1BA3250">#REF!</definedName>
    <definedName name="_1BA3320">[14]MTP!#REF!</definedName>
    <definedName name="_1BA3400">[14]MTP!#REF!</definedName>
    <definedName name="_1BA400P">#REF!</definedName>
    <definedName name="_1CAP001">#REF!</definedName>
    <definedName name="_1CAP002" localSheetId="5">[15]MTP!#REF!</definedName>
    <definedName name="_1CAP002">[15]MTP!#REF!</definedName>
    <definedName name="_1CAP003">[14]MTP!#REF!</definedName>
    <definedName name="_1CAPTU1">[8]MTP!#REF!</definedName>
    <definedName name="_1CDHT01">[14]MTP!#REF!</definedName>
    <definedName name="_1CDHT02">[14]MTP!#REF!</definedName>
    <definedName name="_1CHANG1">[14]MTP!#REF!</definedName>
    <definedName name="_1DA0801">[14]MTP!#REF!</definedName>
    <definedName name="_1DA0802">[14]MTP!#REF!</definedName>
    <definedName name="_1DA1201">[14]MTP!#REF!</definedName>
    <definedName name="_1DA2001">[14]MTP!#REF!</definedName>
    <definedName name="_1DA2401">[16]MTP!#REF!</definedName>
    <definedName name="_1DA2402">[16]MTP!#REF!</definedName>
    <definedName name="_1DA3201">[16]MTP!#REF!</definedName>
    <definedName name="_1DA3202">[16]MTP!#REF!</definedName>
    <definedName name="_1DA3203">[16]MTP!#REF!</definedName>
    <definedName name="_1DA3204">[14]MTP!#REF!</definedName>
    <definedName name="_1DAU001">[14]MTP!#REF!</definedName>
    <definedName name="_1DAU002">#REF!</definedName>
    <definedName name="_1DAU003">[14]MTP!#REF!</definedName>
    <definedName name="_1DCTT48">[14]MTP!#REF!</definedName>
    <definedName name="_1DDAY03">#REF!</definedName>
    <definedName name="_1DDTT01">#REF!</definedName>
    <definedName name="_1DK1001">[14]MTP!#REF!</definedName>
    <definedName name="_1DK3001">[14]MTP!#REF!</definedName>
    <definedName name="_1FCO101">#REF!</definedName>
    <definedName name="_1GIA101">#REF!</definedName>
    <definedName name="_1KD22B1">[14]MTP!#REF!</definedName>
    <definedName name="_1KDM22T">[14]MTP!#REF!</definedName>
    <definedName name="_1KEP001">[14]MTP!#REF!</definedName>
    <definedName name="_1LA1001">#REF!</definedName>
    <definedName name="_1LCAP01">[14]MTP!#REF!</definedName>
    <definedName name="_1MCCBO2">#REF!</definedName>
    <definedName name="_1NEO001">[16]MTP!#REF!</definedName>
    <definedName name="_1PKCAP1">#REF!</definedName>
    <definedName name="_1PKIEN1">[14]MTP!#REF!</definedName>
    <definedName name="_1PKTT01">#REF!</definedName>
    <definedName name="_1SDUNG1">[16]MTP!#REF!</definedName>
    <definedName name="_1STREO1">[14]MTP!#REF!</definedName>
    <definedName name="_1STREO2">[14]MTP!#REF!</definedName>
    <definedName name="_1STREO3">[14]MTP!#REF!</definedName>
    <definedName name="_1TCD101">#REF!</definedName>
    <definedName name="_1TCD201">#REF!</definedName>
    <definedName name="_1TD1001">[14]MTP!#REF!</definedName>
    <definedName name="_1TD1002">[14]MTP!#REF!</definedName>
    <definedName name="_1TD2001">#REF!</definedName>
    <definedName name="_1TIHT01">#REF!</definedName>
    <definedName name="_1TIHT02">[14]MTP!#REF!</definedName>
    <definedName name="_1TIHT03">[14]MTP!#REF!</definedName>
    <definedName name="_1TIHT04">[14]MTP!#REF!</definedName>
    <definedName name="_1TIHT05">[14]MTP!#REF!</definedName>
    <definedName name="_1TRU121">#REF!</definedName>
    <definedName name="_1UCLEV1">[14]MTP!#REF!</definedName>
    <definedName name="_2" localSheetId="5">#REF!</definedName>
    <definedName name="_2">#REF!</definedName>
    <definedName name="_2__CT_CB_KD_than_H__Néi">[17]HN!$A$25</definedName>
    <definedName name="_2BLA100">#REF!</definedName>
    <definedName name="_2CHAG01">[14]MTP!#REF!</definedName>
    <definedName name="_2CHAG02">[14]MTP!#REF!</definedName>
    <definedName name="_2CHDG01">[14]MTP!#REF!</definedName>
    <definedName name="_2CHDG02">[14]MTP!#REF!</definedName>
    <definedName name="_2CHGI01">[14]MTP!#REF!</definedName>
    <definedName name="_2CHSG01">[14]MTP!#REF!</definedName>
    <definedName name="_2COTT48">[14]MTP!#REF!</definedName>
    <definedName name="_2DA0801">[14]MTP!#REF!</definedName>
    <definedName name="_2DA0802">[14]MTP!#REF!</definedName>
    <definedName name="_2DA2001">[14]MTP!#REF!</definedName>
    <definedName name="_2DA2002">[14]MTP!#REF!</definedName>
    <definedName name="_2DA2401">[14]MTP!#REF!</definedName>
    <definedName name="_2DA2402">[14]MTP!#REF!</definedName>
    <definedName name="_2DA2403">[14]MTP!#REF!</definedName>
    <definedName name="_2DA2404">[14]MTP!#REF!</definedName>
    <definedName name="_2DA2405">[14]MTP!#REF!</definedName>
    <definedName name="_2DA2406">[14]MTP!#REF!</definedName>
    <definedName name="_2DA3202">[14]MTP!#REF!</definedName>
    <definedName name="_2DAL201">#REF!</definedName>
    <definedName name="_2DCT001">[14]MTP!#REF!</definedName>
    <definedName name="_2DDAY01">[14]MTP!#REF!</definedName>
    <definedName name="_2DS1P01">[14]MTP!#REF!</definedName>
    <definedName name="_2DS3P01">[14]MTP!#REF!</definedName>
    <definedName name="_2FCO100">[14]MTP!#REF!</definedName>
    <definedName name="_2FCO200">[14]MTP!#REF!</definedName>
    <definedName name="_2KD0221">[14]MTP!#REF!</definedName>
    <definedName name="_2KD0223">[14]MTP!#REF!</definedName>
    <definedName name="_2KD0481">[14]MTP!#REF!</definedName>
    <definedName name="_2KD0500">[14]MTP!#REF!</definedName>
    <definedName name="_2KD0501">[14]MTP!#REF!</definedName>
    <definedName name="_2KD0502">[14]MTP!#REF!</definedName>
    <definedName name="_2KD0700">[14]MTP!#REF!</definedName>
    <definedName name="_2KD0701">[14]MTP!#REF!</definedName>
    <definedName name="_2KD0702">[14]MTP!#REF!</definedName>
    <definedName name="_2KD0950">[14]MTP!#REF!</definedName>
    <definedName name="_2KD0951">[14]MTP!#REF!</definedName>
    <definedName name="_2KD1501">[14]MTP!#REF!</definedName>
    <definedName name="_2KD1502">[14]MTP!#REF!</definedName>
    <definedName name="_2KD22B1">[14]MTP!#REF!</definedName>
    <definedName name="_2KD2401">[14]MTP!#REF!</definedName>
    <definedName name="_2KD48B1">[14]MTP!#REF!</definedName>
    <definedName name="_2LA1001">[14]MTP!#REF!</definedName>
    <definedName name="_2LBCO01">[14]MTP!#REF!</definedName>
    <definedName name="_2LBS001">[14]MTP!#REF!</definedName>
    <definedName name="_2MONG01">[14]MTP!#REF!</definedName>
    <definedName name="_2NEO001">[14]MTP!#REF!</definedName>
    <definedName name="_2NHANH1">[14]MTP!#REF!</definedName>
    <definedName name="_2OILS01">[14]MTP!#REF!</definedName>
    <definedName name="_2PKTT01">[14]MTP!#REF!</definedName>
    <definedName name="_2RECLO1">[14]MTP!#REF!</definedName>
    <definedName name="_2SDINH1">[14]MTP!#REF!</definedName>
    <definedName name="_2SDUNG1">[14]MTP!#REF!</definedName>
    <definedName name="_2SDUNG4">[18]MTP!#REF!</definedName>
    <definedName name="_2STREO1">[14]MTP!#REF!</definedName>
    <definedName name="_2STREO2">[14]MTP!#REF!</definedName>
    <definedName name="_2STREO3">[14]MTP!#REF!</definedName>
    <definedName name="_2STREO4">[14]MTP!#REF!</definedName>
    <definedName name="_2STREO7" localSheetId="5">[19]MTP!#REF!</definedName>
    <definedName name="_2STREO7">[19]MTP!#REF!</definedName>
    <definedName name="_2SUDO01">[14]MTP!#REF!</definedName>
    <definedName name="_2TDIA01">[14]MTP!#REF!</definedName>
    <definedName name="_2TDTD01">[14]MTP!#REF!</definedName>
    <definedName name="_2TRU121">[14]MTP!#REF!</definedName>
    <definedName name="_2TRU122">[14]MTP!#REF!</definedName>
    <definedName name="_2TRU141">[14]MTP!#REF!</definedName>
    <definedName name="_2TU3100">[14]MTP!#REF!</definedName>
    <definedName name="_2TU6100">[14]MTP!#REF!</definedName>
    <definedName name="_2UCLEV1">[14]MTP!#REF!</definedName>
    <definedName name="_2UCLEV2">[18]MTP!#REF!</definedName>
    <definedName name="_2VTLT01">[14]MTP!#REF!</definedName>
    <definedName name="_3ABC501">[14]MTP!#REF!</definedName>
    <definedName name="_3ABC701">[14]MTP!#REF!</definedName>
    <definedName name="_3ABC951">[14]MTP!#REF!</definedName>
    <definedName name="_3BLXMD">#REF!</definedName>
    <definedName name="_3BRANCH">[14]MTP!#REF!</definedName>
    <definedName name="_3BTHT01">[14]MTP!#REF!</definedName>
    <definedName name="_3BTHT02">[14]MTP!#REF!</definedName>
    <definedName name="_3BTHT11">[14]MTP!#REF!</definedName>
    <definedName name="_3CHAG01">[14]MTP!#REF!</definedName>
    <definedName name="_3CHAG02">[14]MTP!#REF!</definedName>
    <definedName name="_3CHAG03">[14]MTP!#REF!</definedName>
    <definedName name="_3CHAG04">[14]MTP!#REF!</definedName>
    <definedName name="_3CHDG01">[14]MTP!#REF!</definedName>
    <definedName name="_3CHDG02">[14]MTP!#REF!</definedName>
    <definedName name="_3CHDG03">[14]MTP!#REF!</definedName>
    <definedName name="_3CHDG04">[14]MTP!#REF!</definedName>
    <definedName name="_3CHSG01">[14]MTP!#REF!</definedName>
    <definedName name="_3CHSG02">[14]MTP!#REF!</definedName>
    <definedName name="_3CLHT01">[14]MTP!#REF!</definedName>
    <definedName name="_3CLHT02">[14]MTP!#REF!</definedName>
    <definedName name="_3CLHT03">[14]MTP!#REF!</definedName>
    <definedName name="_3COABC1">[14]MTP!#REF!</definedName>
    <definedName name="_3CPHA01">[14]MTP!#REF!</definedName>
    <definedName name="_3DA0001">[14]MTP!#REF!</definedName>
    <definedName name="_3DA0002">[14]MTP!#REF!</definedName>
    <definedName name="_3DCT001">[14]MTP!#REF!</definedName>
    <definedName name="_3DUPLEX">[14]MTP!#REF!</definedName>
    <definedName name="_3FERRU1">[14]MTP!#REF!</definedName>
    <definedName name="_3FERRU2">[14]MTP!#REF!</definedName>
    <definedName name="_3KD3501">[14]MTP!#REF!</definedName>
    <definedName name="_3KD3502">[14]MTP!#REF!</definedName>
    <definedName name="_3KD3511">[14]MTP!#REF!</definedName>
    <definedName name="_3KD3801">[14]MTP!#REF!</definedName>
    <definedName name="_3KD4801">[14]MTP!#REF!</definedName>
    <definedName name="_3KD5011">[14]MTP!#REF!</definedName>
    <definedName name="_3KD7501">[14]MTP!#REF!</definedName>
    <definedName name="_3KD9501">[14]MTP!#REF!</definedName>
    <definedName name="_3LABC01">[14]MTP!#REF!</definedName>
    <definedName name="_3LONG01">[14]MTP!#REF!</definedName>
    <definedName name="_3LONG02">[14]MTP!#REF!</definedName>
    <definedName name="_3LONG03">[14]MTP!#REF!</definedName>
    <definedName name="_3LONG04">[14]MTP!#REF!</definedName>
    <definedName name="_3LSON01">[14]MTP!#REF!</definedName>
    <definedName name="_3LSON02">[14]MTP!#REF!</definedName>
    <definedName name="_3LSON03">[14]MTP!#REF!</definedName>
    <definedName name="_3LSON04">[14]MTP!#REF!</definedName>
    <definedName name="_3LSON05">[14]MTP!#REF!</definedName>
    <definedName name="_3LSON06">[14]MTP!#REF!</definedName>
    <definedName name="_3LSON07">[14]MTP!#REF!</definedName>
    <definedName name="_3LSON08">[14]MTP!#REF!</definedName>
    <definedName name="_3LSON09">[14]MTP!#REF!</definedName>
    <definedName name="_3LSON10">[14]MTP!#REF!</definedName>
    <definedName name="_3LSON11">[14]MTP!#REF!</definedName>
    <definedName name="_3LSON12">[14]MTP!#REF!</definedName>
    <definedName name="_3LSON13">[14]MTP!#REF!</definedName>
    <definedName name="_3LSON14">[14]MTP!#REF!</definedName>
    <definedName name="_3LSON15">[14]MTP!#REF!</definedName>
    <definedName name="_3LSON16">[14]MTP!#REF!</definedName>
    <definedName name="_3LSON17">[14]MTP!#REF!</definedName>
    <definedName name="_3LSON18">[14]MTP!#REF!</definedName>
    <definedName name="_3LSON19">[14]MTP!#REF!</definedName>
    <definedName name="_3MONG01">[14]MTP!#REF!</definedName>
    <definedName name="_3NEO001">[14]MTP!#REF!</definedName>
    <definedName name="_3NEO002">[14]MTP!#REF!</definedName>
    <definedName name="_3PKABC1">[14]MTP!#REF!</definedName>
    <definedName name="_3PKHT01">[14]MTP!#REF!</definedName>
    <definedName name="_3QUARTD">[14]MTP!#REF!</definedName>
    <definedName name="_3RACK31">[14]MTP!#REF!</definedName>
    <definedName name="_3RACK41">[14]MTP!#REF!</definedName>
    <definedName name="_3TDIA01">[14]MTP!#REF!</definedName>
    <definedName name="_3TDIA02">[14]MTP!#REF!</definedName>
    <definedName name="_3TRU091">[14]MTP!#REF!</definedName>
    <definedName name="_3TRU101">[14]MTP!#REF!</definedName>
    <definedName name="_3TRU102">[14]MTP!#REF!</definedName>
    <definedName name="_3TRU121">[14]MTP!#REF!</definedName>
    <definedName name="_3TRU731">[14]MTP!#REF!</definedName>
    <definedName name="_3TRU841">[14]MTP!#REF!</definedName>
    <definedName name="_3TRU842">[14]MTP!#REF!</definedName>
    <definedName name="_3TRU843">[14]MTP!#REF!</definedName>
    <definedName name="_3TU0601">[14]MTP!#REF!</definedName>
    <definedName name="_3TU0602">[14]MTP!#REF!</definedName>
    <definedName name="_3TU0603">[14]MTP!#REF!</definedName>
    <definedName name="_3TU0609">#REF!</definedName>
    <definedName name="_3TU0901">[14]MTP!#REF!</definedName>
    <definedName name="_3TU0902">[14]MTP!#REF!</definedName>
    <definedName name="_3TU0903">[14]MTP!#REF!</definedName>
    <definedName name="_4CDB095">[20]MTP!#REF!</definedName>
    <definedName name="_4CDTT01">[14]MTP!#REF!</definedName>
    <definedName name="_4CNT050">[14]MTP!#REF!</definedName>
    <definedName name="_4CNT095">[14]MTP!#REF!</definedName>
    <definedName name="_4CNT150">[14]MTP!#REF!</definedName>
    <definedName name="_4CNT240">#REF!</definedName>
    <definedName name="_4CTL050">[14]MTP!#REF!</definedName>
    <definedName name="_4CTL095">[14]MTP!#REF!</definedName>
    <definedName name="_4CTL150">[20]MTP!#REF!</definedName>
    <definedName name="_4CTL240">#REF!</definedName>
    <definedName name="_4ED2062">[14]MTP!#REF!</definedName>
    <definedName name="_4ED2063">[14]MTP!#REF!</definedName>
    <definedName name="_4ED2064">[14]MTP!#REF!</definedName>
    <definedName name="_4FCO100">#REF!</definedName>
    <definedName name="_4FCO101">[14]MTP!#REF!</definedName>
    <definedName name="_4FCO200">[20]MTP!#REF!</definedName>
    <definedName name="_4GDDCN1">[20]MTP!#REF!</definedName>
    <definedName name="_4GIA101">[14]MTP!#REF!</definedName>
    <definedName name="_4GOIC01">[21]MTP!#REF!</definedName>
    <definedName name="_4HDCTT1">[14]MTP!#REF!</definedName>
    <definedName name="_4HDCTT2">[14]MTP!#REF!</definedName>
    <definedName name="_4HDCTT3">[20]MTP!#REF!</definedName>
    <definedName name="_4HDCTT4">#REF!</definedName>
    <definedName name="_4HNCTT1">[14]MTP!#REF!</definedName>
    <definedName name="_4HNCTT2">[14]MTP!#REF!</definedName>
    <definedName name="_4HNCTT3">[14]MTP!#REF!</definedName>
    <definedName name="_4HNCTT4">#REF!</definedName>
    <definedName name="_4KEPC01">[14]MTP!#REF!</definedName>
    <definedName name="_4LA1001">[20]MTP!#REF!</definedName>
    <definedName name="_4LBCO01">#REF!</definedName>
    <definedName name="_4OSLCN2">[20]MTP!#REF!</definedName>
    <definedName name="_4OSLCTT">[21]MTP!#REF!</definedName>
    <definedName name="_4PKIECN">[20]MTP!#REF!</definedName>
    <definedName name="_4VATLT1">[20]MTP!#REF!</definedName>
    <definedName name="_5CNHT95">[14]MTP!#REF!</definedName>
    <definedName name="_5DNCNG1">[20]MTP!#REF!</definedName>
    <definedName name="_5GOIC01">[14]MTP!#REF!</definedName>
    <definedName name="_5HDCHT1">[14]MTP!#REF!</definedName>
    <definedName name="_5KEPC01">[14]MTP!#REF!</definedName>
    <definedName name="_5OSLCHT">[14]MTP!#REF!</definedName>
    <definedName name="_5TU120">[8]MTP!#REF!</definedName>
    <definedName name="_5TU130">[8]MTP!#REF!</definedName>
    <definedName name="_6BNTTTH">[19]MTP1!#REF!</definedName>
    <definedName name="_6DCTTBO">[19]MTP1!#REF!</definedName>
    <definedName name="_6DD24TT">[19]MTP1!#REF!</definedName>
    <definedName name="_6FCOTBU">[19]MTP1!#REF!</definedName>
    <definedName name="_6LATUBU">[19]MTP1!#REF!</definedName>
    <definedName name="_6SDTT24">[19]MTP1!#REF!</definedName>
    <definedName name="_6TBUDTT">[19]MTP1!#REF!</definedName>
    <definedName name="_6TDDDTT">[19]MTP1!#REF!</definedName>
    <definedName name="_6TLTTTH">[19]MTP1!#REF!</definedName>
    <definedName name="_6TUBUTT">[19]MTP1!#REF!</definedName>
    <definedName name="_6UCLVIS">[19]MTP1!#REF!</definedName>
    <definedName name="_7DNCABC">[19]MTP1!#REF!</definedName>
    <definedName name="_7HDCTBU">[19]MTP1!#REF!</definedName>
    <definedName name="_7PKTUBU">[19]MTP1!#REF!</definedName>
    <definedName name="_7TBHT20">[19]MTP1!#REF!</definedName>
    <definedName name="_7TBHT30">[19]MTP1!#REF!</definedName>
    <definedName name="_7TDCABC">[19]MTP1!#REF!</definedName>
    <definedName name="_a">[22]Data!$I$7</definedName>
    <definedName name="_a1" localSheetId="6" hidden="1">{"'Sheet1'!$L$16"}</definedName>
    <definedName name="_a1" localSheetId="2" hidden="1">{"'Sheet1'!$L$16"}</definedName>
    <definedName name="_a1" localSheetId="4" hidden="1">{"'Sheet1'!$L$16"}</definedName>
    <definedName name="_a1" localSheetId="1" hidden="1">{"'Sheet1'!$L$16"}</definedName>
    <definedName name="_a1" localSheetId="0" hidden="1">{"'Sheet1'!$L$16"}</definedName>
    <definedName name="_a1" localSheetId="9" hidden="1">{"'Sheet1'!$L$16"}</definedName>
    <definedName name="_a1" localSheetId="8" hidden="1">{"'Sheet1'!$L$16"}</definedName>
    <definedName name="_a1" localSheetId="7" hidden="1">{"'Sheet1'!$L$16"}</definedName>
    <definedName name="_a1" localSheetId="5" hidden="1">{"'Sheet1'!$L$16"}</definedName>
    <definedName name="_a1" hidden="1">{"'Sheet1'!$L$16"}</definedName>
    <definedName name="_a129" localSheetId="6" hidden="1">{"Offgrid",#N/A,FALSE,"OFFGRID";"Region",#N/A,FALSE,"REGION";"Offgrid -2",#N/A,FALSE,"OFFGRID";"WTP",#N/A,FALSE,"WTP";"WTP -2",#N/A,FALSE,"WTP";"Project",#N/A,FALSE,"PROJECT";"Summary -2",#N/A,FALSE,"SUMMARY"}</definedName>
    <definedName name="_a129" localSheetId="2" hidden="1">{"Offgrid",#N/A,FALSE,"OFFGRID";"Region",#N/A,FALSE,"REGION";"Offgrid -2",#N/A,FALSE,"OFFGRID";"WTP",#N/A,FALSE,"WTP";"WTP -2",#N/A,FALSE,"WTP";"Project",#N/A,FALSE,"PROJECT";"Summary -2",#N/A,FALSE,"SUMMARY"}</definedName>
    <definedName name="_a129" localSheetId="4" hidden="1">{"Offgrid",#N/A,FALSE,"OFFGRID";"Region",#N/A,FALSE,"REGION";"Offgrid -2",#N/A,FALSE,"OFFGRID";"WTP",#N/A,FALSE,"WTP";"WTP -2",#N/A,FALSE,"WTP";"Project",#N/A,FALSE,"PROJECT";"Summary -2",#N/A,FALSE,"SUMMARY"}</definedName>
    <definedName name="_a129" localSheetId="1" hidden="1">{"Offgrid",#N/A,FALSE,"OFFGRID";"Region",#N/A,FALSE,"REGION";"Offgrid -2",#N/A,FALSE,"OFFGRID";"WTP",#N/A,FALSE,"WTP";"WTP -2",#N/A,FALSE,"WTP";"Project",#N/A,FALSE,"PROJECT";"Summary -2",#N/A,FALSE,"SUMMARY"}</definedName>
    <definedName name="_a129" localSheetId="0" hidden="1">{"Offgrid",#N/A,FALSE,"OFFGRID";"Region",#N/A,FALSE,"REGION";"Offgrid -2",#N/A,FALSE,"OFFGRID";"WTP",#N/A,FALSE,"WTP";"WTP -2",#N/A,FALSE,"WTP";"Project",#N/A,FALSE,"PROJECT";"Summary -2",#N/A,FALSE,"SUMMARY"}</definedName>
    <definedName name="_a129" localSheetId="9" hidden="1">{"Offgrid",#N/A,FALSE,"OFFGRID";"Region",#N/A,FALSE,"REGION";"Offgrid -2",#N/A,FALSE,"OFFGRID";"WTP",#N/A,FALSE,"WTP";"WTP -2",#N/A,FALSE,"WTP";"Project",#N/A,FALSE,"PROJECT";"Summary -2",#N/A,FALSE,"SUMMARY"}</definedName>
    <definedName name="_a129" localSheetId="8" hidden="1">{"Offgrid",#N/A,FALSE,"OFFGRID";"Region",#N/A,FALSE,"REGION";"Offgrid -2",#N/A,FALSE,"OFFGRID";"WTP",#N/A,FALSE,"WTP";"WTP -2",#N/A,FALSE,"WTP";"Project",#N/A,FALSE,"PROJECT";"Summary -2",#N/A,FALSE,"SUMMARY"}</definedName>
    <definedName name="_a129" localSheetId="7" hidden="1">{"Offgrid",#N/A,FALSE,"OFFGRID";"Region",#N/A,FALSE,"REGION";"Offgrid -2",#N/A,FALSE,"OFFGRID";"WTP",#N/A,FALSE,"WTP";"WTP -2",#N/A,FALSE,"WTP";"Project",#N/A,FALSE,"PROJECT";"Summary -2",#N/A,FALSE,"SUMMARY"}</definedName>
    <definedName name="_a129" localSheetId="5"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6"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localSheetId="4"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9" hidden="1">{"Offgrid",#N/A,FALSE,"OFFGRID";"Region",#N/A,FALSE,"REGION";"Offgrid -2",#N/A,FALSE,"OFFGRID";"WTP",#N/A,FALSE,"WTP";"WTP -2",#N/A,FALSE,"WTP";"Project",#N/A,FALSE,"PROJECT";"Summary -2",#N/A,FALSE,"SUMMARY"}</definedName>
    <definedName name="_a130" localSheetId="8" hidden="1">{"Offgrid",#N/A,FALSE,"OFFGRID";"Region",#N/A,FALSE,"REGION";"Offgrid -2",#N/A,FALSE,"OFFGRID";"WTP",#N/A,FALSE,"WTP";"WTP -2",#N/A,FALSE,"WTP";"Project",#N/A,FALSE,"PROJECT";"Summary -2",#N/A,FALSE,"SUMMARY"}</definedName>
    <definedName name="_a130" localSheetId="7" hidden="1">{"Offgrid",#N/A,FALSE,"OFFGRID";"Region",#N/A,FALSE,"REGION";"Offgrid -2",#N/A,FALSE,"OFFGRID";"WTP",#N/A,FALSE,"WTP";"WTP -2",#N/A,FALSE,"WTP";"Project",#N/A,FALSE,"PROJECT";"Summary -2",#N/A,FALSE,"SUMMARY"}</definedName>
    <definedName name="_a130" localSheetId="5"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'[23]CT -THVLNC'!#REF!</definedName>
    <definedName name="_a2" hidden="1">{#N/A,#N/A,FALSE,"Chi tiÆt"}</definedName>
    <definedName name="_A65700">'[3]MTO REV.2(ARMOR)'!#REF!</definedName>
    <definedName name="_A65800">'[3]MTO REV.2(ARMOR)'!#REF!</definedName>
    <definedName name="_A66000">'[3]MTO REV.2(ARMOR)'!#REF!</definedName>
    <definedName name="_A67000">'[3]MTO REV.2(ARMOR)'!#REF!</definedName>
    <definedName name="_A68000">'[3]MTO REV.2(ARMOR)'!#REF!</definedName>
    <definedName name="_A70000">'[3]MTO REV.2(ARMOR)'!#REF!</definedName>
    <definedName name="_A75000">'[3]MTO REV.2(ARMOR)'!#REF!</definedName>
    <definedName name="_A85000">'[3]MTO REV.2(ARMOR)'!#REF!</definedName>
    <definedName name="_abb91">[24]chitimc!#REF!</definedName>
    <definedName name="_atn1" localSheetId="5">#REF!</definedName>
    <definedName name="_atn1">#REF!</definedName>
    <definedName name="_atn10" localSheetId="5">#REF!</definedName>
    <definedName name="_atn10">#REF!</definedName>
    <definedName name="_atn2" localSheetId="5">#REF!</definedName>
    <definedName name="_atn2">#REF!</definedName>
    <definedName name="_atn3" localSheetId="5">#REF!</definedName>
    <definedName name="_atn3">#REF!</definedName>
    <definedName name="_atn4" localSheetId="5">#REF!</definedName>
    <definedName name="_atn4">#REF!</definedName>
    <definedName name="_atn5" localSheetId="5">#REF!</definedName>
    <definedName name="_atn5">#REF!</definedName>
    <definedName name="_atn6" localSheetId="5">#REF!</definedName>
    <definedName name="_atn6">#REF!</definedName>
    <definedName name="_atn7" localSheetId="5">#REF!</definedName>
    <definedName name="_atn7">#REF!</definedName>
    <definedName name="_atn8" localSheetId="5">#REF!</definedName>
    <definedName name="_atn8">#REF!</definedName>
    <definedName name="_atn9" localSheetId="5">#REF!</definedName>
    <definedName name="_atn9">#REF!</definedName>
    <definedName name="_B1" localSheetId="6" hidden="1">{"'Sheet1'!$L$16"}</definedName>
    <definedName name="_B1" localSheetId="2" hidden="1">{"'Sheet1'!$L$16"}</definedName>
    <definedName name="_B1" localSheetId="4" hidden="1">{"'Sheet1'!$L$16"}</definedName>
    <definedName name="_B1" localSheetId="1" hidden="1">{"'Sheet1'!$L$16"}</definedName>
    <definedName name="_B1" localSheetId="0" hidden="1">{"'Sheet1'!$L$16"}</definedName>
    <definedName name="_B1" localSheetId="9" hidden="1">{"'Sheet1'!$L$16"}</definedName>
    <definedName name="_B1" localSheetId="8" hidden="1">{"'Sheet1'!$L$16"}</definedName>
    <definedName name="_B1" localSheetId="7" hidden="1">{"'Sheet1'!$L$16"}</definedName>
    <definedName name="_B1" localSheetId="5" hidden="1">{"'Sheet1'!$L$16"}</definedName>
    <definedName name="_B1" hidden="1">{"'Sheet1'!$L$16"}</definedName>
    <definedName name="_b2">[22]Data!$I$10</definedName>
    <definedName name="_ban2" localSheetId="6" hidden="1">{"'Sheet1'!$L$16"}</definedName>
    <definedName name="_ban2" localSheetId="2" hidden="1">{"'Sheet1'!$L$16"}</definedName>
    <definedName name="_ban2" localSheetId="4" hidden="1">{"'Sheet1'!$L$16"}</definedName>
    <definedName name="_ban2" localSheetId="1" hidden="1">{"'Sheet1'!$L$16"}</definedName>
    <definedName name="_ban2" localSheetId="0" hidden="1">{"'Sheet1'!$L$16"}</definedName>
    <definedName name="_ban2" localSheetId="9" hidden="1">{"'Sheet1'!$L$16"}</definedName>
    <definedName name="_ban2" localSheetId="8" hidden="1">{"'Sheet1'!$L$16"}</definedName>
    <definedName name="_ban2" localSheetId="7" hidden="1">{"'Sheet1'!$L$16"}</definedName>
    <definedName name="_ban2" localSheetId="5" hidden="1">{"'Sheet1'!$L$16"}</definedName>
    <definedName name="_ban2" hidden="1">{"'Sheet1'!$L$16"}</definedName>
    <definedName name="_boi1" localSheetId="5">#REF!</definedName>
    <definedName name="_boi1">#REF!</definedName>
    <definedName name="_boi2" localSheetId="5">#REF!</definedName>
    <definedName name="_boi2">#REF!</definedName>
    <definedName name="_boi3" localSheetId="5">#REF!</definedName>
    <definedName name="_boi3">#REF!</definedName>
    <definedName name="_boi4" localSheetId="5">#REF!</definedName>
    <definedName name="_boi4">#REF!</definedName>
    <definedName name="_btc20" localSheetId="5">#REF!</definedName>
    <definedName name="_btc20">#REF!</definedName>
    <definedName name="_btc30" localSheetId="5">#REF!</definedName>
    <definedName name="_btc30">#REF!</definedName>
    <definedName name="_btc35" localSheetId="5">#REF!</definedName>
    <definedName name="_btc35">#REF!</definedName>
    <definedName name="_btd70">[25]gvt!$P$26</definedName>
    <definedName name="_btm10" localSheetId="5">#REF!</definedName>
    <definedName name="_btm10">#REF!</definedName>
    <definedName name="_btm100" localSheetId="5">#REF!</definedName>
    <definedName name="_btm100">#REF!</definedName>
    <definedName name="_BTM150" localSheetId="5">'[26]Bang chiet tinh TBA'!#REF!</definedName>
    <definedName name="_BTM150">'[26]Bang chiet tinh TBA'!#REF!</definedName>
    <definedName name="_BTM200" localSheetId="5">'[26]Bang chiet tinh TBA'!#REF!</definedName>
    <definedName name="_BTM200">'[26]Bang chiet tinh TBA'!#REF!</definedName>
    <definedName name="_BTM250" localSheetId="5">#REF!</definedName>
    <definedName name="_BTM250">#REF!</definedName>
    <definedName name="_btM300" localSheetId="5">#REF!</definedName>
    <definedName name="_btM300">#REF!</definedName>
    <definedName name="_BTM50" localSheetId="5">'[26]Bang chiet tinh TBA'!#REF!</definedName>
    <definedName name="_BTM50">'[26]Bang chiet tinh TBA'!#REF!</definedName>
    <definedName name="_bua75">'[25]gia-ca-may'!$D$55</definedName>
    <definedName name="_Bvc1" localSheetId="5">#REF!</definedName>
    <definedName name="_Bvc1">#REF!</definedName>
    <definedName name="_C_Lphi_4ab" localSheetId="5">#REF!</definedName>
    <definedName name="_C_Lphi_4ab">#REF!</definedName>
    <definedName name="_cao1" localSheetId="5">#REF!</definedName>
    <definedName name="_cao1">#REF!</definedName>
    <definedName name="_cao2" localSheetId="5">#REF!</definedName>
    <definedName name="_cao2">#REF!</definedName>
    <definedName name="_cao3" localSheetId="5">#REF!</definedName>
    <definedName name="_cao3">#REF!</definedName>
    <definedName name="_cao4" localSheetId="5">#REF!</definedName>
    <definedName name="_cao4">#REF!</definedName>
    <definedName name="_cao5" localSheetId="5">#REF!</definedName>
    <definedName name="_cao5">#REF!</definedName>
    <definedName name="_cao6" localSheetId="5">#REF!</definedName>
    <definedName name="_cao6">#REF!</definedName>
    <definedName name="_cap2005">[27]Sheet3!$A$2:$L$7</definedName>
    <definedName name="_cau10" localSheetId="5">#REF!</definedName>
    <definedName name="_cau10">#REF!</definedName>
    <definedName name="_cau16" localSheetId="5">#REF!</definedName>
    <definedName name="_cau16">#REF!</definedName>
    <definedName name="_cau25" localSheetId="5">#REF!</definedName>
    <definedName name="_cau25">#REF!</definedName>
    <definedName name="_cau40" localSheetId="5">#REF!</definedName>
    <definedName name="_cau40">#REF!</definedName>
    <definedName name="_cau50" localSheetId="5">#REF!</definedName>
    <definedName name="_cau50">#REF!</definedName>
    <definedName name="_cau6">'[25]gia-ca-may'!$D$51</definedName>
    <definedName name="_cay75">'[25]gia-ca-may'!$D$56</definedName>
    <definedName name="_chk1" localSheetId="5">#REF!</definedName>
    <definedName name="_chk1">#REF!</definedName>
    <definedName name="_Coc1" localSheetId="5">#REF!</definedName>
    <definedName name="_Coc1">#REF!</definedName>
    <definedName name="_Coc39" localSheetId="6" hidden="1">{"'Sheet1'!$L$16"}</definedName>
    <definedName name="_Coc39" localSheetId="2" hidden="1">{"'Sheet1'!$L$16"}</definedName>
    <definedName name="_Coc39" localSheetId="4" hidden="1">{"'Sheet1'!$L$16"}</definedName>
    <definedName name="_Coc39" localSheetId="1" hidden="1">{"'Sheet1'!$L$16"}</definedName>
    <definedName name="_Coc39" localSheetId="0" hidden="1">{"'Sheet1'!$L$16"}</definedName>
    <definedName name="_Coc39" localSheetId="9" hidden="1">{"'Sheet1'!$L$16"}</definedName>
    <definedName name="_Coc39" localSheetId="8" hidden="1">{"'Sheet1'!$L$16"}</definedName>
    <definedName name="_Coc39" localSheetId="7" hidden="1">{"'Sheet1'!$L$16"}</definedName>
    <definedName name="_Coc39" localSheetId="5" hidden="1">{"'Sheet1'!$L$16"}</definedName>
    <definedName name="_Coc39" hidden="1">{"'Sheet1'!$L$16"}</definedName>
    <definedName name="_CON1" localSheetId="5">#REF!</definedName>
    <definedName name="_CON1">#REF!</definedName>
    <definedName name="_CON2" localSheetId="5">#REF!</definedName>
    <definedName name="_CON2">#REF!</definedName>
    <definedName name="_cpd1" localSheetId="5">#REF!</definedName>
    <definedName name="_cpd1">#REF!</definedName>
    <definedName name="_cpd2" localSheetId="5">#REF!</definedName>
    <definedName name="_cpd2">#REF!</definedName>
    <definedName name="_CPhi_Bhiem" localSheetId="5">#REF!</definedName>
    <definedName name="_CPhi_Bhiem">#REF!</definedName>
    <definedName name="_CPhi_BQLDA" localSheetId="5">#REF!</definedName>
    <definedName name="_CPhi_BQLDA">#REF!</definedName>
    <definedName name="_CPhi_DBaoGT" localSheetId="5">#REF!</definedName>
    <definedName name="_CPhi_DBaoGT">#REF!</definedName>
    <definedName name="_CPhi_Kdinh" localSheetId="5">#REF!</definedName>
    <definedName name="_CPhi_Kdinh">#REF!</definedName>
    <definedName name="_CPhi_Nthu_KThanh" localSheetId="5">#REF!</definedName>
    <definedName name="_CPhi_Nthu_KThanh">#REF!</definedName>
    <definedName name="_CPhi_QToan" localSheetId="5">#REF!</definedName>
    <definedName name="_CPhi_QToan">#REF!</definedName>
    <definedName name="_CPhiTKe_13" localSheetId="5">#REF!</definedName>
    <definedName name="_CPhiTKe_13">#REF!</definedName>
    <definedName name="_CT250" localSheetId="5">'[28]dongia (2)'!#REF!</definedName>
    <definedName name="_CT250">'[28]dongia (2)'!#REF!</definedName>
    <definedName name="_ctd80">[25]gvt!$P$32</definedName>
    <definedName name="_d1500" hidden="1">{"'Sheet1'!$L$16"}</definedName>
    <definedName name="_dai1" localSheetId="5">#REF!</definedName>
    <definedName name="_dai1">#REF!</definedName>
    <definedName name="_dai2" localSheetId="5">#REF!</definedName>
    <definedName name="_dai2">#REF!</definedName>
    <definedName name="_dai3" localSheetId="5">#REF!</definedName>
    <definedName name="_dai3">#REF!</definedName>
    <definedName name="_dai4" localSheetId="5">#REF!</definedName>
    <definedName name="_dai4">#REF!</definedName>
    <definedName name="_dai5" localSheetId="5">#REF!</definedName>
    <definedName name="_dai5">#REF!</definedName>
    <definedName name="_dai6" localSheetId="5">#REF!</definedName>
    <definedName name="_dai6">#REF!</definedName>
    <definedName name="_dam16">'[25]gia-ca-may'!$D$31</definedName>
    <definedName name="_dam25">'[25]gia-ca-may'!$D$30</definedName>
    <definedName name="_dan1" localSheetId="5">#REF!</definedName>
    <definedName name="_dan1">#REF!</definedName>
    <definedName name="_dan2" localSheetId="5">#REF!</definedName>
    <definedName name="_dan2">#REF!</definedName>
    <definedName name="_dao1" localSheetId="5">#REF!</definedName>
    <definedName name="_dao1">#REF!</definedName>
    <definedName name="_dao2">'[29]CT Thang Mo'!$B$161:$H$161</definedName>
    <definedName name="_dap2">'[29]CT Thang Mo'!$B$162:$H$162</definedName>
    <definedName name="_day1" localSheetId="5">'[30]Chiet tinh dz22'!#REF!</definedName>
    <definedName name="_day1">'[30]Chiet tinh dz22'!#REF!</definedName>
    <definedName name="_day2">'[31]Chiet tinh dz35'!$H$3</definedName>
    <definedName name="_dbu1" localSheetId="5">#REF!</definedName>
    <definedName name="_dbu1">#REF!</definedName>
    <definedName name="_dbu2" localSheetId="5">#REF!</definedName>
    <definedName name="_dbu2">#REF!</definedName>
    <definedName name="_dcp1" localSheetId="5">[25]gvt!#REF!</definedName>
    <definedName name="_dcp1">[25]gvt!#REF!</definedName>
    <definedName name="_dcp2" localSheetId="5">[25]gvt!#REF!</definedName>
    <definedName name="_dcp2">[25]gvt!#REF!</definedName>
    <definedName name="_ddn400" localSheetId="5">#REF!</definedName>
    <definedName name="_ddn400">#REF!</definedName>
    <definedName name="_ddn600" localSheetId="5">#REF!</definedName>
    <definedName name="_ddn600">#REF!</definedName>
    <definedName name="_deo1" localSheetId="5">#REF!</definedName>
    <definedName name="_deo1">#REF!</definedName>
    <definedName name="_deo10" localSheetId="5">#REF!</definedName>
    <definedName name="_deo10">#REF!</definedName>
    <definedName name="_deo2" localSheetId="5">#REF!</definedName>
    <definedName name="_deo2">#REF!</definedName>
    <definedName name="_deo3" localSheetId="5">#REF!</definedName>
    <definedName name="_deo3">#REF!</definedName>
    <definedName name="_deo4" localSheetId="5">#REF!</definedName>
    <definedName name="_deo4">#REF!</definedName>
    <definedName name="_deo5" localSheetId="5">#REF!</definedName>
    <definedName name="_deo5">#REF!</definedName>
    <definedName name="_deo6" localSheetId="5">#REF!</definedName>
    <definedName name="_deo6">#REF!</definedName>
    <definedName name="_deo7" localSheetId="5">#REF!</definedName>
    <definedName name="_deo7">#REF!</definedName>
    <definedName name="_deo8" localSheetId="5">#REF!</definedName>
    <definedName name="_deo8">#REF!</definedName>
    <definedName name="_deo9" localSheetId="5">#REF!</definedName>
    <definedName name="_deo9">#REF!</definedName>
    <definedName name="_dgt100" localSheetId="5">'[28]dongia (2)'!#REF!</definedName>
    <definedName name="_dgt100">'[28]dongia (2)'!#REF!</definedName>
    <definedName name="_dui15" localSheetId="6">[32]gia!$F$74</definedName>
    <definedName name="_dui15" localSheetId="2">[32]gia!$F$74</definedName>
    <definedName name="_dui15" localSheetId="4">[32]gia!$F$74</definedName>
    <definedName name="_dui15" localSheetId="1">[32]gia!$F$74</definedName>
    <definedName name="_dui15" localSheetId="0">[32]gia!$F$74</definedName>
    <definedName name="_dui15" localSheetId="9">[32]gia!$F$74</definedName>
    <definedName name="_dui15" localSheetId="8">[32]gia!$F$74</definedName>
    <definedName name="_dui15" localSheetId="7">[32]gia!$F$74</definedName>
    <definedName name="_dui15">[33]Gia!$F$74</definedName>
    <definedName name="_f">[22]Data!$I$17</definedName>
    <definedName name="_f5" hidden="1">{"'Sheet1'!$L$16"}</definedName>
    <definedName name="_FIL2" localSheetId="5">#REF!</definedName>
    <definedName name="_FIL2">#REF!</definedName>
    <definedName name="_Fill" localSheetId="5" hidden="1">#REF!</definedName>
    <definedName name="_Fill" hidden="1">#REF!</definedName>
    <definedName name="_xlnm._FilterDatabase" localSheetId="6" hidden="1">'[34]TL than'!#REF!</definedName>
    <definedName name="_xlnm._FilterDatabase" localSheetId="2" hidden="1">'[34]TL than'!#REF!</definedName>
    <definedName name="_xlnm._FilterDatabase" localSheetId="4" hidden="1">'[34]TL than'!#REF!</definedName>
    <definedName name="_xlnm._FilterDatabase" localSheetId="1" hidden="1">'PL08'!$A$9:$W$103</definedName>
    <definedName name="_xlnm._FilterDatabase" localSheetId="0" hidden="1">'[34]TL than'!#REF!</definedName>
    <definedName name="_xlnm._FilterDatabase" localSheetId="9" hidden="1">'[34]TL than'!#REF!</definedName>
    <definedName name="_xlnm._FilterDatabase" localSheetId="8" hidden="1">'[34]TL than'!#REF!</definedName>
    <definedName name="_xlnm._FilterDatabase" localSheetId="7" hidden="1">'[34]TL than'!#REF!</definedName>
    <definedName name="_xlnm._FilterDatabase" localSheetId="5" hidden="1">'[34]TL than'!#REF!</definedName>
    <definedName name="_xlnm._FilterDatabase" hidden="1">#REF!</definedName>
    <definedName name="_GID1">'[28]LKVL-CK-HT-GD1'!$A$4</definedName>
    <definedName name="_Goi8" localSheetId="6" hidden="1">{"'Sheet1'!$L$16"}</definedName>
    <definedName name="_Goi8" localSheetId="2" hidden="1">{"'Sheet1'!$L$16"}</definedName>
    <definedName name="_Goi8" localSheetId="4" hidden="1">{"'Sheet1'!$L$16"}</definedName>
    <definedName name="_Goi8" localSheetId="1" hidden="1">{"'Sheet1'!$L$16"}</definedName>
    <definedName name="_Goi8" localSheetId="0" hidden="1">{"'Sheet1'!$L$16"}</definedName>
    <definedName name="_Goi8" localSheetId="9" hidden="1">{"'Sheet1'!$L$16"}</definedName>
    <definedName name="_Goi8" localSheetId="8" hidden="1">{"'Sheet1'!$L$16"}</definedName>
    <definedName name="_Goi8" localSheetId="7" hidden="1">{"'Sheet1'!$L$16"}</definedName>
    <definedName name="_Goi8" localSheetId="5" hidden="1">{"'Sheet1'!$L$16"}</definedName>
    <definedName name="_Goi8" hidden="1">{"'Sheet1'!$L$16"}</definedName>
    <definedName name="_gon4" localSheetId="5">#REF!</definedName>
    <definedName name="_gon4">#REF!</definedName>
    <definedName name="_Gra1">[22]Data!$B$25</definedName>
    <definedName name="_Gra2">[22]Data!$I$25</definedName>
    <definedName name="_gxm30">[25]gvt!$P$43</definedName>
    <definedName name="_h">[22]Data!$B$71:$R$71</definedName>
    <definedName name="_h1" localSheetId="6" hidden="1">{"'Sheet1'!$L$16"}</definedName>
    <definedName name="_h1" localSheetId="2" hidden="1">{"'Sheet1'!$L$16"}</definedName>
    <definedName name="_h1" localSheetId="4" hidden="1">{"'Sheet1'!$L$16"}</definedName>
    <definedName name="_h1" localSheetId="1" hidden="1">{"'Sheet1'!$L$16"}</definedName>
    <definedName name="_h1" localSheetId="0" hidden="1">{"'Sheet1'!$L$16"}</definedName>
    <definedName name="_h1" localSheetId="9" hidden="1">{"'Sheet1'!$L$16"}</definedName>
    <definedName name="_h1" localSheetId="8" hidden="1">{"'Sheet1'!$L$16"}</definedName>
    <definedName name="_h1" localSheetId="7" hidden="1">{"'Sheet1'!$L$16"}</definedName>
    <definedName name="_h1" localSheetId="5" hidden="1">{"'Sheet1'!$L$16"}</definedName>
    <definedName name="_h1" hidden="1">{"'Sheet1'!$L$16"}</definedName>
    <definedName name="_h10" localSheetId="6" hidden="1">{#N/A,#N/A,FALSE,"Chi tiÆt"}</definedName>
    <definedName name="_h10" localSheetId="2" hidden="1">{#N/A,#N/A,FALSE,"Chi tiÆt"}</definedName>
    <definedName name="_h10" localSheetId="4" hidden="1">{#N/A,#N/A,FALSE,"Chi tiÆt"}</definedName>
    <definedName name="_h10" localSheetId="1" hidden="1">{#N/A,#N/A,FALSE,"Chi tiÆt"}</definedName>
    <definedName name="_h10" localSheetId="0" hidden="1">{#N/A,#N/A,FALSE,"Chi tiÆt"}</definedName>
    <definedName name="_h10" localSheetId="9" hidden="1">{#N/A,#N/A,FALSE,"Chi tiÆt"}</definedName>
    <definedName name="_h10" localSheetId="8" hidden="1">{#N/A,#N/A,FALSE,"Chi tiÆt"}</definedName>
    <definedName name="_h10" localSheetId="7" hidden="1">{#N/A,#N/A,FALSE,"Chi tiÆt"}</definedName>
    <definedName name="_h10" localSheetId="5" hidden="1">{#N/A,#N/A,FALSE,"Chi tiÆt"}</definedName>
    <definedName name="_h10" hidden="1">{#N/A,#N/A,FALSE,"Chi tiÆt"}</definedName>
    <definedName name="_h2" localSheetId="6" hidden="1">{"'Sheet1'!$L$16"}</definedName>
    <definedName name="_h2" localSheetId="2" hidden="1">{"'Sheet1'!$L$16"}</definedName>
    <definedName name="_h2" localSheetId="4" hidden="1">{"'Sheet1'!$L$16"}</definedName>
    <definedName name="_h2" localSheetId="1" hidden="1">{"'Sheet1'!$L$16"}</definedName>
    <definedName name="_h2" localSheetId="0" hidden="1">{"'Sheet1'!$L$16"}</definedName>
    <definedName name="_h2" localSheetId="9" hidden="1">{"'Sheet1'!$L$16"}</definedName>
    <definedName name="_h2" localSheetId="8" hidden="1">{"'Sheet1'!$L$16"}</definedName>
    <definedName name="_h2" localSheetId="7" hidden="1">{"'Sheet1'!$L$16"}</definedName>
    <definedName name="_h2" localSheetId="5" hidden="1">{"'Sheet1'!$L$16"}</definedName>
    <definedName name="_h2" hidden="1">{"'Sheet1'!$L$16"}</definedName>
    <definedName name="_h3" localSheetId="6" hidden="1">{"'Sheet1'!$L$16"}</definedName>
    <definedName name="_h3" localSheetId="2" hidden="1">{"'Sheet1'!$L$16"}</definedName>
    <definedName name="_h3" localSheetId="4" hidden="1">{"'Sheet1'!$L$16"}</definedName>
    <definedName name="_h3" localSheetId="1" hidden="1">{"'Sheet1'!$L$16"}</definedName>
    <definedName name="_h3" localSheetId="0" hidden="1">{"'Sheet1'!$L$16"}</definedName>
    <definedName name="_h3" localSheetId="9" hidden="1">{"'Sheet1'!$L$16"}</definedName>
    <definedName name="_h3" localSheetId="8" hidden="1">{"'Sheet1'!$L$16"}</definedName>
    <definedName name="_h3" localSheetId="7" hidden="1">{"'Sheet1'!$L$16"}</definedName>
    <definedName name="_h3" localSheetId="5" hidden="1">{"'Sheet1'!$L$16"}</definedName>
    <definedName name="_h3" hidden="1">{"'Sheet1'!$L$16"}</definedName>
    <definedName name="_h5" localSheetId="6" hidden="1">{"'Sheet1'!$L$16"}</definedName>
    <definedName name="_h5" localSheetId="2" hidden="1">{"'Sheet1'!$L$16"}</definedName>
    <definedName name="_h5" localSheetId="4" hidden="1">{"'Sheet1'!$L$16"}</definedName>
    <definedName name="_h5" localSheetId="1" hidden="1">{"'Sheet1'!$L$16"}</definedName>
    <definedName name="_h5" localSheetId="0" hidden="1">{"'Sheet1'!$L$16"}</definedName>
    <definedName name="_h5" localSheetId="9" hidden="1">{"'Sheet1'!$L$16"}</definedName>
    <definedName name="_h5" localSheetId="8" hidden="1">{"'Sheet1'!$L$16"}</definedName>
    <definedName name="_h5" localSheetId="7" hidden="1">{"'Sheet1'!$L$16"}</definedName>
    <definedName name="_h5" localSheetId="5" hidden="1">{"'Sheet1'!$L$16"}</definedName>
    <definedName name="_h5" hidden="1">{"'Sheet1'!$L$16"}</definedName>
    <definedName name="_h6" localSheetId="6" hidden="1">{"'Sheet1'!$L$16"}</definedName>
    <definedName name="_h6" localSheetId="2" hidden="1">{"'Sheet1'!$L$16"}</definedName>
    <definedName name="_h6" localSheetId="4" hidden="1">{"'Sheet1'!$L$16"}</definedName>
    <definedName name="_h6" localSheetId="1" hidden="1">{"'Sheet1'!$L$16"}</definedName>
    <definedName name="_h6" localSheetId="0" hidden="1">{"'Sheet1'!$L$16"}</definedName>
    <definedName name="_h6" localSheetId="9" hidden="1">{"'Sheet1'!$L$16"}</definedName>
    <definedName name="_h6" localSheetId="8" hidden="1">{"'Sheet1'!$L$16"}</definedName>
    <definedName name="_h6" localSheetId="7" hidden="1">{"'Sheet1'!$L$16"}</definedName>
    <definedName name="_h6" localSheetId="5" hidden="1">{"'Sheet1'!$L$16"}</definedName>
    <definedName name="_h6" hidden="1">{"'Sheet1'!$L$16"}</definedName>
    <definedName name="_h7" localSheetId="6" hidden="1">{"'Sheet1'!$L$16"}</definedName>
    <definedName name="_h7" localSheetId="2" hidden="1">{"'Sheet1'!$L$16"}</definedName>
    <definedName name="_h7" localSheetId="4" hidden="1">{"'Sheet1'!$L$16"}</definedName>
    <definedName name="_h7" localSheetId="1" hidden="1">{"'Sheet1'!$L$16"}</definedName>
    <definedName name="_h7" localSheetId="0" hidden="1">{"'Sheet1'!$L$16"}</definedName>
    <definedName name="_h7" localSheetId="9" hidden="1">{"'Sheet1'!$L$16"}</definedName>
    <definedName name="_h7" localSheetId="8" hidden="1">{"'Sheet1'!$L$16"}</definedName>
    <definedName name="_h7" localSheetId="7" hidden="1">{"'Sheet1'!$L$16"}</definedName>
    <definedName name="_h7" localSheetId="5" hidden="1">{"'Sheet1'!$L$16"}</definedName>
    <definedName name="_h7" hidden="1">{"'Sheet1'!$L$16"}</definedName>
    <definedName name="_h8" localSheetId="6" hidden="1">{"'Sheet1'!$L$16"}</definedName>
    <definedName name="_h8" localSheetId="2" hidden="1">{"'Sheet1'!$L$16"}</definedName>
    <definedName name="_h8" localSheetId="4" hidden="1">{"'Sheet1'!$L$16"}</definedName>
    <definedName name="_h8" localSheetId="1" hidden="1">{"'Sheet1'!$L$16"}</definedName>
    <definedName name="_h8" localSheetId="0" hidden="1">{"'Sheet1'!$L$16"}</definedName>
    <definedName name="_h8" localSheetId="9" hidden="1">{"'Sheet1'!$L$16"}</definedName>
    <definedName name="_h8" localSheetId="8" hidden="1">{"'Sheet1'!$L$16"}</definedName>
    <definedName name="_h8" localSheetId="7" hidden="1">{"'Sheet1'!$L$16"}</definedName>
    <definedName name="_h8" localSheetId="5" hidden="1">{"'Sheet1'!$L$16"}</definedName>
    <definedName name="_h8" hidden="1">{"'Sheet1'!$L$16"}</definedName>
    <definedName name="_h9" localSheetId="6" hidden="1">{"'Sheet1'!$L$16"}</definedName>
    <definedName name="_h9" localSheetId="2" hidden="1">{"'Sheet1'!$L$16"}</definedName>
    <definedName name="_h9" localSheetId="4" hidden="1">{"'Sheet1'!$L$16"}</definedName>
    <definedName name="_h9" localSheetId="1" hidden="1">{"'Sheet1'!$L$16"}</definedName>
    <definedName name="_h9" localSheetId="0" hidden="1">{"'Sheet1'!$L$16"}</definedName>
    <definedName name="_h9" localSheetId="9" hidden="1">{"'Sheet1'!$L$16"}</definedName>
    <definedName name="_h9" localSheetId="8" hidden="1">{"'Sheet1'!$L$16"}</definedName>
    <definedName name="_h9" localSheetId="7" hidden="1">{"'Sheet1'!$L$16"}</definedName>
    <definedName name="_h9" localSheetId="5" hidden="1">{"'Sheet1'!$L$16"}</definedName>
    <definedName name="_h9" hidden="1">{"'Sheet1'!$L$16"}</definedName>
    <definedName name="_han23" localSheetId="5">#REF!</definedName>
    <definedName name="_han23">#REF!</definedName>
    <definedName name="_hh1">[35]XL4Poppy!$C$9</definedName>
    <definedName name="_hh2">[35]XL4Poppy!$A$15</definedName>
    <definedName name="_hh3">[35]XL4Poppy!$C$27</definedName>
    <definedName name="_HKy2" localSheetId="5">[36]BK04!#REF!</definedName>
    <definedName name="_HKy2">[36]BK04!#REF!</definedName>
    <definedName name="_hom2" localSheetId="5">#REF!</definedName>
    <definedName name="_hom2">#REF!</definedName>
    <definedName name="_hom4" localSheetId="5">[37]sheet12!#REF!</definedName>
    <definedName name="_hom4">[37]sheet12!#REF!</definedName>
    <definedName name="_hsm2">1.1289</definedName>
    <definedName name="_hso2">#REF!</definedName>
    <definedName name="_hso6">[38]Sheet7!$K$4</definedName>
    <definedName name="_hso7">'[39]Chi phi khac 4.3KH-CP'!#REF!</definedName>
    <definedName name="_hu1" localSheetId="6" hidden="1">{"'Sheet1'!$L$16"}</definedName>
    <definedName name="_hu1" localSheetId="2" hidden="1">{"'Sheet1'!$L$16"}</definedName>
    <definedName name="_hu1" localSheetId="4" hidden="1">{"'Sheet1'!$L$16"}</definedName>
    <definedName name="_hu1" localSheetId="1" hidden="1">{"'Sheet1'!$L$16"}</definedName>
    <definedName name="_hu1" localSheetId="0" hidden="1">{"'Sheet1'!$L$16"}</definedName>
    <definedName name="_hu1" localSheetId="9" hidden="1">{"'Sheet1'!$L$16"}</definedName>
    <definedName name="_hu1" localSheetId="8" hidden="1">{"'Sheet1'!$L$16"}</definedName>
    <definedName name="_hu1" localSheetId="7" hidden="1">{"'Sheet1'!$L$16"}</definedName>
    <definedName name="_hu1" localSheetId="5" hidden="1">{"'Sheet1'!$L$16"}</definedName>
    <definedName name="_hu1" hidden="1">{"'Sheet1'!$L$16"}</definedName>
    <definedName name="_hu2" localSheetId="6" hidden="1">{"'Sheet1'!$L$16"}</definedName>
    <definedName name="_hu2" localSheetId="2" hidden="1">{"'Sheet1'!$L$16"}</definedName>
    <definedName name="_hu2" localSheetId="4" hidden="1">{"'Sheet1'!$L$16"}</definedName>
    <definedName name="_hu2" localSheetId="1" hidden="1">{"'Sheet1'!$L$16"}</definedName>
    <definedName name="_hu2" localSheetId="0" hidden="1">{"'Sheet1'!$L$16"}</definedName>
    <definedName name="_hu2" localSheetId="9" hidden="1">{"'Sheet1'!$L$16"}</definedName>
    <definedName name="_hu2" localSheetId="8" hidden="1">{"'Sheet1'!$L$16"}</definedName>
    <definedName name="_hu2" localSheetId="7" hidden="1">{"'Sheet1'!$L$16"}</definedName>
    <definedName name="_hu2" localSheetId="5" hidden="1">{"'Sheet1'!$L$16"}</definedName>
    <definedName name="_hu2" hidden="1">{"'Sheet1'!$L$16"}</definedName>
    <definedName name="_hu5" localSheetId="6" hidden="1">{"'Sheet1'!$L$16"}</definedName>
    <definedName name="_hu5" localSheetId="2" hidden="1">{"'Sheet1'!$L$16"}</definedName>
    <definedName name="_hu5" localSheetId="4" hidden="1">{"'Sheet1'!$L$16"}</definedName>
    <definedName name="_hu5" localSheetId="1" hidden="1">{"'Sheet1'!$L$16"}</definedName>
    <definedName name="_hu5" localSheetId="0" hidden="1">{"'Sheet1'!$L$16"}</definedName>
    <definedName name="_hu5" localSheetId="9" hidden="1">{"'Sheet1'!$L$16"}</definedName>
    <definedName name="_hu5" localSheetId="8" hidden="1">{"'Sheet1'!$L$16"}</definedName>
    <definedName name="_hu5" localSheetId="7" hidden="1">{"'Sheet1'!$L$16"}</definedName>
    <definedName name="_hu5" localSheetId="5" hidden="1">{"'Sheet1'!$L$16"}</definedName>
    <definedName name="_hu5" hidden="1">{"'Sheet1'!$L$16"}</definedName>
    <definedName name="_hu6" localSheetId="6" hidden="1">{"'Sheet1'!$L$16"}</definedName>
    <definedName name="_hu6" localSheetId="2" hidden="1">{"'Sheet1'!$L$16"}</definedName>
    <definedName name="_hu6" localSheetId="4" hidden="1">{"'Sheet1'!$L$16"}</definedName>
    <definedName name="_hu6" localSheetId="1" hidden="1">{"'Sheet1'!$L$16"}</definedName>
    <definedName name="_hu6" localSheetId="0" hidden="1">{"'Sheet1'!$L$16"}</definedName>
    <definedName name="_hu6" localSheetId="9" hidden="1">{"'Sheet1'!$L$16"}</definedName>
    <definedName name="_hu6" localSheetId="8" hidden="1">{"'Sheet1'!$L$16"}</definedName>
    <definedName name="_hu6" localSheetId="7" hidden="1">{"'Sheet1'!$L$16"}</definedName>
    <definedName name="_hu6" localSheetId="5" hidden="1">{"'Sheet1'!$L$16"}</definedName>
    <definedName name="_hu6" hidden="1">{"'Sheet1'!$L$16"}</definedName>
    <definedName name="_Key1" localSheetId="5" hidden="1">#REF!</definedName>
    <definedName name="_Key1" hidden="1">#REF!</definedName>
    <definedName name="_Key2" localSheetId="5" hidden="1">#REF!</definedName>
    <definedName name="_Key2" hidden="1">#REF!</definedName>
    <definedName name="_Key3">[7]BKq2!#REF!</definedName>
    <definedName name="_kha1">#REF!</definedName>
    <definedName name="_kl1" localSheetId="5">#REF!</definedName>
    <definedName name="_kl1">#REF!</definedName>
    <definedName name="_L1" localSheetId="5">#REF!</definedName>
    <definedName name="_L1">#REF!</definedName>
    <definedName name="_L2" localSheetId="5">#REF!</definedName>
    <definedName name="_L2">#REF!</definedName>
    <definedName name="_L6">[40]XL4Poppy!$C$31</definedName>
    <definedName name="_Lan1" localSheetId="6" hidden="1">{"'Sheet1'!$L$16"}</definedName>
    <definedName name="_Lan1" localSheetId="2" hidden="1">{"'Sheet1'!$L$16"}</definedName>
    <definedName name="_Lan1" localSheetId="4" hidden="1">{"'Sheet1'!$L$16"}</definedName>
    <definedName name="_Lan1" localSheetId="1" hidden="1">{"'Sheet1'!$L$16"}</definedName>
    <definedName name="_Lan1" localSheetId="0" hidden="1">{"'Sheet1'!$L$16"}</definedName>
    <definedName name="_Lan1" localSheetId="9" hidden="1">{"'Sheet1'!$L$16"}</definedName>
    <definedName name="_Lan1" localSheetId="8" hidden="1">{"'Sheet1'!$L$16"}</definedName>
    <definedName name="_Lan1" localSheetId="7" hidden="1">{"'Sheet1'!$L$16"}</definedName>
    <definedName name="_Lan1" localSheetId="5" hidden="1">{"'Sheet1'!$L$16"}</definedName>
    <definedName name="_Lan1" hidden="1">{"'Sheet1'!$L$16"}</definedName>
    <definedName name="_LAN3" localSheetId="6" hidden="1">{"'Sheet1'!$L$16"}</definedName>
    <definedName name="_LAN3" localSheetId="2" hidden="1">{"'Sheet1'!$L$16"}</definedName>
    <definedName name="_LAN3" localSheetId="4" hidden="1">{"'Sheet1'!$L$16"}</definedName>
    <definedName name="_LAN3" localSheetId="1" hidden="1">{"'Sheet1'!$L$16"}</definedName>
    <definedName name="_LAN3" localSheetId="0" hidden="1">{"'Sheet1'!$L$16"}</definedName>
    <definedName name="_LAN3" localSheetId="9" hidden="1">{"'Sheet1'!$L$16"}</definedName>
    <definedName name="_LAN3" localSheetId="8" hidden="1">{"'Sheet1'!$L$16"}</definedName>
    <definedName name="_LAN3" localSheetId="7" hidden="1">{"'Sheet1'!$L$16"}</definedName>
    <definedName name="_LAN3" localSheetId="5" hidden="1">{"'Sheet1'!$L$16"}</definedName>
    <definedName name="_LAN3" hidden="1">{"'Sheet1'!$L$16"}</definedName>
    <definedName name="_lap1" localSheetId="5">#REF!</definedName>
    <definedName name="_lap1">#REF!</definedName>
    <definedName name="_lap2" localSheetId="5">#REF!</definedName>
    <definedName name="_lap2">#REF!</definedName>
    <definedName name="_lb40">[25]gvt!$P$48</definedName>
    <definedName name="_ldv1" localSheetId="5">#REF!</definedName>
    <definedName name="_ldv1">#REF!</definedName>
    <definedName name="_Ldv10" localSheetId="5">#REF!</definedName>
    <definedName name="_Ldv10">#REF!</definedName>
    <definedName name="_Ldv11" localSheetId="5">#REF!</definedName>
    <definedName name="_Ldv11">#REF!</definedName>
    <definedName name="_Ldv12" localSheetId="5">#REF!</definedName>
    <definedName name="_Ldv12">#REF!</definedName>
    <definedName name="_Ldv13" localSheetId="5">#REF!</definedName>
    <definedName name="_Ldv13">#REF!</definedName>
    <definedName name="_Ldv14" localSheetId="5">#REF!</definedName>
    <definedName name="_Ldv14">#REF!</definedName>
    <definedName name="_Ldv15" localSheetId="5">#REF!</definedName>
    <definedName name="_Ldv15">#REF!</definedName>
    <definedName name="_Ldv16" localSheetId="5">#REF!</definedName>
    <definedName name="_Ldv16">#REF!</definedName>
    <definedName name="_ldv2" localSheetId="5">#REF!</definedName>
    <definedName name="_ldv2">#REF!</definedName>
    <definedName name="_ldv3" localSheetId="5">#REF!</definedName>
    <definedName name="_ldv3">#REF!</definedName>
    <definedName name="_Ldv4" localSheetId="5">#REF!</definedName>
    <definedName name="_Ldv4">#REF!</definedName>
    <definedName name="_Ldv5" localSheetId="5">#REF!</definedName>
    <definedName name="_Ldv5">#REF!</definedName>
    <definedName name="_Ldv6" localSheetId="5">#REF!</definedName>
    <definedName name="_Ldv6">#REF!</definedName>
    <definedName name="_Ldv7" localSheetId="5">#REF!</definedName>
    <definedName name="_Ldv7">#REF!</definedName>
    <definedName name="_Ldv8" localSheetId="5">#REF!</definedName>
    <definedName name="_Ldv8">#REF!</definedName>
    <definedName name="_Ldv9" localSheetId="5">#REF!</definedName>
    <definedName name="_Ldv9">#REF!</definedName>
    <definedName name="_Len6" localSheetId="5">[41]Tendon!#REF!</definedName>
    <definedName name="_Len6">[41]Tendon!#REF!</definedName>
    <definedName name="_Len7" localSheetId="5">[41]Tendon!#REF!</definedName>
    <definedName name="_Len7">[41]Tendon!#REF!</definedName>
    <definedName name="_lk2" localSheetId="6" hidden="1">{"'Sheet1'!$L$16"}</definedName>
    <definedName name="_lk2" localSheetId="2" hidden="1">{"'Sheet1'!$L$16"}</definedName>
    <definedName name="_lk2" localSheetId="4" hidden="1">{"'Sheet1'!$L$16"}</definedName>
    <definedName name="_lk2" localSheetId="1" hidden="1">{"'Sheet1'!$L$16"}</definedName>
    <definedName name="_lk2" localSheetId="0" hidden="1">{"'Sheet1'!$L$16"}</definedName>
    <definedName name="_lk2" localSheetId="9" hidden="1">{"'Sheet1'!$L$16"}</definedName>
    <definedName name="_lk2" localSheetId="8" hidden="1">{"'Sheet1'!$L$16"}</definedName>
    <definedName name="_lk2" localSheetId="7" hidden="1">{"'Sheet1'!$L$16"}</definedName>
    <definedName name="_lk2" localSheetId="5" hidden="1">{"'Sheet1'!$L$16"}</definedName>
    <definedName name="_lk2" hidden="1">{"'Sheet1'!$L$16"}</definedName>
    <definedName name="_lr25">[25]gvt!#REF!</definedName>
    <definedName name="_LTb40">'[42]Gia VL'!#REF!</definedName>
    <definedName name="_lu10">'[25]gia-ca-may'!$D$37</definedName>
    <definedName name="_Lvc1" localSheetId="5">#REF!</definedName>
    <definedName name="_Lvc1">#REF!</definedName>
    <definedName name="_m1233" hidden="1">{"'Sheet1'!$L$16"}</definedName>
    <definedName name="_M2" hidden="1">{"'Sheet1'!$L$16"}</definedName>
    <definedName name="_M36" localSheetId="6" hidden="1">{"'Sheet1'!$L$16"}</definedName>
    <definedName name="_M36" localSheetId="2" hidden="1">{"'Sheet1'!$L$16"}</definedName>
    <definedName name="_M36" localSheetId="4" hidden="1">{"'Sheet1'!$L$16"}</definedName>
    <definedName name="_M36" localSheetId="1" hidden="1">{"'Sheet1'!$L$16"}</definedName>
    <definedName name="_M36" localSheetId="0" hidden="1">{"'Sheet1'!$L$16"}</definedName>
    <definedName name="_M36" localSheetId="9" hidden="1">{"'Sheet1'!$L$16"}</definedName>
    <definedName name="_M36" localSheetId="8" hidden="1">{"'Sheet1'!$L$16"}</definedName>
    <definedName name="_M36" localSheetId="7" hidden="1">{"'Sheet1'!$L$16"}</definedName>
    <definedName name="_M36" localSheetId="5" hidden="1">{"'Sheet1'!$L$16"}</definedName>
    <definedName name="_M36" hidden="1">{"'Sheet1'!$L$16"}</definedName>
    <definedName name="_ma1">[43]Xuat152!$G$1:$G$65536</definedName>
    <definedName name="_MAC12" localSheetId="5">#REF!</definedName>
    <definedName name="_MAC12">#REF!</definedName>
    <definedName name="_MAC46" localSheetId="5">#REF!</definedName>
    <definedName name="_MAC46">#REF!</definedName>
    <definedName name="_md16" localSheetId="5">[25]gvt!#REF!</definedName>
    <definedName name="_md16">[25]gvt!#REF!</definedName>
    <definedName name="_md25" localSheetId="5">[25]gvt!#REF!</definedName>
    <definedName name="_md25">[25]gvt!#REF!</definedName>
    <definedName name="_md9" localSheetId="5">[25]gvt!#REF!</definedName>
    <definedName name="_md9">[25]gvt!#REF!</definedName>
    <definedName name="_mdb1" localSheetId="5">[25]gvt!#REF!</definedName>
    <definedName name="_mdb1">[25]gvt!#REF!</definedName>
    <definedName name="_mdc1">[44]Girder!#REF!</definedName>
    <definedName name="_mdc2">[44]Girder!#REF!</definedName>
    <definedName name="_mgl4">[44]Girder!#REF!</definedName>
    <definedName name="_mgl8">[44]Girder!#REF!</definedName>
    <definedName name="_mh2">'[45]Tinh toan'!#REF!</definedName>
    <definedName name="_mh23">[25]gvt!#REF!</definedName>
    <definedName name="_mix6" localSheetId="5">#REF!</definedName>
    <definedName name="_mix6">#REF!</definedName>
    <definedName name="_mk42">'[25]gia-ca-may'!$D$25</definedName>
    <definedName name="_mk65">'[25]gia-ca-may'!$D$22</definedName>
    <definedName name="_mkD42" localSheetId="5">[25]gvt!#REF!</definedName>
    <definedName name="_mkD42">[25]gvt!#REF!</definedName>
    <definedName name="_mkn17" localSheetId="5">[25]gvt!#REF!</definedName>
    <definedName name="_mkn17">[25]gvt!#REF!</definedName>
    <definedName name="_mnk10">'[25]gia-ca-may'!$D$26</definedName>
    <definedName name="_mnk17">'[25]gia-ca-may'!$D$23</definedName>
    <definedName name="_mnk9">'[25]gia-ca-may'!$D$24</definedName>
    <definedName name="_MoM11" localSheetId="5">[46]CHITIET!#REF!</definedName>
    <definedName name="_MoM11">[46]CHITIET!#REF!</definedName>
    <definedName name="_mtc3" localSheetId="5">#REF!</definedName>
    <definedName name="_mtc3">#REF!</definedName>
    <definedName name="_MVL486">[40]XL4Poppy!$B$1:$B$16</definedName>
    <definedName name="_mw2" localSheetId="5">[44]Girder!#REF!</definedName>
    <definedName name="_mw2">[44]Girder!#REF!</definedName>
    <definedName name="_nam1" hidden="1">{"'Sheet1'!$L$16"}</definedName>
    <definedName name="_nam2" hidden="1">{#N/A,#N/A,FALSE,"Chi tiÆt"}</definedName>
    <definedName name="_nam3" hidden="1">{"'Sheet1'!$L$16"}</definedName>
    <definedName name="_nc151" localSheetId="5">#REF!</definedName>
    <definedName name="_nc151">#REF!</definedName>
    <definedName name="_NC200" localSheetId="5">[47]TT35!#REF!</definedName>
    <definedName name="_NC200">[47]TT35!#REF!</definedName>
    <definedName name="_nc25" localSheetId="5">'[48]Luong+may'!#REF!</definedName>
    <definedName name="_nc25">'[48]Luong+may'!#REF!</definedName>
    <definedName name="_nc27">'[48]Luong+may'!#REF!</definedName>
    <definedName name="_nc3" localSheetId="6">[49]NC!$E$8</definedName>
    <definedName name="_nc3" localSheetId="2">[49]NC!$E$8</definedName>
    <definedName name="_nc3" localSheetId="4">[49]NC!$E$8</definedName>
    <definedName name="_nc3" localSheetId="1">[49]NC!$E$8</definedName>
    <definedName name="_nc3" localSheetId="0">[49]NC!$E$8</definedName>
    <definedName name="_nc3" localSheetId="9">[49]NC!$E$8</definedName>
    <definedName name="_nc3" localSheetId="8">[49]NC!$E$8</definedName>
    <definedName name="_nc3" localSheetId="7">[49]NC!$E$8</definedName>
    <definedName name="_nc3" localSheetId="5">[49]NC!$E$8</definedName>
    <definedName name="_nc3">[50]NC!$E$8</definedName>
    <definedName name="_nc32" localSheetId="5">'[48]Luong+may'!#REF!</definedName>
    <definedName name="_nc32">'[48]Luong+may'!#REF!</definedName>
    <definedName name="_nc35">'[51]he so'!$B$2</definedName>
    <definedName name="_nc37" localSheetId="5">'[48]Luong+may'!#REF!</definedName>
    <definedName name="_nc37">'[48]Luong+may'!#REF!</definedName>
    <definedName name="_nc4">[52]NC!$E$12</definedName>
    <definedName name="_nc45" localSheetId="5">'[48]Luong+may'!#REF!</definedName>
    <definedName name="_nc45">'[48]Luong+may'!#REF!</definedName>
    <definedName name="_nc46">[12]Giathanh1m3BT!$H$12</definedName>
    <definedName name="_nc5" localSheetId="5">[25]gvt!#REF!</definedName>
    <definedName name="_nc5">[25]gvt!#REF!</definedName>
    <definedName name="_nc6" localSheetId="5">#REF!</definedName>
    <definedName name="_nc6">#REF!</definedName>
    <definedName name="_nc7" localSheetId="5">#REF!</definedName>
    <definedName name="_nc7">#REF!</definedName>
    <definedName name="_NCC3">'[53]nhan cong'!$M$42</definedName>
    <definedName name="_NCC4">'[53]nhan cong'!$M$46</definedName>
    <definedName name="_NCL100" localSheetId="5">#REF!</definedName>
    <definedName name="_NCL100">#REF!</definedName>
    <definedName name="_NCL200" localSheetId="5">#REF!</definedName>
    <definedName name="_NCL200">#REF!</definedName>
    <definedName name="_NCL250" localSheetId="5">#REF!</definedName>
    <definedName name="_NCL250">#REF!</definedName>
    <definedName name="_NET2" localSheetId="5">#REF!</definedName>
    <definedName name="_NET2">#REF!</definedName>
    <definedName name="_nh2" hidden="1">{#N/A,#N/A,FALSE,"Chi tiÆt"}</definedName>
    <definedName name="_nin190" localSheetId="5">#REF!</definedName>
    <definedName name="_nin190">#REF!</definedName>
    <definedName name="_No1" localSheetId="5">#REF!</definedName>
    <definedName name="_No1">#REF!</definedName>
    <definedName name="_NPV11" localSheetId="5">'[54]Cp&gt;10-Ln&lt;10'!#REF!</definedName>
    <definedName name="_NPV11">'[54]Cp&gt;10-Ln&lt;10'!#REF!</definedName>
    <definedName name="_npv22" localSheetId="5">'[54]Ln&lt;20'!#REF!</definedName>
    <definedName name="_npv22">'[54]Ln&lt;20'!#REF!</definedName>
    <definedName name="_NSO2" localSheetId="6" hidden="1">{"'Sheet1'!$L$16"}</definedName>
    <definedName name="_NSO2" localSheetId="2" hidden="1">{"'Sheet1'!$L$16"}</definedName>
    <definedName name="_NSO2" localSheetId="4" hidden="1">{"'Sheet1'!$L$16"}</definedName>
    <definedName name="_NSO2" localSheetId="1" hidden="1">{"'Sheet1'!$L$16"}</definedName>
    <definedName name="_NSO2" localSheetId="0" hidden="1">{"'Sheet1'!$L$16"}</definedName>
    <definedName name="_NSO2" localSheetId="9" hidden="1">{"'Sheet1'!$L$16"}</definedName>
    <definedName name="_NSO2" localSheetId="8" hidden="1">{"'Sheet1'!$L$16"}</definedName>
    <definedName name="_NSO2" localSheetId="7" hidden="1">{"'Sheet1'!$L$16"}</definedName>
    <definedName name="_NSO2" localSheetId="5" hidden="1">{"'Sheet1'!$L$16"}</definedName>
    <definedName name="_NSO2" hidden="1">{"'Sheet1'!$L$16"}</definedName>
    <definedName name="_od100">[25]gvt!#REF!</definedName>
    <definedName name="_ond100">[25]gvt!$P$41</definedName>
    <definedName name="_Order1" hidden="1">255</definedName>
    <definedName name="_Order2" hidden="1">255</definedName>
    <definedName name="_oto10" localSheetId="5">[55]VL!#REF!</definedName>
    <definedName name="_oto10">[55]VL!#REF!</definedName>
    <definedName name="_oto12" localSheetId="5">#REF!</definedName>
    <definedName name="_oto12">#REF!</definedName>
    <definedName name="_oto5">'[25]gia-ca-may'!$D$54</definedName>
    <definedName name="_PA3" localSheetId="6" hidden="1">{"'Sheet1'!$L$16"}</definedName>
    <definedName name="_PA3" localSheetId="2" hidden="1">{"'Sheet1'!$L$16"}</definedName>
    <definedName name="_PA3" localSheetId="4" hidden="1">{"'Sheet1'!$L$16"}</definedName>
    <definedName name="_PA3" localSheetId="1" hidden="1">{"'Sheet1'!$L$16"}</definedName>
    <definedName name="_PA3" localSheetId="0" hidden="1">{"'Sheet1'!$L$16"}</definedName>
    <definedName name="_PA3" localSheetId="9" hidden="1">{"'Sheet1'!$L$16"}</definedName>
    <definedName name="_PA3" localSheetId="8" hidden="1">{"'Sheet1'!$L$16"}</definedName>
    <definedName name="_PA3" localSheetId="7" hidden="1">{"'Sheet1'!$L$16"}</definedName>
    <definedName name="_PA3" localSheetId="5" hidden="1">{"'Sheet1'!$L$16"}</definedName>
    <definedName name="_PA3" hidden="1">{"'Sheet1'!$L$16"}</definedName>
    <definedName name="_Parse_Out" hidden="1">[56]Quantity!#REF!</definedName>
    <definedName name="_pc30">[57]GiaVL!$F$14</definedName>
    <definedName name="_pc40">[57]GiaVL!$F$13</definedName>
    <definedName name="_Ph30" localSheetId="5">'[58]Tinh ban mat cau'!#REF!</definedName>
    <definedName name="_Ph30">'[58]Tinh ban mat cau'!#REF!</definedName>
    <definedName name="_phi10" localSheetId="5">#REF!</definedName>
    <definedName name="_phi10">#REF!</definedName>
    <definedName name="_phi12" localSheetId="5">#REF!</definedName>
    <definedName name="_phi12">#REF!</definedName>
    <definedName name="_phi14" localSheetId="5">#REF!</definedName>
    <definedName name="_phi14">#REF!</definedName>
    <definedName name="_phi16" localSheetId="5">#REF!</definedName>
    <definedName name="_phi16">#REF!</definedName>
    <definedName name="_phi18" localSheetId="5">#REF!</definedName>
    <definedName name="_phi18">#REF!</definedName>
    <definedName name="_phi20" localSheetId="5">#REF!</definedName>
    <definedName name="_phi20">#REF!</definedName>
    <definedName name="_phi22" localSheetId="5">#REF!</definedName>
    <definedName name="_phi22">#REF!</definedName>
    <definedName name="_phi25" localSheetId="5">#REF!</definedName>
    <definedName name="_phi25">#REF!</definedName>
    <definedName name="_phi28" localSheetId="5">#REF!</definedName>
    <definedName name="_phi28">#REF!</definedName>
    <definedName name="_phi6" localSheetId="5">#REF!</definedName>
    <definedName name="_phi6">#REF!</definedName>
    <definedName name="_phi8" localSheetId="5">#REF!</definedName>
    <definedName name="_phi8">#REF!</definedName>
    <definedName name="_Pl2" localSheetId="6" hidden="1">{"'Sheet1'!$L$16"}</definedName>
    <definedName name="_Pl2" localSheetId="2" hidden="1">{"'Sheet1'!$L$16"}</definedName>
    <definedName name="_Pl2" localSheetId="4" hidden="1">{"'Sheet1'!$L$16"}</definedName>
    <definedName name="_Pl2" localSheetId="1" hidden="1">{"'Sheet1'!$L$16"}</definedName>
    <definedName name="_Pl2" localSheetId="0" hidden="1">{"'Sheet1'!$L$16"}</definedName>
    <definedName name="_Pl2" localSheetId="9" hidden="1">{"'Sheet1'!$L$16"}</definedName>
    <definedName name="_Pl2" localSheetId="8" hidden="1">{"'Sheet1'!$L$16"}</definedName>
    <definedName name="_Pl2" localSheetId="7" hidden="1">{"'Sheet1'!$L$16"}</definedName>
    <definedName name="_Pl2" localSheetId="5" hidden="1">{"'Sheet1'!$L$16"}</definedName>
    <definedName name="_Pl2" hidden="1">{"'Sheet1'!$L$16"}</definedName>
    <definedName name="_PL3" hidden="1">#REF!</definedName>
    <definedName name="_Pt1">[59]Checksection1!#REF!</definedName>
    <definedName name="_Pt2">[59]Checksection1!#REF!</definedName>
    <definedName name="_PXB80">'[58]Tinh ban mat cau'!#REF!</definedName>
    <definedName name="_qh2">'[45]Tinh toan'!#REF!</definedName>
    <definedName name="_R" localSheetId="5">#REF!</definedName>
    <definedName name="_R">#REF!</definedName>
    <definedName name="_rai20">'[25]gia-ca-may'!$D$38</definedName>
    <definedName name="_rai50">'[25]gia-ca-may'!$D$34</definedName>
    <definedName name="_Rd1">[60]TinhToan!$F$86</definedName>
    <definedName name="_RHH1" localSheetId="5">#REF!</definedName>
    <definedName name="_RHH1">#REF!</definedName>
    <definedName name="_RHH10" localSheetId="5">#REF!</definedName>
    <definedName name="_RHH10">#REF!</definedName>
    <definedName name="_RHP1" localSheetId="5">#REF!</definedName>
    <definedName name="_RHP1">#REF!</definedName>
    <definedName name="_RHP10" localSheetId="5">#REF!</definedName>
    <definedName name="_RHP10">#REF!</definedName>
    <definedName name="_RI1" localSheetId="5">#REF!</definedName>
    <definedName name="_RI1">#REF!</definedName>
    <definedName name="_RI10" localSheetId="5">#REF!</definedName>
    <definedName name="_RI10">#REF!</definedName>
    <definedName name="_RII1" localSheetId="5">#REF!</definedName>
    <definedName name="_RII1">#REF!</definedName>
    <definedName name="_RII10" localSheetId="5">#REF!</definedName>
    <definedName name="_RII10">#REF!</definedName>
    <definedName name="_RIP1" localSheetId="5">#REF!</definedName>
    <definedName name="_RIP1">#REF!</definedName>
    <definedName name="_RIP10" localSheetId="5">#REF!</definedName>
    <definedName name="_RIP10">#REF!</definedName>
    <definedName name="_rp95" localSheetId="5">#REF!</definedName>
    <definedName name="_rp95">#REF!</definedName>
    <definedName name="_san108" localSheetId="5">#REF!</definedName>
    <definedName name="_san108">#REF!</definedName>
    <definedName name="_san110">'[25]gia-ca-may'!$D$29</definedName>
    <definedName name="_sat10" localSheetId="5">'[61]Bang chiet tinh TBA'!#REF!</definedName>
    <definedName name="_sat10">'[61]Bang chiet tinh TBA'!#REF!</definedName>
    <definedName name="_sat12" localSheetId="5">'[61]Bang chiet tinh TBA'!#REF!</definedName>
    <definedName name="_sat12">'[61]Bang chiet tinh TBA'!#REF!</definedName>
    <definedName name="_sat14">'[61]Bang chiet tinh TBA'!#REF!</definedName>
    <definedName name="_sat16">'[61]Bang chiet tinh TBA'!#REF!</definedName>
    <definedName name="_sat20">'[61]Bang chiet tinh TBA'!#REF!</definedName>
    <definedName name="_Sat27" localSheetId="5">#REF!</definedName>
    <definedName name="_Sat27">#REF!</definedName>
    <definedName name="_Sat6" localSheetId="5">#REF!</definedName>
    <definedName name="_Sat6">#REF!</definedName>
    <definedName name="_sat8" localSheetId="5">'[61]Bang chiet tinh TBA'!#REF!</definedName>
    <definedName name="_sat8">'[61]Bang chiet tinh TBA'!#REF!</definedName>
    <definedName name="_sc1" localSheetId="5">#REF!</definedName>
    <definedName name="_sc1">#REF!</definedName>
    <definedName name="_SC2" localSheetId="5">#REF!</definedName>
    <definedName name="_SC2">#REF!</definedName>
    <definedName name="_sc3" localSheetId="5">#REF!</definedName>
    <definedName name="_sc3">#REF!</definedName>
    <definedName name="_sl2" localSheetId="5">#REF!</definedName>
    <definedName name="_sl2">#REF!</definedName>
    <definedName name="_slg1" localSheetId="5">#REF!</definedName>
    <definedName name="_slg1">#REF!</definedName>
    <definedName name="_slg2" localSheetId="5">#REF!</definedName>
    <definedName name="_slg2">#REF!</definedName>
    <definedName name="_slg3" localSheetId="5">#REF!</definedName>
    <definedName name="_slg3">#REF!</definedName>
    <definedName name="_slg4" localSheetId="5">#REF!</definedName>
    <definedName name="_slg4">#REF!</definedName>
    <definedName name="_slg5" localSheetId="5">#REF!</definedName>
    <definedName name="_slg5">#REF!</definedName>
    <definedName name="_slg6" localSheetId="5">#REF!</definedName>
    <definedName name="_slg6">#REF!</definedName>
    <definedName name="_SN3" localSheetId="5">#REF!</definedName>
    <definedName name="_SN3">#REF!</definedName>
    <definedName name="_Sort" localSheetId="5" hidden="1">#REF!</definedName>
    <definedName name="_Sort" hidden="1">#REF!</definedName>
    <definedName name="_su12" localSheetId="5">[62]Sheet3!#REF!</definedName>
    <definedName name="_su12">[62]Sheet3!#REF!</definedName>
    <definedName name="_Su70" localSheetId="5">[62]Sheet3!#REF!</definedName>
    <definedName name="_Su70">[62]Sheet3!#REF!</definedName>
    <definedName name="_sua20" localSheetId="5">#REF!</definedName>
    <definedName name="_sua20">#REF!</definedName>
    <definedName name="_sua30" localSheetId="5">#REF!</definedName>
    <definedName name="_sua30">#REF!</definedName>
    <definedName name="_sw70609">[8]MTP!#REF!</definedName>
    <definedName name="_tam1">[63]XL4Poppy!$C$31</definedName>
    <definedName name="_tct3" localSheetId="6">[64]gVL!$Q$23</definedName>
    <definedName name="_tct3" localSheetId="2">[64]gVL!$Q$23</definedName>
    <definedName name="_tct3" localSheetId="4">[64]gVL!$Q$23</definedName>
    <definedName name="_tct3" localSheetId="1">[64]gVL!$Q$23</definedName>
    <definedName name="_tct3" localSheetId="0">[64]gVL!$Q$23</definedName>
    <definedName name="_tct3" localSheetId="9">[64]gVL!$Q$23</definedName>
    <definedName name="_tct3" localSheetId="8">[64]gVL!$Q$23</definedName>
    <definedName name="_tct3" localSheetId="7">[64]gVL!$Q$23</definedName>
    <definedName name="_tct3">[65]gVL!$Q$23</definedName>
    <definedName name="_tct5">[66]gVL!$N$19</definedName>
    <definedName name="_tg427" localSheetId="5">#REF!</definedName>
    <definedName name="_tg427">#REF!</definedName>
    <definedName name="_TH1" localSheetId="5">#REF!</definedName>
    <definedName name="_TH1">#REF!</definedName>
    <definedName name="_th100" localSheetId="5">'[28]dongia (2)'!#REF!</definedName>
    <definedName name="_th100">'[28]dongia (2)'!#REF!</definedName>
    <definedName name="_TH160" localSheetId="5">'[28]dongia (2)'!#REF!</definedName>
    <definedName name="_TH160">'[28]dongia (2)'!#REF!</definedName>
    <definedName name="_TH2" localSheetId="5">#REF!</definedName>
    <definedName name="_TH2">#REF!</definedName>
    <definedName name="_TH20" localSheetId="5">#REF!</definedName>
    <definedName name="_TH20">#REF!</definedName>
    <definedName name="_TH3" localSheetId="5">#REF!</definedName>
    <definedName name="_TH3">#REF!</definedName>
    <definedName name="_THt7" localSheetId="6">{"Book1","Bang chia luong.xls"}</definedName>
    <definedName name="_THt7" localSheetId="2">{"Book1","Bang chia luong.xls"}</definedName>
    <definedName name="_THt7" localSheetId="4">{"Book1","Bang chia luong.xls"}</definedName>
    <definedName name="_THt7" localSheetId="1">{"Book1","Bang chia luong.xls"}</definedName>
    <definedName name="_THt7" localSheetId="0">{"Book1","Bang chia luong.xls"}</definedName>
    <definedName name="_THt7" localSheetId="9">{"Book1","Bang chia luong.xls"}</definedName>
    <definedName name="_THt7" localSheetId="8">{"Book1","Bang chia luong.xls"}</definedName>
    <definedName name="_THt7" localSheetId="7">{"Book1","Bang chia luong.xls"}</definedName>
    <definedName name="_THt7" localSheetId="5">{"Book1","Bang chia luong.xls"}</definedName>
    <definedName name="_THt7">{"Book1","Bang chia luong.xls"}</definedName>
    <definedName name="_TK1">[67]Tongke!$B$7:$U$128</definedName>
    <definedName name="_TK155">#REF!</definedName>
    <definedName name="_TK422">#REF!</definedName>
    <definedName name="_TL1" localSheetId="5">#REF!</definedName>
    <definedName name="_TL1">#REF!</definedName>
    <definedName name="_TL2" localSheetId="5">#REF!</definedName>
    <definedName name="_TL2">#REF!</definedName>
    <definedName name="_TL3" localSheetId="5">#REF!</definedName>
    <definedName name="_TL3">#REF!</definedName>
    <definedName name="_TLA120" localSheetId="5">#REF!</definedName>
    <definedName name="_TLA120">#REF!</definedName>
    <definedName name="_TLA35" localSheetId="5">#REF!</definedName>
    <definedName name="_TLA35">#REF!</definedName>
    <definedName name="_TLA50" localSheetId="5">#REF!</definedName>
    <definedName name="_TLA50">#REF!</definedName>
    <definedName name="_TLA70" localSheetId="5">#REF!</definedName>
    <definedName name="_TLA70">#REF!</definedName>
    <definedName name="_TLA95" localSheetId="5">#REF!</definedName>
    <definedName name="_TLA95">#REF!</definedName>
    <definedName name="_TR250" localSheetId="5">'[28]dongia (2)'!#REF!</definedName>
    <definedName name="_TR250">'[28]dongia (2)'!#REF!</definedName>
    <definedName name="_tr375" localSheetId="5">[28]giathanh1!#REF!</definedName>
    <definedName name="_tr375">[28]giathanh1!#REF!</definedName>
    <definedName name="_Tru21" localSheetId="6" hidden="1">{"'Sheet1'!$L$16"}</definedName>
    <definedName name="_Tru21" localSheetId="2" hidden="1">{"'Sheet1'!$L$16"}</definedName>
    <definedName name="_Tru21" localSheetId="4" hidden="1">{"'Sheet1'!$L$16"}</definedName>
    <definedName name="_Tru21" localSheetId="1" hidden="1">{"'Sheet1'!$L$16"}</definedName>
    <definedName name="_Tru21" localSheetId="0" hidden="1">{"'Sheet1'!$L$16"}</definedName>
    <definedName name="_Tru21" localSheetId="9" hidden="1">{"'Sheet1'!$L$16"}</definedName>
    <definedName name="_Tru21" localSheetId="8" hidden="1">{"'Sheet1'!$L$16"}</definedName>
    <definedName name="_Tru21" localSheetId="7" hidden="1">{"'Sheet1'!$L$16"}</definedName>
    <definedName name="_Tru21" localSheetId="5" hidden="1">{"'Sheet1'!$L$16"}</definedName>
    <definedName name="_Tru21" hidden="1">{"'Sheet1'!$L$16"}</definedName>
    <definedName name="_tt10">[68]vlieu!$E$17</definedName>
    <definedName name="_tt22" localSheetId="5">[25]gvt!#REF!</definedName>
    <definedName name="_tt22">[25]gvt!#REF!</definedName>
    <definedName name="_tt3" localSheetId="6" hidden="1">{"'Sheet1'!$L$16"}</definedName>
    <definedName name="_tt3" localSheetId="2" hidden="1">{"'Sheet1'!$L$16"}</definedName>
    <definedName name="_tt3" localSheetId="4" hidden="1">{"'Sheet1'!$L$16"}</definedName>
    <definedName name="_tt3" localSheetId="1" hidden="1">{"'Sheet1'!$L$16"}</definedName>
    <definedName name="_tt3" localSheetId="0" hidden="1">{"'Sheet1'!$L$16"}</definedName>
    <definedName name="_tt3" localSheetId="9" hidden="1">{"'Sheet1'!$L$16"}</definedName>
    <definedName name="_tt3" localSheetId="8" hidden="1">{"'Sheet1'!$L$16"}</definedName>
    <definedName name="_tt3" localSheetId="7" hidden="1">{"'Sheet1'!$L$16"}</definedName>
    <definedName name="_tt3" localSheetId="5" hidden="1">{"'Sheet1'!$L$16"}</definedName>
    <definedName name="_tt3" hidden="1">{"'Sheet1'!$L$16"}</definedName>
    <definedName name="_tt6">[68]vlieu!$E$16</definedName>
    <definedName name="_tz593" localSheetId="5">#REF!</definedName>
    <definedName name="_tz593">#REF!</definedName>
    <definedName name="_ui108" localSheetId="5">#REF!</definedName>
    <definedName name="_ui108">#REF!</definedName>
    <definedName name="_ui110">'[25]gia-ca-may'!$D$21</definedName>
    <definedName name="_ui140">'[25]gia-ca-may'!$D$27</definedName>
    <definedName name="_ui180" localSheetId="5">#REF!</definedName>
    <definedName name="_ui180">#REF!</definedName>
    <definedName name="_v" localSheetId="5">[69]Sheet1!#REF!</definedName>
    <definedName name="_v">[69]Sheet1!#REF!</definedName>
    <definedName name="_va1">'[70]Agg-Require-Asphalt'!$H$49</definedName>
    <definedName name="_VAN1" localSheetId="5">[71]CT35!#REF!</definedName>
    <definedName name="_VAN1">[71]CT35!#REF!</definedName>
    <definedName name="_vb1214" localSheetId="5">[25]vua!#REF!</definedName>
    <definedName name="_vb1214">[25]vua!#REF!</definedName>
    <definedName name="_vb1215">[25]vua!$G$8</definedName>
    <definedName name="_vb1224">[25]vua!$G$23</definedName>
    <definedName name="_vb1225">[25]vua!$G$18</definedName>
    <definedName name="_vb1234" localSheetId="5">[25]vua!#REF!</definedName>
    <definedName name="_vb1234">[25]vua!#REF!</definedName>
    <definedName name="_vbt100" localSheetId="6">'[49]vua(c)'!$G$59</definedName>
    <definedName name="_vbt100" localSheetId="2">'[49]vua(c)'!$G$59</definedName>
    <definedName name="_vbt100" localSheetId="4">'[49]vua(c)'!$G$59</definedName>
    <definedName name="_vbt100" localSheetId="1">'[49]vua(c)'!$G$59</definedName>
    <definedName name="_vbt100" localSheetId="0">'[49]vua(c)'!$G$59</definedName>
    <definedName name="_vbt100" localSheetId="9">'[49]vua(c)'!$G$59</definedName>
    <definedName name="_vbt100" localSheetId="8">'[49]vua(c)'!$G$59</definedName>
    <definedName name="_vbt100" localSheetId="7">'[49]vua(c)'!$G$59</definedName>
    <definedName name="_vbt100" localSheetId="5">'[49]vua(c)'!$G$59</definedName>
    <definedName name="_vbt100">'[50]vua(c)'!$G$59</definedName>
    <definedName name="_vbt150" localSheetId="6">'[49]vua(c)'!$G$47</definedName>
    <definedName name="_vbt150" localSheetId="2">'[49]vua(c)'!$G$47</definedName>
    <definedName name="_vbt150" localSheetId="4">'[49]vua(c)'!$G$47</definedName>
    <definedName name="_vbt150" localSheetId="1">'[49]vua(c)'!$G$47</definedName>
    <definedName name="_vbt150" localSheetId="0">'[49]vua(c)'!$G$47</definedName>
    <definedName name="_vbt150" localSheetId="9">'[49]vua(c)'!$G$47</definedName>
    <definedName name="_vbt150" localSheetId="8">'[49]vua(c)'!$G$47</definedName>
    <definedName name="_vbt150" localSheetId="7">'[49]vua(c)'!$G$47</definedName>
    <definedName name="_vbt150" localSheetId="5">'[49]vua(c)'!$G$47</definedName>
    <definedName name="_vbt150">'[50]vua(c)'!$G$47</definedName>
    <definedName name="_vbt200" localSheetId="6">'[49]vua(c)'!$G$29</definedName>
    <definedName name="_vbt200" localSheetId="2">'[49]vua(c)'!$G$29</definedName>
    <definedName name="_vbt200" localSheetId="4">'[49]vua(c)'!$G$29</definedName>
    <definedName name="_vbt200" localSheetId="1">'[49]vua(c)'!$G$29</definedName>
    <definedName name="_vbt200" localSheetId="0">'[49]vua(c)'!$G$29</definedName>
    <definedName name="_vbt200" localSheetId="9">'[49]vua(c)'!$G$29</definedName>
    <definedName name="_vbt200" localSheetId="8">'[49]vua(c)'!$G$29</definedName>
    <definedName name="_vbt200" localSheetId="7">'[49]vua(c)'!$G$29</definedName>
    <definedName name="_vbt200" localSheetId="5">'[49]vua(c)'!$G$29</definedName>
    <definedName name="_vbt200">'[50]vua(c)'!$G$29</definedName>
    <definedName name="_vc1" localSheetId="5">#REF!</definedName>
    <definedName name="_vc1">#REF!</definedName>
    <definedName name="_vc2" localSheetId="5">[72]XLP!#REF!</definedName>
    <definedName name="_vc2">[72]XLP!#REF!</definedName>
    <definedName name="_vc2121">[25]vua!$G$46</definedName>
    <definedName name="_vc2122">[25]vua!$G$52</definedName>
    <definedName name="_vc2123">[25]vua!$G$58</definedName>
    <definedName name="_vc2124">[25]vua!$G$64</definedName>
    <definedName name="_vc2131" localSheetId="5">[25]vua!#REF!</definedName>
    <definedName name="_vc2131">[25]vua!#REF!</definedName>
    <definedName name="_vc2132" localSheetId="5">[25]vua!#REF!</definedName>
    <definedName name="_vc2132">[25]vua!#REF!</definedName>
    <definedName name="_vc2134" localSheetId="5">[25]vua!#REF!</definedName>
    <definedName name="_vc2134">[25]vua!#REF!</definedName>
    <definedName name="_vc2141">[25]vua!$G$28</definedName>
    <definedName name="_vc2142">[25]vua!$G$34</definedName>
    <definedName name="_vc2143">[25]vua!$G$40</definedName>
    <definedName name="_vc2223">[25]vua!$G$70</definedName>
    <definedName name="_vc3" localSheetId="5">#REF!</definedName>
    <definedName name="_vc3">#REF!</definedName>
    <definedName name="_vc3136" localSheetId="5">[25]vua!#REF!</definedName>
    <definedName name="_vc3136">[25]vua!#REF!</definedName>
    <definedName name="_vl1" localSheetId="5">#REF!</definedName>
    <definedName name="_vl1">#REF!</definedName>
    <definedName name="_VL100" localSheetId="5">#REF!</definedName>
    <definedName name="_VL100">#REF!</definedName>
    <definedName name="_VL200" localSheetId="5">#REF!</definedName>
    <definedName name="_VL200">#REF!</definedName>
    <definedName name="_VL250" localSheetId="5">#REF!</definedName>
    <definedName name="_VL250">#REF!</definedName>
    <definedName name="_vu1" localSheetId="5">[25]vua!#REF!</definedName>
    <definedName name="_vu1">[25]vua!#REF!</definedName>
    <definedName name="_vu12124" localSheetId="5">[25]vua!#REF!</definedName>
    <definedName name="_vu12124">[25]vua!#REF!</definedName>
    <definedName name="_vu2" localSheetId="5">[25]vua!#REF!</definedName>
    <definedName name="_vu2">[25]vua!#REF!</definedName>
    <definedName name="_vu3" localSheetId="5">[25]vua!#REF!</definedName>
    <definedName name="_vu3">[25]vua!#REF!</definedName>
    <definedName name="_vub1215">[25]vua!#REF!</definedName>
    <definedName name="_vub1234">[25]vua!#REF!</definedName>
    <definedName name="_vuc2124">[25]vua!#REF!</definedName>
    <definedName name="_vuc2134">[25]vua!#REF!</definedName>
    <definedName name="_xb80">'[58]Tinh ban mat cau'!#REF!</definedName>
    <definedName name="_xm30">[73]vlieu!$N$39</definedName>
    <definedName name="_xm40">[73]vlieu!$N$31</definedName>
    <definedName name="A" localSheetId="5">#REF!</definedName>
    <definedName name="A">#REF!</definedName>
    <definedName name="A." localSheetId="5">#REF!</definedName>
    <definedName name="A.">#REF!</definedName>
    <definedName name="a_" localSheetId="5">#REF!</definedName>
    <definedName name="a_">#REF!</definedName>
    <definedName name="a0.75" localSheetId="5">#REF!</definedName>
    <definedName name="a0.75">#REF!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 localSheetId="5">#REF!</definedName>
    <definedName name="a1.1">#REF!</definedName>
    <definedName name="a1_" localSheetId="5">'[74]Xuly Data'!#REF!</definedName>
    <definedName name="a1_">'[74]Xuly Data'!#REF!</definedName>
    <definedName name="a10_a11_a12_a13_" localSheetId="5">[75]TDC!#REF!</definedName>
    <definedName name="a10_a11_a12_a13_">[75]TDC!#REF!</definedName>
    <definedName name="A120_" localSheetId="5">#REF!</definedName>
    <definedName name="A120_">#REF!</definedName>
    <definedName name="a2_" localSheetId="5">'[74]Xuly Data'!#REF!</definedName>
    <definedName name="a2_">'[74]Xuly Data'!#REF!</definedName>
    <definedName name="a277Print_Titles" localSheetId="5">#REF!</definedName>
    <definedName name="a277Print_Titles">#REF!</definedName>
    <definedName name="A2G506" localSheetId="5">#REF!</definedName>
    <definedName name="A2G506">#REF!</definedName>
    <definedName name="a3_" localSheetId="5">'[74]Xuly Data'!#REF!</definedName>
    <definedName name="a3_">'[74]Xuly Data'!#REF!</definedName>
    <definedName name="A35_" localSheetId="5">#REF!</definedName>
    <definedName name="A35_">#REF!</definedName>
    <definedName name="a4_" localSheetId="5">'[74]Xuly Data'!#REF!</definedName>
    <definedName name="a4_">'[74]Xuly Data'!#REF!</definedName>
    <definedName name="a5_" localSheetId="5">'[74]Xuly Data'!#REF!</definedName>
    <definedName name="a5_">'[74]Xuly Data'!#REF!</definedName>
    <definedName name="A50_" localSheetId="5">#REF!</definedName>
    <definedName name="A50_">#REF!</definedName>
    <definedName name="a6_">[76]Solieu!$C$84</definedName>
    <definedName name="A6N2">[77]A6!$A$3:$F$13</definedName>
    <definedName name="A6N3">[78]A6!$A$1:$G$22</definedName>
    <definedName name="a7_" localSheetId="5">'[74]Xuly Data'!#REF!</definedName>
    <definedName name="a7_">'[74]Xuly Data'!#REF!</definedName>
    <definedName name="A70_" localSheetId="5">#REF!</definedName>
    <definedName name="A70_">#REF!</definedName>
    <definedName name="a8_a9_" localSheetId="5">[75]TDC!#REF!</definedName>
    <definedName name="a8_a9_">[75]TDC!#REF!</definedName>
    <definedName name="A95_" localSheetId="5">#REF!</definedName>
    <definedName name="A95_">#REF!</definedName>
    <definedName name="AA" localSheetId="5">#REF!</definedName>
    <definedName name="AA">#REF!</definedName>
    <definedName name="AAA" localSheetId="5">'[79]MTL$-INTER'!#REF!</definedName>
    <definedName name="AAA">'[79]MTL$-INTER'!#REF!</definedName>
    <definedName name="Ab" localSheetId="5">#REF!</definedName>
    <definedName name="Ab">#REF!</definedName>
    <definedName name="ABC" hidden="1">#REF!</definedName>
    <definedName name="Ac" localSheetId="5">[44]Girder!#REF!</definedName>
    <definedName name="Ac">[44]Girder!#REF!</definedName>
    <definedName name="AC120_" localSheetId="5">#REF!</definedName>
    <definedName name="AC120_">#REF!</definedName>
    <definedName name="AC35_" localSheetId="5">#REF!</definedName>
    <definedName name="AC35_">#REF!</definedName>
    <definedName name="AC50_" localSheetId="5">#REF!</definedName>
    <definedName name="AC50_">#REF!</definedName>
    <definedName name="AC70_" localSheetId="5">#REF!</definedName>
    <definedName name="AC70_">#REF!</definedName>
    <definedName name="AC95_" localSheetId="5">#REF!</definedName>
    <definedName name="AC95_">#REF!</definedName>
    <definedName name="ADAY">#REF!</definedName>
    <definedName name="adb" localSheetId="5">#REF!</definedName>
    <definedName name="adb">#REF!</definedName>
    <definedName name="ADEQ" localSheetId="5">#REF!</definedName>
    <definedName name="ADEQ">#REF!</definedName>
    <definedName name="adg" localSheetId="5">#REF!</definedName>
    <definedName name="adg">#REF!</definedName>
    <definedName name="ADP">#REF!</definedName>
    <definedName name="ae" hidden="1">{"'Sheet1'!$L$16"}</definedName>
    <definedName name="æ76" localSheetId="5">[80]chitiet!#REF!</definedName>
    <definedName name="æ76">[80]chitiet!#REF!</definedName>
    <definedName name="Ag_" localSheetId="5">#REF!</definedName>
    <definedName name="Ag_">#REF!</definedName>
    <definedName name="ag142X42" localSheetId="5">[24]chitimc!#REF!</definedName>
    <definedName name="ag142X42">[24]chitimc!#REF!</definedName>
    <definedName name="ag15F80" localSheetId="5">#REF!</definedName>
    <definedName name="ag15F80">#REF!</definedName>
    <definedName name="ag267N59" localSheetId="5">[24]chitimc!#REF!</definedName>
    <definedName name="ag267N59">[24]chitimc!#REF!</definedName>
    <definedName name="agd" localSheetId="5">[44]Girder!#REF!</definedName>
    <definedName name="agd">[44]Girder!#REF!</definedName>
    <definedName name="agsd" localSheetId="5">[44]Girder!#REF!</definedName>
    <definedName name="agsd">[44]Girder!#REF!</definedName>
    <definedName name="ah" localSheetId="5">#REF!</definedName>
    <definedName name="ah">#REF!</definedName>
    <definedName name="AKHAC">#REF!</definedName>
    <definedName name="All_Item" localSheetId="5">#REF!</definedName>
    <definedName name="All_Item">#REF!</definedName>
    <definedName name="alpha" localSheetId="5">[69]Sheet1!#REF!</definedName>
    <definedName name="alpha">[69]Sheet1!#REF!</definedName>
    <definedName name="ALPIN">#N/A</definedName>
    <definedName name="ALPJYOU">#N/A</definedName>
    <definedName name="ALPTOI">#N/A</definedName>
    <definedName name="ALTINH">#REF!</definedName>
    <definedName name="amiang" localSheetId="5">[81]gvl!#REF!</definedName>
    <definedName name="amiang">[81]gvl!#REF!</definedName>
    <definedName name="Anguon">#REF!</definedName>
    <definedName name="ANN">#REF!</definedName>
    <definedName name="anpha" localSheetId="5">'[82]Bored hole BH9'!#REF!</definedName>
    <definedName name="anpha">'[82]Bored hole BH9'!#REF!</definedName>
    <definedName name="ANQD">#REF!</definedName>
    <definedName name="ANQQH">#REF!</definedName>
    <definedName name="anscount" hidden="1">1</definedName>
    <definedName name="ANSNN">#REF!</definedName>
    <definedName name="ANSNNxnk">#REF!</definedName>
    <definedName name="ao" localSheetId="5">[44]Girder!#REF!</definedName>
    <definedName name="ao">[44]Girder!#REF!</definedName>
    <definedName name="ap">[41]Girder!$G$431</definedName>
    <definedName name="APC">#REF!</definedName>
    <definedName name="Aps">[41]Girder!$G$433</definedName>
    <definedName name="Aq" localSheetId="5">#REF!</definedName>
    <definedName name="Aq">#REF!</definedName>
    <definedName name="As_" localSheetId="5">#REF!</definedName>
    <definedName name="As_">#REF!</definedName>
    <definedName name="AS2DocOpenMode" hidden="1">"AS2DocumentEdit"</definedName>
    <definedName name="asss" localSheetId="6" hidden="1">{"'Sheet1'!$L$16"}</definedName>
    <definedName name="asss" localSheetId="2" hidden="1">{"'Sheet1'!$L$16"}</definedName>
    <definedName name="asss" localSheetId="4" hidden="1">{"'Sheet1'!$L$16"}</definedName>
    <definedName name="asss" localSheetId="1" hidden="1">{"'Sheet1'!$L$16"}</definedName>
    <definedName name="asss" localSheetId="0" hidden="1">{"'Sheet1'!$L$16"}</definedName>
    <definedName name="asss" localSheetId="9" hidden="1">{"'Sheet1'!$L$16"}</definedName>
    <definedName name="asss" localSheetId="8" hidden="1">{"'Sheet1'!$L$16"}</definedName>
    <definedName name="asss" localSheetId="7" hidden="1">{"'Sheet1'!$L$16"}</definedName>
    <definedName name="asss" localSheetId="5" hidden="1">{"'Sheet1'!$L$16"}</definedName>
    <definedName name="asss" hidden="1">{"'Sheet1'!$L$16"}</definedName>
    <definedName name="at1.5" localSheetId="5">#REF!</definedName>
    <definedName name="at1.5">#REF!</definedName>
    <definedName name="atg" localSheetId="5">#REF!</definedName>
    <definedName name="atg">#REF!</definedName>
    <definedName name="atgoi" localSheetId="5">#REF!</definedName>
    <definedName name="atgoi">#REF!</definedName>
    <definedName name="ATGT" localSheetId="6" hidden="1">{"'Sheet1'!$L$16"}</definedName>
    <definedName name="ATGT" localSheetId="2" hidden="1">{"'Sheet1'!$L$16"}</definedName>
    <definedName name="ATGT" localSheetId="4" hidden="1">{"'Sheet1'!$L$16"}</definedName>
    <definedName name="ATGT" localSheetId="1" hidden="1">{"'Sheet1'!$L$16"}</definedName>
    <definedName name="ATGT" localSheetId="0" hidden="1">{"'Sheet1'!$L$16"}</definedName>
    <definedName name="ATGT" localSheetId="9" hidden="1">{"'Sheet1'!$L$16"}</definedName>
    <definedName name="ATGT" localSheetId="8" hidden="1">{"'Sheet1'!$L$16"}</definedName>
    <definedName name="ATGT" localSheetId="7" hidden="1">{"'Sheet1'!$L$16"}</definedName>
    <definedName name="ATGT" localSheetId="5" hidden="1">{"'Sheet1'!$L$16"}</definedName>
    <definedName name="ATGT" hidden="1">{"'Sheet1'!$L$16"}</definedName>
    <definedName name="ATRAM">#REF!</definedName>
    <definedName name="ATW">#REF!</definedName>
    <definedName name="auto" localSheetId="5">#REF!</definedName>
    <definedName name="auto">#REF!</definedName>
    <definedName name="automat" localSheetId="5">'[42]Gia VL'!#REF!</definedName>
    <definedName name="automat">'[42]Gia VL'!#REF!</definedName>
    <definedName name="automat50" localSheetId="5">'[42]Gia VL'!#REF!</definedName>
    <definedName name="automat50">'[42]Gia VL'!#REF!</definedName>
    <definedName name="B" localSheetId="5">'[1]PNT-QUOT-#3'!#REF!</definedName>
    <definedName name="B">'[1]PNT-QUOT-#3'!#REF!</definedName>
    <definedName name="b_1">[83]Input!#REF!</definedName>
    <definedName name="b_2">[83]Input!#REF!</definedName>
    <definedName name="b_240">'[28]THPDMoi  (2)'!#REF!</definedName>
    <definedName name="b_280">'[28]THPDMoi  (2)'!#REF!</definedName>
    <definedName name="b_3">[83]Input!#REF!</definedName>
    <definedName name="b_320">'[28]THPDMoi  (2)'!#REF!</definedName>
    <definedName name="b_4">[83]Input!#REF!</definedName>
    <definedName name="b_5">[83]Input!#REF!</definedName>
    <definedName name="b_6">[83]Input!#REF!</definedName>
    <definedName name="B_Isc" localSheetId="5">#REF!</definedName>
    <definedName name="B_Isc">#REF!</definedName>
    <definedName name="B_n_tuyÓn_than_Cöa__ng">"tco"</definedName>
    <definedName name="B_ng_dÝnh">'[51]he so'!$B$24</definedName>
    <definedName name="b1_" localSheetId="5">'[74]Xuly Data'!#REF!</definedName>
    <definedName name="b1_">'[74]Xuly Data'!#REF!</definedName>
    <definedName name="b11_" localSheetId="5">[44]Girder!#REF!</definedName>
    <definedName name="b11_">[44]Girder!#REF!</definedName>
    <definedName name="b2_" localSheetId="5">'[74]Xuly Data'!#REF!</definedName>
    <definedName name="b2_">'[74]Xuly Data'!#REF!</definedName>
    <definedName name="b3_" localSheetId="5">'[74]Xuly Data'!#REF!</definedName>
    <definedName name="b3_">'[74]Xuly Data'!#REF!</definedName>
    <definedName name="b4_">'[74]Xuly Data'!#REF!</definedName>
    <definedName name="b5_">'[74]Xuly Data'!#REF!</definedName>
    <definedName name="b6_">'[74]Xuly Data'!#REF!</definedName>
    <definedName name="b60x" localSheetId="5">#REF!</definedName>
    <definedName name="b60x">#REF!</definedName>
    <definedName name="b7_" localSheetId="5">'[74]Xuly Data'!#REF!</definedName>
    <definedName name="b7_">'[74]Xuly Data'!#REF!</definedName>
    <definedName name="b8.">'[84]So lieu chung'!#REF!</definedName>
    <definedName name="b80x" localSheetId="5">#REF!</definedName>
    <definedName name="b80x">#REF!</definedName>
    <definedName name="b9." localSheetId="5">'[84]So lieu chung'!#REF!</definedName>
    <definedName name="b9.">'[84]So lieu chung'!#REF!</definedName>
    <definedName name="ba.">'[84]So lieu chung'!#REF!</definedName>
    <definedName name="BA.1362" localSheetId="6">[85]Sheet1!$A$164:$G$164</definedName>
    <definedName name="BA.1362" localSheetId="2">[85]Sheet1!$A$164:$G$164</definedName>
    <definedName name="BA.1362" localSheetId="4">[85]Sheet1!$A$164:$G$164</definedName>
    <definedName name="BA.1362" localSheetId="1">[85]Sheet1!$A$164:$G$164</definedName>
    <definedName name="BA.1362" localSheetId="0">[85]Sheet1!$A$164:$G$164</definedName>
    <definedName name="BA.1362" localSheetId="9">[85]Sheet1!$A$164:$G$164</definedName>
    <definedName name="BA.1362" localSheetId="8">[85]Sheet1!$A$164:$G$164</definedName>
    <definedName name="BA.1362" localSheetId="7">[85]Sheet1!$A$164:$G$164</definedName>
    <definedName name="BA.1362" localSheetId="5">[85]Sheet1!$A$164:$G$164</definedName>
    <definedName name="BA.1362">[86]Sheet1!$A$164:$G$164</definedName>
    <definedName name="bac2.7" localSheetId="5">#REF!</definedName>
    <definedName name="bac2.7">#REF!</definedName>
    <definedName name="ban" localSheetId="5">#REF!</definedName>
    <definedName name="ban">#REF!</definedName>
    <definedName name="BANG">[87]Sheet1!#REF!</definedName>
    <definedName name="Bang_cly" localSheetId="5">#REF!</definedName>
    <definedName name="Bang_cly">#REF!</definedName>
    <definedName name="Bang_CVC" localSheetId="5">#REF!</definedName>
    <definedName name="Bang_CVC">#REF!</definedName>
    <definedName name="bang_gia" localSheetId="5">#REF!</definedName>
    <definedName name="bang_gia">#REF!</definedName>
    <definedName name="BANG_TINH">'[88]CD-LETRAI29+200-39'!$B$11:$K$787</definedName>
    <definedName name="Bang_travl" localSheetId="5">#REF!</definedName>
    <definedName name="Bang_travl">#REF!</definedName>
    <definedName name="Bang1" localSheetId="5">#REF!</definedName>
    <definedName name="Bang1">#REF!</definedName>
    <definedName name="bangchu" localSheetId="5">#REF!</definedName>
    <definedName name="bangchu">#REF!</definedName>
    <definedName name="bangciti" localSheetId="5">'[28]dongia (2)'!#REF!</definedName>
    <definedName name="bangciti">'[28]dongia (2)'!#REF!</definedName>
    <definedName name="BangGiaVL_Q" localSheetId="5">#REF!</definedName>
    <definedName name="BangGiaVL_Q">#REF!</definedName>
    <definedName name="Banggo" localSheetId="5">'[42]Gia VL'!#REF!</definedName>
    <definedName name="Banggo">'[42]Gia VL'!#REF!</definedName>
    <definedName name="BangMa" localSheetId="5">#REF!</definedName>
    <definedName name="BangMa">#REF!</definedName>
    <definedName name="bangtinh" localSheetId="5">#REF!</definedName>
    <definedName name="bangtinh">#REF!</definedName>
    <definedName name="BAOGIATHANG">[89]BAOGIATHANG!$B$3:$E$119</definedName>
    <definedName name="Bar">'[90]B-B'!$B$65:$J$66</definedName>
    <definedName name="BarData" localSheetId="5">#REF!</definedName>
    <definedName name="BarData">#REF!</definedName>
    <definedName name="BB" localSheetId="5">#REF!</definedName>
    <definedName name="BB">#REF!</definedName>
    <definedName name="bb.">'[84]So lieu chung'!#REF!</definedName>
    <definedName name="Bbb" localSheetId="5">#REF!</definedName>
    <definedName name="Bbb">#REF!</definedName>
    <definedName name="bbbbb" localSheetId="5">[91]Sheet1!#REF!</definedName>
    <definedName name="bbbbb">[91]Sheet1!#REF!</definedName>
    <definedName name="bbkt">#REF!</definedName>
    <definedName name="Bbm" localSheetId="5">#REF!</definedName>
    <definedName name="Bbm">#REF!</definedName>
    <definedName name="bbtc">#REF!</definedName>
    <definedName name="Bbtt" localSheetId="5">#REF!</definedName>
    <definedName name="Bbtt">#REF!</definedName>
    <definedName name="bc" localSheetId="5">[69]Sheet1!#REF!</definedName>
    <definedName name="bc">[69]Sheet1!#REF!</definedName>
    <definedName name="bc_1" localSheetId="5">#REF!</definedName>
    <definedName name="bc_1">#REF!</definedName>
    <definedName name="bc_2" localSheetId="5">#REF!</definedName>
    <definedName name="bc_2">#REF!</definedName>
    <definedName name="Bcb" localSheetId="5">#REF!</definedName>
    <definedName name="Bcb">#REF!</definedName>
    <definedName name="BCBo" localSheetId="6" hidden="1">{"'Sheet1'!$L$16"}</definedName>
    <definedName name="BCBo" localSheetId="2" hidden="1">{"'Sheet1'!$L$16"}</definedName>
    <definedName name="BCBo" localSheetId="4" hidden="1">{"'Sheet1'!$L$16"}</definedName>
    <definedName name="BCBo" localSheetId="1" hidden="1">{"'Sheet1'!$L$16"}</definedName>
    <definedName name="BCBo" localSheetId="0" hidden="1">{"'Sheet1'!$L$16"}</definedName>
    <definedName name="BCBo" localSheetId="9" hidden="1">{"'Sheet1'!$L$16"}</definedName>
    <definedName name="BCBo" localSheetId="8" hidden="1">{"'Sheet1'!$L$16"}</definedName>
    <definedName name="BCBo" localSheetId="7" hidden="1">{"'Sheet1'!$L$16"}</definedName>
    <definedName name="BCBo" localSheetId="5" hidden="1">{"'Sheet1'!$L$16"}</definedName>
    <definedName name="BCBo" hidden="1">{"'Sheet1'!$L$16"}</definedName>
    <definedName name="Bcg" localSheetId="5">#REF!</definedName>
    <definedName name="Bcg">#REF!</definedName>
    <definedName name="bcnv">[25]gvt!$P$24</definedName>
    <definedName name="Bctt" localSheetId="5">#REF!</definedName>
    <definedName name="Bctt">#REF!</definedName>
    <definedName name="bd" localSheetId="6">[64]gVL!$Q$15</definedName>
    <definedName name="bd" localSheetId="2">[64]gVL!$Q$15</definedName>
    <definedName name="bd" localSheetId="4">[64]gVL!$Q$15</definedName>
    <definedName name="bd" localSheetId="1">[64]gVL!$Q$15</definedName>
    <definedName name="bd" localSheetId="0">[64]gVL!$Q$15</definedName>
    <definedName name="bd" localSheetId="9">[64]gVL!$Q$15</definedName>
    <definedName name="bd" localSheetId="8">[64]gVL!$Q$15</definedName>
    <definedName name="bd" localSheetId="7">[64]gVL!$Q$15</definedName>
    <definedName name="bd">[65]gVL!$Q$15</definedName>
    <definedName name="BD.1733">[92]Sheet1!$A$718:$G$718</definedName>
    <definedName name="bd_" localSheetId="5">[44]Girder!#REF!</definedName>
    <definedName name="bd_">[44]Girder!#REF!</definedName>
    <definedName name="BDAY">#REF!</definedName>
    <definedName name="bdf" localSheetId="5">[69]Sheet1!#REF!</definedName>
    <definedName name="bdf">[69]Sheet1!#REF!</definedName>
    <definedName name="bDF_" localSheetId="5">[69]Sheet1!#REF!</definedName>
    <definedName name="bDF_">[69]Sheet1!#REF!</definedName>
    <definedName name="bdht15nc" localSheetId="5">[28]gtrinh!#REF!</definedName>
    <definedName name="bdht15nc">[28]gtrinh!#REF!</definedName>
    <definedName name="bdht15vl">[28]gtrinh!#REF!</definedName>
    <definedName name="bdht25nc">[28]gtrinh!#REF!</definedName>
    <definedName name="bdht25vl">[28]gtrinh!#REF!</definedName>
    <definedName name="bdht325nc">[28]gtrinh!#REF!</definedName>
    <definedName name="bdht325vl">[28]gtrinh!#REF!</definedName>
    <definedName name="Bdk" localSheetId="5">#REF!</definedName>
    <definedName name="Bdk">#REF!</definedName>
    <definedName name="BE" localSheetId="5">#REF!</definedName>
    <definedName name="BE">#REF!</definedName>
    <definedName name="bé_giao_th_ng">#REF!</definedName>
    <definedName name="bé_x_y_dùng">#REF!</definedName>
    <definedName name="BeaRef">[22]Data!$B$31:$R$31</definedName>
    <definedName name="beepsound" localSheetId="5">#REF!</definedName>
    <definedName name="beepsound">#REF!</definedName>
    <definedName name="beff" localSheetId="5">[69]Sheet1!#REF!</definedName>
    <definedName name="beff">[69]Sheet1!#REF!</definedName>
    <definedName name="bengam" localSheetId="5">#REF!</definedName>
    <definedName name="bengam">#REF!</definedName>
    <definedName name="bentonite" localSheetId="6">'[93]Detailed for Breakdown'!#REF!</definedName>
    <definedName name="bentonite" localSheetId="2">'[93]Detailed for Breakdown'!#REF!</definedName>
    <definedName name="bentonite" localSheetId="4">'[93]Detailed for Breakdown'!#REF!</definedName>
    <definedName name="bentonite" localSheetId="1">'[93]Detailed for Breakdown'!#REF!</definedName>
    <definedName name="bentonite" localSheetId="0">'[93]Detailed for Breakdown'!#REF!</definedName>
    <definedName name="bentonite" localSheetId="9">'[93]Detailed for Breakdown'!#REF!</definedName>
    <definedName name="bentonite" localSheetId="8">'[93]Detailed for Breakdown'!#REF!</definedName>
    <definedName name="bentonite" localSheetId="7">'[93]Detailed for Breakdown'!#REF!</definedName>
    <definedName name="bentonite" localSheetId="5">'[94]Detailed for Breakdown'!#REF!</definedName>
    <definedName name="bentonite">'[94]Detailed for Breakdown'!#REF!</definedName>
    <definedName name="benuoc" localSheetId="5">#REF!</definedName>
    <definedName name="benuoc">#REF!</definedName>
    <definedName name="betong" localSheetId="5">[95]Sheet1!#REF!</definedName>
    <definedName name="betong">[95]Sheet1!#REF!</definedName>
    <definedName name="betong100">'[96]Gia vat tu'!$P$26</definedName>
    <definedName name="betong200" localSheetId="5">'[97]TT-35KV+TBA'!#REF!</definedName>
    <definedName name="betong200">'[97]TT-35KV+TBA'!#REF!</definedName>
    <definedName name="BetongM150">'[98]chiet tinh'!$B$18:$D$23,'[98]chiet tinh'!$F$18:$F$23</definedName>
    <definedName name="BetongM200">'[98]chiet tinh'!$B$35:$D$39,'[98]chiet tinh'!$F$35:$F$39</definedName>
    <definedName name="BetongM50">'[98]chiet tinh'!$B$6:$D$8,'[98]chiet tinh'!$F$6:$F$8</definedName>
    <definedName name="Bgc" localSheetId="5">#REF!</definedName>
    <definedName name="Bgc">#REF!</definedName>
    <definedName name="Bgiang" hidden="1">{"'Sheet1'!$L$16"}</definedName>
    <definedName name="bh" localSheetId="5">[69]Sheet1!#REF!</definedName>
    <definedName name="bh">[69]Sheet1!#REF!</definedName>
    <definedName name="bi">'[99]Tinh Toan'!$E$47</definedName>
    <definedName name="bia" localSheetId="5">#REF!</definedName>
    <definedName name="bia">#REF!</definedName>
    <definedName name="bien" localSheetId="5">'[42]Gia VL'!#REF!</definedName>
    <definedName name="bien">'[42]Gia VL'!#REF!</definedName>
    <definedName name="Bitum">'[51]he so'!$B$19</definedName>
    <definedName name="bk" localSheetId="5">#REF!</definedName>
    <definedName name="bk">#REF!</definedName>
    <definedName name="BK.4113">[92]Sheet1!$A$1415:$G$1415</definedName>
    <definedName name="blang" localSheetId="6">[100]gvl!$Q$73</definedName>
    <definedName name="blang" localSheetId="2">[100]gvl!$Q$73</definedName>
    <definedName name="blang" localSheetId="4">[100]gvl!$Q$73</definedName>
    <definedName name="blang" localSheetId="1">[100]gvl!$Q$73</definedName>
    <definedName name="blang" localSheetId="0">[100]gvl!$Q$73</definedName>
    <definedName name="blang" localSheetId="9">[100]gvl!$Q$73</definedName>
    <definedName name="blang" localSheetId="8">[100]gvl!$Q$73</definedName>
    <definedName name="blang" localSheetId="7">[100]gvl!$Q$73</definedName>
    <definedName name="blang">[101]gvl!$Q$73</definedName>
    <definedName name="Blc" localSheetId="5">#REF!</definedName>
    <definedName name="Blc">#REF!</definedName>
    <definedName name="blf" localSheetId="5">[69]Sheet1!#REF!</definedName>
    <definedName name="blf">[69]Sheet1!#REF!</definedName>
    <definedName name="bLF_" localSheetId="5">[69]Sheet1!#REF!</definedName>
    <definedName name="bLF_">[69]Sheet1!#REF!</definedName>
    <definedName name="block" localSheetId="5">'[42]Gia VL'!#REF!</definedName>
    <definedName name="block">'[42]Gia VL'!#REF!</definedName>
    <definedName name="blong" localSheetId="5">#REF!</definedName>
    <definedName name="blong">#REF!</definedName>
    <definedName name="blop" localSheetId="5">[37]sheet12!#REF!</definedName>
    <definedName name="blop">[37]sheet12!#REF!</definedName>
    <definedName name="bmd">'[99]Tinh Toan'!$E$21</definedName>
    <definedName name="Bmn" localSheetId="5">#REF!</definedName>
    <definedName name="Bmn">#REF!</definedName>
    <definedName name="Bnc" localSheetId="5">#REF!</definedName>
    <definedName name="Bnc">#REF!</definedName>
    <definedName name="Bng" localSheetId="5">#REF!</definedName>
    <definedName name="Bng">#REF!</definedName>
    <definedName name="bom">'[51]he so'!$B$11</definedName>
    <definedName name="bombt50" localSheetId="5">#REF!</definedName>
    <definedName name="bombt50">#REF!</definedName>
    <definedName name="bombt60" localSheetId="5">#REF!</definedName>
    <definedName name="bombt60">#REF!</definedName>
    <definedName name="bomnuoc20kw" localSheetId="5">#REF!</definedName>
    <definedName name="bomnuoc20kw">#REF!</definedName>
    <definedName name="bomvua1.5" localSheetId="5">#REF!</definedName>
    <definedName name="bomvua1.5">#REF!</definedName>
    <definedName name="Book2" localSheetId="5">#REF!</definedName>
    <definedName name="Book2">#REF!</definedName>
    <definedName name="BOQ" localSheetId="5">#REF!</definedName>
    <definedName name="BOQ">#REF!</definedName>
    <definedName name="Border1" localSheetId="5">[46]TDinh!#REF!</definedName>
    <definedName name="Border1">[46]TDinh!#REF!</definedName>
    <definedName name="Border2" localSheetId="5">[46]CHITIET!#REF!</definedName>
    <definedName name="Border2">[46]CHITIET!#REF!</definedName>
    <definedName name="botda">[73]vlieu!$N$100</definedName>
    <definedName name="botmau" localSheetId="5">'[42]Gia VL'!#REF!</definedName>
    <definedName name="botmau">'[42]Gia VL'!#REF!</definedName>
    <definedName name="Bqd" localSheetId="5">#REF!</definedName>
    <definedName name="Bqd">#REF!</definedName>
    <definedName name="bS" localSheetId="5">[69]Sheet1!#REF!</definedName>
    <definedName name="bS">[69]Sheet1!#REF!</definedName>
    <definedName name="bs_" localSheetId="5">[69]Sheet1!#REF!</definedName>
    <definedName name="bs_">[69]Sheet1!#REF!</definedName>
    <definedName name="Bsb" localSheetId="5">#REF!</definedName>
    <definedName name="Bsb">#REF!</definedName>
    <definedName name="bsf" localSheetId="5">[69]Sheet1!#REF!</definedName>
    <definedName name="bsf">[69]Sheet1!#REF!</definedName>
    <definedName name="bSF_" localSheetId="5">[69]Sheet1!#REF!</definedName>
    <definedName name="bSF_">[69]Sheet1!#REF!</definedName>
    <definedName name="bson" localSheetId="5">[25]gvt!#REF!</definedName>
    <definedName name="bson">[25]gvt!#REF!</definedName>
    <definedName name="Bstt" localSheetId="5">#REF!</definedName>
    <definedName name="Bstt">#REF!</definedName>
    <definedName name="BT">'[102]DK-TT'!$G$19</definedName>
    <definedName name="bt30_" localSheetId="6">[32]gia!$E$126</definedName>
    <definedName name="bt30_" localSheetId="2">[32]gia!$E$126</definedName>
    <definedName name="bt30_" localSheetId="4">[32]gia!$E$126</definedName>
    <definedName name="bt30_" localSheetId="1">[32]gia!$E$126</definedName>
    <definedName name="bt30_" localSheetId="0">[32]gia!$E$126</definedName>
    <definedName name="bt30_" localSheetId="9">[32]gia!$E$126</definedName>
    <definedName name="bt30_" localSheetId="8">[32]gia!$E$126</definedName>
    <definedName name="bt30_" localSheetId="7">[32]gia!$E$126</definedName>
    <definedName name="bt30_">[33]Gia!$E$126</definedName>
    <definedName name="btai">[81]gvl!$Q$63</definedName>
    <definedName name="btchiuaxitm300" localSheetId="5">#REF!</definedName>
    <definedName name="btchiuaxitm300">#REF!</definedName>
    <definedName name="BTchiuaxm200" localSheetId="5">#REF!</definedName>
    <definedName name="BTchiuaxm200">#REF!</definedName>
    <definedName name="btcocM400" localSheetId="5">#REF!</definedName>
    <definedName name="btcocM400">#REF!</definedName>
    <definedName name="btct">[103]btct!$B$6:$K$162</definedName>
    <definedName name="btds" localSheetId="6">[104]DG!#REF!</definedName>
    <definedName name="btds" localSheetId="2">[104]DG!#REF!</definedName>
    <definedName name="btds" localSheetId="4">[104]DG!#REF!</definedName>
    <definedName name="btds" localSheetId="1">[104]DG!#REF!</definedName>
    <definedName name="btds" localSheetId="0">[104]DG!#REF!</definedName>
    <definedName name="btds" localSheetId="9">[104]DG!#REF!</definedName>
    <definedName name="btds" localSheetId="8">[104]DG!#REF!</definedName>
    <definedName name="btds" localSheetId="7">[104]DG!#REF!</definedName>
    <definedName name="btds" localSheetId="5">[105]DG!#REF!</definedName>
    <definedName name="btds">[105]DG!#REF!</definedName>
    <definedName name="btga70">[25]gvt!$P$25</definedName>
    <definedName name="bth">[53]gvl!$O$51</definedName>
    <definedName name="btham" localSheetId="5">#REF!</definedName>
    <definedName name="btham">#REF!</definedName>
    <definedName name="BTlotm100" localSheetId="5">#REF!</definedName>
    <definedName name="BTlotm100">#REF!</definedName>
    <definedName name="btr" localSheetId="5">#REF!</definedName>
    <definedName name="btr">#REF!</definedName>
    <definedName name="BTRAM">#REF!</definedName>
    <definedName name="Btt" localSheetId="5">#REF!</definedName>
    <definedName name="Btt">#REF!</definedName>
    <definedName name="bttc" localSheetId="6">[104]DG!#REF!</definedName>
    <definedName name="bttc" localSheetId="2">[104]DG!#REF!</definedName>
    <definedName name="bttc" localSheetId="4">[104]DG!#REF!</definedName>
    <definedName name="bttc" localSheetId="1">[104]DG!#REF!</definedName>
    <definedName name="bttc" localSheetId="0">[104]DG!#REF!</definedName>
    <definedName name="bttc" localSheetId="9">[104]DG!#REF!</definedName>
    <definedName name="bttc" localSheetId="8">[104]DG!#REF!</definedName>
    <definedName name="bttc" localSheetId="7">[104]DG!#REF!</definedName>
    <definedName name="bttc" localSheetId="5">[105]DG!#REF!</definedName>
    <definedName name="bttc">[105]DG!#REF!</definedName>
    <definedName name="btthuongpham150">'[106]Gia vat tu'!$E$45</definedName>
    <definedName name="btthuongpham300">'[106]Gia vat tu'!$E$47</definedName>
    <definedName name="bu">[25]gvt!$P$27</definedName>
    <definedName name="Bu_long" localSheetId="5">[62]Sheet3!#REF!</definedName>
    <definedName name="Bu_long">[62]Sheet3!#REF!</definedName>
    <definedName name="bua">'[25]gia-ca-may'!$D$49</definedName>
    <definedName name="bua1.2" localSheetId="5">#REF!</definedName>
    <definedName name="bua1.2">#REF!</definedName>
    <definedName name="bua1.8" localSheetId="5">#REF!</definedName>
    <definedName name="bua1.8">#REF!</definedName>
    <definedName name="buarung170" localSheetId="5">#REF!</definedName>
    <definedName name="buarung170">#REF!</definedName>
    <definedName name="bùc" localSheetId="6">{"Book1","Dt tonghop.xls"}</definedName>
    <definedName name="bùc" localSheetId="2">{"Book1","Dt tonghop.xls"}</definedName>
    <definedName name="bùc" localSheetId="4">{"Book1","Dt tonghop.xls"}</definedName>
    <definedName name="bùc" localSheetId="1">{"Book1","Dt tonghop.xls"}</definedName>
    <definedName name="bùc" localSheetId="0">{"Book1","Dt tonghop.xls"}</definedName>
    <definedName name="bùc" localSheetId="9">{"Book1","Dt tonghop.xls"}</definedName>
    <definedName name="bùc" localSheetId="8">{"Book1","Dt tonghop.xls"}</definedName>
    <definedName name="bùc" localSheetId="7">{"Book1","Dt tonghop.xls"}</definedName>
    <definedName name="bùc" localSheetId="5">{"Book1","Dt tonghop.xls"}</definedName>
    <definedName name="bùc">{"Book1","Dt tonghop.xls"}</definedName>
    <definedName name="buoc" localSheetId="5">#REF!</definedName>
    <definedName name="buoc">#REF!</definedName>
    <definedName name="bv" localSheetId="6">[107]Load1!#REF!</definedName>
    <definedName name="bv" localSheetId="2">[107]Load1!#REF!</definedName>
    <definedName name="bv" localSheetId="4">[107]Load1!#REF!</definedName>
    <definedName name="bv" localSheetId="1">[107]Load1!#REF!</definedName>
    <definedName name="bv" localSheetId="0">[107]Load1!#REF!</definedName>
    <definedName name="bv" localSheetId="9">[107]Load1!#REF!</definedName>
    <definedName name="bv" localSheetId="8">[107]Load1!#REF!</definedName>
    <definedName name="bv" localSheetId="7">[107]Load1!#REF!</definedName>
    <definedName name="bv" localSheetId="5">[108]Load1!#REF!</definedName>
    <definedName name="bv">[108]Load1!#REF!</definedName>
    <definedName name="BVCISUMMARY" localSheetId="5">#REF!</definedName>
    <definedName name="BVCISUMMARY">#REF!</definedName>
    <definedName name="bvt" localSheetId="5">#REF!</definedName>
    <definedName name="bvt">#REF!</definedName>
    <definedName name="bvtb" localSheetId="5">#REF!</definedName>
    <definedName name="bvtb">#REF!</definedName>
    <definedName name="bvttt" localSheetId="5">#REF!</definedName>
    <definedName name="bvttt">#REF!</definedName>
    <definedName name="bw_" localSheetId="5">[69]Sheet1!#REF!</definedName>
    <definedName name="bw_">[69]Sheet1!#REF!</definedName>
    <definedName name="bwf" localSheetId="5">[69]Sheet1!#REF!</definedName>
    <definedName name="bwf">[69]Sheet1!#REF!</definedName>
    <definedName name="bWF_" localSheetId="5">[69]Sheet1!#REF!</definedName>
    <definedName name="bWF_">[69]Sheet1!#REF!</definedName>
    <definedName name="bWL" localSheetId="5">[69]Sheet1!#REF!</definedName>
    <definedName name="bWL">[69]Sheet1!#REF!</definedName>
    <definedName name="bwlf">[69]Sheet1!#REF!</definedName>
    <definedName name="bWLF_">[69]Sheet1!#REF!</definedName>
    <definedName name="bx" localSheetId="5">#REF!</definedName>
    <definedName name="bx">#REF!</definedName>
    <definedName name="C.1.1..Phat_tuyen" localSheetId="5">#REF!</definedName>
    <definedName name="C.1.1..Phat_tuyen">#REF!</definedName>
    <definedName name="C.1.10..VC_Thu_cong_CG" localSheetId="5">#REF!</definedName>
    <definedName name="C.1.10..VC_Thu_cong_CG">#REF!</definedName>
    <definedName name="C.1.2..Chat_cay_thu_cong" localSheetId="5">#REF!</definedName>
    <definedName name="C.1.2..Chat_cay_thu_cong">#REF!</definedName>
    <definedName name="C.1.3..Chat_cay_may" localSheetId="5">#REF!</definedName>
    <definedName name="C.1.3..Chat_cay_may">#REF!</definedName>
    <definedName name="C.1.4..Dao_goc_cay" localSheetId="5">#REF!</definedName>
    <definedName name="C.1.4..Dao_goc_cay">#REF!</definedName>
    <definedName name="C.1.5..Lam_duong_tam" localSheetId="5">#REF!</definedName>
    <definedName name="C.1.5..Lam_duong_tam">#REF!</definedName>
    <definedName name="C.1.6..Lam_cau_tam" localSheetId="5">#REF!</definedName>
    <definedName name="C.1.6..Lam_cau_tam">#REF!</definedName>
    <definedName name="C.1.7..Rai_da_chong_lun" localSheetId="5">#REF!</definedName>
    <definedName name="C.1.7..Rai_da_chong_lun">#REF!</definedName>
    <definedName name="C.1.8..Lam_kho_tam" localSheetId="5">#REF!</definedName>
    <definedName name="C.1.8..Lam_kho_tam">#REF!</definedName>
    <definedName name="C.1.8..San_mat_bang" localSheetId="5">#REF!</definedName>
    <definedName name="C.1.8..San_mat_bang">#REF!</definedName>
    <definedName name="C.2.1..VC_Thu_cong" localSheetId="5">#REF!</definedName>
    <definedName name="C.2.1..VC_Thu_cong">#REF!</definedName>
    <definedName name="C.2.2..VC_T_cong_CG" localSheetId="5">#REF!</definedName>
    <definedName name="C.2.2..VC_T_cong_CG">#REF!</definedName>
    <definedName name="C.2.3..Boc_do" localSheetId="5">#REF!</definedName>
    <definedName name="C.2.3..Boc_do">#REF!</definedName>
    <definedName name="C.3.1..Dao_dat_mong_cot" localSheetId="5">#REF!</definedName>
    <definedName name="C.3.1..Dao_dat_mong_cot">#REF!</definedName>
    <definedName name="C.3.2..Dao_dat_de_dap" localSheetId="5">#REF!</definedName>
    <definedName name="C.3.2..Dao_dat_de_dap">#REF!</definedName>
    <definedName name="C.3.3..Dap_dat_mong" localSheetId="5">#REF!</definedName>
    <definedName name="C.3.3..Dap_dat_mong">#REF!</definedName>
    <definedName name="C.3.4..Dao_dap_TDia" localSheetId="5">#REF!</definedName>
    <definedName name="C.3.4..Dao_dap_TDia">#REF!</definedName>
    <definedName name="C.3.5..Dap_bo_bao" localSheetId="5">#REF!</definedName>
    <definedName name="C.3.5..Dap_bo_bao">#REF!</definedName>
    <definedName name="C.3.6..Bom_tat_nuoc" localSheetId="5">#REF!</definedName>
    <definedName name="C.3.6..Bom_tat_nuoc">#REF!</definedName>
    <definedName name="C.3.7..Dao_bun" localSheetId="5">#REF!</definedName>
    <definedName name="C.3.7..Dao_bun">#REF!</definedName>
    <definedName name="C.3.8..Dap_cat_CT" localSheetId="5">#REF!</definedName>
    <definedName name="C.3.8..Dap_cat_CT">#REF!</definedName>
    <definedName name="C.3.9..Dao_pha_da" localSheetId="5">#REF!</definedName>
    <definedName name="C.3.9..Dao_pha_da">#REF!</definedName>
    <definedName name="C.4.1.Cot_thep" localSheetId="5">#REF!</definedName>
    <definedName name="C.4.1.Cot_thep">#REF!</definedName>
    <definedName name="C.4.2..Van_khuon" localSheetId="5">#REF!</definedName>
    <definedName name="C.4.2..Van_khuon">#REF!</definedName>
    <definedName name="C.4.3..Be_tong" localSheetId="5">#REF!</definedName>
    <definedName name="C.4.3..Be_tong">#REF!</definedName>
    <definedName name="C.4.4..Lap_BT_D.San" localSheetId="5">#REF!</definedName>
    <definedName name="C.4.4..Lap_BT_D.San">#REF!</definedName>
    <definedName name="C.4.5..Xay_da_hoc" localSheetId="5">#REF!</definedName>
    <definedName name="C.4.5..Xay_da_hoc">#REF!</definedName>
    <definedName name="C.4.6..Dong_coc" localSheetId="5">#REF!</definedName>
    <definedName name="C.4.6..Dong_coc">#REF!</definedName>
    <definedName name="C.4.7..Quet_Bi_tum" localSheetId="5">#REF!</definedName>
    <definedName name="C.4.7..Quet_Bi_tum">#REF!</definedName>
    <definedName name="C.5.1..Lap_cot_thep" localSheetId="5">#REF!</definedName>
    <definedName name="C.5.1..Lap_cot_thep">#REF!</definedName>
    <definedName name="C.5.2..Lap_cot_BT" localSheetId="5">#REF!</definedName>
    <definedName name="C.5.2..Lap_cot_BT">#REF!</definedName>
    <definedName name="C.5.3..Lap_dat_xa" localSheetId="5">#REF!</definedName>
    <definedName name="C.5.3..Lap_dat_xa">#REF!</definedName>
    <definedName name="C.5.4..Lap_tiep_dia" localSheetId="5">#REF!</definedName>
    <definedName name="C.5.4..Lap_tiep_dia">#REF!</definedName>
    <definedName name="C.5.5..Son_sat_thep" localSheetId="5">#REF!</definedName>
    <definedName name="C.5.5..Son_sat_thep">#REF!</definedName>
    <definedName name="C.6.1..Lap_su_dung" localSheetId="5">#REF!</definedName>
    <definedName name="C.6.1..Lap_su_dung">#REF!</definedName>
    <definedName name="C.6.2..Lap_su_CS" localSheetId="5">#REF!</definedName>
    <definedName name="C.6.2..Lap_su_CS">#REF!</definedName>
    <definedName name="C.6.3..Su_chuoi_do" localSheetId="5">#REF!</definedName>
    <definedName name="C.6.3..Su_chuoi_do">#REF!</definedName>
    <definedName name="C.6.4..Su_chuoi_neo" localSheetId="5">#REF!</definedName>
    <definedName name="C.6.4..Su_chuoi_neo">#REF!</definedName>
    <definedName name="C.6.5..Lap_phu_kien" localSheetId="5">#REF!</definedName>
    <definedName name="C.6.5..Lap_phu_kien">#REF!</definedName>
    <definedName name="C.6.6..Ep_noi_day" localSheetId="5">#REF!</definedName>
    <definedName name="C.6.6..Ep_noi_day">#REF!</definedName>
    <definedName name="C.6.7..KD_vuot_CN" localSheetId="5">#REF!</definedName>
    <definedName name="C.6.7..KD_vuot_CN">#REF!</definedName>
    <definedName name="C.6.8..Rai_cang_day" localSheetId="5">#REF!</definedName>
    <definedName name="C.6.8..Rai_cang_day">#REF!</definedName>
    <definedName name="C.6.9..Cap_quang" localSheetId="5">#REF!</definedName>
    <definedName name="C.6.9..Cap_quang">#REF!</definedName>
    <definedName name="c_" localSheetId="5">#REF!</definedName>
    <definedName name="c_">#REF!</definedName>
    <definedName name="c_1" localSheetId="5">[83]Input!#REF!</definedName>
    <definedName name="c_1">[83]Input!#REF!</definedName>
    <definedName name="c_2" localSheetId="5">[83]Input!#REF!</definedName>
    <definedName name="c_2">[83]Input!#REF!</definedName>
    <definedName name="c_n" localSheetId="5">#REF!</definedName>
    <definedName name="c_n">#REF!</definedName>
    <definedName name="ca" localSheetId="6">'[109]congtronD75(ht-kevai) '!$P$14</definedName>
    <definedName name="ca" localSheetId="2">'[109]congtronD75(ht-kevai) '!$P$14</definedName>
    <definedName name="ca" localSheetId="4">'[109]congtronD75(ht-kevai) '!$P$14</definedName>
    <definedName name="ca" localSheetId="1">'[109]congtronD75(ht-kevai) '!$P$14</definedName>
    <definedName name="ca" localSheetId="0">'[109]congtronD75(ht-kevai) '!$P$14</definedName>
    <definedName name="ca" localSheetId="9">'[109]congtronD75(ht-kevai) '!$P$14</definedName>
    <definedName name="ca" localSheetId="8">'[109]congtronD75(ht-kevai) '!$P$14</definedName>
    <definedName name="ca" localSheetId="7">'[109]congtronD75(ht-kevai) '!$P$14</definedName>
    <definedName name="ca">'[110]congtronD75(ht-kevai) '!$P$14</definedName>
    <definedName name="CABLE2">'[111]MTO REV.0'!$A$1:$Q$570</definedName>
    <definedName name="cácte" localSheetId="5">#REF!</definedName>
    <definedName name="cácte">#REF!</definedName>
    <definedName name="Can_doi">#REF!</definedName>
    <definedName name="Canon" localSheetId="5">#REF!</definedName>
    <definedName name="Canon">#REF!</definedName>
    <definedName name="cao" localSheetId="5">#REF!</definedName>
    <definedName name="cao">#REF!</definedName>
    <definedName name="cap" localSheetId="5">#REF!</definedName>
    <definedName name="cap">#REF!</definedName>
    <definedName name="cap0.7" localSheetId="5">#REF!</definedName>
    <definedName name="cap0.7">#REF!</definedName>
    <definedName name="CAPDAT" localSheetId="5">[28]phuluc1!#REF!</definedName>
    <definedName name="CAPDAT">[28]phuluc1!#REF!</definedName>
    <definedName name="capdul" localSheetId="5">#REF!</definedName>
    <definedName name="capdul">#REF!</definedName>
    <definedName name="capphoi">[73]vlieu!$N$29</definedName>
    <definedName name="Capvon" hidden="1">{#N/A,#N/A,FALSE,"Chi tiÆt"}</definedName>
    <definedName name="casing" localSheetId="5">#REF!</definedName>
    <definedName name="casing">#REF!</definedName>
    <definedName name="cat" localSheetId="5">'[26]Bang chiet tinh TBA'!#REF!</definedName>
    <definedName name="cat">'[26]Bang chiet tinh TBA'!#REF!</definedName>
    <definedName name="catcap" localSheetId="5">#REF!</definedName>
    <definedName name="catcap">#REF!</definedName>
    <definedName name="Category_All" localSheetId="5">#REF!</definedName>
    <definedName name="Category_All">#REF!</definedName>
    <definedName name="CATIN">#N/A</definedName>
    <definedName name="CATJYOU">#N/A</definedName>
    <definedName name="catm" localSheetId="5">#REF!</definedName>
    <definedName name="catm">#REF!</definedName>
    <definedName name="catn" localSheetId="5">#REF!</definedName>
    <definedName name="catn">#REF!</definedName>
    <definedName name="CATREC">#N/A</definedName>
    <definedName name="CATSYU">#N/A</definedName>
    <definedName name="catuon" localSheetId="5">#REF!</definedName>
    <definedName name="catuon">#REF!</definedName>
    <definedName name="catvang" localSheetId="5">[112]CPTNo!#REF!</definedName>
    <definedName name="catvang">[112]CPTNo!#REF!</definedName>
    <definedName name="CatVang_HamYen" localSheetId="5">[113]T.Tinh!#REF!</definedName>
    <definedName name="CatVang_HamYen">[113]T.Tinh!#REF!</definedName>
    <definedName name="cau">[114]XL4Poppy!$B$1:$B$16</definedName>
    <definedName name="cau_nho" localSheetId="5">#REF!</definedName>
    <definedName name="cau_nho">#REF!</definedName>
    <definedName name="caunoi30" localSheetId="5">#REF!</definedName>
    <definedName name="caunoi30">#REF!</definedName>
    <definedName name="cay" localSheetId="5">[25]gvt!#REF!</definedName>
    <definedName name="cay">[25]gvt!#REF!</definedName>
    <definedName name="Cb" localSheetId="5">#REF!</definedName>
    <definedName name="Cb">#REF!</definedName>
    <definedName name="CBTH" localSheetId="6" hidden="1">{"'Sheet1'!$L$16"}</definedName>
    <definedName name="CBTH" localSheetId="2" hidden="1">{"'Sheet1'!$L$16"}</definedName>
    <definedName name="CBTH" localSheetId="4" hidden="1">{"'Sheet1'!$L$16"}</definedName>
    <definedName name="CBTH" localSheetId="1" hidden="1">{"'Sheet1'!$L$16"}</definedName>
    <definedName name="CBTH" localSheetId="0" hidden="1">{"'Sheet1'!$L$16"}</definedName>
    <definedName name="CBTH" localSheetId="9" hidden="1">{"'Sheet1'!$L$16"}</definedName>
    <definedName name="CBTH" localSheetId="8" hidden="1">{"'Sheet1'!$L$16"}</definedName>
    <definedName name="CBTH" localSheetId="7" hidden="1">{"'Sheet1'!$L$16"}</definedName>
    <definedName name="CBTH" localSheetId="5" hidden="1">{"'Sheet1'!$L$16"}</definedName>
    <definedName name="CBTH" hidden="1">{"'Sheet1'!$L$16"}</definedName>
    <definedName name="CC" localSheetId="5">#REF!</definedName>
    <definedName name="CC">#REF!</definedName>
    <definedName name="cc_" localSheetId="5">[44]Girder!#REF!</definedName>
    <definedName name="cc_">[44]Girder!#REF!</definedName>
    <definedName name="CCNK" localSheetId="5">[115]QMCT!#REF!</definedName>
    <definedName name="CCNK">[115]QMCT!#REF!</definedName>
    <definedName name="CCS" localSheetId="5">#REF!</definedName>
    <definedName name="CCS">#REF!</definedName>
    <definedName name="cd" localSheetId="5">#REF!</definedName>
    <definedName name="cd">#REF!</definedName>
    <definedName name="CDAY">#REF!</definedName>
    <definedName name="CDBT" localSheetId="5">#REF!</definedName>
    <definedName name="CDBT">#REF!</definedName>
    <definedName name="CDCK" localSheetId="5">#REF!</definedName>
    <definedName name="CDCK">#REF!</definedName>
    <definedName name="CDCN" localSheetId="5">#REF!</definedName>
    <definedName name="CDCN">#REF!</definedName>
    <definedName name="CDCU" localSheetId="5">#REF!</definedName>
    <definedName name="CDCU">#REF!</definedName>
    <definedName name="CDD" localSheetId="5">#REF!</definedName>
    <definedName name="CDD">#REF!</definedName>
    <definedName name="CDDB" localSheetId="5">'[74]Xuly Data'!#REF!</definedName>
    <definedName name="CDDB">'[74]Xuly Data'!#REF!</definedName>
    <definedName name="CDDD" localSheetId="5">'[28]THPDMoi  (2)'!#REF!</definedName>
    <definedName name="CDDD">'[28]THPDMoi  (2)'!#REF!</definedName>
    <definedName name="cddd1p">'[28]TONG HOP VL-NC'!$C$3</definedName>
    <definedName name="cddd3p">'[28]TONG HOP VL-NC'!$C$2</definedName>
    <definedName name="CDDT" localSheetId="5">'[74]Xuly Data'!#REF!</definedName>
    <definedName name="CDDT">'[74]Xuly Data'!#REF!</definedName>
    <definedName name="cden" localSheetId="5">[25]gvt!#REF!</definedName>
    <definedName name="cden">[25]gvt!#REF!</definedName>
    <definedName name="CDMD">'[74]Xuly Data'!#REF!</definedName>
    <definedName name="cdn" localSheetId="6">[100]gvl!$Q$34</definedName>
    <definedName name="cdn" localSheetId="2">[100]gvl!$Q$34</definedName>
    <definedName name="cdn" localSheetId="4">[100]gvl!$Q$34</definedName>
    <definedName name="cdn" localSheetId="1">[100]gvl!$Q$34</definedName>
    <definedName name="cdn" localSheetId="0">[100]gvl!$Q$34</definedName>
    <definedName name="cdn" localSheetId="9">[100]gvl!$Q$34</definedName>
    <definedName name="cdn" localSheetId="8">[100]gvl!$Q$34</definedName>
    <definedName name="cdn" localSheetId="7">[100]gvl!$Q$34</definedName>
    <definedName name="cdn">[101]gvl!$Q$34</definedName>
    <definedName name="Cdnum" localSheetId="5">#REF!</definedName>
    <definedName name="Cdnum">#REF!</definedName>
    <definedName name="CDT" localSheetId="5">#REF!</definedName>
    <definedName name="CDT">#REF!</definedName>
    <definedName name="Céng_gi__trÞ_dù_thÇu_x_y_l_p">'[116]PTN+M'!$I$20</definedName>
    <definedName name="cfc" localSheetId="5">#REF!</definedName>
    <definedName name="cfc">#REF!</definedName>
    <definedName name="cfk" localSheetId="5">[117]THKP!#REF!</definedName>
    <definedName name="cfk">[117]THKP!#REF!</definedName>
    <definedName name="cgionc" localSheetId="5">'[28]lam-moi'!#REF!</definedName>
    <definedName name="cgionc">'[28]lam-moi'!#REF!</definedName>
    <definedName name="cgiovl">'[28]lam-moi'!#REF!</definedName>
    <definedName name="CH" localSheetId="5">#REF!</definedName>
    <definedName name="CH">#REF!</definedName>
    <definedName name="chay1" localSheetId="5">#REF!</definedName>
    <definedName name="chay1">#REF!</definedName>
    <definedName name="chay10" localSheetId="5">#REF!</definedName>
    <definedName name="chay10">#REF!</definedName>
    <definedName name="chay2" localSheetId="5">#REF!</definedName>
    <definedName name="chay2">#REF!</definedName>
    <definedName name="chay3" localSheetId="5">#REF!</definedName>
    <definedName name="chay3">#REF!</definedName>
    <definedName name="chay4" localSheetId="5">#REF!</definedName>
    <definedName name="chay4">#REF!</definedName>
    <definedName name="chay5" localSheetId="5">#REF!</definedName>
    <definedName name="chay5">#REF!</definedName>
    <definedName name="chay6" localSheetId="5">#REF!</definedName>
    <definedName name="chay6">#REF!</definedName>
    <definedName name="chay7" localSheetId="5">#REF!</definedName>
    <definedName name="chay7">#REF!</definedName>
    <definedName name="chay8" localSheetId="5">#REF!</definedName>
    <definedName name="chay8">#REF!</definedName>
    <definedName name="chay9" localSheetId="5">#REF!</definedName>
    <definedName name="chay9">#REF!</definedName>
    <definedName name="chhtnc" localSheetId="5">'[28]lam-moi'!#REF!</definedName>
    <definedName name="chhtnc">'[28]lam-moi'!#REF!</definedName>
    <definedName name="chhtvl" localSheetId="5">'[28]lam-moi'!#REF!</definedName>
    <definedName name="chhtvl">'[28]lam-moi'!#REF!</definedName>
    <definedName name="Chi_phi_OM" localSheetId="5">#REF!</definedName>
    <definedName name="Chi_phi_OM">#REF!</definedName>
    <definedName name="chi_tiÕt_vËt_liÖu___nh_n_c_ng___m_y_thi_c_ng" localSheetId="5">#REF!</definedName>
    <definedName name="chi_tiÕt_vËt_liÖu___nh_n_c_ng___m_y_thi_c_ng">#REF!</definedName>
    <definedName name="Chiemhoa" localSheetId="5">[46]TDinh!#REF!</definedName>
    <definedName name="Chiemhoa">[46]TDinh!#REF!</definedName>
    <definedName name="Chiet_khau">'[118]Co so'!$C$13</definedName>
    <definedName name="Chiettinh" hidden="1">{"'Sheet1'!$L$16"}</definedName>
    <definedName name="chilk" hidden="1">{"'Sheet1'!$L$16"}</definedName>
    <definedName name="chitietbgiang2" localSheetId="6" hidden="1">{"'Sheet1'!$L$16"}</definedName>
    <definedName name="chitietbgiang2" localSheetId="2" hidden="1">{"'Sheet1'!$L$16"}</definedName>
    <definedName name="chitietbgiang2" localSheetId="4" hidden="1">{"'Sheet1'!$L$16"}</definedName>
    <definedName name="chitietbgiang2" localSheetId="1" hidden="1">{"'Sheet1'!$L$16"}</definedName>
    <definedName name="chitietbgiang2" localSheetId="0" hidden="1">{"'Sheet1'!$L$16"}</definedName>
    <definedName name="chitietbgiang2" localSheetId="9" hidden="1">{"'Sheet1'!$L$16"}</definedName>
    <definedName name="chitietbgiang2" localSheetId="8" hidden="1">{"'Sheet1'!$L$16"}</definedName>
    <definedName name="chitietbgiang2" localSheetId="7" hidden="1">{"'Sheet1'!$L$16"}</definedName>
    <definedName name="chitietbgiang2" localSheetId="5" hidden="1">{"'Sheet1'!$L$16"}</definedName>
    <definedName name="chitietbgiang2" hidden="1">{"'Sheet1'!$L$16"}</definedName>
    <definedName name="chk" localSheetId="5">#REF!</definedName>
    <definedName name="chk">#REF!</definedName>
    <definedName name="chnc" localSheetId="5">'[28]lam-moi'!#REF!</definedName>
    <definedName name="chnc">'[28]lam-moi'!#REF!</definedName>
    <definedName name="chon" localSheetId="5">#REF!</definedName>
    <definedName name="chon">#REF!</definedName>
    <definedName name="chon1" localSheetId="5">#REF!</definedName>
    <definedName name="chon1">#REF!</definedName>
    <definedName name="chon2" localSheetId="5">#REF!</definedName>
    <definedName name="chon2">#REF!</definedName>
    <definedName name="chon3" localSheetId="5">#REF!</definedName>
    <definedName name="chon3">#REF!</definedName>
    <definedName name="chongtron" localSheetId="5">'[42]Gia VL'!#REF!</definedName>
    <definedName name="chongtron">'[42]Gia VL'!#REF!</definedName>
    <definedName name="Chs_bq" localSheetId="5">#REF!</definedName>
    <definedName name="Chs_bq">#REF!</definedName>
    <definedName name="Chsau" localSheetId="5">#REF!</definedName>
    <definedName name="Chsau">#REF!</definedName>
    <definedName name="Chu" localSheetId="5">[55]ND!#REF!</definedName>
    <definedName name="Chu">[55]ND!#REF!</definedName>
    <definedName name="Chu_dau_tu">'[118]Co so'!$C$6</definedName>
    <definedName name="chung">66</definedName>
    <definedName name="chungloainhapthan">#REF!</definedName>
    <definedName name="chungloaiXNT">#REF!</definedName>
    <definedName name="chungloaixuatthan">#REF!</definedName>
    <definedName name="chvl" localSheetId="5">'[28]lam-moi'!#REF!</definedName>
    <definedName name="chvl">'[28]lam-moi'!#REF!</definedName>
    <definedName name="citidd" localSheetId="5">'[28]dongia (2)'!#REF!</definedName>
    <definedName name="citidd">'[28]dongia (2)'!#REF!</definedName>
    <definedName name="CK" localSheetId="5">#REF!</definedName>
    <definedName name="CK">#REF!</definedName>
    <definedName name="cknc" localSheetId="5">'[28]lam-moi'!#REF!</definedName>
    <definedName name="cknc">'[28]lam-moi'!#REF!</definedName>
    <definedName name="ckvl" localSheetId="5">'[28]lam-moi'!#REF!</definedName>
    <definedName name="ckvl">'[28]lam-moi'!#REF!</definedName>
    <definedName name="CL" localSheetId="5">#REF!</definedName>
    <definedName name="CL">#REF!</definedName>
    <definedName name="CLIENT">[119]LEGEND!$D$6</definedName>
    <definedName name="CLTMP" localSheetId="5">[115]QMCT!#REF!</definedName>
    <definedName name="CLTMP">[115]QMCT!#REF!</definedName>
    <definedName name="CLVC">[120]CHITIET!$D$3</definedName>
    <definedName name="clvc1">[28]chitiet!$D$3</definedName>
    <definedName name="CLVC3">0.1</definedName>
    <definedName name="CLVCTB" localSheetId="5">#REF!</definedName>
    <definedName name="CLVCTB">#REF!</definedName>
    <definedName name="CLVL" localSheetId="5">#REF!</definedName>
    <definedName name="CLVL">#REF!</definedName>
    <definedName name="cmin" localSheetId="5">[25]gvt!#REF!</definedName>
    <definedName name="cmin">[25]gvt!#REF!</definedName>
    <definedName name="cn" localSheetId="5">#REF!</definedName>
    <definedName name="cn">#REF!</definedName>
    <definedName name="CN3p">'[28]TONGKE3p '!$X$295</definedName>
    <definedName name="CNC" localSheetId="5">#REF!</definedName>
    <definedName name="CNC">#REF!</definedName>
    <definedName name="CND" localSheetId="5">#REF!</definedName>
    <definedName name="CND">#REF!</definedName>
    <definedName name="cne" localSheetId="5">#REF!</definedName>
    <definedName name="cne">#REF!</definedName>
    <definedName name="CNG" localSheetId="5">#REF!</definedName>
    <definedName name="CNG">#REF!</definedName>
    <definedName name="Cñi">'[51]he so'!$B$22</definedName>
    <definedName name="Co" localSheetId="5">#REF!</definedName>
    <definedName name="Co">#REF!</definedName>
    <definedName name="co." localSheetId="5">#REF!</definedName>
    <definedName name="co.">#REF!</definedName>
    <definedName name="co.." localSheetId="5">#REF!</definedName>
    <definedName name="co..">#REF!</definedName>
    <definedName name="coar">[70]Payment!$AF$30</definedName>
    <definedName name="COAT" localSheetId="5">'[1]PNT-QUOT-#3'!#REF!</definedName>
    <definedName name="COAT">'[1]PNT-QUOT-#3'!#REF!</definedName>
    <definedName name="coc">[66]gVL!$N$25</definedName>
    <definedName name="Coc_60" localSheetId="6" hidden="1">{"'Sheet1'!$L$16"}</definedName>
    <definedName name="Coc_60" localSheetId="2" hidden="1">{"'Sheet1'!$L$16"}</definedName>
    <definedName name="Coc_60" localSheetId="4" hidden="1">{"'Sheet1'!$L$16"}</definedName>
    <definedName name="Coc_60" localSheetId="1" hidden="1">{"'Sheet1'!$L$16"}</definedName>
    <definedName name="Coc_60" localSheetId="0" hidden="1">{"'Sheet1'!$L$16"}</definedName>
    <definedName name="Coc_60" localSheetId="9" hidden="1">{"'Sheet1'!$L$16"}</definedName>
    <definedName name="Coc_60" localSheetId="8" hidden="1">{"'Sheet1'!$L$16"}</definedName>
    <definedName name="Coc_60" localSheetId="7" hidden="1">{"'Sheet1'!$L$16"}</definedName>
    <definedName name="Coc_60" localSheetId="5" hidden="1">{"'Sheet1'!$L$16"}</definedName>
    <definedName name="Coc_60" hidden="1">{"'Sheet1'!$L$16"}</definedName>
    <definedName name="coc20x20" localSheetId="6">[104]DG!#REF!</definedName>
    <definedName name="coc20x20" localSheetId="2">[104]DG!#REF!</definedName>
    <definedName name="coc20x20" localSheetId="4">[104]DG!#REF!</definedName>
    <definedName name="coc20x20" localSheetId="1">[104]DG!#REF!</definedName>
    <definedName name="coc20x20" localSheetId="0">[104]DG!#REF!</definedName>
    <definedName name="coc20x20" localSheetId="9">[104]DG!#REF!</definedName>
    <definedName name="coc20x20" localSheetId="8">[104]DG!#REF!</definedName>
    <definedName name="coc20x20" localSheetId="7">[104]DG!#REF!</definedName>
    <definedName name="coc20x20">[105]DG!#REF!</definedName>
    <definedName name="CoCauN" localSheetId="6" hidden="1">{"'Sheet1'!$L$16"}</definedName>
    <definedName name="CoCauN" localSheetId="2" hidden="1">{"'Sheet1'!$L$16"}</definedName>
    <definedName name="CoCauN" localSheetId="4" hidden="1">{"'Sheet1'!$L$16"}</definedName>
    <definedName name="CoCauN" localSheetId="1" hidden="1">{"'Sheet1'!$L$16"}</definedName>
    <definedName name="CoCauN" localSheetId="0" hidden="1">{"'Sheet1'!$L$16"}</definedName>
    <definedName name="CoCauN" localSheetId="9" hidden="1">{"'Sheet1'!$L$16"}</definedName>
    <definedName name="CoCauN" localSheetId="8" hidden="1">{"'Sheet1'!$L$16"}</definedName>
    <definedName name="CoCauN" localSheetId="7" hidden="1">{"'Sheet1'!$L$16"}</definedName>
    <definedName name="CoCauN" localSheetId="5" hidden="1">{"'Sheet1'!$L$16"}</definedName>
    <definedName name="CoCauN" hidden="1">{"'Sheet1'!$L$16"}</definedName>
    <definedName name="cocbtct" localSheetId="5">#REF!</definedName>
    <definedName name="cocbtct">#REF!</definedName>
    <definedName name="cocot" localSheetId="5">#REF!</definedName>
    <definedName name="cocot">#REF!</definedName>
    <definedName name="cocott" localSheetId="5">#REF!</definedName>
    <definedName name="cocott">#REF!</definedName>
    <definedName name="cocvt" localSheetId="5">#REF!</definedName>
    <definedName name="cocvt">#REF!</definedName>
    <definedName name="Code" hidden="1">#REF!</definedName>
    <definedName name="coi" localSheetId="5">'[121]MTL$-INTER'!#REF!</definedName>
    <definedName name="coi">'[121]MTL$-INTER'!#REF!</definedName>
    <definedName name="Cöï_ly_vaän_chuyeãn" localSheetId="5">#REF!</definedName>
    <definedName name="Cöï_ly_vaän_chuyeãn">#REF!</definedName>
    <definedName name="CÖÏ_LY_VAÄN_CHUYEÅN" localSheetId="5">#REF!</definedName>
    <definedName name="CÖÏ_LY_VAÄN_CHUYEÅN">#REF!</definedName>
    <definedName name="cokhihoachat">[122]TTVanChuyen!$J$5</definedName>
    <definedName name="COMMON" localSheetId="5">#REF!</definedName>
    <definedName name="COMMON">#REF!</definedName>
    <definedName name="comong" localSheetId="5">#REF!</definedName>
    <definedName name="comong">#REF!</definedName>
    <definedName name="CON_EQP_COS" localSheetId="5">#REF!</definedName>
    <definedName name="CON_EQP_COS">#REF!</definedName>
    <definedName name="CON_EQP_COST" localSheetId="5">#REF!</definedName>
    <definedName name="CON_EQP_COST">#REF!</definedName>
    <definedName name="Concrete" localSheetId="5">'[123]DGchitiet '!#REF!</definedName>
    <definedName name="Concrete">'[123]DGchitiet '!#REF!</definedName>
    <definedName name="Cong_HM_DTCT" localSheetId="5">#REF!</definedName>
    <definedName name="Cong_HM_DTCT">#REF!</definedName>
    <definedName name="Cong_M_DTCT" localSheetId="5">#REF!</definedName>
    <definedName name="Cong_M_DTCT">#REF!</definedName>
    <definedName name="Cong_NC_DTCT" localSheetId="5">#REF!</definedName>
    <definedName name="Cong_NC_DTCT">#REF!</definedName>
    <definedName name="Cong_suat">'[124]Ket qua'!$L$4:$L$531</definedName>
    <definedName name="Cong_suat_dat" localSheetId="5">#REF!</definedName>
    <definedName name="Cong_suat_dat">#REF!</definedName>
    <definedName name="Cong_VL_DTCT" localSheetId="5">#REF!</definedName>
    <definedName name="Cong_VL_DTCT">#REF!</definedName>
    <definedName name="cong1x15" localSheetId="5">[28]giathanh1!#REF!</definedName>
    <definedName name="cong1x15">[28]giathanh1!#REF!</definedName>
    <definedName name="cong2.7" localSheetId="5">#REF!</definedName>
    <definedName name="cong2.7">#REF!</definedName>
    <definedName name="cong3.0" localSheetId="5">#REF!</definedName>
    <definedName name="cong3.0">#REF!</definedName>
    <definedName name="cong3.5" localSheetId="5">#REF!</definedName>
    <definedName name="cong3.5">#REF!</definedName>
    <definedName name="cong3.7" localSheetId="5">#REF!</definedName>
    <definedName name="cong3.7">#REF!</definedName>
    <definedName name="cong4.0" localSheetId="5">#REF!</definedName>
    <definedName name="cong4.0">#REF!</definedName>
    <definedName name="cong4.3" localSheetId="5">#REF!</definedName>
    <definedName name="cong4.3">#REF!</definedName>
    <definedName name="cong4.5" localSheetId="5">#REF!</definedName>
    <definedName name="cong4.5">#REF!</definedName>
    <definedName name="cong4.7" localSheetId="5">#REF!</definedName>
    <definedName name="cong4.7">#REF!</definedName>
    <definedName name="congbengam" localSheetId="5">#REF!</definedName>
    <definedName name="congbengam">#REF!</definedName>
    <definedName name="congbenuoc" localSheetId="5">#REF!</definedName>
    <definedName name="congbenuoc">#REF!</definedName>
    <definedName name="congcoc" localSheetId="5">#REF!</definedName>
    <definedName name="congcoc">#REF!</definedName>
    <definedName name="congcocot" localSheetId="5">#REF!</definedName>
    <definedName name="congcocot">#REF!</definedName>
    <definedName name="congcocott" localSheetId="5">#REF!</definedName>
    <definedName name="congcocott">#REF!</definedName>
    <definedName name="congcomong" localSheetId="5">#REF!</definedName>
    <definedName name="congcomong">#REF!</definedName>
    <definedName name="congcottron" localSheetId="5">#REF!</definedName>
    <definedName name="congcottron">#REF!</definedName>
    <definedName name="congcotvuong" localSheetId="5">#REF!</definedName>
    <definedName name="congcotvuong">#REF!</definedName>
    <definedName name="congdam" localSheetId="5">#REF!</definedName>
    <definedName name="congdam">#REF!</definedName>
    <definedName name="congdan1" localSheetId="5">#REF!</definedName>
    <definedName name="congdan1">#REF!</definedName>
    <definedName name="congdan2" localSheetId="5">#REF!</definedName>
    <definedName name="congdan2">#REF!</definedName>
    <definedName name="congdandusan" localSheetId="5">#REF!</definedName>
    <definedName name="congdandusan">#REF!</definedName>
    <definedName name="conglanhto" localSheetId="5">#REF!</definedName>
    <definedName name="conglanhto">#REF!</definedName>
    <definedName name="congmong" localSheetId="5">#REF!</definedName>
    <definedName name="congmong">#REF!</definedName>
    <definedName name="congmongbang" localSheetId="5">#REF!</definedName>
    <definedName name="congmongbang">#REF!</definedName>
    <definedName name="congmongdon" localSheetId="5">#REF!</definedName>
    <definedName name="congmongdon">#REF!</definedName>
    <definedName name="congpanen" localSheetId="5">#REF!</definedName>
    <definedName name="congpanen">#REF!</definedName>
    <definedName name="congsan" localSheetId="5">#REF!</definedName>
    <definedName name="congsan">#REF!</definedName>
    <definedName name="congthang" localSheetId="5">#REF!</definedName>
    <definedName name="congthang">#REF!</definedName>
    <definedName name="CongVattu">#REF!</definedName>
    <definedName name="conrua">'[125]Vat tu'!$B$45</definedName>
    <definedName name="CONST_EQ" localSheetId="5">#REF!</definedName>
    <definedName name="CONST_EQ">#REF!</definedName>
    <definedName name="cot">[126]gVL!$Q$64</definedName>
    <definedName name="Cot_thep">[127]Du_lieu!$C$19</definedName>
    <definedName name="cot7.5" localSheetId="5">#REF!</definedName>
    <definedName name="cot7.5">#REF!</definedName>
    <definedName name="cot8.5" localSheetId="5">#REF!</definedName>
    <definedName name="cot8.5">#REF!</definedName>
    <definedName name="cotpha">[128]TT_10KV!$H$323</definedName>
    <definedName name="cottron" localSheetId="5">#REF!</definedName>
    <definedName name="cottron">#REF!</definedName>
    <definedName name="cotvuong" localSheetId="5">#REF!</definedName>
    <definedName name="cotvuong">#REF!</definedName>
    <definedName name="COVER" localSheetId="5">#REF!</definedName>
    <definedName name="COVER">#REF!</definedName>
    <definedName name="covet">[25]gvt!$P$65</definedName>
    <definedName name="CP" hidden="1">#REF!</definedName>
    <definedName name="CP.M10.1a" localSheetId="5">'[129]Giai trinh'!#REF!</definedName>
    <definedName name="CP.M10.1a">'[129]Giai trinh'!#REF!</definedName>
    <definedName name="CP.M10.1b" localSheetId="5">'[129]Giai trinh'!#REF!</definedName>
    <definedName name="CP.M10.1b">'[129]Giai trinh'!#REF!</definedName>
    <definedName name="CP.M10.1c">'[129]Giai trinh'!#REF!</definedName>
    <definedName name="CP.M10.1d">'[129]Giai trinh'!#REF!</definedName>
    <definedName name="CP.M10.1e">'[129]Giai trinh'!#REF!</definedName>
    <definedName name="CP.M10.2a">'[129]Giai trinh'!#REF!</definedName>
    <definedName name="CP.M10.2b">'[129]Giai trinh'!#REF!</definedName>
    <definedName name="CP.M10.2c">'[129]Giai trinh'!#REF!</definedName>
    <definedName name="CP.M10.2d">'[129]Giai trinh'!#REF!</definedName>
    <definedName name="CP.M10.2e">'[129]Giai trinh'!#REF!</definedName>
    <definedName name="CP.MDTa">'[129]Giai trinh'!#REF!</definedName>
    <definedName name="CP.MDTb">'[129]Giai trinh'!#REF!</definedName>
    <definedName name="CP.MDTc">'[129]Giai trinh'!#REF!</definedName>
    <definedName name="CP.MDTd">'[129]Giai trinh'!#REF!</definedName>
    <definedName name="CP.MDTe">'[129]Giai trinh'!#REF!</definedName>
    <definedName name="CPC" localSheetId="5">#REF!</definedName>
    <definedName name="CPC">#REF!</definedName>
    <definedName name="CPCNT">[130]DLDT!$B$3</definedName>
    <definedName name="cpd" localSheetId="6">[64]gVL!$Q$20</definedName>
    <definedName name="cpd" localSheetId="2">[64]gVL!$Q$20</definedName>
    <definedName name="cpd" localSheetId="4">[64]gVL!$Q$20</definedName>
    <definedName name="cpd" localSheetId="1">[64]gVL!$Q$20</definedName>
    <definedName name="cpd" localSheetId="0">[64]gVL!$Q$20</definedName>
    <definedName name="cpd" localSheetId="9">[64]gVL!$Q$20</definedName>
    <definedName name="cpd" localSheetId="8">[64]gVL!$Q$20</definedName>
    <definedName name="cpd" localSheetId="7">[64]gVL!$Q$20</definedName>
    <definedName name="cpd">[65]gVL!$Q$20</definedName>
    <definedName name="cpdd" localSheetId="6">[64]gVL!$Q$21</definedName>
    <definedName name="cpdd" localSheetId="2">[64]gVL!$Q$21</definedName>
    <definedName name="cpdd" localSheetId="4">[64]gVL!$Q$21</definedName>
    <definedName name="cpdd" localSheetId="1">[64]gVL!$Q$21</definedName>
    <definedName name="cpdd" localSheetId="0">[64]gVL!$Q$21</definedName>
    <definedName name="cpdd" localSheetId="9">[64]gVL!$Q$21</definedName>
    <definedName name="cpdd" localSheetId="8">[64]gVL!$Q$21</definedName>
    <definedName name="cpdd" localSheetId="7">[64]gVL!$Q$21</definedName>
    <definedName name="cpdd">[65]gVL!$Q$21</definedName>
    <definedName name="cpdd1" localSheetId="5">[131]Gvl!#REF!</definedName>
    <definedName name="cpdd1">[131]Gvl!#REF!</definedName>
    <definedName name="cpdd2">[132]gVL!$P$19</definedName>
    <definedName name="cphoi" localSheetId="5">#REF!</definedName>
    <definedName name="cphoi">#REF!</definedName>
    <definedName name="cpI" localSheetId="5">'[42]Gia VL'!#REF!</definedName>
    <definedName name="cpI">'[42]Gia VL'!#REF!</definedName>
    <definedName name="CPII" localSheetId="5">'[42]Gia VL'!#REF!</definedName>
    <definedName name="CPII">'[42]Gia VL'!#REF!</definedName>
    <definedName name="cpkhac" localSheetId="5">'[42]Gia VL'!#REF!</definedName>
    <definedName name="cpkhac">'[42]Gia VL'!#REF!</definedName>
    <definedName name="cplhsmt">[133]!cplhsmt</definedName>
    <definedName name="cptdhsmt">[133]!cptdhsmt</definedName>
    <definedName name="cptdtdt">[133]!cptdtdt</definedName>
    <definedName name="cptdtkkt">[133]!cptdtkkt</definedName>
    <definedName name="CPVC100" localSheetId="5">#REF!</definedName>
    <definedName name="CPVC100">#REF!</definedName>
    <definedName name="CPVC1KM">'[28]TH VL, NC, DDHT Thanhphuoc'!$J$19</definedName>
    <definedName name="CPVCDN">'[28]#REF'!$K$33</definedName>
    <definedName name="CPX" localSheetId="5">[69]Sheet1!#REF!</definedName>
    <definedName name="CPX">[69]Sheet1!#REF!</definedName>
    <definedName name="CPY" localSheetId="5">[69]Sheet1!#REF!</definedName>
    <definedName name="CPY">[69]Sheet1!#REF!</definedName>
    <definedName name="CRD" localSheetId="5">#REF!</definedName>
    <definedName name="CRD">#REF!</definedName>
    <definedName name="CRIT1" localSheetId="5">#REF!</definedName>
    <definedName name="CRIT1">#REF!</definedName>
    <definedName name="CRIT10" localSheetId="5">#REF!</definedName>
    <definedName name="CRIT10">#REF!</definedName>
    <definedName name="CRIT2" localSheetId="5">#REF!</definedName>
    <definedName name="CRIT2">#REF!</definedName>
    <definedName name="CRIT3" localSheetId="5">#REF!</definedName>
    <definedName name="CRIT3">#REF!</definedName>
    <definedName name="CRIT4" localSheetId="5">#REF!</definedName>
    <definedName name="CRIT4">#REF!</definedName>
    <definedName name="CRIT5" localSheetId="5">#REF!</definedName>
    <definedName name="CRIT5">#REF!</definedName>
    <definedName name="CRIT6" localSheetId="5">#REF!</definedName>
    <definedName name="CRIT6">#REF!</definedName>
    <definedName name="CRIT7" localSheetId="5">#REF!</definedName>
    <definedName name="CRIT7">#REF!</definedName>
    <definedName name="CRIT8" localSheetId="5">#REF!</definedName>
    <definedName name="CRIT8">#REF!</definedName>
    <definedName name="CRIT9" localSheetId="5">#REF!</definedName>
    <definedName name="CRIT9">#REF!</definedName>
    <definedName name="_xlnm.Criteria" localSheetId="6">[134]SILICATE!#REF!</definedName>
    <definedName name="_xlnm.Criteria" localSheetId="2">[134]SILICATE!#REF!</definedName>
    <definedName name="_xlnm.Criteria" localSheetId="4">[134]SILICATE!#REF!</definedName>
    <definedName name="_xlnm.Criteria" localSheetId="1">[134]SILICATE!#REF!</definedName>
    <definedName name="_xlnm.Criteria" localSheetId="0">[134]SILICATE!#REF!</definedName>
    <definedName name="_xlnm.Criteria" localSheetId="9">[134]SILICATE!#REF!</definedName>
    <definedName name="_xlnm.Criteria" localSheetId="8">[134]SILICATE!#REF!</definedName>
    <definedName name="_xlnm.Criteria" localSheetId="7">[134]SILICATE!#REF!</definedName>
    <definedName name="_xlnm.Criteria" localSheetId="5">[134]SILICATE!#REF!</definedName>
    <definedName name="_xlnm.Criteria">[135]SILICATE!#REF!</definedName>
    <definedName name="CRITINST" localSheetId="5">#REF!</definedName>
    <definedName name="CRITINST">#REF!</definedName>
    <definedName name="CRITPURC" localSheetId="5">#REF!</definedName>
    <definedName name="CRITPURC">#REF!</definedName>
    <definedName name="Cro_section" localSheetId="6">[107]Load1!#REF!</definedName>
    <definedName name="Cro_section" localSheetId="2">[107]Load1!#REF!</definedName>
    <definedName name="Cro_section" localSheetId="4">[107]Load1!#REF!</definedName>
    <definedName name="Cro_section" localSheetId="1">[107]Load1!#REF!</definedName>
    <definedName name="Cro_section" localSheetId="0">[107]Load1!#REF!</definedName>
    <definedName name="Cro_section" localSheetId="9">[107]Load1!#REF!</definedName>
    <definedName name="Cro_section" localSheetId="8">[107]Load1!#REF!</definedName>
    <definedName name="Cro_section" localSheetId="7">[107]Load1!#REF!</definedName>
    <definedName name="Cro_section" localSheetId="5">[108]Load1!#REF!</definedName>
    <definedName name="Cro_section">[108]Load1!#REF!</definedName>
    <definedName name="CRS" localSheetId="5">#REF!</definedName>
    <definedName name="CRS">#REF!</definedName>
    <definedName name="CS" localSheetId="5">#REF!</definedName>
    <definedName name="CS">#REF!</definedName>
    <definedName name="CS_10" localSheetId="5">#REF!</definedName>
    <definedName name="CS_10">#REF!</definedName>
    <definedName name="CS_100" localSheetId="5">#REF!</definedName>
    <definedName name="CS_100">#REF!</definedName>
    <definedName name="CS_10S" localSheetId="5">#REF!</definedName>
    <definedName name="CS_10S">#REF!</definedName>
    <definedName name="CS_120" localSheetId="5">#REF!</definedName>
    <definedName name="CS_120">#REF!</definedName>
    <definedName name="CS_140" localSheetId="5">#REF!</definedName>
    <definedName name="CS_140">#REF!</definedName>
    <definedName name="CS_160" localSheetId="5">#REF!</definedName>
    <definedName name="CS_160">#REF!</definedName>
    <definedName name="CS_20" localSheetId="5">#REF!</definedName>
    <definedName name="CS_20">#REF!</definedName>
    <definedName name="CS_30" localSheetId="5">#REF!</definedName>
    <definedName name="CS_30">#REF!</definedName>
    <definedName name="CS_40" localSheetId="5">#REF!</definedName>
    <definedName name="CS_40">#REF!</definedName>
    <definedName name="CS_40S" localSheetId="5">#REF!</definedName>
    <definedName name="CS_40S">#REF!</definedName>
    <definedName name="CS_5S" localSheetId="5">#REF!</definedName>
    <definedName name="CS_5S">#REF!</definedName>
    <definedName name="CS_60" localSheetId="5">#REF!</definedName>
    <definedName name="CS_60">#REF!</definedName>
    <definedName name="CS_80" localSheetId="5">#REF!</definedName>
    <definedName name="CS_80">#REF!</definedName>
    <definedName name="CS_80S" localSheetId="5">#REF!</definedName>
    <definedName name="CS_80S">#REF!</definedName>
    <definedName name="CS_STD" localSheetId="5">#REF!</definedName>
    <definedName name="CS_STD">#REF!</definedName>
    <definedName name="CS_XS" localSheetId="5">#REF!</definedName>
    <definedName name="CS_XS">#REF!</definedName>
    <definedName name="CS_XXS" localSheetId="5">#REF!</definedName>
    <definedName name="CS_XXS">#REF!</definedName>
    <definedName name="csd3p" localSheetId="5">#REF!</definedName>
    <definedName name="csd3p">#REF!</definedName>
    <definedName name="csddg1p" localSheetId="5">#REF!</definedName>
    <definedName name="csddg1p">#REF!</definedName>
    <definedName name="csddt1p" localSheetId="5">#REF!</definedName>
    <definedName name="csddt1p">#REF!</definedName>
    <definedName name="csht3p" localSheetId="5">#REF!</definedName>
    <definedName name="csht3p">#REF!</definedName>
    <definedName name="CSX" localSheetId="5">[69]Sheet1!#REF!</definedName>
    <definedName name="CSX">[69]Sheet1!#REF!</definedName>
    <definedName name="CSY" localSheetId="5">[69]Sheet1!#REF!</definedName>
    <definedName name="CSY">[69]Sheet1!#REF!</definedName>
    <definedName name="ct">'[136]BK-C T'!$A$4:$E$36</definedName>
    <definedName name="CT.M10.1" localSheetId="5">'[129]Giai trinh'!#REF!</definedName>
    <definedName name="CT.M10.1">'[129]Giai trinh'!#REF!</definedName>
    <definedName name="CT.M10.2" localSheetId="5">'[129]Giai trinh'!#REF!</definedName>
    <definedName name="CT.M10.2">'[129]Giai trinh'!#REF!</definedName>
    <definedName name="CT.MDT">'[129]Giai trinh'!#REF!</definedName>
    <definedName name="CT_03">'[106]Gia vat tu'!$E$52</definedName>
    <definedName name="CT_50" localSheetId="5">#REF!</definedName>
    <definedName name="CT_50">#REF!</definedName>
    <definedName name="CT_KSTK" localSheetId="5">#REF!</definedName>
    <definedName name="CT_KSTK">#REF!</definedName>
    <definedName name="CT_MCX" localSheetId="5">#REF!</definedName>
    <definedName name="CT_MCX">#REF!</definedName>
    <definedName name="ct3_" localSheetId="6">[137]Gia!#REF!</definedName>
    <definedName name="ct3_" localSheetId="2">[137]Gia!#REF!</definedName>
    <definedName name="ct3_" localSheetId="4">[137]Gia!#REF!</definedName>
    <definedName name="ct3_" localSheetId="1">[137]Gia!#REF!</definedName>
    <definedName name="ct3_" localSheetId="0">[137]Gia!#REF!</definedName>
    <definedName name="ct3_" localSheetId="9">[137]Gia!#REF!</definedName>
    <definedName name="ct3_" localSheetId="8">[137]Gia!#REF!</definedName>
    <definedName name="ct3_" localSheetId="7">[137]Gia!#REF!</definedName>
    <definedName name="ct3_" localSheetId="5">[138]Gia!#REF!</definedName>
    <definedName name="ct3_">[138]Gia!#REF!</definedName>
    <definedName name="ct5_" localSheetId="6">[137]Gia!#REF!</definedName>
    <definedName name="ct5_" localSheetId="2">[137]Gia!#REF!</definedName>
    <definedName name="ct5_" localSheetId="4">[137]Gia!#REF!</definedName>
    <definedName name="ct5_" localSheetId="1">[137]Gia!#REF!</definedName>
    <definedName name="ct5_" localSheetId="0">[137]Gia!#REF!</definedName>
    <definedName name="ct5_" localSheetId="9">[137]Gia!#REF!</definedName>
    <definedName name="ct5_" localSheetId="8">[137]Gia!#REF!</definedName>
    <definedName name="ct5_" localSheetId="7">[137]Gia!#REF!</definedName>
    <definedName name="ct5_" localSheetId="5">[138]Gia!#REF!</definedName>
    <definedName name="ct5_">[138]Gia!#REF!</definedName>
    <definedName name="Ctb">'[139]Lç khoan LK1'!#REF!</definedName>
    <definedName name="CTBT">[71]CT35!#REF!</definedName>
    <definedName name="CTBT1">[71]CT35!#REF!</definedName>
    <definedName name="CTBT2">[71]CT35!#REF!</definedName>
    <definedName name="CTCT1" localSheetId="6" hidden="1">{"'Sheet1'!$L$16"}</definedName>
    <definedName name="CTCT1" localSheetId="2" hidden="1">{"'Sheet1'!$L$16"}</definedName>
    <definedName name="CTCT1" localSheetId="4" hidden="1">{"'Sheet1'!$L$16"}</definedName>
    <definedName name="CTCT1" localSheetId="1" hidden="1">{"'Sheet1'!$L$16"}</definedName>
    <definedName name="CTCT1" localSheetId="0" hidden="1">{"'Sheet1'!$L$16"}</definedName>
    <definedName name="CTCT1" localSheetId="9" hidden="1">{"'Sheet1'!$L$16"}</definedName>
    <definedName name="CTCT1" localSheetId="8" hidden="1">{"'Sheet1'!$L$16"}</definedName>
    <definedName name="CTCT1" localSheetId="7" hidden="1">{"'Sheet1'!$L$16"}</definedName>
    <definedName name="CTCT1" localSheetId="5" hidden="1">{"'Sheet1'!$L$16"}</definedName>
    <definedName name="CTCT1" hidden="1">{"'Sheet1'!$L$16"}</definedName>
    <definedName name="ctdg">[140]ctdg!#REF!</definedName>
    <definedName name="ctdn9697" localSheetId="5">#REF!</definedName>
    <definedName name="ctdn9697">#REF!</definedName>
    <definedName name="cti3x15" localSheetId="5">[28]giathanh1!#REF!</definedName>
    <definedName name="cti3x15">[28]giathanh1!#REF!</definedName>
    <definedName name="ctiep" localSheetId="5">#REF!</definedName>
    <definedName name="ctiep">#REF!</definedName>
    <definedName name="ctinh">[141]ctinh!$B$8:$F$186</definedName>
    <definedName name="ctmai" localSheetId="6">[100]gvl!$Q$74</definedName>
    <definedName name="ctmai" localSheetId="2">[100]gvl!$Q$74</definedName>
    <definedName name="ctmai" localSheetId="4">[100]gvl!$Q$74</definedName>
    <definedName name="ctmai" localSheetId="1">[100]gvl!$Q$74</definedName>
    <definedName name="ctmai" localSheetId="0">[100]gvl!$Q$74</definedName>
    <definedName name="ctmai" localSheetId="9">[100]gvl!$Q$74</definedName>
    <definedName name="ctmai" localSheetId="8">[100]gvl!$Q$74</definedName>
    <definedName name="ctmai" localSheetId="7">[100]gvl!$Q$74</definedName>
    <definedName name="ctmai">[101]gvl!$Q$74</definedName>
    <definedName name="cto" localSheetId="5">[142]THCT!#REF!</definedName>
    <definedName name="cto">[142]THCT!#REF!</definedName>
    <definedName name="ctong" localSheetId="6">[100]gvl!$Q$76</definedName>
    <definedName name="ctong" localSheetId="2">[100]gvl!$Q$76</definedName>
    <definedName name="ctong" localSheetId="4">[100]gvl!$Q$76</definedName>
    <definedName name="ctong" localSheetId="1">[100]gvl!$Q$76</definedName>
    <definedName name="ctong" localSheetId="0">[100]gvl!$Q$76</definedName>
    <definedName name="ctong" localSheetId="9">[100]gvl!$Q$76</definedName>
    <definedName name="ctong" localSheetId="8">[100]gvl!$Q$76</definedName>
    <definedName name="ctong" localSheetId="7">[100]gvl!$Q$76</definedName>
    <definedName name="ctong">[101]gvl!$Q$76</definedName>
    <definedName name="CTRAM">#REF!</definedName>
    <definedName name="ctre" localSheetId="5">[25]gvt!#REF!</definedName>
    <definedName name="ctre">[25]gvt!#REF!</definedName>
    <definedName name="cu" localSheetId="5">#REF!</definedName>
    <definedName name="cu">#REF!</definedName>
    <definedName name="cu_ly" localSheetId="5">#REF!</definedName>
    <definedName name="cu_ly">#REF!</definedName>
    <definedName name="cu_ly_1" localSheetId="5">#REF!</definedName>
    <definedName name="cu_ly_1">#REF!</definedName>
    <definedName name="cui">[66]gVL!$N$39</definedName>
    <definedName name="CuLy" localSheetId="5">#REF!</definedName>
    <definedName name="CuLy">#REF!</definedName>
    <definedName name="CuLy_Q" localSheetId="5">#REF!</definedName>
    <definedName name="CuLy_Q">#REF!</definedName>
    <definedName name="culy1" localSheetId="5">[28]DONGIA!#REF!</definedName>
    <definedName name="culy1">[28]DONGIA!#REF!</definedName>
    <definedName name="culy2" localSheetId="5">[28]DONGIA!#REF!</definedName>
    <definedName name="culy2">[28]DONGIA!#REF!</definedName>
    <definedName name="culy3">[28]DONGIA!#REF!</definedName>
    <definedName name="culy4">[28]DONGIA!#REF!</definedName>
    <definedName name="culy5">[28]DONGIA!#REF!</definedName>
    <definedName name="cuoc" localSheetId="5">[28]DONGIA!#REF!</definedName>
    <definedName name="cuoc">[28]DONGIA!#REF!</definedName>
    <definedName name="cuoc_vc" localSheetId="5">#REF!</definedName>
    <definedName name="cuoc_vc">#REF!</definedName>
    <definedName name="Cuoc_vc_1" localSheetId="5">#REF!</definedName>
    <definedName name="Cuoc_vc_1">#REF!</definedName>
    <definedName name="CuocVC" localSheetId="5">#REF!</definedName>
    <definedName name="CuocVC">#REF!</definedName>
    <definedName name="CURRENCY" localSheetId="5">#REF!</definedName>
    <definedName name="CURRENCY">#REF!</definedName>
    <definedName name="cutback" localSheetId="5">#REF!</definedName>
    <definedName name="cutback">#REF!</definedName>
    <definedName name="cv">[143]gvl!$N$17</definedName>
    <definedName name="CV.M10.1" localSheetId="5">'[129]Giai trinh'!#REF!</definedName>
    <definedName name="CV.M10.1">'[129]Giai trinh'!#REF!</definedName>
    <definedName name="CV.M10.2" localSheetId="5">'[129]Giai trinh'!#REF!</definedName>
    <definedName name="CV.M10.2">'[129]Giai trinh'!#REF!</definedName>
    <definedName name="CV.MDT">'[129]Giai trinh'!#REF!</definedName>
    <definedName name="CVC_Q" localSheetId="5">#REF!</definedName>
    <definedName name="CVC_Q">#REF!</definedName>
    <definedName name="cvkhac" localSheetId="5">'[42]Gia VL'!#REF!</definedName>
    <definedName name="cvkhac">'[42]Gia VL'!#REF!</definedName>
    <definedName name="cvt" localSheetId="5">[144]Ptroduoi!#REF!</definedName>
    <definedName name="cvt">[144]Ptroduoi!#REF!</definedName>
    <definedName name="CX" localSheetId="5">#REF!</definedName>
    <definedName name="CX">#REF!</definedName>
    <definedName name="cxhtnc" localSheetId="5">'[28]lam-moi'!#REF!</definedName>
    <definedName name="cxhtnc">'[28]lam-moi'!#REF!</definedName>
    <definedName name="cxhtvl" localSheetId="5">'[28]lam-moi'!#REF!</definedName>
    <definedName name="cxhtvl">'[28]lam-moi'!#REF!</definedName>
    <definedName name="cxnc">'[28]lam-moi'!#REF!</definedName>
    <definedName name="cxvl">'[28]lam-moi'!#REF!</definedName>
    <definedName name="cxxnc">'[28]lam-moi'!#REF!</definedName>
    <definedName name="cxxvl">'[28]lam-moi'!#REF!</definedName>
    <definedName name="d" localSheetId="5">#REF!</definedName>
    <definedName name="d">#REF!</definedName>
    <definedName name="d.d">[83]Input!#REF!</definedName>
    <definedName name="d.d1">[83]Input!#REF!</definedName>
    <definedName name="d.d2">[83]Input!#REF!</definedName>
    <definedName name="D.M10.1a">'[129]Giai trinh'!#REF!</definedName>
    <definedName name="D.M10.1b">'[129]Giai trinh'!#REF!</definedName>
    <definedName name="D.M10.2a">'[129]Giai trinh'!#REF!</definedName>
    <definedName name="D.M10.2b">'[129]Giai trinh'!#REF!</definedName>
    <definedName name="D.MDTa">'[129]Giai trinh'!#REF!</definedName>
    <definedName name="D.MDTb">'[129]Giai trinh'!#REF!</definedName>
    <definedName name="d_" localSheetId="5">#REF!</definedName>
    <definedName name="d_">#REF!</definedName>
    <definedName name="d__Céng_trùc_tiÕp___a___b__c">'[116]PTN+M'!$I$12</definedName>
    <definedName name="d_1" localSheetId="5">[83]Input!#REF!</definedName>
    <definedName name="d_1">[83]Input!#REF!</definedName>
    <definedName name="d_1I" localSheetId="5">'[145]13.BANG CT'!#REF!</definedName>
    <definedName name="d_1I">'[145]13.BANG CT'!#REF!</definedName>
    <definedName name="d_1II">'[145]13.BANG CT'!#REF!</definedName>
    <definedName name="d_1III">'[145]13.BANG CT'!#REF!</definedName>
    <definedName name="d_1IV">'[145]13.BANG CT'!#REF!</definedName>
    <definedName name="d_2">[83]Input!#REF!</definedName>
    <definedName name="d_2I">'[145]13.BANG CT'!#REF!</definedName>
    <definedName name="d_2II">'[145]13.BANG CT'!#REF!</definedName>
    <definedName name="d_2III">'[145]13.BANG CT'!#REF!</definedName>
    <definedName name="d_2IV">'[145]13.BANG CT'!#REF!</definedName>
    <definedName name="d_3">[83]Input!#REF!</definedName>
    <definedName name="d_3I">'[145]13.BANG CT'!#REF!</definedName>
    <definedName name="d_3II">'[145]13.BANG CT'!#REF!</definedName>
    <definedName name="d_3III">'[145]13.BANG CT'!#REF!</definedName>
    <definedName name="d_3IV">'[145]13.BANG CT'!#REF!</definedName>
    <definedName name="d_4">[83]Input!#REF!</definedName>
    <definedName name="d_4I">'[145]13.BANG CT'!#REF!</definedName>
    <definedName name="d_4II">'[145]13.BANG CT'!#REF!</definedName>
    <definedName name="d_4III">'[145]13.BANG CT'!#REF!</definedName>
    <definedName name="d_4IV">'[145]13.BANG CT'!#REF!</definedName>
    <definedName name="D_7101A_B" localSheetId="5">#REF!</definedName>
    <definedName name="D_7101A_B">#REF!</definedName>
    <definedName name="d_9bI" localSheetId="5">'[145]13.BANG CT'!#REF!</definedName>
    <definedName name="d_9bI">'[145]13.BANG CT'!#REF!</definedName>
    <definedName name="d_9bII" localSheetId="5">'[145]13.BANG CT'!#REF!</definedName>
    <definedName name="d_9bII">'[145]13.BANG CT'!#REF!</definedName>
    <definedName name="d_9bIII">'[145]13.BANG CT'!#REF!</definedName>
    <definedName name="d_9bIV">'[145]13.BANG CT'!#REF!</definedName>
    <definedName name="d_9I">'[145]13.BANG CT'!#REF!</definedName>
    <definedName name="d_9II">'[145]13.BANG CT'!#REF!</definedName>
    <definedName name="d_9III">'[145]13.BANG CT'!#REF!</definedName>
    <definedName name="d_9IV">'[145]13.BANG CT'!#REF!</definedName>
    <definedName name="D_Gia">'[146]Don gia'!$A$3:$F$240</definedName>
    <definedName name="D_L" localSheetId="5">#REF!</definedName>
    <definedName name="D_L">#REF!</definedName>
    <definedName name="D_n" localSheetId="5">#REF!</definedName>
    <definedName name="D_n">#REF!</definedName>
    <definedName name="D_y__ay">'[51]he so'!$B$18</definedName>
    <definedName name="d0.5x1">[25]gvt!$P$13</definedName>
    <definedName name="d1_" localSheetId="5">#REF!</definedName>
    <definedName name="d1_">#REF!</definedName>
    <definedName name="d1x2">[25]gvt!$P$14</definedName>
    <definedName name="D1x49" localSheetId="5">[24]chitimc!#REF!</definedName>
    <definedName name="D1x49">[24]chitimc!#REF!</definedName>
    <definedName name="D1x49x49" localSheetId="5">[24]chitimc!#REF!</definedName>
    <definedName name="D1x49x49">[24]chitimc!#REF!</definedName>
    <definedName name="d1x6">[37]sheet12!#REF!</definedName>
    <definedName name="d2_" localSheetId="5">#REF!</definedName>
    <definedName name="d2_">#REF!</definedName>
    <definedName name="d24nc" localSheetId="5">'[28]lam-moi'!#REF!</definedName>
    <definedName name="d24nc">'[28]lam-moi'!#REF!</definedName>
    <definedName name="d24vl">'[28]lam-moi'!#REF!</definedName>
    <definedName name="d2x4">[25]gvt!$P$15</definedName>
    <definedName name="d3_" localSheetId="5">#REF!</definedName>
    <definedName name="d3_">#REF!</definedName>
    <definedName name="D4.0">'[53]A6,MAY'!$C$10</definedName>
    <definedName name="d4_" localSheetId="5">[147]Loading!#REF!</definedName>
    <definedName name="d4_">[147]Loading!#REF!</definedName>
    <definedName name="d4x6" localSheetId="5">'[148]Chiettinh dz0,4'!#REF!</definedName>
    <definedName name="d4x6">'[148]Chiettinh dz0,4'!#REF!</definedName>
    <definedName name="d5_">[147]Loading!#REF!</definedName>
    <definedName name="da" localSheetId="5">#REF!</definedName>
    <definedName name="da">#REF!</definedName>
    <definedName name="da." localSheetId="5">'[84]So lieu chung'!#REF!</definedName>
    <definedName name="da.">'[84]So lieu chung'!#REF!</definedName>
    <definedName name="da0.5" localSheetId="5">'[42]Gia VL'!#REF!</definedName>
    <definedName name="da0.5">'[42]Gia VL'!#REF!</definedName>
    <definedName name="da05x1">[73]vlieu!$N$13</definedName>
    <definedName name="da1x1" localSheetId="5">#REF!</definedName>
    <definedName name="da1x1">#REF!</definedName>
    <definedName name="da1x2" localSheetId="5">'[26]Bang chiet tinh TBA'!#REF!</definedName>
    <definedName name="da1x2">'[26]Bang chiet tinh TBA'!#REF!</definedName>
    <definedName name="da2x1">[73]vlieu!$N$20</definedName>
    <definedName name="da2x4" localSheetId="5">'[26]Bang chiet tinh TBA'!#REF!</definedName>
    <definedName name="da2x4">'[26]Bang chiet tinh TBA'!#REF!</definedName>
    <definedName name="da4x6" localSheetId="5">'[26]Bang chiet tinh TBA'!#REF!</definedName>
    <definedName name="da4x6">'[26]Bang chiet tinh TBA'!#REF!</definedName>
    <definedName name="dadad">[149]XL4Poppy!$A$15</definedName>
    <definedName name="dadas">'[90]B-B'!#REF!</definedName>
    <definedName name="dah" localSheetId="5">#REF!</definedName>
    <definedName name="dah">#REF!</definedName>
    <definedName name="dahb" localSheetId="5">#REF!</definedName>
    <definedName name="dahb">#REF!</definedName>
    <definedName name="dahg" localSheetId="5">#REF!</definedName>
    <definedName name="dahg">#REF!</definedName>
    <definedName name="dahnlt" localSheetId="5">#REF!</definedName>
    <definedName name="dahnlt">#REF!</definedName>
    <definedName name="dahoc">[73]vlieu!$N$12</definedName>
    <definedName name="dam">78000</definedName>
    <definedName name="dam_24" localSheetId="5">#REF!</definedName>
    <definedName name="dam_24">#REF!</definedName>
    <definedName name="Dam33_Bdien" localSheetId="5">[46]CHITIET!#REF!</definedName>
    <definedName name="Dam33_Bdien">[46]CHITIET!#REF!</definedName>
    <definedName name="Dam33va24m" localSheetId="5">[46]CHITIET!#REF!</definedName>
    <definedName name="Dam33va24m">[46]CHITIET!#REF!</definedName>
    <definedName name="damban1kw" localSheetId="5">#REF!</definedName>
    <definedName name="damban1kw">#REF!</definedName>
    <definedName name="damcoc60" localSheetId="5">#REF!</definedName>
    <definedName name="damcoc60">#REF!</definedName>
    <definedName name="damcoc80" localSheetId="5">#REF!</definedName>
    <definedName name="damcoc80">#REF!</definedName>
    <definedName name="damdui1.5" localSheetId="5">#REF!</definedName>
    <definedName name="damdui1.5">#REF!</definedName>
    <definedName name="Damhop" localSheetId="5">[46]CHITIET!#REF!</definedName>
    <definedName name="Damhop">[46]CHITIET!#REF!</definedName>
    <definedName name="DamHop33m" localSheetId="5">[46]CHITIET!#REF!</definedName>
    <definedName name="DamHop33m">[46]CHITIET!#REF!</definedName>
    <definedName name="DamNgang" localSheetId="5">#REF!</definedName>
    <definedName name="DamNgang">#REF!</definedName>
    <definedName name="DamThepTraBong" localSheetId="5">[46]CHITIET!#REF!</definedName>
    <definedName name="DamThepTraBong">[46]CHITIET!#REF!</definedName>
    <definedName name="danducsan" localSheetId="5">#REF!</definedName>
    <definedName name="danducsan">#REF!</definedName>
    <definedName name="danhmuc">#REF!</definedName>
    <definedName name="danhmucN">#REF!</definedName>
    <definedName name="dao" localSheetId="5">#REF!</definedName>
    <definedName name="dao">#REF!</definedName>
    <definedName name="dao0.65" localSheetId="5">#REF!</definedName>
    <definedName name="dao0.65">#REF!</definedName>
    <definedName name="dao1.0" localSheetId="5">#REF!</definedName>
    <definedName name="dao1.0">#REF!</definedName>
    <definedName name="dao1.25">'[25]gia-ca-may'!$D$19</definedName>
    <definedName name="DAODAT">[89]DAODAT!$A$2:$Q$88</definedName>
    <definedName name="daolay">[150]Sheet2!$E$10</definedName>
    <definedName name="daotd">'[29]CT Thang Mo'!$B$323:$H$323</definedName>
    <definedName name="dap" localSheetId="5">#REF!</definedName>
    <definedName name="dap">#REF!</definedName>
    <definedName name="daptd">'[29]CT Thang Mo'!$B$324:$H$324</definedName>
    <definedName name="DAT" localSheetId="5">#REF!</definedName>
    <definedName name="DAT">#REF!</definedName>
    <definedName name="data" localSheetId="5">#REF!</definedName>
    <definedName name="data">#REF!</definedName>
    <definedName name="DATA_DATA2_List" localSheetId="5">#REF!</definedName>
    <definedName name="DATA_DATA2_List">#REF!</definedName>
    <definedName name="data_tn" localSheetId="5">#REF!</definedName>
    <definedName name="data_tn">#REF!</definedName>
    <definedName name="data1">#REF!</definedName>
    <definedName name="Data11" localSheetId="5">#REF!</definedName>
    <definedName name="Data11">#REF!</definedName>
    <definedName name="data17">[151]DU_LIEU!$E$24</definedName>
    <definedName name="data18">[151]DU_LIEU!$E$25</definedName>
    <definedName name="data2" hidden="1">#REF!</definedName>
    <definedName name="data20">[151]DU_LIEU!$E$27</definedName>
    <definedName name="data21">[151]DU_LIEU!$E$28</definedName>
    <definedName name="data3" hidden="1">#REF!</definedName>
    <definedName name="Data41" localSheetId="5">#REF!</definedName>
    <definedName name="Data41">#REF!</definedName>
    <definedName name="data5">#REF!</definedName>
    <definedName name="data6">#REF!</definedName>
    <definedName name="data7">#REF!</definedName>
    <definedName name="data8">#REF!</definedName>
    <definedName name="_xlnm.Database" localSheetId="5">#REF!</definedName>
    <definedName name="_xlnm.Database">#REF!</definedName>
    <definedName name="Dataco" localSheetId="5">'[152]Dchinh(chinhthuc)'!#REF!</definedName>
    <definedName name="Dataco">'[152]Dchinh(chinhthuc)'!#REF!</definedName>
    <definedName name="DataFilter" localSheetId="6">[153]!DataFilter</definedName>
    <definedName name="DataFilter" localSheetId="2">[153]!DataFilter</definedName>
    <definedName name="DataFilter" localSheetId="4">[153]!DataFilter</definedName>
    <definedName name="DataFilter" localSheetId="1">[153]!DataFilter</definedName>
    <definedName name="DataFilter" localSheetId="0">[153]!DataFilter</definedName>
    <definedName name="DataFilter" localSheetId="9">[153]!DataFilter</definedName>
    <definedName name="DataFilter" localSheetId="8">[153]!DataFilter</definedName>
    <definedName name="DataFilter" localSheetId="7">[153]!DataFilter</definedName>
    <definedName name="DataFilter" localSheetId="5">[153]!DataFilter</definedName>
    <definedName name="DataFilter">[154]!DataFilter</definedName>
    <definedName name="DataSort" localSheetId="6">[153]!DataSort</definedName>
    <definedName name="DataSort" localSheetId="2">[153]!DataSort</definedName>
    <definedName name="DataSort" localSheetId="4">[153]!DataSort</definedName>
    <definedName name="DataSort" localSheetId="1">[153]!DataSort</definedName>
    <definedName name="DataSort" localSheetId="0">[153]!DataSort</definedName>
    <definedName name="DataSort" localSheetId="9">[153]!DataSort</definedName>
    <definedName name="DataSort" localSheetId="8">[153]!DataSort</definedName>
    <definedName name="DataSort" localSheetId="7">[153]!DataSort</definedName>
    <definedName name="DataSort" localSheetId="5">[153]!DataSort</definedName>
    <definedName name="DataSort">[154]!DataSort</definedName>
    <definedName name="DATDAO">#REF!</definedName>
    <definedName name="datden">[73]vlieu!$N$78</definedName>
    <definedName name="datrang" localSheetId="5">'[42]Gia VL'!#REF!</definedName>
    <definedName name="datrang">'[42]Gia VL'!#REF!</definedName>
    <definedName name="dau">[25]gvt!$P$40</definedName>
    <definedName name="dauchi">'[51]he so'!$B$16</definedName>
    <definedName name="day">[25]gvt!$P$34</definedName>
    <definedName name="daybuoc">'[96]Gia vat tu'!$D$29</definedName>
    <definedName name="daythep" localSheetId="5">'[42]Gia VL'!#REF!</definedName>
    <definedName name="daythep">'[42]Gia VL'!#REF!</definedName>
    <definedName name="db">[81]gvl!$Q$67</definedName>
    <definedName name="db." localSheetId="5">'[84]So lieu chung'!#REF!</definedName>
    <definedName name="db.">'[84]So lieu chung'!#REF!</definedName>
    <definedName name="DBASE" localSheetId="5">#REF!</definedName>
    <definedName name="DBASE">#REF!</definedName>
    <definedName name="dbln" localSheetId="5">#REF!</definedName>
    <definedName name="dbln">#REF!</definedName>
    <definedName name="dbuoc">[25]gvt!$P$36</definedName>
    <definedName name="dc" localSheetId="5">[69]Sheet1!#REF!</definedName>
    <definedName name="dc">[69]Sheet1!#REF!</definedName>
    <definedName name="dc." localSheetId="5">'[84]So lieu chung'!#REF!</definedName>
    <definedName name="dc.">'[84]So lieu chung'!#REF!</definedName>
    <definedName name="dca.">'[84]So lieu chung'!#REF!</definedName>
    <definedName name="Dcap">[69]Sheet1!#REF!</definedName>
    <definedName name="dcb.">'[84]So lieu chung'!#REF!</definedName>
    <definedName name="dcc" localSheetId="6">[64]gVL!$Q$50</definedName>
    <definedName name="dcc" localSheetId="2">[64]gVL!$Q$50</definedName>
    <definedName name="dcc" localSheetId="4">[64]gVL!$Q$50</definedName>
    <definedName name="dcc" localSheetId="1">[64]gVL!$Q$50</definedName>
    <definedName name="dcc" localSheetId="0">[64]gVL!$Q$50</definedName>
    <definedName name="dcc" localSheetId="9">[64]gVL!$Q$50</definedName>
    <definedName name="dcc" localSheetId="8">[64]gVL!$Q$50</definedName>
    <definedName name="dcc" localSheetId="7">[64]gVL!$Q$50</definedName>
    <definedName name="dcc">[65]gVL!$Q$50</definedName>
    <definedName name="dcc." localSheetId="5">'[84]So lieu chung'!#REF!</definedName>
    <definedName name="dcc.">'[84]So lieu chung'!#REF!</definedName>
    <definedName name="Dch" localSheetId="5">[69]Sheet1!#REF!</definedName>
    <definedName name="Dch">[69]Sheet1!#REF!</definedName>
    <definedName name="dchay">[25]gvt!$P$37</definedName>
    <definedName name="dche" localSheetId="5">#REF!</definedName>
    <definedName name="dche">#REF!</definedName>
    <definedName name="dcl" localSheetId="6">[64]gVL!$Q$40</definedName>
    <definedName name="dcl" localSheetId="2">[64]gVL!$Q$40</definedName>
    <definedName name="dcl" localSheetId="4">[64]gVL!$Q$40</definedName>
    <definedName name="dcl" localSheetId="1">[64]gVL!$Q$40</definedName>
    <definedName name="dcl" localSheetId="0">[64]gVL!$Q$40</definedName>
    <definedName name="dcl" localSheetId="9">[64]gVL!$Q$40</definedName>
    <definedName name="dcl" localSheetId="8">[64]gVL!$Q$40</definedName>
    <definedName name="dcl" localSheetId="7">[64]gVL!$Q$40</definedName>
    <definedName name="dcl">[65]gVL!$Q$40</definedName>
    <definedName name="dcoc">'[25]gia-ca-may'!$D$50</definedName>
    <definedName name="Dcol" localSheetId="5">[69]Sheet1!#REF!</definedName>
    <definedName name="Dcol">[69]Sheet1!#REF!</definedName>
    <definedName name="DD" localSheetId="5">#REF!</definedName>
    <definedName name="DD">#REF!</definedName>
    <definedName name="dd0.5x1" localSheetId="6">[64]gVL!$Q$10</definedName>
    <definedName name="dd0.5x1" localSheetId="2">[64]gVL!$Q$10</definedName>
    <definedName name="dd0.5x1" localSheetId="4">[64]gVL!$Q$10</definedName>
    <definedName name="dd0.5x1" localSheetId="1">[64]gVL!$Q$10</definedName>
    <definedName name="dd0.5x1" localSheetId="0">[64]gVL!$Q$10</definedName>
    <definedName name="dd0.5x1" localSheetId="9">[64]gVL!$Q$10</definedName>
    <definedName name="dd0.5x1" localSheetId="8">[64]gVL!$Q$10</definedName>
    <definedName name="dd0.5x1" localSheetId="7">[64]gVL!$Q$10</definedName>
    <definedName name="dd0.5x1">[65]gVL!$Q$10</definedName>
    <definedName name="dd1pnc">[28]chitiet!$G$404</definedName>
    <definedName name="dd1pvl">[28]chitiet!$G$383</definedName>
    <definedName name="dd1x2">[143]gvl!$N$9</definedName>
    <definedName name="dd2x4" localSheetId="6">[64]gVL!$Q$12</definedName>
    <definedName name="dd2x4" localSheetId="2">[64]gVL!$Q$12</definedName>
    <definedName name="dd2x4" localSheetId="4">[64]gVL!$Q$12</definedName>
    <definedName name="dd2x4" localSheetId="1">[64]gVL!$Q$12</definedName>
    <definedName name="dd2x4" localSheetId="0">[64]gVL!$Q$12</definedName>
    <definedName name="dd2x4" localSheetId="9">[64]gVL!$Q$12</definedName>
    <definedName name="dd2x4" localSheetId="8">[64]gVL!$Q$12</definedName>
    <definedName name="dd2x4" localSheetId="7">[64]gVL!$Q$12</definedName>
    <definedName name="dd2x4">[65]gVL!$Q$12</definedName>
    <definedName name="dd3pctnc" localSheetId="5">'[28]lam-moi'!#REF!</definedName>
    <definedName name="dd3pctnc">'[28]lam-moi'!#REF!</definedName>
    <definedName name="dd3pctvl" localSheetId="5">'[28]lam-moi'!#REF!</definedName>
    <definedName name="dd3pctvl">'[28]lam-moi'!#REF!</definedName>
    <definedName name="dd3plmvl">'[28]lam-moi'!#REF!</definedName>
    <definedName name="dd3pnc">'[28]lam-moi'!#REF!</definedName>
    <definedName name="dd3pvl">'[28]lam-moi'!#REF!</definedName>
    <definedName name="dd4x6">[66]gVL!$N$10</definedName>
    <definedName name="dday">[66]gVL!$N$48</definedName>
    <definedName name="DDD">[155]Pier!$B$272:$B$277</definedName>
    <definedName name="DDDS">[155]Pier!$B$284:$B$289</definedName>
    <definedName name="dden">[25]gvt!$P$18</definedName>
    <definedName name="ddhtnc" localSheetId="5">'[28]lam-moi'!#REF!</definedName>
    <definedName name="ddhtnc">'[28]lam-moi'!#REF!</definedName>
    <definedName name="ddhtvl" localSheetId="5">'[28]lam-moi'!#REF!</definedName>
    <definedName name="ddhtvl">'[28]lam-moi'!#REF!</definedName>
    <definedName name="ddia">[66]gVL!$N$41</definedName>
    <definedName name="ddien" localSheetId="6">[64]gVL!$Q$51</definedName>
    <definedName name="ddien" localSheetId="2">[64]gVL!$Q$51</definedName>
    <definedName name="ddien" localSheetId="4">[64]gVL!$Q$51</definedName>
    <definedName name="ddien" localSheetId="1">[64]gVL!$Q$51</definedName>
    <definedName name="ddien" localSheetId="0">[64]gVL!$Q$51</definedName>
    <definedName name="ddien" localSheetId="9">[64]gVL!$Q$51</definedName>
    <definedName name="ddien" localSheetId="8">[64]gVL!$Q$51</definedName>
    <definedName name="ddien" localSheetId="7">[64]gVL!$Q$51</definedName>
    <definedName name="ddien">[65]gVL!$Q$51</definedName>
    <definedName name="ddinh" localSheetId="5">[25]gvt!#REF!</definedName>
    <definedName name="ddinh">[25]gvt!#REF!</definedName>
    <definedName name="DDS">[155]Pier!$B$218:$B$223</definedName>
    <definedName name="ddt2nc" localSheetId="5">[28]gtrinh!#REF!</definedName>
    <definedName name="ddt2nc">[28]gtrinh!#REF!</definedName>
    <definedName name="ddt2vl" localSheetId="5">[28]gtrinh!#REF!</definedName>
    <definedName name="ddt2vl">[28]gtrinh!#REF!</definedName>
    <definedName name="ddtd3pnc">'[28]thao-go'!#REF!</definedName>
    <definedName name="ddtt1pnc">[28]gtrinh!#REF!</definedName>
    <definedName name="ddtt1pvl">[28]gtrinh!#REF!</definedName>
    <definedName name="ddtt3pnc">[28]gtrinh!#REF!</definedName>
    <definedName name="ddtt3pvl">[28]gtrinh!#REF!</definedName>
    <definedName name="de" localSheetId="5">#REF!</definedName>
    <definedName name="de">#REF!</definedName>
    <definedName name="de_" localSheetId="5">[59]Checksection1!#REF!</definedName>
    <definedName name="de_">[59]Checksection1!#REF!</definedName>
    <definedName name="deff" localSheetId="5">[69]Sheet1!#REF!</definedName>
    <definedName name="deff">[69]Sheet1!#REF!</definedName>
    <definedName name="DEFINENAME">[156]Open!$A$15</definedName>
    <definedName name="den_bu" localSheetId="5">#REF!</definedName>
    <definedName name="den_bu">#REF!</definedName>
    <definedName name="denbu" localSheetId="5">#REF!</definedName>
    <definedName name="denbu">#REF!</definedName>
    <definedName name="det" localSheetId="5">'[61]Bang chiet tinh TBA'!#REF!</definedName>
    <definedName name="det">'[61]Bang chiet tinh TBA'!#REF!</definedName>
    <definedName name="Det32x3" localSheetId="5">#REF!</definedName>
    <definedName name="Det32x3">#REF!</definedName>
    <definedName name="Det35x3" localSheetId="5">#REF!</definedName>
    <definedName name="Det35x3">#REF!</definedName>
    <definedName name="Det40x4" localSheetId="5">#REF!</definedName>
    <definedName name="Det40x4">#REF!</definedName>
    <definedName name="Det50x5" localSheetId="5">#REF!</definedName>
    <definedName name="Det50x5">#REF!</definedName>
    <definedName name="Det63x6" localSheetId="5">#REF!</definedName>
    <definedName name="Det63x6">#REF!</definedName>
    <definedName name="Det75x6" localSheetId="5">#REF!</definedName>
    <definedName name="Det75x6">#REF!</definedName>
    <definedName name="df" localSheetId="5">[117]THKP!#REF!</definedName>
    <definedName name="df">[117]THKP!#REF!</definedName>
    <definedName name="DF_e" localSheetId="5">[59]Checksection1!#REF!</definedName>
    <definedName name="DF_e">[59]Checksection1!#REF!</definedName>
    <definedName name="DF_i" localSheetId="5">[59]Checksection1!#REF!</definedName>
    <definedName name="DF_i">[59]Checksection1!#REF!</definedName>
    <definedName name="DF_ve" localSheetId="5">[59]Checksection1!#REF!</definedName>
    <definedName name="DF_ve">[59]Checksection1!#REF!</definedName>
    <definedName name="DF_vi">[59]Checksection1!#REF!</definedName>
    <definedName name="dfas">[44]Girder!#REF!</definedName>
    <definedName name="dffr">[44]Girder!#REF!</definedName>
    <definedName name="dfpf">[44]Girder!#REF!</definedName>
    <definedName name="DFv">[44]Girder!#REF!</definedName>
    <definedName name="DG">'[146]Don gia'!$B$3:$G$195</definedName>
    <definedName name="dg_5cau" localSheetId="5">#REF!</definedName>
    <definedName name="dg_5cau">#REF!</definedName>
    <definedName name="DG_M_C_X" localSheetId="5">#REF!</definedName>
    <definedName name="DG_M_C_X">#REF!</definedName>
    <definedName name="dgbdII" localSheetId="5">#REF!</definedName>
    <definedName name="dgbdII">#REF!</definedName>
    <definedName name="dgc" localSheetId="5">#REF!</definedName>
    <definedName name="dgc">#REF!</definedName>
    <definedName name="DGCANTHO">'[157]DG CANTHO'!$A$3:$F$212</definedName>
    <definedName name="DGCocKhoanNhoi" localSheetId="5">[46]TDinh!#REF!</definedName>
    <definedName name="DGCocKhoanNhoi">[46]TDinh!#REF!</definedName>
    <definedName name="DGCocOng_D1M" localSheetId="5">[46]TDinh!#REF!</definedName>
    <definedName name="DGCocOng_D1M">[46]TDinh!#REF!</definedName>
    <definedName name="DGCT_L.SON1">[158]DGCT!$A$8:$J$1532</definedName>
    <definedName name="DGCT_T.Quy_P.Thuy_Q" localSheetId="5">#REF!</definedName>
    <definedName name="DGCT_T.Quy_P.Thuy_Q">#REF!</definedName>
    <definedName name="DGCT_TRAUQUYPHUTHUY_HN" localSheetId="5">#REF!</definedName>
    <definedName name="DGCT_TRAUQUYPHUTHUY_HN">#REF!</definedName>
    <definedName name="DGCTDam33" localSheetId="5">[46]TDinh!#REF!</definedName>
    <definedName name="DGCTDam33">[46]TDinh!#REF!</definedName>
    <definedName name="DGCTdamKhungT" localSheetId="5">[46]TDinh!#REF!</definedName>
    <definedName name="DGCTdamKhungT">[46]TDinh!#REF!</definedName>
    <definedName name="DGCTI592" localSheetId="5">#REF!</definedName>
    <definedName name="DGCTI592">#REF!</definedName>
    <definedName name="DGCTMatCauLanCan" localSheetId="5">[46]TDinh!#REF!</definedName>
    <definedName name="DGCTMatCauLanCan">[46]TDinh!#REF!</definedName>
    <definedName name="DGCTPhanDuoi" localSheetId="5">[46]TDinh!#REF!</definedName>
    <definedName name="DGCTPhanDuoi">[46]TDinh!#REF!</definedName>
    <definedName name="dgd" localSheetId="5">#REF!</definedName>
    <definedName name="dgd">#REF!</definedName>
    <definedName name="DGIA" localSheetId="5">#REF!</definedName>
    <definedName name="DGIA">#REF!</definedName>
    <definedName name="DGIA2" localSheetId="5">#REF!</definedName>
    <definedName name="DGIA2">#REF!</definedName>
    <definedName name="DGM">[28]DONGIA!$A$453:$F$459</definedName>
    <definedName name="dgnc" localSheetId="5">#REF!</definedName>
    <definedName name="dgnc">#REF!</definedName>
    <definedName name="DGNCTT">[159]dnc4!$A$3:$F$329</definedName>
    <definedName name="dgqndn" localSheetId="5">#REF!</definedName>
    <definedName name="dgqndn">#REF!</definedName>
    <definedName name="DGTH" localSheetId="5">[28]DONGIA!#REF!</definedName>
    <definedName name="DGTH">[28]DONGIA!#REF!</definedName>
    <definedName name="DGTH1">[28]DONGIA!$A$414:$G$452</definedName>
    <definedName name="dgth2">[28]DONGIA!$A$414:$G$439</definedName>
    <definedName name="DGTR">[28]DONGIA!$A$472:$I$521</definedName>
    <definedName name="dgvl" localSheetId="5">#REF!</definedName>
    <definedName name="dgvl">#REF!</definedName>
    <definedName name="DGVL1">[28]DONGIA!$A$5:$F$235</definedName>
    <definedName name="DGVT">'[28]DON GIA'!$C$5:$G$137</definedName>
    <definedName name="dgXDCB_dd">[160]DGXDCB_DD!$A$1:$H$8939</definedName>
    <definedName name="dh" localSheetId="5">[69]Sheet1!#REF!</definedName>
    <definedName name="dh">[69]Sheet1!#REF!</definedName>
    <definedName name="dhoa">[68]vlieu!$E$80</definedName>
    <definedName name="dhoc" localSheetId="5">#REF!</definedName>
    <definedName name="dhoc">#REF!</definedName>
    <definedName name="dhom" localSheetId="5">#REF!</definedName>
    <definedName name="dhom">#REF!</definedName>
    <definedName name="di">[25]gvt!$P$20</definedName>
    <definedName name="DICH11" localSheetId="5">'[54]EIRR&gt;1&lt;1'!#REF!</definedName>
    <definedName name="DICH11">'[54]EIRR&gt;1&lt;1'!#REF!</definedName>
    <definedName name="dich22" localSheetId="5">'[54]EIRR&gt; 2'!#REF!</definedName>
    <definedName name="dich22">'[54]EIRR&gt; 2'!#REF!</definedName>
    <definedName name="dien" localSheetId="5">#REF!</definedName>
    <definedName name="dien">#REF!</definedName>
    <definedName name="Dien_Luong_nam">'[118]Co so'!$O$9</definedName>
    <definedName name="Dien_nang_so_cap">'[118]Co so'!$O$10</definedName>
    <definedName name="Dien_nang_thu_cap">'[118]Co so'!$O$11</definedName>
    <definedName name="dientichck" localSheetId="5">#REF!</definedName>
    <definedName name="dientichck">#REF!</definedName>
    <definedName name="dinh">[73]vlieu!$N$76</definedName>
    <definedName name="dinh2" localSheetId="5">#REF!</definedName>
    <definedName name="dinh2">#REF!</definedName>
    <definedName name="dinhdia">[161]GiaVL!$F$58</definedName>
    <definedName name="dinhmu" localSheetId="5">[162]giaVL!#REF!</definedName>
    <definedName name="dinhmu">[162]giaVL!#REF!</definedName>
    <definedName name="Discount" hidden="1">#REF!</definedName>
    <definedName name="display_area_2" hidden="1">#REF!</definedName>
    <definedName name="DKCO" localSheetId="5">#REF!</definedName>
    <definedName name="DKCO">#REF!</definedName>
    <definedName name="DKNO" localSheetId="5">#REF!</definedName>
    <definedName name="DKNO">#REF!</definedName>
    <definedName name="dl" localSheetId="5">#REF!</definedName>
    <definedName name="dl">#REF!</definedName>
    <definedName name="DL15HT" localSheetId="5">'[28]TONGKE-HT'!#REF!</definedName>
    <definedName name="DL15HT">'[28]TONGKE-HT'!#REF!</definedName>
    <definedName name="DL16HT" localSheetId="5">'[28]TONGKE-HT'!#REF!</definedName>
    <definedName name="DL16HT">'[28]TONGKE-HT'!#REF!</definedName>
    <definedName name="DL19HT">'[28]TONGKE-HT'!#REF!</definedName>
    <definedName name="DL20HT">'[28]TONGKE-HT'!#REF!</definedName>
    <definedName name="DLC" localSheetId="5">#REF!</definedName>
    <definedName name="DLC">#REF!</definedName>
    <definedName name="dm" localSheetId="5">[83]Input!#REF!</definedName>
    <definedName name="dm">[83]Input!#REF!</definedName>
    <definedName name="DM_MaTruong">[163]DanhMuc!#REF!</definedName>
    <definedName name="dm1." localSheetId="5">[83]Input!#REF!</definedName>
    <definedName name="dm1.">[83]Input!#REF!</definedName>
    <definedName name="dm2.">[83]Input!#REF!</definedName>
    <definedName name="dm56bxd" localSheetId="5">#REF!</definedName>
    <definedName name="dm56bxd">#REF!</definedName>
    <definedName name="dmat" localSheetId="5">#REF!</definedName>
    <definedName name="dmat">#REF!</definedName>
    <definedName name="dmld">#REF!</definedName>
    <definedName name="dmoi" localSheetId="5">[25]gvt!#REF!</definedName>
    <definedName name="dmoi">[25]gvt!#REF!</definedName>
    <definedName name="dmz" localSheetId="6">[64]gVL!$Q$45</definedName>
    <definedName name="dmz" localSheetId="2">[64]gVL!$Q$45</definedName>
    <definedName name="dmz" localSheetId="4">[64]gVL!$Q$45</definedName>
    <definedName name="dmz" localSheetId="1">[64]gVL!$Q$45</definedName>
    <definedName name="dmz" localSheetId="0">[64]gVL!$Q$45</definedName>
    <definedName name="dmz" localSheetId="9">[64]gVL!$Q$45</definedName>
    <definedName name="dmz" localSheetId="8">[64]gVL!$Q$45</definedName>
    <definedName name="dmz" localSheetId="7">[64]gVL!$Q$45</definedName>
    <definedName name="dmz">[65]gVL!$Q$45</definedName>
    <definedName name="DN" localSheetId="5">#REF!</definedName>
    <definedName name="DN">#REF!</definedName>
    <definedName name="DNNN">#REF!</definedName>
    <definedName name="dno" localSheetId="6">[64]gVL!$Q$49</definedName>
    <definedName name="dno" localSheetId="2">[64]gVL!$Q$49</definedName>
    <definedName name="dno" localSheetId="4">[64]gVL!$Q$49</definedName>
    <definedName name="dno" localSheetId="1">[64]gVL!$Q$49</definedName>
    <definedName name="dno" localSheetId="0">[64]gVL!$Q$49</definedName>
    <definedName name="dno" localSheetId="9">[64]gVL!$Q$49</definedName>
    <definedName name="dno" localSheetId="8">[64]gVL!$Q$49</definedName>
    <definedName name="dno" localSheetId="7">[64]gVL!$Q$49</definedName>
    <definedName name="dno">[65]gVL!$Q$49</definedName>
    <definedName name="DÑt45x4" localSheetId="5">#REF!</definedName>
    <definedName name="DÑt45x4">#REF!</definedName>
    <definedName name="doan1" localSheetId="5">#REF!</definedName>
    <definedName name="doan1">#REF!</definedName>
    <definedName name="doan2" localSheetId="5">#REF!</definedName>
    <definedName name="doan2">#REF!</definedName>
    <definedName name="doan3" localSheetId="5">#REF!</definedName>
    <definedName name="doan3">#REF!</definedName>
    <definedName name="doan4" localSheetId="5">#REF!</definedName>
    <definedName name="doan4">#REF!</definedName>
    <definedName name="doan5" localSheetId="5">#REF!</definedName>
    <definedName name="doan5">#REF!</definedName>
    <definedName name="doan6" localSheetId="5">#REF!</definedName>
    <definedName name="doan6">#REF!</definedName>
    <definedName name="doanh_nghiÖp_tØnh">#REF!</definedName>
    <definedName name="dobt" localSheetId="5">#REF!</definedName>
    <definedName name="dobt">#REF!</definedName>
    <definedName name="DOC" localSheetId="5">#REF!</definedName>
    <definedName name="DOC">#REF!</definedName>
    <definedName name="Document_array" localSheetId="6">{"Thuxm2.xls","Sheet1"}</definedName>
    <definedName name="Document_array" localSheetId="2">{"Thuxm2.xls","Sheet1"}</definedName>
    <definedName name="Document_array" localSheetId="4">{"Thuxm2.xls","Sheet1"}</definedName>
    <definedName name="Document_array" localSheetId="1">{"Thuxm2.xls","Sheet1"}</definedName>
    <definedName name="Document_array" localSheetId="0">{"Thuxm2.xls","Sheet1"}</definedName>
    <definedName name="Document_array" localSheetId="9">{"Thuxm2.xls","Sheet1"}</definedName>
    <definedName name="Document_array" localSheetId="8">{"Thuxm2.xls","Sheet1"}</definedName>
    <definedName name="Document_array" localSheetId="7">{"Thuxm2.xls","Sheet1"}</definedName>
    <definedName name="Document_array" localSheetId="5">{"Thuxm2.xls","Sheet1"}</definedName>
    <definedName name="Document_array">{"Thuxm2.xls","Sheet1"}</definedName>
    <definedName name="Documents_array" localSheetId="5">#REF!</definedName>
    <definedName name="Documents_array">#REF!</definedName>
    <definedName name="dongia">[28]DG!$A$4:$I$567</definedName>
    <definedName name="dongia1">[28]DG!$A$4:$H$606</definedName>
    <definedName name="DonGiaDamMabey" localSheetId="5">[46]TDinh!#REF!</definedName>
    <definedName name="DonGiaDamMabey">[46]TDinh!#REF!</definedName>
    <definedName name="DONGIATRAM">'[164]DON GIA TRAM (3)'!$C$4:$L$611</definedName>
    <definedName name="Donvi" localSheetId="5">#REF!</definedName>
    <definedName name="Donvi">#REF!</definedName>
    <definedName name="DoorWindow" localSheetId="5">'[123]DGchitiet '!#REF!</definedName>
    <definedName name="DoorWindow">'[123]DGchitiet '!#REF!</definedName>
    <definedName name="Dot" localSheetId="6" hidden="1">{"'Sheet1'!$L$16"}</definedName>
    <definedName name="Dot" localSheetId="2" hidden="1">{"'Sheet1'!$L$16"}</definedName>
    <definedName name="Dot" localSheetId="4" hidden="1">{"'Sheet1'!$L$16"}</definedName>
    <definedName name="Dot" localSheetId="1" hidden="1">{"'Sheet1'!$L$16"}</definedName>
    <definedName name="Dot" localSheetId="0" hidden="1">{"'Sheet1'!$L$16"}</definedName>
    <definedName name="Dot" localSheetId="9" hidden="1">{"'Sheet1'!$L$16"}</definedName>
    <definedName name="Dot" localSheetId="8" hidden="1">{"'Sheet1'!$L$16"}</definedName>
    <definedName name="Dot" localSheetId="7" hidden="1">{"'Sheet1'!$L$16"}</definedName>
    <definedName name="Dot" localSheetId="5" hidden="1">{"'Sheet1'!$L$16"}</definedName>
    <definedName name="Dot" hidden="1">{"'Sheet1'!$L$16"}</definedName>
    <definedName name="dp" localSheetId="5">[44]Girder!#REF!</definedName>
    <definedName name="dp">[44]Girder!#REF!</definedName>
    <definedName name="drf" hidden="1">#REF!</definedName>
    <definedName name="drg">[70]Payment!$AG$30</definedName>
    <definedName name="Dry">'[165]Work-Condition'!$B$11</definedName>
    <definedName name="dry.">'[165]Work-Condition'!$B$11</definedName>
    <definedName name="dry.." localSheetId="5">#REF!</definedName>
    <definedName name="dry..">#REF!</definedName>
    <definedName name="ds" localSheetId="5">#REF!</definedName>
    <definedName name="ds">#REF!</definedName>
    <definedName name="ds1pnc" localSheetId="5">#REF!</definedName>
    <definedName name="ds1pnc">#REF!</definedName>
    <definedName name="ds1pvl" localSheetId="5">#REF!</definedName>
    <definedName name="ds1pvl">#REF!</definedName>
    <definedName name="ds3pnc" localSheetId="5">#REF!</definedName>
    <definedName name="ds3pnc">#REF!</definedName>
    <definedName name="ds3pvl" localSheetId="5">#REF!</definedName>
    <definedName name="ds3pvl">#REF!</definedName>
    <definedName name="dsct3pnc" localSheetId="5">'[28]#REF'!#REF!</definedName>
    <definedName name="dsct3pnc">'[28]#REF'!#REF!</definedName>
    <definedName name="dsct3pvl" localSheetId="5">'[28]#REF'!#REF!</definedName>
    <definedName name="dsct3pvl">'[28]#REF'!#REF!</definedName>
    <definedName name="DSD">[155]Pier!$C$272:$C$277</definedName>
    <definedName name="DSDS">[155]Pier!$C$284:$C$289</definedName>
    <definedName name="dset" localSheetId="5">[44]Girder!#REF!</definedName>
    <definedName name="dset">[44]Girder!#REF!</definedName>
    <definedName name="dsh" hidden="1">#REF!</definedName>
    <definedName name="Dsoil" localSheetId="5">[69]Sheet1!#REF!</definedName>
    <definedName name="Dsoil">[69]Sheet1!#REF!</definedName>
    <definedName name="DSS">[155]Pier!$C$218:$C$223</definedName>
    <definedName name="DSTD_Clear" localSheetId="6">#N/A</definedName>
    <definedName name="DSTD_Clear" localSheetId="2">#N/A</definedName>
    <definedName name="DSTD_Clear" localSheetId="4">#N/A</definedName>
    <definedName name="DSTD_Clear" localSheetId="1">#N/A</definedName>
    <definedName name="DSTD_Clear" localSheetId="0">#N/A</definedName>
    <definedName name="DSTD_Clear" localSheetId="9">#N/A</definedName>
    <definedName name="DSTD_Clear" localSheetId="8">#N/A</definedName>
    <definedName name="DSTD_Clear" localSheetId="7">#N/A</definedName>
    <definedName name="DSTD_Clear" localSheetId="5">#N/A</definedName>
    <definedName name="DSTD_Clear">#N/A</definedName>
    <definedName name="DSUMDATA" localSheetId="5">#REF!</definedName>
    <definedName name="DSUMDATA">#REF!</definedName>
    <definedName name="Dsup" localSheetId="5">[69]Sheet1!#REF!</definedName>
    <definedName name="Dsup">[69]Sheet1!#REF!</definedName>
    <definedName name="dt">[166]XL4Poppy!$C$4</definedName>
    <definedName name="dthep">[25]gvt!$P$39</definedName>
    <definedName name="dtich1" localSheetId="5">#REF!</definedName>
    <definedName name="dtich1">#REF!</definedName>
    <definedName name="dtich2" localSheetId="5">#REF!</definedName>
    <definedName name="dtich2">#REF!</definedName>
    <definedName name="dtich3" localSheetId="5">#REF!</definedName>
    <definedName name="dtich3">#REF!</definedName>
    <definedName name="dtich4" localSheetId="5">#REF!</definedName>
    <definedName name="dtich4">#REF!</definedName>
    <definedName name="dtich5" localSheetId="5">#REF!</definedName>
    <definedName name="dtich5">#REF!</definedName>
    <definedName name="dtich6" localSheetId="5">#REF!</definedName>
    <definedName name="dtich6">#REF!</definedName>
    <definedName name="DTKL">'[157]Dutoan KL'!$A$5:$F$580</definedName>
    <definedName name="dtru">#REF!</definedName>
    <definedName name="DTT" localSheetId="5">#REF!</definedName>
    <definedName name="DTT">#REF!</definedName>
    <definedName name="dttdb" localSheetId="5">#REF!</definedName>
    <definedName name="dttdb">#REF!</definedName>
    <definedName name="dttdg" localSheetId="5">#REF!</definedName>
    <definedName name="dttdg">#REF!</definedName>
    <definedName name="duaån">#REF!</definedName>
    <definedName name="duan">#REF!</definedName>
    <definedName name="DUCANH" localSheetId="6" hidden="1">{"'Sheet1'!$L$16"}</definedName>
    <definedName name="DUCANH" localSheetId="2" hidden="1">{"'Sheet1'!$L$16"}</definedName>
    <definedName name="DUCANH" localSheetId="4" hidden="1">{"'Sheet1'!$L$16"}</definedName>
    <definedName name="DUCANH" localSheetId="1" hidden="1">{"'Sheet1'!$L$16"}</definedName>
    <definedName name="DUCANH" localSheetId="0" hidden="1">{"'Sheet1'!$L$16"}</definedName>
    <definedName name="DUCANH" localSheetId="9" hidden="1">{"'Sheet1'!$L$16"}</definedName>
    <definedName name="DUCANH" localSheetId="8" hidden="1">{"'Sheet1'!$L$16"}</definedName>
    <definedName name="DUCANH" localSheetId="7" hidden="1">{"'Sheet1'!$L$16"}</definedName>
    <definedName name="DUCANH" localSheetId="5" hidden="1">{"'Sheet1'!$L$16"}</definedName>
    <definedName name="DUCANH" hidden="1">{"'Sheet1'!$L$16"}</definedName>
    <definedName name="dui1.5">'[25]gia-ca-may'!$D$45</definedName>
    <definedName name="dung">#REF!</definedName>
    <definedName name="dung1">#REF!</definedName>
    <definedName name="duoi" localSheetId="5">#REF!</definedName>
    <definedName name="duoi">#REF!</definedName>
    <definedName name="duong" localSheetId="6">[167]NC!$B$5:$D$56</definedName>
    <definedName name="duong" localSheetId="2">[167]NC!$B$5:$D$56</definedName>
    <definedName name="duong" localSheetId="4">[167]NC!$B$5:$D$56</definedName>
    <definedName name="duong" localSheetId="1">[167]NC!$B$5:$D$56</definedName>
    <definedName name="duong" localSheetId="0">[167]NC!$B$5:$D$56</definedName>
    <definedName name="duong" localSheetId="9">[167]NC!$B$5:$D$56</definedName>
    <definedName name="duong" localSheetId="8">[167]NC!$B$5:$D$56</definedName>
    <definedName name="duong" localSheetId="7">[167]NC!$B$5:$D$56</definedName>
    <definedName name="duong">[168]NC!$B$5:$D$56</definedName>
    <definedName name="duong04" localSheetId="5">'[142]THDZ0,4'!#REF!</definedName>
    <definedName name="duong04">'[142]THDZ0,4'!#REF!</definedName>
    <definedName name="duong1" localSheetId="5">[28]DONGIA!#REF!</definedName>
    <definedName name="duong1">[28]DONGIA!#REF!</definedName>
    <definedName name="duong2">[28]DONGIA!#REF!</definedName>
    <definedName name="duong3">[28]DONGIA!#REF!</definedName>
    <definedName name="duong35">'[142]TH DZ35'!#REF!</definedName>
    <definedName name="duong4">[28]DONGIA!#REF!</definedName>
    <definedName name="duong5">[28]DONGIA!#REF!</definedName>
    <definedName name="duongvt" hidden="1">{"'Sheet1'!$L$16"}</definedName>
    <definedName name="DUT" localSheetId="5">#REF!</definedName>
    <definedName name="DUT">#REF!</definedName>
    <definedName name="dutoan">[166]XL4Poppy!$A$15</definedName>
    <definedName name="DutoanDongmo" localSheetId="5">#REF!</definedName>
    <definedName name="DutoanDongmo">#REF!</definedName>
    <definedName name="DV" localSheetId="5">[46]GIAVL!#REF!</definedName>
    <definedName name="DV">[46]GIAVL!#REF!</definedName>
    <definedName name="dva." localSheetId="5">'[84]So lieu chung'!#REF!</definedName>
    <definedName name="dva.">'[84]So lieu chung'!#REF!</definedName>
    <definedName name="dvb." localSheetId="5">'[84]So lieu chung'!#REF!</definedName>
    <definedName name="dvb.">'[84]So lieu chung'!#REF!</definedName>
    <definedName name="dvc.">'[84]So lieu chung'!#REF!</definedName>
    <definedName name="DVKD">[169]KCCP!#REF!</definedName>
    <definedName name="dw">[69]Sheet1!#REF!</definedName>
    <definedName name="Dwall">[69]Sheet1!#REF!</definedName>
    <definedName name="DWPRICE" hidden="1">[170]Quantity!#REF!</definedName>
    <definedName name="dx">[155]Pier!$K$13</definedName>
    <definedName name="DZ" localSheetId="5">[171]KB!#REF!</definedName>
    <definedName name="DZ">[171]KB!#REF!</definedName>
    <definedName name="dztramtt" localSheetId="5">[172]chitimc!#REF!</definedName>
    <definedName name="dztramtt">[172]chitimc!#REF!</definedName>
    <definedName name="e" localSheetId="5">[173]Truot_nen!#REF!</definedName>
    <definedName name="e">[173]Truot_nen!#REF!</definedName>
    <definedName name="ë">[80]chitiet!#REF!</definedName>
    <definedName name="e_">[44]Girder!#REF!</definedName>
    <definedName name="e__">[44]Girder!#REF!</definedName>
    <definedName name="e__Chi_phÝ_chung___NC">'[116]PTN+M'!$I$13</definedName>
    <definedName name="E_p_Echm" localSheetId="5">[174]Ref!#REF!</definedName>
    <definedName name="E_p_Echm">[174]Ref!#REF!</definedName>
    <definedName name="E1.000" localSheetId="5">[175]Sheet2!#REF!</definedName>
    <definedName name="E1.000">[175]Sheet2!#REF!</definedName>
    <definedName name="E1.010">[175]Sheet2!#REF!</definedName>
    <definedName name="E1.020">[175]Sheet2!#REF!</definedName>
    <definedName name="E1.200">[175]Sheet2!#REF!</definedName>
    <definedName name="E1.210">[175]Sheet2!#REF!</definedName>
    <definedName name="E1.220">[175]Sheet2!#REF!</definedName>
    <definedName name="E1.300">[175]Sheet2!#REF!</definedName>
    <definedName name="E1.310">[175]Sheet2!#REF!</definedName>
    <definedName name="E1.320">[175]Sheet2!#REF!</definedName>
    <definedName name="E1.400">[175]Sheet2!#REF!</definedName>
    <definedName name="E1.410">[175]Sheet2!#REF!</definedName>
    <definedName name="E1.420">[175]Sheet2!#REF!</definedName>
    <definedName name="E1.500">[175]Sheet2!#REF!</definedName>
    <definedName name="E1.510">[175]Sheet2!#REF!</definedName>
    <definedName name="E1.520">[175]Sheet2!#REF!</definedName>
    <definedName name="E1.600">[175]Sheet2!#REF!</definedName>
    <definedName name="E1.611">[175]Sheet2!#REF!</definedName>
    <definedName name="E1.631">[175]Sheet2!#REF!</definedName>
    <definedName name="E2.000">[175]Sheet2!#REF!</definedName>
    <definedName name="E2.000A">[175]Sheet2!#REF!</definedName>
    <definedName name="E2.010">[175]Sheet2!#REF!</definedName>
    <definedName name="E2.010A">[175]Sheet2!#REF!</definedName>
    <definedName name="E2.020">[175]Sheet2!#REF!</definedName>
    <definedName name="E2.020A">[175]Sheet2!#REF!</definedName>
    <definedName name="E2.100">[175]Sheet2!#REF!</definedName>
    <definedName name="E2.100A">[175]Sheet2!#REF!</definedName>
    <definedName name="E2.110">[175]Sheet2!#REF!</definedName>
    <definedName name="E2.110A">[175]Sheet2!#REF!</definedName>
    <definedName name="E2.120">[175]Sheet2!#REF!</definedName>
    <definedName name="E2.120A">[175]Sheet2!#REF!</definedName>
    <definedName name="E3.000">[175]Sheet2!#REF!</definedName>
    <definedName name="E3.010">[175]Sheet2!#REF!</definedName>
    <definedName name="E3.020">[175]Sheet2!#REF!</definedName>
    <definedName name="E3.031">[175]Sheet2!#REF!</definedName>
    <definedName name="E3.032">[175]Sheet2!#REF!</definedName>
    <definedName name="E3.033">[175]Sheet2!#REF!</definedName>
    <definedName name="E4.001">[175]Sheet2!#REF!</definedName>
    <definedName name="E4.011">[175]Sheet2!#REF!</definedName>
    <definedName name="E4.021">[175]Sheet2!#REF!</definedName>
    <definedName name="E4.101">[175]Sheet2!#REF!</definedName>
    <definedName name="E4.111">[175]Sheet2!#REF!</definedName>
    <definedName name="E4.121">[175]Sheet2!#REF!</definedName>
    <definedName name="E5.010">[175]Sheet2!#REF!</definedName>
    <definedName name="E5.020">[175]Sheet2!#REF!</definedName>
    <definedName name="E5.030">[175]Sheet2!#REF!</definedName>
    <definedName name="E6.001">[175]Sheet2!#REF!</definedName>
    <definedName name="E6.002">[175]Sheet2!#REF!</definedName>
    <definedName name="E6.011">[175]Sheet2!#REF!</definedName>
    <definedName name="E6.012">[175]Sheet2!#REF!</definedName>
    <definedName name="ë74">[80]chitiet!#REF!</definedName>
    <definedName name="Ea" localSheetId="5">#REF!</definedName>
    <definedName name="Ea">#REF!</definedName>
    <definedName name="Earthwork" localSheetId="5">'[123]DGchitiet '!#REF!</definedName>
    <definedName name="Earthwork">'[123]DGchitiet '!#REF!</definedName>
    <definedName name="Eb">[155]Pier!$G$317</definedName>
    <definedName name="EBT" localSheetId="5">#REF!</definedName>
    <definedName name="EBT">#REF!</definedName>
    <definedName name="ec" localSheetId="5">[176]Abutment!#REF!</definedName>
    <definedName name="ec">[176]Abutment!#REF!</definedName>
    <definedName name="EC.2117">[92]Sheet1!$A$1741:$G$1741</definedName>
    <definedName name="Ec_">[41]Girder!$G$49</definedName>
    <definedName name="ecb" localSheetId="5">[44]Girder!#REF!</definedName>
    <definedName name="ecb">[44]Girder!#REF!</definedName>
    <definedName name="Ecdc" localSheetId="5">#REF!</definedName>
    <definedName name="Ecdc">#REF!</definedName>
    <definedName name="ech" localSheetId="5">[44]Girder!#REF!</definedName>
    <definedName name="ech">[44]Girder!#REF!</definedName>
    <definedName name="Echm" localSheetId="5">[174]Ref!#REF!</definedName>
    <definedName name="Echm">[174]Ref!#REF!</definedName>
    <definedName name="Eci" localSheetId="6">[107]Load1!#REF!</definedName>
    <definedName name="Eci" localSheetId="2">[107]Load1!#REF!</definedName>
    <definedName name="Eci" localSheetId="4">[107]Load1!#REF!</definedName>
    <definedName name="Eci" localSheetId="1">[107]Load1!#REF!</definedName>
    <definedName name="Eci" localSheetId="0">[107]Load1!#REF!</definedName>
    <definedName name="Eci" localSheetId="9">[107]Load1!#REF!</definedName>
    <definedName name="Eci" localSheetId="8">[107]Load1!#REF!</definedName>
    <definedName name="Eci" localSheetId="7">[107]Load1!#REF!</definedName>
    <definedName name="Eci">[108]Load1!#REF!</definedName>
    <definedName name="ecx">[44]Girder!#REF!</definedName>
    <definedName name="EDR" localSheetId="5">#REF!</definedName>
    <definedName name="EDR">#REF!</definedName>
    <definedName name="ee" localSheetId="5">[44]Girder!#REF!</definedName>
    <definedName name="ee">[44]Girder!#REF!</definedName>
    <definedName name="efs" localSheetId="5">'[45]Tinh toan'!#REF!</definedName>
    <definedName name="efs">'[45]Tinh toan'!#REF!</definedName>
    <definedName name="EIRR11">'[54]EIRR&gt;1&lt;1'!#REF!</definedName>
    <definedName name="EIRR22">'[54]EIRR&lt;2'!#REF!</definedName>
    <definedName name="EL2_">'[74]Xuly Data'!#REF!</definedName>
    <definedName name="EL3_">'[74]Xuly Data'!#REF!</definedName>
    <definedName name="EL4_">'[74]Xuly Data'!#REF!</definedName>
    <definedName name="EL5_">'[74]Xuly Data'!#REF!</definedName>
    <definedName name="EL6_">[76]Solieu!$I$84</definedName>
    <definedName name="ELa" localSheetId="5">[69]Sheet1!#REF!</definedName>
    <definedName name="ELa">[69]Sheet1!#REF!</definedName>
    <definedName name="ELb" localSheetId="5">[69]Sheet1!#REF!</definedName>
    <definedName name="ELb">[69]Sheet1!#REF!</definedName>
    <definedName name="ELc" localSheetId="5">[69]Sheet1!#REF!</definedName>
    <definedName name="ELc">[69]Sheet1!#REF!</definedName>
    <definedName name="Elev">[22]Data!$C$35:$T$48</definedName>
    <definedName name="elp" localSheetId="5">[176]Abutment!#REF!</definedName>
    <definedName name="elp">[176]Abutment!#REF!</definedName>
    <definedName name="ELsf" localSheetId="5">[69]Sheet1!#REF!</definedName>
    <definedName name="ELsf">[69]Sheet1!#REF!</definedName>
    <definedName name="ELso" localSheetId="5">[69]Sheet1!#REF!</definedName>
    <definedName name="ELso">[69]Sheet1!#REF!</definedName>
    <definedName name="en">[177]Sheet3!#REF!</definedName>
    <definedName name="end" localSheetId="5">#REF!</definedName>
    <definedName name="end">#REF!</definedName>
    <definedName name="End_1" localSheetId="5">#REF!</definedName>
    <definedName name="End_1">#REF!</definedName>
    <definedName name="End_10" localSheetId="5">#REF!</definedName>
    <definedName name="End_10">#REF!</definedName>
    <definedName name="End_11" localSheetId="5">#REF!</definedName>
    <definedName name="End_11">#REF!</definedName>
    <definedName name="End_12" localSheetId="5">#REF!</definedName>
    <definedName name="End_12">#REF!</definedName>
    <definedName name="End_13" localSheetId="5">#REF!</definedName>
    <definedName name="End_13">#REF!</definedName>
    <definedName name="End_2" localSheetId="5">#REF!</definedName>
    <definedName name="End_2">#REF!</definedName>
    <definedName name="End_3" localSheetId="5">#REF!</definedName>
    <definedName name="End_3">#REF!</definedName>
    <definedName name="End_4" localSheetId="5">#REF!</definedName>
    <definedName name="End_4">#REF!</definedName>
    <definedName name="End_5" localSheetId="5">#REF!</definedName>
    <definedName name="End_5">#REF!</definedName>
    <definedName name="End_6" localSheetId="5">#REF!</definedName>
    <definedName name="End_6">#REF!</definedName>
    <definedName name="End_7" localSheetId="5">#REF!</definedName>
    <definedName name="End_7">#REF!</definedName>
    <definedName name="End_8" localSheetId="5">#REF!</definedName>
    <definedName name="End_8">#REF!</definedName>
    <definedName name="End_9" localSheetId="5">#REF!</definedName>
    <definedName name="End_9">#REF!</definedName>
    <definedName name="Ep">[41]Girder!$G$57</definedName>
    <definedName name="EQI" localSheetId="5">#REF!</definedName>
    <definedName name="EQI">#REF!</definedName>
    <definedName name="ert">[70]Payment!$AB$30</definedName>
    <definedName name="Es">[155]Pier!$G$322</definedName>
    <definedName name="ESC">[22]Data!$B$27:$R$27</definedName>
    <definedName name="ESL">[22]Data!$B$26:$R$26</definedName>
    <definedName name="ESR">[22]Data!$B$28:$R$28</definedName>
    <definedName name="ETCDC" localSheetId="5">#REF!</definedName>
    <definedName name="ETCDC">#REF!</definedName>
    <definedName name="EVNB" localSheetId="5">#REF!</definedName>
    <definedName name="EVNB">#REF!</definedName>
    <definedName name="ex" localSheetId="5">[69]Sheet1!#REF!</definedName>
    <definedName name="ex">[69]Sheet1!#REF!</definedName>
    <definedName name="EXC" localSheetId="5">#REF!</definedName>
    <definedName name="EXC">#REF!</definedName>
    <definedName name="EXCH" localSheetId="5">#REF!</definedName>
    <definedName name="EXCH">#REF!</definedName>
    <definedName name="EXPORT" localSheetId="5">#REF!</definedName>
    <definedName name="EXPORT">#REF!</definedName>
    <definedName name="_xlnm.Extract" localSheetId="5">#REF!</definedName>
    <definedName name="_xlnm.Extract">#REF!</definedName>
    <definedName name="ey" localSheetId="5">[69]Sheet1!#REF!</definedName>
    <definedName name="ey">[69]Sheet1!#REF!</definedName>
    <definedName name="f" localSheetId="5">#REF!</definedName>
    <definedName name="f">#REF!</definedName>
    <definedName name="F.10" localSheetId="5">[46]TDinh!#REF!</definedName>
    <definedName name="F.10">[46]TDinh!#REF!</definedName>
    <definedName name="F.7" localSheetId="5">[46]TDinh!#REF!</definedName>
    <definedName name="F.7">[46]TDinh!#REF!</definedName>
    <definedName name="F.8" localSheetId="5">[46]TDinh!#REF!</definedName>
    <definedName name="F.8">[46]TDinh!#REF!</definedName>
    <definedName name="F.9" localSheetId="5">[46]TDinh!#REF!</definedName>
    <definedName name="F.9">[46]TDinh!#REF!</definedName>
    <definedName name="f__Céng___d___e">'[116]PTN+M'!$I$14</definedName>
    <definedName name="f_2" localSheetId="5">'[145]13.BANG CT'!#REF!</definedName>
    <definedName name="f_2">'[145]13.BANG CT'!#REF!</definedName>
    <definedName name="f_21" localSheetId="5">'[145]13.BANG CT'!#REF!</definedName>
    <definedName name="f_21">'[145]13.BANG CT'!#REF!</definedName>
    <definedName name="f_22">'[145]13.BANG CT'!#REF!</definedName>
    <definedName name="f_23">'[145]13.BANG CT'!#REF!</definedName>
    <definedName name="f_24">'[145]13.BANG CT'!#REF!</definedName>
    <definedName name="f_3">'[145]13.BANG CT'!#REF!</definedName>
    <definedName name="f_31">'[145]13.BANG CT'!#REF!</definedName>
    <definedName name="f_32">'[145]13.BANG CT'!#REF!</definedName>
    <definedName name="F_33">'[145]13.BANG CT'!#REF!</definedName>
    <definedName name="f_34">'[145]13.BANG CT'!#REF!</definedName>
    <definedName name="f_4">'[145]13.BANG CT'!#REF!</definedName>
    <definedName name="f_41">'[145]13.BANG CT'!#REF!</definedName>
    <definedName name="f_42">'[145]13.BANG CT'!#REF!</definedName>
    <definedName name="f_43">'[145]13.BANG CT'!#REF!</definedName>
    <definedName name="f_44">'[145]13.BANG CT'!#REF!</definedName>
    <definedName name="f_9a1">'[145]13.BANG CT'!#REF!</definedName>
    <definedName name="f_9a2">'[145]13.BANG CT'!#REF!</definedName>
    <definedName name="f_9a3">'[145]13.BANG CT'!#REF!</definedName>
    <definedName name="f_9a4">'[145]13.BANG CT'!#REF!</definedName>
    <definedName name="f_9b1">'[145]13.BANG CT'!#REF!</definedName>
    <definedName name="f_9b2">'[145]13.BANG CT'!#REF!</definedName>
    <definedName name="f_9b3">'[145]13.BANG CT'!#REF!</definedName>
    <definedName name="f_9b4">'[145]13.BANG CT'!#REF!</definedName>
    <definedName name="F0.000">[175]Sheet2!#REF!</definedName>
    <definedName name="F0.010">[175]Sheet2!#REF!</definedName>
    <definedName name="F0.020">[175]Sheet2!#REF!</definedName>
    <definedName name="F0.100">[175]Sheet2!#REF!</definedName>
    <definedName name="F0.110">[175]Sheet2!#REF!</definedName>
    <definedName name="F0.120">[175]Sheet2!#REF!</definedName>
    <definedName name="F0.200">[175]Sheet2!#REF!</definedName>
    <definedName name="F0.210">[175]Sheet2!#REF!</definedName>
    <definedName name="F0.220">[175]Sheet2!#REF!</definedName>
    <definedName name="F0.300">[175]Sheet2!#REF!</definedName>
    <definedName name="F0.310">[175]Sheet2!#REF!</definedName>
    <definedName name="F0.320">[175]Sheet2!#REF!</definedName>
    <definedName name="F1.000">[175]Sheet2!#REF!</definedName>
    <definedName name="F1.010">[175]Sheet2!#REF!</definedName>
    <definedName name="F1.020">[175]Sheet2!#REF!</definedName>
    <definedName name="F1.100">[175]Sheet2!#REF!</definedName>
    <definedName name="F1.110">[175]Sheet2!#REF!</definedName>
    <definedName name="F1.120">[175]Sheet2!#REF!</definedName>
    <definedName name="F1.130">[175]Sheet2!#REF!</definedName>
    <definedName name="F1.140">[175]Sheet2!#REF!</definedName>
    <definedName name="F1.150">[175]Sheet2!#REF!</definedName>
    <definedName name="F1bo" localSheetId="5">#REF!</definedName>
    <definedName name="F1bo">#REF!</definedName>
    <definedName name="F2.001" localSheetId="5">[175]Sheet2!#REF!</definedName>
    <definedName name="F2.001">[175]Sheet2!#REF!</definedName>
    <definedName name="F2.011">[175]Sheet2!#REF!</definedName>
    <definedName name="F2.021">[175]Sheet2!#REF!</definedName>
    <definedName name="F2.031">[175]Sheet2!#REF!</definedName>
    <definedName name="F2.041">[175]Sheet2!#REF!</definedName>
    <definedName name="F2.051">[175]Sheet2!#REF!</definedName>
    <definedName name="F2.052">[175]Sheet2!#REF!</definedName>
    <definedName name="F2.061">[175]Sheet2!#REF!</definedName>
    <definedName name="F2.071">[175]Sheet2!#REF!</definedName>
    <definedName name="F2.101">[175]Sheet2!#REF!</definedName>
    <definedName name="F2.111">[175]Sheet2!#REF!</definedName>
    <definedName name="F2.121">[175]Sheet2!#REF!</definedName>
    <definedName name="F2.131">[175]Sheet2!#REF!</definedName>
    <definedName name="F2.141">[175]Sheet2!#REF!</definedName>
    <definedName name="F2.200">[175]Sheet2!#REF!</definedName>
    <definedName name="F2.210">[175]Sheet2!#REF!</definedName>
    <definedName name="F2.220">[175]Sheet2!#REF!</definedName>
    <definedName name="F2.230">[175]Sheet2!#REF!</definedName>
    <definedName name="F2.240">[175]Sheet2!#REF!</definedName>
    <definedName name="F2.250">[175]Sheet2!#REF!</definedName>
    <definedName name="F2.300">[175]Sheet2!#REF!</definedName>
    <definedName name="F2.310">[175]Sheet2!#REF!</definedName>
    <definedName name="F2.320">[175]Sheet2!#REF!</definedName>
    <definedName name="F3.000">[175]Sheet2!#REF!</definedName>
    <definedName name="F3.010">[175]Sheet2!#REF!</definedName>
    <definedName name="F3.020">[175]Sheet2!#REF!</definedName>
    <definedName name="F3.030">[175]Sheet2!#REF!</definedName>
    <definedName name="F3.100">[175]Sheet2!#REF!</definedName>
    <definedName name="F3.110">[175]Sheet2!#REF!</definedName>
    <definedName name="F3.120">[175]Sheet2!#REF!</definedName>
    <definedName name="F3.130">[175]Sheet2!#REF!</definedName>
    <definedName name="F4.000">[175]Sheet2!#REF!</definedName>
    <definedName name="F4.010">[175]Sheet2!#REF!</definedName>
    <definedName name="F4.020">[175]Sheet2!#REF!</definedName>
    <definedName name="F4.030">[175]Sheet2!#REF!</definedName>
    <definedName name="F4.100">[175]Sheet2!#REF!</definedName>
    <definedName name="F4.120">[175]Sheet2!#REF!</definedName>
    <definedName name="F4.140">[175]Sheet2!#REF!</definedName>
    <definedName name="F4.160">[175]Sheet2!#REF!</definedName>
    <definedName name="F4.200">[175]Sheet2!#REF!</definedName>
    <definedName name="F4.220">[175]Sheet2!#REF!</definedName>
    <definedName name="F4.240">[175]Sheet2!#REF!</definedName>
    <definedName name="F4.260">[175]Sheet2!#REF!</definedName>
    <definedName name="F4.300">[175]Sheet2!#REF!</definedName>
    <definedName name="F4.320">[175]Sheet2!#REF!</definedName>
    <definedName name="F4.340">[175]Sheet2!#REF!</definedName>
    <definedName name="F4.400">[175]Sheet2!#REF!</definedName>
    <definedName name="F4.420">[175]Sheet2!#REF!</definedName>
    <definedName name="F4.440">[175]Sheet2!#REF!</definedName>
    <definedName name="F4.500">[175]Sheet2!#REF!</definedName>
    <definedName name="F4.530">[175]Sheet2!#REF!</definedName>
    <definedName name="F4.550">[175]Sheet2!#REF!</definedName>
    <definedName name="F4.570">[175]Sheet2!#REF!</definedName>
    <definedName name="F4.600">[175]Sheet2!#REF!</definedName>
    <definedName name="F4.610">[175]Sheet2!#REF!</definedName>
    <definedName name="F4.620">[175]Sheet2!#REF!</definedName>
    <definedName name="F4.700">[175]Sheet2!#REF!</definedName>
    <definedName name="F4.730">[175]Sheet2!#REF!</definedName>
    <definedName name="F4.740">[175]Sheet2!#REF!</definedName>
    <definedName name="F4.800">[175]Sheet2!#REF!</definedName>
    <definedName name="F4.830">[175]Sheet2!#REF!</definedName>
    <definedName name="F4.840">[175]Sheet2!#REF!</definedName>
    <definedName name="F5.01">[175]Sheet2!#REF!</definedName>
    <definedName name="F5.02">[175]Sheet2!#REF!</definedName>
    <definedName name="F5.03">[175]Sheet2!#REF!</definedName>
    <definedName name="F5.04">[175]Sheet2!#REF!</definedName>
    <definedName name="F5.05">[175]Sheet2!#REF!</definedName>
    <definedName name="F5.11">[175]Sheet2!#REF!</definedName>
    <definedName name="F5.12">[175]Sheet2!#REF!</definedName>
    <definedName name="F5.13">[175]Sheet2!#REF!</definedName>
    <definedName name="F5.14">[175]Sheet2!#REF!</definedName>
    <definedName name="F5.15">[175]Sheet2!#REF!</definedName>
    <definedName name="F6.001">[175]Sheet2!#REF!</definedName>
    <definedName name="F6.002">[175]Sheet2!#REF!</definedName>
    <definedName name="F6.003">[175]Sheet2!#REF!</definedName>
    <definedName name="F6.004">[175]Sheet2!#REF!</definedName>
    <definedName name="f82E46" localSheetId="5">#REF!</definedName>
    <definedName name="f82E46">#REF!</definedName>
    <definedName name="f92F56" localSheetId="5">#REF!</definedName>
    <definedName name="f92F56">#REF!</definedName>
    <definedName name="fa" localSheetId="5">[69]Sheet1!#REF!</definedName>
    <definedName name="fa">[69]Sheet1!#REF!</definedName>
    <definedName name="FACTOR" localSheetId="5">#REF!</definedName>
    <definedName name="FACTOR">#REF!</definedName>
    <definedName name="Fax" localSheetId="5">#REF!</definedName>
    <definedName name="Fax">#REF!</definedName>
    <definedName name="Fay" localSheetId="5">#REF!</definedName>
    <definedName name="Fay">#REF!</definedName>
    <definedName name="fb">[90]Analysis!$I$45</definedName>
    <definedName name="fbsdggdsf" localSheetId="6">{"DZ-TDTB2.XLS","Dcksat.xls"}</definedName>
    <definedName name="fbsdggdsf" localSheetId="2">{"DZ-TDTB2.XLS","Dcksat.xls"}</definedName>
    <definedName name="fbsdggdsf" localSheetId="4">{"DZ-TDTB2.XLS","Dcksat.xls"}</definedName>
    <definedName name="fbsdggdsf" localSheetId="1">{"DZ-TDTB2.XLS","Dcksat.xls"}</definedName>
    <definedName name="fbsdggdsf" localSheetId="0">{"DZ-TDTB2.XLS","Dcksat.xls"}</definedName>
    <definedName name="fbsdggdsf" localSheetId="9">{"DZ-TDTB2.XLS","Dcksat.xls"}</definedName>
    <definedName name="fbsdggdsf" localSheetId="8">{"DZ-TDTB2.XLS","Dcksat.xls"}</definedName>
    <definedName name="fbsdggdsf" localSheetId="7">{"DZ-TDTB2.XLS","Dcksat.xls"}</definedName>
    <definedName name="fbsdggdsf" localSheetId="5">{"DZ-TDTB2.XLS","Dcksat.xls"}</definedName>
    <definedName name="fbsdggdsf">{"DZ-TDTB2.XLS","Dcksat.xls"}</definedName>
    <definedName name="fc" localSheetId="5">#REF!</definedName>
    <definedName name="fc">#REF!</definedName>
    <definedName name="fc." localSheetId="5">'[84]So lieu chung'!#REF!</definedName>
    <definedName name="fc.">'[84]So lieu chung'!#REF!</definedName>
    <definedName name="fc_" localSheetId="5">#REF!</definedName>
    <definedName name="fc_">#REF!</definedName>
    <definedName name="FC_TOTAL" localSheetId="5">'[178]BOQ-1'!#REF!</definedName>
    <definedName name="FC_TOTAL">'[178]BOQ-1'!#REF!</definedName>
    <definedName name="FC5_total" localSheetId="5">#REF!</definedName>
    <definedName name="FC5_total">#REF!</definedName>
    <definedName name="FC6_total" localSheetId="5">#REF!</definedName>
    <definedName name="FC6_total">#REF!</definedName>
    <definedName name="fcds" localSheetId="5">'[45]Tinh toan'!#REF!</definedName>
    <definedName name="fcds">'[45]Tinh toan'!#REF!</definedName>
    <definedName name="fcir" localSheetId="5">'[45]Tinh toan'!#REF!</definedName>
    <definedName name="fcir">'[45]Tinh toan'!#REF!</definedName>
    <definedName name="FCode" hidden="1">#REF!</definedName>
    <definedName name="fd" localSheetId="5">[44]Girder!#REF!</definedName>
    <definedName name="fd">[44]Girder!#REF!</definedName>
    <definedName name="Fdaymong" localSheetId="5">#REF!</definedName>
    <definedName name="Fdaymong">#REF!</definedName>
    <definedName name="fddd" localSheetId="5">[91]Sheet1!#REF!</definedName>
    <definedName name="fddd">[91]Sheet1!#REF!</definedName>
    <definedName name="fdfsf" localSheetId="6" hidden="1">{#N/A,#N/A,FALSE,"Chi tiÆt"}</definedName>
    <definedName name="fdfsf" localSheetId="2" hidden="1">{#N/A,#N/A,FALSE,"Chi tiÆt"}</definedName>
    <definedName name="fdfsf" localSheetId="4" hidden="1">{#N/A,#N/A,FALSE,"Chi tiÆt"}</definedName>
    <definedName name="fdfsf" localSheetId="1" hidden="1">{#N/A,#N/A,FALSE,"Chi tiÆt"}</definedName>
    <definedName name="fdfsf" localSheetId="0" hidden="1">{#N/A,#N/A,FALSE,"Chi tiÆt"}</definedName>
    <definedName name="fdfsf" localSheetId="9" hidden="1">{#N/A,#N/A,FALSE,"Chi tiÆt"}</definedName>
    <definedName name="fdfsf" localSheetId="8" hidden="1">{#N/A,#N/A,FALSE,"Chi tiÆt"}</definedName>
    <definedName name="fdfsf" localSheetId="7" hidden="1">{#N/A,#N/A,FALSE,"Chi tiÆt"}</definedName>
    <definedName name="fdfsf" localSheetId="5" hidden="1">{#N/A,#N/A,FALSE,"Chi tiÆt"}</definedName>
    <definedName name="fdfsf" hidden="1">{#N/A,#N/A,FALSE,"Chi tiÆt"}</definedName>
    <definedName name="FDR" localSheetId="5">#REF!</definedName>
    <definedName name="FDR">#REF!</definedName>
    <definedName name="ff_" localSheetId="5">'[45]Tinh toan'!#REF!</definedName>
    <definedName name="ff_">'[45]Tinh toan'!#REF!</definedName>
    <definedName name="fff" hidden="1">{"'Sheet1'!$L$16"}</definedName>
    <definedName name="ffs" localSheetId="5">'[45]Tinh toan'!#REF!</definedName>
    <definedName name="ffs">'[45]Tinh toan'!#REF!</definedName>
    <definedName name="Fg" localSheetId="5">#REF!</definedName>
    <definedName name="Fg">#REF!</definedName>
    <definedName name="Fh" localSheetId="5">#REF!</definedName>
    <definedName name="Fh">#REF!</definedName>
    <definedName name="Fi" localSheetId="5">#REF!</definedName>
    <definedName name="Fi">#REF!</definedName>
    <definedName name="FIL" localSheetId="5">#REF!</definedName>
    <definedName name="FIL">#REF!</definedName>
    <definedName name="FILE" localSheetId="5">#REF!</definedName>
    <definedName name="FILE">#REF!</definedName>
    <definedName name="fine">[70]Payment!$AE$30</definedName>
    <definedName name="FinishWork" localSheetId="5">'[123]DGchitiet '!#REF!</definedName>
    <definedName name="FinishWork">'[123]DGchitiet '!#REF!</definedName>
    <definedName name="Fitb" localSheetId="5">'[139]Lç khoan LK1'!#REF!</definedName>
    <definedName name="Fitb">'[139]Lç khoan LK1'!#REF!</definedName>
    <definedName name="fj" localSheetId="5">[69]Sheet1!#REF!</definedName>
    <definedName name="fj">[69]Sheet1!#REF!</definedName>
    <definedName name="fk">[41]Girder!$G$434</definedName>
    <definedName name="fl" localSheetId="5">'[45]Tinh toan'!#REF!</definedName>
    <definedName name="fl">'[45]Tinh toan'!#REF!</definedName>
    <definedName name="Flv" localSheetId="5">#REF!</definedName>
    <definedName name="Flv">#REF!</definedName>
    <definedName name="Fng" localSheetId="5">#REF!</definedName>
    <definedName name="Fng">#REF!</definedName>
    <definedName name="FP" localSheetId="5">'[1]COAT&amp;WRAP-QIOT-#3'!#REF!</definedName>
    <definedName name="FP">'[1]COAT&amp;WRAP-QIOT-#3'!#REF!</definedName>
    <definedName name="fp_" localSheetId="5">'[45]Tinh toan'!#REF!</definedName>
    <definedName name="fp_">'[45]Tinh toan'!#REF!</definedName>
    <definedName name="fpa" localSheetId="5">[69]Sheet1!#REF!</definedName>
    <definedName name="fpa">[69]Sheet1!#REF!</definedName>
    <definedName name="fpc">[176]Abutment!#REF!</definedName>
    <definedName name="fpcs">'[45]Tinh toan'!#REF!</definedName>
    <definedName name="fpe">[44]Girder!#REF!</definedName>
    <definedName name="fpe_">'[45]Tinh toan'!#REF!</definedName>
    <definedName name="fpet">'[45]Tinh toan'!#REF!</definedName>
    <definedName name="fpf">[44]Girder!#REF!</definedName>
    <definedName name="fpi" localSheetId="6">[107]Load1!#REF!</definedName>
    <definedName name="fpi" localSheetId="2">[107]Load1!#REF!</definedName>
    <definedName name="fpi" localSheetId="4">[107]Load1!#REF!</definedName>
    <definedName name="fpi" localSheetId="1">[107]Load1!#REF!</definedName>
    <definedName name="fpi" localSheetId="0">[107]Load1!#REF!</definedName>
    <definedName name="fpi" localSheetId="9">[107]Load1!#REF!</definedName>
    <definedName name="fpi" localSheetId="8">[107]Load1!#REF!</definedName>
    <definedName name="fpi" localSheetId="7">[107]Load1!#REF!</definedName>
    <definedName name="fpi">[108]Load1!#REF!</definedName>
    <definedName name="fpj">[59]Checksection1!#REF!</definedName>
    <definedName name="fps">[44]Girder!#REF!</definedName>
    <definedName name="fpu">[44]Girder!#REF!</definedName>
    <definedName name="fpy" localSheetId="6">[107]Load1!#REF!</definedName>
    <definedName name="fpy" localSheetId="2">[107]Load1!#REF!</definedName>
    <definedName name="fpy" localSheetId="4">[107]Load1!#REF!</definedName>
    <definedName name="fpy" localSheetId="1">[107]Load1!#REF!</definedName>
    <definedName name="fpy" localSheetId="0">[107]Load1!#REF!</definedName>
    <definedName name="fpy" localSheetId="9">[107]Load1!#REF!</definedName>
    <definedName name="fpy" localSheetId="8">[107]Load1!#REF!</definedName>
    <definedName name="fpy" localSheetId="7">[107]Load1!#REF!</definedName>
    <definedName name="fpy">[108]Load1!#REF!</definedName>
    <definedName name="frG" localSheetId="6">[107]Load1!#REF!</definedName>
    <definedName name="frG" localSheetId="2">[107]Load1!#REF!</definedName>
    <definedName name="frG" localSheetId="4">[107]Load1!#REF!</definedName>
    <definedName name="frG" localSheetId="1">[107]Load1!#REF!</definedName>
    <definedName name="frG" localSheetId="0">[107]Load1!#REF!</definedName>
    <definedName name="frG" localSheetId="9">[107]Load1!#REF!</definedName>
    <definedName name="frG" localSheetId="8">[107]Load1!#REF!</definedName>
    <definedName name="frG" localSheetId="7">[107]Load1!#REF!</definedName>
    <definedName name="frG">[108]Load1!#REF!</definedName>
    <definedName name="FS" localSheetId="5">#REF!</definedName>
    <definedName name="FS">#REF!</definedName>
    <definedName name="fsb" localSheetId="5">'[45]Tinh toan'!#REF!</definedName>
    <definedName name="fsb">'[45]Tinh toan'!#REF!</definedName>
    <definedName name="fsd" hidden="1">{"'Sheet1'!$L$16"}</definedName>
    <definedName name="fsd¸" localSheetId="6">[107]Load1!#REF!</definedName>
    <definedName name="fsd¸" localSheetId="2">[107]Load1!#REF!</definedName>
    <definedName name="fsd¸" localSheetId="4">[107]Load1!#REF!</definedName>
    <definedName name="fsd¸" localSheetId="1">[107]Load1!#REF!</definedName>
    <definedName name="fsd¸" localSheetId="0">[107]Load1!#REF!</definedName>
    <definedName name="fsd¸" localSheetId="9">[107]Load1!#REF!</definedName>
    <definedName name="fsd¸" localSheetId="8">[107]Load1!#REF!</definedName>
    <definedName name="fsd¸" localSheetId="7">[107]Load1!#REF!</definedName>
    <definedName name="fsd¸" localSheetId="5">[108]Load1!#REF!</definedName>
    <definedName name="fsd¸">[108]Load1!#REF!</definedName>
    <definedName name="fsdfdsf" localSheetId="6" hidden="1">{"'Sheet1'!$L$16"}</definedName>
    <definedName name="fsdfdsf" localSheetId="2" hidden="1">{"'Sheet1'!$L$16"}</definedName>
    <definedName name="fsdfdsf" localSheetId="4" hidden="1">{"'Sheet1'!$L$16"}</definedName>
    <definedName name="fsdfdsf" localSheetId="1" hidden="1">{"'Sheet1'!$L$16"}</definedName>
    <definedName name="fsdfdsf" localSheetId="0" hidden="1">{"'Sheet1'!$L$16"}</definedName>
    <definedName name="fsdfdsf" localSheetId="9" hidden="1">{"'Sheet1'!$L$16"}</definedName>
    <definedName name="fsdfdsf" localSheetId="8" hidden="1">{"'Sheet1'!$L$16"}</definedName>
    <definedName name="fsdfdsf" localSheetId="7" hidden="1">{"'Sheet1'!$L$16"}</definedName>
    <definedName name="fsdfdsf" localSheetId="5" hidden="1">{"'Sheet1'!$L$16"}</definedName>
    <definedName name="fsdfdsf" hidden="1">{"'Sheet1'!$L$16"}</definedName>
    <definedName name="fse">'[45]Tinh toan'!#REF!</definedName>
    <definedName name="fses">[69]Sheet1!#REF!</definedName>
    <definedName name="fso">'[45]Tinh toan'!#REF!</definedName>
    <definedName name="fsu">'[45]Tinh toan'!#REF!</definedName>
    <definedName name="fsy">'[45]Tinh toan'!#REF!</definedName>
    <definedName name="ftd" localSheetId="5">#REF!</definedName>
    <definedName name="ftd">#REF!</definedName>
    <definedName name="fth" localSheetId="5">#REF!</definedName>
    <definedName name="fth">#REF!</definedName>
    <definedName name="fuji" localSheetId="5">#REF!</definedName>
    <definedName name="fuji">#REF!</definedName>
    <definedName name="Full" localSheetId="5">[115]QMCT!#REF!</definedName>
    <definedName name="Full">[115]QMCT!#REF!</definedName>
    <definedName name="fv" localSheetId="5">'[45]Tinh toan'!#REF!</definedName>
    <definedName name="fv">'[45]Tinh toan'!#REF!</definedName>
    <definedName name="fy" localSheetId="5">#REF!</definedName>
    <definedName name="fy">#REF!</definedName>
    <definedName name="fy." localSheetId="5">'[84]So lieu chung'!#REF!</definedName>
    <definedName name="fy.">'[84]So lieu chung'!#REF!</definedName>
    <definedName name="Fy_" localSheetId="5">#REF!</definedName>
    <definedName name="Fy_">#REF!</definedName>
    <definedName name="fys" localSheetId="5">[44]Girder!#REF!</definedName>
    <definedName name="fys">[44]Girder!#REF!</definedName>
    <definedName name="g" localSheetId="5">#REF!</definedName>
    <definedName name="g">#REF!</definedName>
    <definedName name="g_" localSheetId="5">#REF!</definedName>
    <definedName name="g_">#REF!</definedName>
    <definedName name="g__Thu_nhËp_chÞu_thuÕ_tÝnh_tr_íc___f">'[116]PTN+M'!$I$15</definedName>
    <definedName name="G_1">'[99]Tinh Toan'!$E$70</definedName>
    <definedName name="G_2">'[99]Tinh Toan'!$E$71</definedName>
    <definedName name="G_3">'[99]Tinh Toan'!$E$72</definedName>
    <definedName name="G_4">'[99]Tinh Toan'!$E$73</definedName>
    <definedName name="G_C">[179]Sum!$F$2</definedName>
    <definedName name="G_ME" localSheetId="5">#REF!</definedName>
    <definedName name="G_ME">#REF!</definedName>
    <definedName name="G_section" localSheetId="6">[107]Load1!#REF!</definedName>
    <definedName name="G_section" localSheetId="2">[107]Load1!#REF!</definedName>
    <definedName name="G_section" localSheetId="4">[107]Load1!#REF!</definedName>
    <definedName name="G_section" localSheetId="1">[107]Load1!#REF!</definedName>
    <definedName name="G_section" localSheetId="0">[107]Load1!#REF!</definedName>
    <definedName name="G_section" localSheetId="9">[107]Load1!#REF!</definedName>
    <definedName name="G_section" localSheetId="8">[107]Load1!#REF!</definedName>
    <definedName name="G_section" localSheetId="7">[107]Load1!#REF!</definedName>
    <definedName name="G_section" localSheetId="5">[108]Load1!#REF!</definedName>
    <definedName name="G_section">[108]Load1!#REF!</definedName>
    <definedName name="G0.000" localSheetId="5">[175]Sheet2!#REF!</definedName>
    <definedName name="G0.000">[175]Sheet2!#REF!</definedName>
    <definedName name="G0.010">[175]Sheet2!#REF!</definedName>
    <definedName name="G0.020">[175]Sheet2!#REF!</definedName>
    <definedName name="G0.100">[175]Sheet2!#REF!</definedName>
    <definedName name="G0.110">[175]Sheet2!#REF!</definedName>
    <definedName name="G0.120">[175]Sheet2!#REF!</definedName>
    <definedName name="g1.">'[84]So lieu chung'!#REF!</definedName>
    <definedName name="G1.000">[175]Sheet2!#REF!</definedName>
    <definedName name="G1.011">[175]Sheet2!#REF!</definedName>
    <definedName name="G1.021">[175]Sheet2!#REF!</definedName>
    <definedName name="G1.031">[175]Sheet2!#REF!</definedName>
    <definedName name="G1.041">[175]Sheet2!#REF!</definedName>
    <definedName name="G1.051">[175]Sheet2!#REF!</definedName>
    <definedName name="g2.">'[84]So lieu chung'!#REF!</definedName>
    <definedName name="G2.000">[175]Sheet2!#REF!</definedName>
    <definedName name="G2.010">[175]Sheet2!#REF!</definedName>
    <definedName name="G2.020">[175]Sheet2!#REF!</definedName>
    <definedName name="G2.030">[175]Sheet2!#REF!</definedName>
    <definedName name="G3.000">[175]Sheet2!#REF!</definedName>
    <definedName name="G3.011">[175]Sheet2!#REF!</definedName>
    <definedName name="G3.021">[175]Sheet2!#REF!</definedName>
    <definedName name="G3.031">[175]Sheet2!#REF!</definedName>
    <definedName name="G3.041">[175]Sheet2!#REF!</definedName>
    <definedName name="G3.100">[175]Sheet2!#REF!</definedName>
    <definedName name="G3.111">[175]Sheet2!#REF!</definedName>
    <definedName name="G3.121">[175]Sheet2!#REF!</definedName>
    <definedName name="G3.131">[175]Sheet2!#REF!</definedName>
    <definedName name="G3.141">[175]Sheet2!#REF!</definedName>
    <definedName name="G3.201">[175]Sheet2!#REF!</definedName>
    <definedName name="G3.211">[175]Sheet2!#REF!</definedName>
    <definedName name="G3.221">[175]Sheet2!#REF!</definedName>
    <definedName name="G3.231">[175]Sheet2!#REF!</definedName>
    <definedName name="G3.241">[175]Sheet2!#REF!</definedName>
    <definedName name="G3.301">[175]Sheet2!#REF!</definedName>
    <definedName name="G3.311">[175]Sheet2!#REF!</definedName>
    <definedName name="G3.321">[175]Sheet2!#REF!</definedName>
    <definedName name="G3.331">[175]Sheet2!#REF!</definedName>
    <definedName name="G3.341">[175]Sheet2!#REF!</definedName>
    <definedName name="G4.000">[175]Sheet2!#REF!</definedName>
    <definedName name="G4.010">[175]Sheet2!#REF!</definedName>
    <definedName name="G4.020">[175]Sheet2!#REF!</definedName>
    <definedName name="G4.030">[175]Sheet2!#REF!</definedName>
    <definedName name="G4.040">[175]Sheet2!#REF!</definedName>
    <definedName name="G4.101">[175]Sheet2!#REF!</definedName>
    <definedName name="G4.111">[175]Sheet2!#REF!</definedName>
    <definedName name="G4.121">[175]Sheet2!#REF!</definedName>
    <definedName name="G4.131">[175]Sheet2!#REF!</definedName>
    <definedName name="G4.141">[175]Sheet2!#REF!</definedName>
    <definedName name="G4.151">[175]Sheet2!#REF!</definedName>
    <definedName name="G4.161">[175]Sheet2!#REF!</definedName>
    <definedName name="G4.171">[175]Sheet2!#REF!</definedName>
    <definedName name="G4.200">[175]Sheet2!#REF!</definedName>
    <definedName name="G4.210">[175]Sheet2!#REF!</definedName>
    <definedName name="G4.220">[175]Sheet2!#REF!</definedName>
    <definedName name="g40g40" localSheetId="6">[180]tuong!#REF!</definedName>
    <definedName name="g40g40" localSheetId="2">[180]tuong!#REF!</definedName>
    <definedName name="g40g40" localSheetId="4">[180]tuong!#REF!</definedName>
    <definedName name="g40g40" localSheetId="1">[180]tuong!#REF!</definedName>
    <definedName name="g40g40" localSheetId="0">[180]tuong!#REF!</definedName>
    <definedName name="g40g40" localSheetId="9">[180]tuong!#REF!</definedName>
    <definedName name="g40g40" localSheetId="8">[180]tuong!#REF!</definedName>
    <definedName name="g40g40" localSheetId="7">[180]tuong!#REF!</definedName>
    <definedName name="g40g40">[181]tuong!#REF!</definedName>
    <definedName name="ga">[25]gvt!$P$44</definedName>
    <definedName name="gach">[182]gVL!$Q$60</definedName>
    <definedName name="gachblock">'[106]Gia vat tu'!$E$55</definedName>
    <definedName name="Gachce" localSheetId="5">'[42]Gia VL'!#REF!</definedName>
    <definedName name="Gachce">'[42]Gia VL'!#REF!</definedName>
    <definedName name="gachllatnen30x30" localSheetId="5">'[183]Gia vat tu'!#REF!</definedName>
    <definedName name="gachllatnen30x30">'[183]Gia vat tu'!#REF!</definedName>
    <definedName name="gachllatnen40x40" localSheetId="5">'[183]Gia vat tu'!#REF!</definedName>
    <definedName name="gachllatnen40x40">'[183]Gia vat tu'!#REF!</definedName>
    <definedName name="gachllatnen50x50" localSheetId="5">'[184]Gia vat tu'!#REF!</definedName>
    <definedName name="gachllatnen50x50">'[184]Gia vat tu'!#REF!</definedName>
    <definedName name="gachvo">'[42]Gia VL'!#REF!</definedName>
    <definedName name="GAHT" localSheetId="5">#REF!</definedName>
    <definedName name="GAHT">#REF!</definedName>
    <definedName name="gama">[155]Pier!$G$319</definedName>
    <definedName name="gamatc" localSheetId="6">'[185]DO AM DT'!$AD$84</definedName>
    <definedName name="gamatc" localSheetId="2">'[185]DO AM DT'!$AD$84</definedName>
    <definedName name="gamatc" localSheetId="4">'[185]DO AM DT'!$AD$84</definedName>
    <definedName name="gamatc" localSheetId="1">'[185]DO AM DT'!$AD$84</definedName>
    <definedName name="gamatc" localSheetId="0">'[185]DO AM DT'!$AD$84</definedName>
    <definedName name="gamatc" localSheetId="9">'[185]DO AM DT'!$AD$84</definedName>
    <definedName name="gamatc" localSheetId="8">'[185]DO AM DT'!$AD$84</definedName>
    <definedName name="gamatc" localSheetId="7">'[185]DO AM DT'!$AD$84</definedName>
    <definedName name="gamatc">'[186]DO AM DT'!$AD$84</definedName>
    <definedName name="gas" localSheetId="5">#REF!</definedName>
    <definedName name="gas">#REF!</definedName>
    <definedName name="Gb">[155]Pier!$G$318</definedName>
    <definedName name="gbt" localSheetId="5">'[42]Gia VL'!#REF!</definedName>
    <definedName name="gbt">'[42]Gia VL'!#REF!</definedName>
    <definedName name="gc" localSheetId="5">#REF!</definedName>
    <definedName name="gc">#REF!</definedName>
    <definedName name="GC_CT">[187]Gia_GC_Satthep!$C$7</definedName>
    <definedName name="GC_CT1">[188]Gia_GC_Satthep!$C$7</definedName>
    <definedName name="GC_DN" localSheetId="5">#REF!</definedName>
    <definedName name="GC_DN">#REF!</definedName>
    <definedName name="GC_HT" localSheetId="5">#REF!</definedName>
    <definedName name="GC_HT">#REF!</definedName>
    <definedName name="GC_TD" localSheetId="5">#REF!</definedName>
    <definedName name="GC_TD">#REF!</definedName>
    <definedName name="gchi" localSheetId="5">#REF!</definedName>
    <definedName name="gchi">#REF!</definedName>
    <definedName name="gchong" localSheetId="5">'[42]Gia VL'!#REF!</definedName>
    <definedName name="gchong">'[42]Gia VL'!#REF!</definedName>
    <definedName name="gcHT">[189]TT04!$J$37</definedName>
    <definedName name="GCM">'[190]GVL-NC-M'!$A$127:$E$232</definedName>
    <definedName name="GCP" localSheetId="5">[191]ctdz35!#REF!</definedName>
    <definedName name="GCP">[191]ctdz35!#REF!</definedName>
    <definedName name="gd" localSheetId="5">#REF!</definedName>
    <definedName name="gd">#REF!</definedName>
    <definedName name="GDL" localSheetId="5">#REF!</definedName>
    <definedName name="GDL">#REF!</definedName>
    <definedName name="ge" localSheetId="5">'[45]Tinh toan'!#REF!</definedName>
    <definedName name="ge">'[45]Tinh toan'!#REF!</definedName>
    <definedName name="geff" localSheetId="5">#REF!</definedName>
    <definedName name="geff">#REF!</definedName>
    <definedName name="GETVAR">[156]Function!$B$37</definedName>
    <definedName name="gf" localSheetId="5">[69]Sheet1!#REF!</definedName>
    <definedName name="gf">[69]Sheet1!#REF!</definedName>
    <definedName name="gg" localSheetId="5">[44]Girder!#REF!</definedName>
    <definedName name="gg">[44]Girder!#REF!</definedName>
    <definedName name="ghichu" localSheetId="5">#REF!</definedName>
    <definedName name="ghichu">#REF!</definedName>
    <definedName name="ghip" localSheetId="5">#REF!</definedName>
    <definedName name="ghip">#REF!</definedName>
    <definedName name="gia" localSheetId="5">#REF!</definedName>
    <definedName name="gia">#REF!</definedName>
    <definedName name="Gia_ban_dien_sc">'[118]Co so'!$O$13</definedName>
    <definedName name="Gia_ban_dien_tc">'[118]Co so'!$O$14</definedName>
    <definedName name="GIA_LANGSON">'[192]VL-NC-M'!$B$9:$S$229</definedName>
    <definedName name="Gia_tien" localSheetId="5">#REF!</definedName>
    <definedName name="Gia_tien">#REF!</definedName>
    <definedName name="gia_tien_1" localSheetId="5">#REF!</definedName>
    <definedName name="gia_tien_1">#REF!</definedName>
    <definedName name="gia_tien_2" localSheetId="5">#REF!</definedName>
    <definedName name="gia_tien_2">#REF!</definedName>
    <definedName name="gia_tien_3" localSheetId="5">#REF!</definedName>
    <definedName name="gia_tien_3">#REF!</definedName>
    <definedName name="gia_tien_BTN" localSheetId="5">#REF!</definedName>
    <definedName name="gia_tien_BTN">#REF!</definedName>
    <definedName name="gia_tri_1BTN" localSheetId="5">#REF!</definedName>
    <definedName name="gia_tri_1BTN">#REF!</definedName>
    <definedName name="gia_tri_2BTN" localSheetId="5">#REF!</definedName>
    <definedName name="gia_tri_2BTN">#REF!</definedName>
    <definedName name="gia_tri_3BTN" localSheetId="5">#REF!</definedName>
    <definedName name="gia_tri_3BTN">#REF!</definedName>
    <definedName name="GIA_XEPANGHIENG_Q">[193]GVL!$B$12:$S$239</definedName>
    <definedName name="giaca">'[194]dg-VTu'!$C$6:$F$55</definedName>
    <definedName name="GiaCaMay" localSheetId="5">[46]GIAVL!#REF!</definedName>
    <definedName name="GiaCaMay">[46]GIAVL!#REF!</definedName>
    <definedName name="giacong" localSheetId="5">'[61]Bang chiet tinh TBA'!#REF!</definedName>
    <definedName name="giacong">'[61]Bang chiet tinh TBA'!#REF!</definedName>
    <definedName name="GiaHaNoiT2_2002_Q">[195]GVL!$B$7:$S$235</definedName>
    <definedName name="giatrinhap">#REF!</definedName>
    <definedName name="giatrixuat">[196]CT!$O$1:$O$65536</definedName>
    <definedName name="GIAVL_TRALY" localSheetId="5">#REF!</definedName>
    <definedName name="GIAVL_TRALY">#REF!</definedName>
    <definedName name="GIAVT">'[157]Dutoan KL'!$A$7:$F$581</definedName>
    <definedName name="gielau">'[125]Vat tu'!$B$46</definedName>
    <definedName name="gIItc" localSheetId="5">#REF!</definedName>
    <definedName name="gIItc">#REF!</definedName>
    <definedName name="gIItt" localSheetId="5">#REF!</definedName>
    <definedName name="gIItt">#REF!</definedName>
    <definedName name="Giocong" localSheetId="5">#REF!</definedName>
    <definedName name="Giocong">#REF!</definedName>
    <definedName name="gipa5" localSheetId="5">[37]sheet12!#REF!</definedName>
    <definedName name="gipa5">[37]sheet12!#REF!</definedName>
    <definedName name="gk" localSheetId="5">[25]gvt!#REF!</definedName>
    <definedName name="gk">[25]gvt!#REF!</definedName>
    <definedName name="gkcn" localSheetId="5">#REF!</definedName>
    <definedName name="gkcn">#REF!</definedName>
    <definedName name="gkGTGT" localSheetId="5">#REF!</definedName>
    <definedName name="gkGTGT">#REF!</definedName>
    <definedName name="gl3p" localSheetId="5">#REF!</definedName>
    <definedName name="gl3p">#REF!</definedName>
    <definedName name="Glazing" localSheetId="5">'[123]DGchitiet '!#REF!</definedName>
    <definedName name="Glazing">'[123]DGchitiet '!#REF!</definedName>
    <definedName name="glc">[155]Pier!$G$54</definedName>
    <definedName name="gld" localSheetId="5">#REF!</definedName>
    <definedName name="gld">#REF!</definedName>
    <definedName name="GLL" localSheetId="5">#REF!</definedName>
    <definedName name="GLL">#REF!</definedName>
    <definedName name="gnc">'[197]gia vt,nc,may'!$E$7:$F$12</definedName>
    <definedName name="Gnd">[155]Pier!$G$51</definedName>
    <definedName name="Go" localSheetId="5">[113]T.Tinh!#REF!</definedName>
    <definedName name="Go">[113]T.Tinh!#REF!</definedName>
    <definedName name="GO.110">#REF!</definedName>
    <definedName name="GO.25">#REF!</definedName>
    <definedName name="GO.39">#REF!</definedName>
    <definedName name="GO.52">#REF!</definedName>
    <definedName name="GO.65">#REF!</definedName>
    <definedName name="GO.81">#REF!</definedName>
    <definedName name="GO.9">#REF!</definedName>
    <definedName name="GoBack" localSheetId="6">[153]Sheet1!GoBack</definedName>
    <definedName name="GoBack" localSheetId="2">[153]Sheet1!GoBack</definedName>
    <definedName name="GoBack" localSheetId="4">[153]Sheet1!GoBack</definedName>
    <definedName name="GoBack" localSheetId="1">[153]Sheet1!GoBack</definedName>
    <definedName name="GoBack" localSheetId="0">[153]Sheet1!GoBack</definedName>
    <definedName name="GoBack" localSheetId="9">[153]Sheet1!GoBack</definedName>
    <definedName name="GoBack" localSheetId="8">[153]Sheet1!GoBack</definedName>
    <definedName name="GoBack" localSheetId="7">[153]Sheet1!GoBack</definedName>
    <definedName name="GoBack" localSheetId="5">[153]Sheet1!GoBack</definedName>
    <definedName name="GoBack">[154]Sheet1!GoBack</definedName>
    <definedName name="goc" localSheetId="5">'[61]Bang chiet tinh TBA'!#REF!</definedName>
    <definedName name="goc">'[61]Bang chiet tinh TBA'!#REF!</definedName>
    <definedName name="Goc32x3" localSheetId="5">#REF!</definedName>
    <definedName name="Goc32x3">#REF!</definedName>
    <definedName name="Goc35x3" localSheetId="5">#REF!</definedName>
    <definedName name="Goc35x3">#REF!</definedName>
    <definedName name="Goc40x4" localSheetId="5">#REF!</definedName>
    <definedName name="Goc40x4">#REF!</definedName>
    <definedName name="Goc45x4" localSheetId="5">#REF!</definedName>
    <definedName name="Goc45x4">#REF!</definedName>
    <definedName name="Goc50x5" localSheetId="5">#REF!</definedName>
    <definedName name="Goc50x5">#REF!</definedName>
    <definedName name="Goc63x6" localSheetId="5">#REF!</definedName>
    <definedName name="Goc63x6">#REF!</definedName>
    <definedName name="Goc75x6" localSheetId="5">#REF!</definedName>
    <definedName name="Goc75x6">#REF!</definedName>
    <definedName name="gochong">[161]GiaVL!$F$22</definedName>
    <definedName name="gochongcay" localSheetId="5">'[42]Gia VL'!#REF!</definedName>
    <definedName name="gochongcay">'[42]Gia VL'!#REF!</definedName>
    <definedName name="gonep" localSheetId="5">'[42]Gia VL'!#REF!</definedName>
    <definedName name="gonep">'[42]Gia VL'!#REF!</definedName>
    <definedName name="govan" localSheetId="5">#REF!</definedName>
    <definedName name="govan">#REF!</definedName>
    <definedName name="gps" localSheetId="5">'[45]Tinh toan'!#REF!</definedName>
    <definedName name="gps">'[45]Tinh toan'!#REF!</definedName>
    <definedName name="GPT_GROUNDING_PT">'[198]NEW-PANEL'!#REF!</definedName>
    <definedName name="grB" localSheetId="5">#REF!</definedName>
    <definedName name="grB">#REF!</definedName>
    <definedName name="grC">'[90]C-C'!$J$11</definedName>
    <definedName name="grD">'[90]D-D'!$J$11</definedName>
    <definedName name="gs" localSheetId="5">[69]Sheet1!#REF!</definedName>
    <definedName name="gs">[69]Sheet1!#REF!</definedName>
    <definedName name="gse" localSheetId="5">#REF!</definedName>
    <definedName name="gse">#REF!</definedName>
    <definedName name="gsktxd">[133]!gsktxd</definedName>
    <definedName name="gtb" localSheetId="5">'[139]Lç khoan LK1'!#REF!</definedName>
    <definedName name="gtb">'[139]Lç khoan LK1'!#REF!</definedName>
    <definedName name="gtbtt" localSheetId="5">#REF!</definedName>
    <definedName name="gtbtt">#REF!</definedName>
    <definedName name="gtc" localSheetId="5">#REF!</definedName>
    <definedName name="gtc">#REF!</definedName>
    <definedName name="GTRI" localSheetId="5">#REF!</definedName>
    <definedName name="GTRI">#REF!</definedName>
    <definedName name="gtron" localSheetId="5">[25]gvt!#REF!</definedName>
    <definedName name="gtron">[25]gvt!#REF!</definedName>
    <definedName name="GTXL" localSheetId="5">#REF!</definedName>
    <definedName name="GTXL">#REF!</definedName>
    <definedName name="gv" localSheetId="6">[64]gVL!$Q$28</definedName>
    <definedName name="gv" localSheetId="2">[64]gVL!$Q$28</definedName>
    <definedName name="gv" localSheetId="4">[64]gVL!$Q$28</definedName>
    <definedName name="gv" localSheetId="1">[64]gVL!$Q$28</definedName>
    <definedName name="gv" localSheetId="0">[64]gVL!$Q$28</definedName>
    <definedName name="gv" localSheetId="9">[64]gVL!$Q$28</definedName>
    <definedName name="gv" localSheetId="8">[64]gVL!$Q$28</definedName>
    <definedName name="gv" localSheetId="7">[64]gVL!$Q$28</definedName>
    <definedName name="gv">[65]gVL!$Q$28</definedName>
    <definedName name="gvan" localSheetId="5">#REF!</definedName>
    <definedName name="gvan">#REF!</definedName>
    <definedName name="gvk">[25]gvt!$P$45</definedName>
    <definedName name="gvl">[199]GVL!$A$6:$F$131</definedName>
    <definedName name="GVL_LDT" localSheetId="5">#REF!</definedName>
    <definedName name="GVL_LDT">#REF!</definedName>
    <definedName name="gvt">[200]GVT!$B$7:$H$106</definedName>
    <definedName name="Gxet" localSheetId="5">'[42]Gia VL'!#REF!</definedName>
    <definedName name="Gxet">'[42]Gia VL'!#REF!</definedName>
    <definedName name="Gxl" localSheetId="5">#REF!</definedName>
    <definedName name="Gxl">#REF!</definedName>
    <definedName name="gxltt" localSheetId="5">#REF!</definedName>
    <definedName name="gxltt">#REF!</definedName>
    <definedName name="gxm" localSheetId="5">#REF!</definedName>
    <definedName name="gxm">#REF!</definedName>
    <definedName name="GXMAX" localSheetId="5">#REF!</definedName>
    <definedName name="GXMAX">#REF!</definedName>
    <definedName name="GXMIN" localSheetId="5">#REF!</definedName>
    <definedName name="GXMIN">#REF!</definedName>
    <definedName name="GYMAX" localSheetId="5">#REF!</definedName>
    <definedName name="GYMAX">#REF!</definedName>
    <definedName name="GYMIN" localSheetId="5">#REF!</definedName>
    <definedName name="GYMIN">#REF!</definedName>
    <definedName name="h" localSheetId="6" hidden="1">{"'Sheet1'!$L$16"}</definedName>
    <definedName name="h" localSheetId="2" hidden="1">{"'Sheet1'!$L$16"}</definedName>
    <definedName name="h" localSheetId="4" hidden="1">{"'Sheet1'!$L$16"}</definedName>
    <definedName name="h" localSheetId="1" hidden="1">{"'Sheet1'!$L$16"}</definedName>
    <definedName name="h" localSheetId="0" hidden="1">{"'Sheet1'!$L$16"}</definedName>
    <definedName name="h" localSheetId="9" hidden="1">{"'Sheet1'!$L$16"}</definedName>
    <definedName name="h" localSheetId="8" hidden="1">{"'Sheet1'!$L$16"}</definedName>
    <definedName name="h" localSheetId="7" hidden="1">{"'Sheet1'!$L$16"}</definedName>
    <definedName name="h" localSheetId="5" hidden="1">{"'Sheet1'!$L$16"}</definedName>
    <definedName name="h" hidden="1">{"'Sheet1'!$L$16"}</definedName>
    <definedName name="H.">[83]Input!#REF!</definedName>
    <definedName name="h.2">[201]Sheet1!#REF!</definedName>
    <definedName name="h_" localSheetId="5">#REF!</definedName>
    <definedName name="h_">#REF!</definedName>
    <definedName name="h__" localSheetId="5">#REF!</definedName>
    <definedName name="h__">#REF!</definedName>
    <definedName name="h_0" localSheetId="5">#REF!</definedName>
    <definedName name="h_0">#REF!</definedName>
    <definedName name="H_1" localSheetId="5">#REF!</definedName>
    <definedName name="H_1">#REF!</definedName>
    <definedName name="H_2" localSheetId="5">#REF!</definedName>
    <definedName name="H_2">#REF!</definedName>
    <definedName name="H_3" localSheetId="5">#REF!</definedName>
    <definedName name="H_3">#REF!</definedName>
    <definedName name="H_30" localSheetId="5">#REF!</definedName>
    <definedName name="H_30">#REF!</definedName>
    <definedName name="h_d" localSheetId="5">#REF!</definedName>
    <definedName name="h_d">#REF!</definedName>
    <definedName name="h_Gi__trÞ_x_y_l_p_tr_íc_thuÕ___f___g">'[116]PTN+M'!$I$16</definedName>
    <definedName name="H0.001" localSheetId="5">[175]Sheet2!#REF!</definedName>
    <definedName name="H0.001">[175]Sheet2!#REF!</definedName>
    <definedName name="H0.011" localSheetId="5">[175]Sheet2!#REF!</definedName>
    <definedName name="H0.011">[175]Sheet2!#REF!</definedName>
    <definedName name="H0.021">[175]Sheet2!#REF!</definedName>
    <definedName name="H0.031">[175]Sheet2!#REF!</definedName>
    <definedName name="h0.75" localSheetId="5">#REF!</definedName>
    <definedName name="h0.75">#REF!</definedName>
    <definedName name="h1." localSheetId="5">'[84]So lieu chung'!#REF!</definedName>
    <definedName name="h1.">'[84]So lieu chung'!#REF!</definedName>
    <definedName name="h1_">'[74]Xuly Data'!#REF!</definedName>
    <definedName name="h18x" localSheetId="5">#REF!</definedName>
    <definedName name="h18x">#REF!</definedName>
    <definedName name="h2." localSheetId="5">'[84]So lieu chung'!#REF!</definedName>
    <definedName name="h2.">'[84]So lieu chung'!#REF!</definedName>
    <definedName name="h2_">'[74]Xuly Data'!#REF!</definedName>
    <definedName name="h3.">'[84]So lieu chung'!#REF!</definedName>
    <definedName name="h3_">'[74]Xuly Data'!#REF!</definedName>
    <definedName name="h30x" localSheetId="5">#REF!</definedName>
    <definedName name="h30x">#REF!</definedName>
    <definedName name="h4." localSheetId="5">'[84]So lieu chung'!#REF!</definedName>
    <definedName name="h4.">'[84]So lieu chung'!#REF!</definedName>
    <definedName name="h4_">'[74]Xuly Data'!#REF!</definedName>
    <definedName name="h5.">'[84]So lieu chung'!#REF!</definedName>
    <definedName name="h5_">'[74]Xuly Data'!#REF!</definedName>
    <definedName name="h6.">'[84]So lieu chung'!#REF!</definedName>
    <definedName name="h6_">'[74]Xuly Data'!#REF!</definedName>
    <definedName name="h7.5">[37]sheet12!#REF!</definedName>
    <definedName name="h7_">'[74]Xuly Data'!#REF!</definedName>
    <definedName name="h8.5">[37]sheet12!#REF!</definedName>
    <definedName name="Ha">'[139]Lç khoan LK1'!$G$227</definedName>
    <definedName name="ha." localSheetId="5">'[84]So lieu chung'!#REF!</definedName>
    <definedName name="ha.">'[84]So lieu chung'!#REF!</definedName>
    <definedName name="Hamyen" localSheetId="5">[202]TTVanChuyen!#REF!</definedName>
    <definedName name="Hamyen">[202]TTVanChuyen!#REF!</definedName>
    <definedName name="han">'[51]he so'!$B$10</definedName>
    <definedName name="HANG" localSheetId="6" hidden="1">{#N/A,#N/A,FALSE,"Chi tiÆt"}</definedName>
    <definedName name="HANG" localSheetId="2" hidden="1">{#N/A,#N/A,FALSE,"Chi tiÆt"}</definedName>
    <definedName name="HANG" localSheetId="4" hidden="1">{#N/A,#N/A,FALSE,"Chi tiÆt"}</definedName>
    <definedName name="HANG" localSheetId="1" hidden="1">{#N/A,#N/A,FALSE,"Chi tiÆt"}</definedName>
    <definedName name="HANG" localSheetId="0" hidden="1">{#N/A,#N/A,FALSE,"Chi tiÆt"}</definedName>
    <definedName name="HANG" localSheetId="9" hidden="1">{#N/A,#N/A,FALSE,"Chi tiÆt"}</definedName>
    <definedName name="HANG" localSheetId="8" hidden="1">{#N/A,#N/A,FALSE,"Chi tiÆt"}</definedName>
    <definedName name="HANG" localSheetId="7" hidden="1">{#N/A,#N/A,FALSE,"Chi tiÆt"}</definedName>
    <definedName name="HANG" localSheetId="5" hidden="1">{#N/A,#N/A,FALSE,"Chi tiÆt"}</definedName>
    <definedName name="HANG" hidden="1">{#N/A,#N/A,FALSE,"Chi tiÆt"}</definedName>
    <definedName name="Hang_muc_khac" localSheetId="5">#REF!</definedName>
    <definedName name="Hang_muc_khac">#REF!</definedName>
    <definedName name="Hanoi">[122]TTVanChuyen!$J$4</definedName>
    <definedName name="HapCKVA" localSheetId="5">#REF!</definedName>
    <definedName name="HapCKVA">#REF!</definedName>
    <definedName name="HapCKvar" localSheetId="5">#REF!</definedName>
    <definedName name="HapCKvar">#REF!</definedName>
    <definedName name="HapCKW" localSheetId="5">#REF!</definedName>
    <definedName name="HapCKW">#REF!</definedName>
    <definedName name="HapIKVA" localSheetId="5">#REF!</definedName>
    <definedName name="HapIKVA">#REF!</definedName>
    <definedName name="HapIKvar" localSheetId="5">#REF!</definedName>
    <definedName name="HapIKvar">#REF!</definedName>
    <definedName name="HapIKW" localSheetId="5">#REF!</definedName>
    <definedName name="HapIKW">#REF!</definedName>
    <definedName name="HapKVA" localSheetId="5">#REF!</definedName>
    <definedName name="HapKVA">#REF!</definedName>
    <definedName name="HapSKVA" localSheetId="5">#REF!</definedName>
    <definedName name="HapSKVA">#REF!</definedName>
    <definedName name="HapSKW">#REF!</definedName>
    <definedName name="Hb">'[139]Lç khoan LK1'!$E$17</definedName>
    <definedName name="hb." localSheetId="5">'[84]So lieu chung'!#REF!</definedName>
    <definedName name="hb.">'[84]So lieu chung'!#REF!</definedName>
    <definedName name="Hbb" localSheetId="5">#REF!</definedName>
    <definedName name="Hbb">#REF!</definedName>
    <definedName name="HBC" localSheetId="5">#REF!</definedName>
    <definedName name="HBC">#REF!</definedName>
    <definedName name="hbd">'[99]Tinh Toan'!$E$19</definedName>
    <definedName name="HBL" localSheetId="5">#REF!</definedName>
    <definedName name="HBL">#REF!</definedName>
    <definedName name="Hbtt" localSheetId="5">#REF!</definedName>
    <definedName name="Hbtt">#REF!</definedName>
    <definedName name="hc">[155]Pier!$K$16</definedName>
    <definedName name="hc." localSheetId="5">'[84]So lieu chung'!#REF!</definedName>
    <definedName name="hc.">'[84]So lieu chung'!#REF!</definedName>
    <definedName name="hc0.75" localSheetId="5">#REF!</definedName>
    <definedName name="hc0.75">#REF!</definedName>
    <definedName name="Hcb" localSheetId="5">#REF!</definedName>
    <definedName name="Hcb">#REF!</definedName>
    <definedName name="hcg" localSheetId="5">[69]Sheet1!#REF!</definedName>
    <definedName name="hcg">[69]Sheet1!#REF!</definedName>
    <definedName name="HCM" localSheetId="5">#REF!</definedName>
    <definedName name="HCM">#REF!</definedName>
    <definedName name="HCPH" localSheetId="5">#REF!</definedName>
    <definedName name="HCPH">#REF!</definedName>
    <definedName name="HCS" localSheetId="5">#REF!</definedName>
    <definedName name="HCS">#REF!</definedName>
    <definedName name="Hctt" localSheetId="5">#REF!</definedName>
    <definedName name="Hctt">#REF!</definedName>
    <definedName name="HCU" localSheetId="5">#REF!</definedName>
    <definedName name="HCU">#REF!</definedName>
    <definedName name="hd" localSheetId="5">[91]Sheet1!#REF!</definedName>
    <definedName name="hd">[91]Sheet1!#REF!</definedName>
    <definedName name="Hdb" localSheetId="5">#REF!</definedName>
    <definedName name="Hdb">#REF!</definedName>
    <definedName name="HDC" localSheetId="5">#REF!</definedName>
    <definedName name="HDC">#REF!</definedName>
    <definedName name="HDCCT" localSheetId="5">[115]QMCT!#REF!</definedName>
    <definedName name="HDCCT">[115]QMCT!#REF!</definedName>
    <definedName name="HDCD" localSheetId="5">[115]QMCT!#REF!</definedName>
    <definedName name="HDCD">[115]QMCT!#REF!</definedName>
    <definedName name="Hdk" localSheetId="5">#REF!</definedName>
    <definedName name="Hdk">#REF!</definedName>
    <definedName name="Hdtt" localSheetId="5">#REF!</definedName>
    <definedName name="Hdtt">#REF!</definedName>
    <definedName name="HDU" localSheetId="5">#REF!</definedName>
    <definedName name="HDU">#REF!</definedName>
    <definedName name="He" localSheetId="5">#REF!</definedName>
    <definedName name="He">#REF!</definedName>
    <definedName name="He_so" localSheetId="5">#REF!</definedName>
    <definedName name="He_so">#REF!</definedName>
    <definedName name="Heä_soá_laép_xaø_H">1.7</definedName>
    <definedName name="heä_soá_sình_laày" localSheetId="5">#REF!</definedName>
    <definedName name="heä_soá_sình_laày">#REF!</definedName>
    <definedName name="Hematcau" localSheetId="5">[46]CHITIET!#REF!</definedName>
    <definedName name="Hematcau">[46]CHITIET!#REF!</definedName>
    <definedName name="hesoK">[41]Tendon!$G$68</definedName>
    <definedName name="hfdsh" hidden="1">#REF!</definedName>
    <definedName name="Hg" localSheetId="5">#REF!</definedName>
    <definedName name="Hg">#REF!</definedName>
    <definedName name="HH" localSheetId="5">#REF!</definedName>
    <definedName name="HH">#REF!</definedName>
    <definedName name="HH15HT" localSheetId="5">'[28]TONGKE-HT'!#REF!</definedName>
    <definedName name="HH15HT">'[28]TONGKE-HT'!#REF!</definedName>
    <definedName name="HH16HT" localSheetId="5">'[28]TONGKE-HT'!#REF!</definedName>
    <definedName name="HH16HT">'[28]TONGKE-HT'!#REF!</definedName>
    <definedName name="HH19HT">'[28]TONGKE-HT'!#REF!</definedName>
    <definedName name="HH20HT">'[28]TONGKE-HT'!#REF!</definedName>
    <definedName name="HHcat">'[26]Bang chiet tinh TBA'!#REF!</definedName>
    <definedName name="hhcv">[203]TTTram!#REF!</definedName>
    <definedName name="HHda">'[26]Bang chiet tinh TBA'!#REF!</definedName>
    <definedName name="hhda4x6">[203]TTTram!#REF!</definedName>
    <definedName name="hhhh" localSheetId="5">#REF!</definedName>
    <definedName name="hhhh">#REF!</definedName>
    <definedName name="hhhhhhhhhhhh" localSheetId="5">[91]Sheet1!#REF!</definedName>
    <definedName name="hhhhhhhhhhhh">[91]Sheet1!#REF!</definedName>
    <definedName name="HHIC" localSheetId="5">#REF!</definedName>
    <definedName name="HHIC">#REF!</definedName>
    <definedName name="hhsc" localSheetId="5">[204]TT35!#REF!</definedName>
    <definedName name="hhsc">[204]TT35!#REF!</definedName>
    <definedName name="HHT" localSheetId="5">#REF!</definedName>
    <definedName name="HHT">#REF!</definedName>
    <definedName name="hhtd" localSheetId="5">[204]TT35!#REF!</definedName>
    <definedName name="hhtd">[204]TT35!#REF!</definedName>
    <definedName name="HHUHOI" localSheetId="6">#N/A</definedName>
    <definedName name="HHUHOI" localSheetId="2">#N/A</definedName>
    <definedName name="HHUHOI" localSheetId="4">#N/A</definedName>
    <definedName name="HHUHOI" localSheetId="1">#N/A</definedName>
    <definedName name="HHUHOI" localSheetId="0">#N/A</definedName>
    <definedName name="HHUHOI" localSheetId="9">#N/A</definedName>
    <definedName name="HHUHOI" localSheetId="8">#N/A</definedName>
    <definedName name="HHUHOI" localSheetId="7">#N/A</definedName>
    <definedName name="HHUHOI" localSheetId="5">#N/A</definedName>
    <definedName name="HHUHOI">#N/A</definedName>
    <definedName name="HHxm" localSheetId="5">'[26]Bang chiet tinh TBA'!#REF!</definedName>
    <definedName name="HHxm">'[26]Bang chiet tinh TBA'!#REF!</definedName>
    <definedName name="HiddenRows" hidden="1">#REF!</definedName>
    <definedName name="hien" localSheetId="5">#REF!</definedName>
    <definedName name="hien">#REF!</definedName>
    <definedName name="HIHIHIHOI" localSheetId="6" hidden="1">{"'Sheet1'!$L$16"}</definedName>
    <definedName name="HIHIHIHOI" localSheetId="2" hidden="1">{"'Sheet1'!$L$16"}</definedName>
    <definedName name="HIHIHIHOI" localSheetId="4" hidden="1">{"'Sheet1'!$L$16"}</definedName>
    <definedName name="HIHIHIHOI" localSheetId="1" hidden="1">{"'Sheet1'!$L$16"}</definedName>
    <definedName name="HIHIHIHOI" localSheetId="0" hidden="1">{"'Sheet1'!$L$16"}</definedName>
    <definedName name="HIHIHIHOI" localSheetId="9" hidden="1">{"'Sheet1'!$L$16"}</definedName>
    <definedName name="HIHIHIHOI" localSheetId="8" hidden="1">{"'Sheet1'!$L$16"}</definedName>
    <definedName name="HIHIHIHOI" localSheetId="7" hidden="1">{"'Sheet1'!$L$16"}</definedName>
    <definedName name="HIHIHIHOI" localSheetId="5" hidden="1">{"'Sheet1'!$L$16"}</definedName>
    <definedName name="HIHIHIHOI" hidden="1">{"'Sheet1'!$L$16"}</definedName>
    <definedName name="hjjkl" hidden="1">{"'Sheet1'!$L$16"}</definedName>
    <definedName name="HJKL" localSheetId="6" hidden="1">{"'Sheet1'!$L$16"}</definedName>
    <definedName name="HJKL" localSheetId="2" hidden="1">{"'Sheet1'!$L$16"}</definedName>
    <definedName name="HJKL" localSheetId="4" hidden="1">{"'Sheet1'!$L$16"}</definedName>
    <definedName name="HJKL" localSheetId="1" hidden="1">{"'Sheet1'!$L$16"}</definedName>
    <definedName name="HJKL" localSheetId="0" hidden="1">{"'Sheet1'!$L$16"}</definedName>
    <definedName name="HJKL" localSheetId="9" hidden="1">{"'Sheet1'!$L$16"}</definedName>
    <definedName name="HJKL" localSheetId="8" hidden="1">{"'Sheet1'!$L$16"}</definedName>
    <definedName name="HJKL" localSheetId="7" hidden="1">{"'Sheet1'!$L$16"}</definedName>
    <definedName name="HJKL" localSheetId="5" hidden="1">{"'Sheet1'!$L$16"}</definedName>
    <definedName name="HJKL" hidden="1">{"'Sheet1'!$L$16"}</definedName>
    <definedName name="HKE" localSheetId="5">#REF!</definedName>
    <definedName name="HKE">#REF!</definedName>
    <definedName name="HKL" localSheetId="5">#REF!</definedName>
    <definedName name="HKL">#REF!</definedName>
    <definedName name="HKLHI" localSheetId="5">#REF!</definedName>
    <definedName name="HKLHI">#REF!</definedName>
    <definedName name="HKLL" localSheetId="5">#REF!</definedName>
    <definedName name="HKLL">#REF!</definedName>
    <definedName name="HKLLLO" localSheetId="5">#REF!</definedName>
    <definedName name="HKLLLO">#REF!</definedName>
    <definedName name="hknm">#REF!</definedName>
    <definedName name="HLC" localSheetId="5">#REF!</definedName>
    <definedName name="HLC">#REF!</definedName>
    <definedName name="HLIC" localSheetId="5">#REF!</definedName>
    <definedName name="HLIC">#REF!</definedName>
    <definedName name="hlp." localSheetId="5">'[84]So lieu chung'!#REF!</definedName>
    <definedName name="hlp.">'[84]So lieu chung'!#REF!</definedName>
    <definedName name="HLU" localSheetId="5">#REF!</definedName>
    <definedName name="HLU">#REF!</definedName>
    <definedName name="HLW">[155]Pier!$K$21</definedName>
    <definedName name="Hm" localSheetId="5">#REF!</definedName>
    <definedName name="Hm">#REF!</definedName>
    <definedName name="HM_1">[205]PA2!$B$6:$B$142</definedName>
    <definedName name="HM_2">[205]PA3!$B$6:$B$560</definedName>
    <definedName name="hmot">[150]Sheet2!$E$9</definedName>
    <definedName name="hn">[155]Pier!$K$22</definedName>
    <definedName name="Ho" localSheetId="5">#REF!</definedName>
    <definedName name="Ho">#REF!</definedName>
    <definedName name="hoc">55000</definedName>
    <definedName name="HOME_MANP" localSheetId="5">#REF!</definedName>
    <definedName name="HOME_MANP">#REF!</definedName>
    <definedName name="HOMEOFFICE_COST" localSheetId="5">#REF!</definedName>
    <definedName name="HOMEOFFICE_COST">#REF!</definedName>
    <definedName name="hp" localSheetId="5">[69]Sheet1!#REF!</definedName>
    <definedName name="hp">[69]Sheet1!#REF!</definedName>
    <definedName name="Hpl">'[139]Lç khoan LK1'!$D$215</definedName>
    <definedName name="HQKT_DA">[206]cot_xa!$D$1:$M$65536</definedName>
    <definedName name="HR" localSheetId="5">#REF!</definedName>
    <definedName name="HR">#REF!</definedName>
    <definedName name="hr_" localSheetId="5">[44]Girder!#REF!</definedName>
    <definedName name="hr_">[44]Girder!#REF!</definedName>
    <definedName name="HRC" localSheetId="5">#REF!</definedName>
    <definedName name="HRC">#REF!</definedName>
    <definedName name="hs" localSheetId="5">[207]BD!#REF!</definedName>
    <definedName name="hs">[207]BD!#REF!</definedName>
    <definedName name="HS_may" localSheetId="5">[208]GiaVL!#REF!</definedName>
    <definedName name="HS_may">[208]GiaVL!#REF!</definedName>
    <definedName name="hsb" localSheetId="5">'[45]Tinh toan'!#REF!</definedName>
    <definedName name="hsb">'[45]Tinh toan'!#REF!</definedName>
    <definedName name="hsbn" localSheetId="5">[44]Girder!#REF!</definedName>
    <definedName name="hsbn">[44]Girder!#REF!</definedName>
    <definedName name="Hsc" localSheetId="5">#REF!</definedName>
    <definedName name="Hsc">#REF!</definedName>
    <definedName name="HSCT3">0.1</definedName>
    <definedName name="hsd" localSheetId="5">#REF!</definedName>
    <definedName name="hsd">#REF!</definedName>
    <definedName name="hsdc" localSheetId="5">#REF!</definedName>
    <definedName name="hsdc">#REF!</definedName>
    <definedName name="hsdc1" localSheetId="5">#REF!</definedName>
    <definedName name="hsdc1">#REF!</definedName>
    <definedName name="HSDD" localSheetId="5">[28]phuluc1!#REF!</definedName>
    <definedName name="HSDD">[28]phuluc1!#REF!</definedName>
    <definedName name="HSDN">2.5</definedName>
    <definedName name="hsdt" localSheetId="5">[209]bdkdt!#REF!</definedName>
    <definedName name="hsdt">[209]bdkdt!#REF!</definedName>
    <definedName name="hSF" localSheetId="5">[69]Sheet1!#REF!</definedName>
    <definedName name="hSF">[69]Sheet1!#REF!</definedName>
    <definedName name="HSGG" localSheetId="5">#REF!</definedName>
    <definedName name="HSGG">#REF!</definedName>
    <definedName name="HSHH" localSheetId="5">#REF!</definedName>
    <definedName name="HSHH">#REF!</definedName>
    <definedName name="HSHHUT" localSheetId="5">#REF!</definedName>
    <definedName name="HSHHUT">#REF!</definedName>
    <definedName name="hsk" localSheetId="5">#REF!</definedName>
    <definedName name="hsk">#REF!</definedName>
    <definedName name="HSKK">[120]CHITIET!$D$4</definedName>
    <definedName name="hskk1">[28]chitiet!$D$4</definedName>
    <definedName name="HSlan" localSheetId="5">#REF!</definedName>
    <definedName name="HSlan">#REF!</definedName>
    <definedName name="HSlanxe">[76]Solieu!$D$15</definedName>
    <definedName name="hslx" localSheetId="5">#REF!</definedName>
    <definedName name="hslx">#REF!</definedName>
    <definedName name="hsm" localSheetId="5">#REF!</definedName>
    <definedName name="hsm">#REF!</definedName>
    <definedName name="HSMTC" localSheetId="5">#REF!</definedName>
    <definedName name="HSMTC">#REF!</definedName>
    <definedName name="HSNC">[127]Du_lieu!$C$6</definedName>
    <definedName name="hsnc_cau2">1.626</definedName>
    <definedName name="hsnc_d">1.6356</definedName>
    <definedName name="hsnc_d2">1.6356</definedName>
    <definedName name="hso" localSheetId="5">[69]Sheet1!#REF!</definedName>
    <definedName name="hso">[69]Sheet1!#REF!</definedName>
    <definedName name="HSSL" localSheetId="5">#REF!</definedName>
    <definedName name="HSSL">#REF!</definedName>
    <definedName name="hßm4" localSheetId="5">#REF!</definedName>
    <definedName name="hßm4">#REF!</definedName>
    <definedName name="hstb" localSheetId="5">#REF!</definedName>
    <definedName name="hstb">#REF!</definedName>
    <definedName name="hstdtk" localSheetId="5">#REF!</definedName>
    <definedName name="hstdtk">#REF!</definedName>
    <definedName name="hsthep" localSheetId="5">#REF!</definedName>
    <definedName name="hsthep">#REF!</definedName>
    <definedName name="Hstt" localSheetId="5">#REF!</definedName>
    <definedName name="Hstt">#REF!</definedName>
    <definedName name="hsUd" localSheetId="5">#REF!</definedName>
    <definedName name="hsUd">#REF!</definedName>
    <definedName name="HSVC1" localSheetId="5">#REF!</definedName>
    <definedName name="HSVC1">#REF!</definedName>
    <definedName name="HSVC2" localSheetId="5">#REF!</definedName>
    <definedName name="HSVC2">#REF!</definedName>
    <definedName name="HSVC3" localSheetId="5">#REF!</definedName>
    <definedName name="HSVC3">#REF!</definedName>
    <definedName name="HsVCVLTH" localSheetId="5">#REF!</definedName>
    <definedName name="HsVCVLTH">#REF!</definedName>
    <definedName name="hsvl" localSheetId="5">#REF!</definedName>
    <definedName name="hsvl">#REF!</definedName>
    <definedName name="HT">#REF!</definedName>
    <definedName name="ht25nc" localSheetId="5">'[28]lam-moi'!#REF!</definedName>
    <definedName name="ht25nc">'[28]lam-moi'!#REF!</definedName>
    <definedName name="ht25vl" localSheetId="5">'[28]lam-moi'!#REF!</definedName>
    <definedName name="ht25vl">'[28]lam-moi'!#REF!</definedName>
    <definedName name="ht325nc">'[28]lam-moi'!#REF!</definedName>
    <definedName name="ht325vl">'[28]lam-moi'!#REF!</definedName>
    <definedName name="ht37k">'[28]lam-moi'!#REF!</definedName>
    <definedName name="ht37nc">'[28]lam-moi'!#REF!</definedName>
    <definedName name="ht50nc">'[28]lam-moi'!#REF!</definedName>
    <definedName name="ht50vl">'[28]lam-moi'!#REF!</definedName>
    <definedName name="Htd">[210]Tinhtai!$F$10</definedName>
    <definedName name="htlm" localSheetId="6" hidden="1">{"'Sheet1'!$L$16"}</definedName>
    <definedName name="htlm" localSheetId="2" hidden="1">{"'Sheet1'!$L$16"}</definedName>
    <definedName name="htlm" localSheetId="4" hidden="1">{"'Sheet1'!$L$16"}</definedName>
    <definedName name="htlm" localSheetId="1" hidden="1">{"'Sheet1'!$L$16"}</definedName>
    <definedName name="htlm" localSheetId="0" hidden="1">{"'Sheet1'!$L$16"}</definedName>
    <definedName name="htlm" localSheetId="9" hidden="1">{"'Sheet1'!$L$16"}</definedName>
    <definedName name="htlm" localSheetId="8" hidden="1">{"'Sheet1'!$L$16"}</definedName>
    <definedName name="htlm" localSheetId="7" hidden="1">{"'Sheet1'!$L$16"}</definedName>
    <definedName name="htlm" localSheetId="5" hidden="1">{"'Sheet1'!$L$16"}</definedName>
    <definedName name="htlm" hidden="1">{"'Sheet1'!$L$16"}</definedName>
    <definedName name="HTML_CodePage" hidden="1">950</definedName>
    <definedName name="HTML_Control" localSheetId="6" hidden="1">{"'Sheet1'!$L$16"}</definedName>
    <definedName name="HTML_Control" localSheetId="2" hidden="1">{"'Sheet1'!$L$16"}</definedName>
    <definedName name="HTML_Control" localSheetId="4" hidden="1">{"'Sheet1'!$L$16"}</definedName>
    <definedName name="HTML_Control" localSheetId="1" hidden="1">{"'Sheet1'!$L$16"}</definedName>
    <definedName name="HTML_Control" localSheetId="0" hidden="1">{"'Sheet1'!$L$16"}</definedName>
    <definedName name="HTML_Control" localSheetId="9" hidden="1">{"'Sheet1'!$L$16"}</definedName>
    <definedName name="HTML_Control" localSheetId="8" hidden="1">{"'Sheet1'!$L$16"}</definedName>
    <definedName name="HTML_Control" localSheetId="7" hidden="1">{"'Sheet1'!$L$16"}</definedName>
    <definedName name="HTML_Control" localSheetId="5"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MT" hidden="1">{"'Sheet1'!$L$16"}</definedName>
    <definedName name="HTMT1" hidden="1">{#N/A,#N/A,FALSE,"Sheet1"}</definedName>
    <definedName name="HTNC" localSheetId="5">#REF!</definedName>
    <definedName name="HTNC">#REF!</definedName>
    <definedName name="Htr" localSheetId="5">#REF!</definedName>
    <definedName name="Htr">#REF!</definedName>
    <definedName name="HTS" localSheetId="5">#REF!</definedName>
    <definedName name="HTS">#REF!</definedName>
    <definedName name="Htt" localSheetId="5">#REF!</definedName>
    <definedName name="Htt">#REF!</definedName>
    <definedName name="HTU" localSheetId="5">#REF!</definedName>
    <definedName name="HTU">#REF!</definedName>
    <definedName name="HTVL" localSheetId="5">#REF!</definedName>
    <definedName name="HTVL">#REF!</definedName>
    <definedName name="hu" localSheetId="6" hidden="1">{"'Sheet1'!$L$16"}</definedName>
    <definedName name="hu" localSheetId="2" hidden="1">{"'Sheet1'!$L$16"}</definedName>
    <definedName name="hu" localSheetId="4" hidden="1">{"'Sheet1'!$L$16"}</definedName>
    <definedName name="hu" localSheetId="1" hidden="1">{"'Sheet1'!$L$16"}</definedName>
    <definedName name="hu" localSheetId="0" hidden="1">{"'Sheet1'!$L$16"}</definedName>
    <definedName name="hu" localSheetId="9" hidden="1">{"'Sheet1'!$L$16"}</definedName>
    <definedName name="hu" localSheetId="8" hidden="1">{"'Sheet1'!$L$16"}</definedName>
    <definedName name="hu" localSheetId="7" hidden="1">{"'Sheet1'!$L$16"}</definedName>
    <definedName name="hu" localSheetId="5" hidden="1">{"'Sheet1'!$L$16"}</definedName>
    <definedName name="hu" hidden="1">{"'Sheet1'!$L$16"}</definedName>
    <definedName name="huong">[211]XL4Poppy!$C$31</definedName>
    <definedName name="HUU" localSheetId="6" hidden="1">{"'Sheet1'!$L$16"}</definedName>
    <definedName name="HUU" localSheetId="2" hidden="1">{"'Sheet1'!$L$16"}</definedName>
    <definedName name="HUU" localSheetId="4" hidden="1">{"'Sheet1'!$L$16"}</definedName>
    <definedName name="HUU" localSheetId="1" hidden="1">{"'Sheet1'!$L$16"}</definedName>
    <definedName name="HUU" localSheetId="0" hidden="1">{"'Sheet1'!$L$16"}</definedName>
    <definedName name="HUU" localSheetId="9" hidden="1">{"'Sheet1'!$L$16"}</definedName>
    <definedName name="HUU" localSheetId="8" hidden="1">{"'Sheet1'!$L$16"}</definedName>
    <definedName name="HUU" localSheetId="7" hidden="1">{"'Sheet1'!$L$16"}</definedName>
    <definedName name="HUU" localSheetId="5" hidden="1">{"'Sheet1'!$L$16"}</definedName>
    <definedName name="HUU" hidden="1">{"'Sheet1'!$L$16"}</definedName>
    <definedName name="huy" localSheetId="6" hidden="1">{"'Sheet1'!$L$16"}</definedName>
    <definedName name="huy" localSheetId="2" hidden="1">{"'Sheet1'!$L$16"}</definedName>
    <definedName name="huy" localSheetId="4" hidden="1">{"'Sheet1'!$L$16"}</definedName>
    <definedName name="huy" localSheetId="1" hidden="1">{"'Sheet1'!$L$16"}</definedName>
    <definedName name="huy" localSheetId="0" hidden="1">{"'Sheet1'!$L$16"}</definedName>
    <definedName name="huy" localSheetId="9" hidden="1">{"'Sheet1'!$L$16"}</definedName>
    <definedName name="huy" localSheetId="8" hidden="1">{"'Sheet1'!$L$16"}</definedName>
    <definedName name="huy" localSheetId="7" hidden="1">{"'Sheet1'!$L$16"}</definedName>
    <definedName name="huy" localSheetId="5" hidden="1">{"'Sheet1'!$L$16"}</definedName>
    <definedName name="huy" hidden="1">{"'Sheet1'!$L$16"}</definedName>
    <definedName name="HV" localSheetId="5">#REF!</definedName>
    <definedName name="HV">#REF!</definedName>
    <definedName name="Hvb" localSheetId="5">#REF!</definedName>
    <definedName name="Hvb">#REF!</definedName>
    <definedName name="HVBC" localSheetId="5">#REF!</definedName>
    <definedName name="HVBC">#REF!</definedName>
    <definedName name="HVC" localSheetId="5">#REF!</definedName>
    <definedName name="HVC">#REF!</definedName>
    <definedName name="Hvk" localSheetId="5">#REF!</definedName>
    <definedName name="Hvk">#REF!</definedName>
    <definedName name="HVL" localSheetId="5">#REF!</definedName>
    <definedName name="HVL">#REF!</definedName>
    <definedName name="HVP" localSheetId="5">#REF!</definedName>
    <definedName name="HVP">#REF!</definedName>
    <definedName name="hvt" localSheetId="5">#REF!</definedName>
    <definedName name="hvt">#REF!</definedName>
    <definedName name="hvtb" localSheetId="5">#REF!</definedName>
    <definedName name="hvtb">#REF!</definedName>
    <definedName name="hvttt" localSheetId="5">#REF!</definedName>
    <definedName name="hvttt">#REF!</definedName>
    <definedName name="hw" localSheetId="5">[69]Sheet1!#REF!</definedName>
    <definedName name="hw">[69]Sheet1!#REF!</definedName>
    <definedName name="Hxk" localSheetId="5">#REF!</definedName>
    <definedName name="Hxk">#REF!</definedName>
    <definedName name="Hy" localSheetId="5">'[139]Lç khoan LK1'!#REF!</definedName>
    <definedName name="Hy">'[139]Lç khoan LK1'!#REF!</definedName>
    <definedName name="i" localSheetId="5">#REF!</definedName>
    <definedName name="i">#REF!</definedName>
    <definedName name="i_" localSheetId="5">'[45]Tinh toan'!#REF!</definedName>
    <definedName name="i_">'[45]Tinh toan'!#REF!</definedName>
    <definedName name="i__ThuÕ_VAT___h">'[116]PTN+M'!$I$17</definedName>
    <definedName name="I_A" localSheetId="5">#REF!</definedName>
    <definedName name="I_A">#REF!</definedName>
    <definedName name="I_B" localSheetId="5">#REF!</definedName>
    <definedName name="I_B">#REF!</definedName>
    <definedName name="I_c" localSheetId="5">#REF!</definedName>
    <definedName name="I_c">#REF!</definedName>
    <definedName name="I_p" localSheetId="5">#REF!</definedName>
    <definedName name="I_p">#REF!</definedName>
    <definedName name="I2É6" localSheetId="5">[24]chitimc!#REF!</definedName>
    <definedName name="I2É6">[24]chitimc!#REF!</definedName>
    <definedName name="Ic" localSheetId="5">[44]Girder!#REF!</definedName>
    <definedName name="Ic">[44]Girder!#REF!</definedName>
    <definedName name="IDLAB_COST" localSheetId="5">#REF!</definedName>
    <definedName name="IDLAB_COST">#REF!</definedName>
    <definedName name="Ig">[41]Girder!$F$116</definedName>
    <definedName name="igd" localSheetId="5">[44]Girder!#REF!</definedName>
    <definedName name="igd">[44]Girder!#REF!</definedName>
    <definedName name="igs" localSheetId="5">[44]Girder!#REF!</definedName>
    <definedName name="igs">[44]Girder!#REF!</definedName>
    <definedName name="II_A" localSheetId="5">#REF!</definedName>
    <definedName name="II_A">#REF!</definedName>
    <definedName name="II_B" localSheetId="5">#REF!</definedName>
    <definedName name="II_B">#REF!</definedName>
    <definedName name="II_c" localSheetId="5">#REF!</definedName>
    <definedName name="II_c">#REF!</definedName>
    <definedName name="III_a" localSheetId="5">#REF!</definedName>
    <definedName name="III_a">#REF!</definedName>
    <definedName name="III_B" localSheetId="5">#REF!</definedName>
    <definedName name="III_B">#REF!</definedName>
    <definedName name="III_c" localSheetId="5">#REF!</definedName>
    <definedName name="III_c">#REF!</definedName>
    <definedName name="im" localSheetId="5">'[45]Tinh toan'!#REF!</definedName>
    <definedName name="im">'[45]Tinh toan'!#REF!</definedName>
    <definedName name="im." localSheetId="5">'[84]So lieu chung'!#REF!</definedName>
    <definedName name="im.">'[84]So lieu chung'!#REF!</definedName>
    <definedName name="IMPORT" localSheetId="5">#REF!</definedName>
    <definedName name="IMPORT">#REF!</definedName>
    <definedName name="IND_LAB" localSheetId="5">#REF!</definedName>
    <definedName name="IND_LAB">#REF!</definedName>
    <definedName name="Index" localSheetId="5">#REF!</definedName>
    <definedName name="Index">#REF!</definedName>
    <definedName name="INDMANP" localSheetId="5">#REF!</definedName>
    <definedName name="INDMANP">#REF!</definedName>
    <definedName name="INF" localSheetId="5">[212]REGION!#REF!</definedName>
    <definedName name="INF">[212]REGION!#REF!</definedName>
    <definedName name="Ing" localSheetId="5">#REF!</definedName>
    <definedName name="Ing">#REF!</definedName>
    <definedName name="INPUT" localSheetId="5">#REF!</definedName>
    <definedName name="INPUT">#REF!</definedName>
    <definedName name="INPUT1" localSheetId="5">#REF!</definedName>
    <definedName name="INPUT1">#REF!</definedName>
    <definedName name="inputCosti" localSheetId="5">#REF!</definedName>
    <definedName name="inputCosti">#REF!</definedName>
    <definedName name="inputLf" localSheetId="5">#REF!</definedName>
    <definedName name="inputLf">#REF!</definedName>
    <definedName name="inputWTP" localSheetId="5">#REF!</definedName>
    <definedName name="inputWTP">#REF!</definedName>
    <definedName name="INT" localSheetId="5">#REF!</definedName>
    <definedName name="INT">#REF!</definedName>
    <definedName name="InteriorWork" localSheetId="5">'[123]DGchitiet '!#REF!</definedName>
    <definedName name="InteriorWork">'[123]DGchitiet '!#REF!</definedName>
    <definedName name="IO" localSheetId="5">'[1]COAT&amp;WRAP-QIOT-#3'!#REF!</definedName>
    <definedName name="IO">'[1]COAT&amp;WRAP-QIOT-#3'!#REF!</definedName>
    <definedName name="iÖn_lùc_Qu_ng_ninh">#REF!</definedName>
    <definedName name="Ip" localSheetId="5">#REF!</definedName>
    <definedName name="Ip">#REF!</definedName>
    <definedName name="Ip_" localSheetId="5">#REF!</definedName>
    <definedName name="Ip_">#REF!</definedName>
    <definedName name="IPX" localSheetId="5">[69]Sheet1!#REF!</definedName>
    <definedName name="IPX">[69]Sheet1!#REF!</definedName>
    <definedName name="IPY" localSheetId="5">[69]Sheet1!#REF!</definedName>
    <definedName name="IPY">[69]Sheet1!#REF!</definedName>
    <definedName name="is" localSheetId="5">'[45]Tinh toan'!#REF!</definedName>
    <definedName name="is">'[45]Tinh toan'!#REF!</definedName>
    <definedName name="itd1.5" localSheetId="5">#REF!</definedName>
    <definedName name="itd1.5">#REF!</definedName>
    <definedName name="itdd1.5" localSheetId="5">#REF!</definedName>
    <definedName name="itdd1.5">#REF!</definedName>
    <definedName name="itddgoi" localSheetId="5">#REF!</definedName>
    <definedName name="itddgoi">#REF!</definedName>
    <definedName name="itdg" localSheetId="5">#REF!</definedName>
    <definedName name="itdg">#REF!</definedName>
    <definedName name="itdgoi" localSheetId="5">#REF!</definedName>
    <definedName name="itdgoi">#REF!</definedName>
    <definedName name="ith1.5" localSheetId="5">#REF!</definedName>
    <definedName name="ith1.5">#REF!</definedName>
    <definedName name="ithg" localSheetId="5">#REF!</definedName>
    <definedName name="ithg">#REF!</definedName>
    <definedName name="ithgoi" localSheetId="5">#REF!</definedName>
    <definedName name="ithgoi">#REF!</definedName>
    <definedName name="iv" localSheetId="5">'[45]Tinh toan'!#REF!</definedName>
    <definedName name="iv">'[45]Tinh toan'!#REF!</definedName>
    <definedName name="IWTP" localSheetId="5">#REF!</definedName>
    <definedName name="IWTP">#REF!</definedName>
    <definedName name="IX" localSheetId="5">[69]Sheet1!#REF!</definedName>
    <definedName name="IX">[69]Sheet1!#REF!</definedName>
    <definedName name="IY" localSheetId="5">[69]Sheet1!#REF!</definedName>
    <definedName name="IY">[69]Sheet1!#REF!</definedName>
    <definedName name="j" localSheetId="5">#REF!</definedName>
    <definedName name="j">#REF!</definedName>
    <definedName name="j356C8" localSheetId="5">#REF!</definedName>
    <definedName name="j356C8">#REF!</definedName>
    <definedName name="jhnjnn" localSheetId="5">#REF!</definedName>
    <definedName name="jhnjnn">#REF!</definedName>
    <definedName name="jidi1" localSheetId="5">[91]Sheet1!#REF!</definedName>
    <definedName name="jidi1">[91]Sheet1!#REF!</definedName>
    <definedName name="jj" localSheetId="5">[44]Girder!#REF!</definedName>
    <definedName name="jj">[44]Girder!#REF!</definedName>
    <definedName name="k" localSheetId="5">#REF!</definedName>
    <definedName name="k">#REF!</definedName>
    <definedName name="k_" localSheetId="5">'[45]Tinh toan'!#REF!</definedName>
    <definedName name="k_">'[45]Tinh toan'!#REF!</definedName>
    <definedName name="K_1" localSheetId="6">[213]!K_1</definedName>
    <definedName name="K_1" localSheetId="2">[213]!K_1</definedName>
    <definedName name="K_1" localSheetId="4">[213]!K_1</definedName>
    <definedName name="K_1" localSheetId="1">[213]!K_1</definedName>
    <definedName name="K_1" localSheetId="0">[213]!K_1</definedName>
    <definedName name="K_1" localSheetId="9">[213]!K_1</definedName>
    <definedName name="K_1" localSheetId="8">[213]!K_1</definedName>
    <definedName name="K_1" localSheetId="7">[213]!K_1</definedName>
    <definedName name="K_1" localSheetId="5">[213]!K_1</definedName>
    <definedName name="K_1">[214]!K_1</definedName>
    <definedName name="K_2" localSheetId="6">[213]!K_2</definedName>
    <definedName name="K_2" localSheetId="2">[213]!K_2</definedName>
    <definedName name="K_2" localSheetId="4">[213]!K_2</definedName>
    <definedName name="K_2" localSheetId="1">[213]!K_2</definedName>
    <definedName name="K_2" localSheetId="0">[213]!K_2</definedName>
    <definedName name="K_2" localSheetId="9">[213]!K_2</definedName>
    <definedName name="K_2" localSheetId="8">[213]!K_2</definedName>
    <definedName name="K_2" localSheetId="7">[213]!K_2</definedName>
    <definedName name="K_2" localSheetId="5">[213]!K_2</definedName>
    <definedName name="K_2">[214]!K_2</definedName>
    <definedName name="k_Céng_gi__trÞ_x_y_l_p_sau_thuÕ___h___i">'[116]PTN+M'!$I$18</definedName>
    <definedName name="K_L" localSheetId="5">#REF!</definedName>
    <definedName name="K_L">#REF!</definedName>
    <definedName name="K0.001" localSheetId="5">[175]Sheet2!#REF!</definedName>
    <definedName name="K0.001">[175]Sheet2!#REF!</definedName>
    <definedName name="K0.011" localSheetId="5">[175]Sheet2!#REF!</definedName>
    <definedName name="K0.011">[175]Sheet2!#REF!</definedName>
    <definedName name="K0.101">[175]Sheet2!#REF!</definedName>
    <definedName name="K0.111">[175]Sheet2!#REF!</definedName>
    <definedName name="K0.201">[175]Sheet2!#REF!</definedName>
    <definedName name="K0.211">[175]Sheet2!#REF!</definedName>
    <definedName name="K0.301">[175]Sheet2!#REF!</definedName>
    <definedName name="K0.311">[175]Sheet2!#REF!</definedName>
    <definedName name="K0.400">[175]Sheet2!#REF!</definedName>
    <definedName name="K0.410">[175]Sheet2!#REF!</definedName>
    <definedName name="K0.501">[175]Sheet2!#REF!</definedName>
    <definedName name="K0.511">[175]Sheet2!#REF!</definedName>
    <definedName name="K0.61">[175]Sheet2!#REF!</definedName>
    <definedName name="K0.71">[175]Sheet2!#REF!</definedName>
    <definedName name="K1.001">[175]Sheet2!#REF!</definedName>
    <definedName name="K1.021">[175]Sheet2!#REF!</definedName>
    <definedName name="K1.041">[175]Sheet2!#REF!</definedName>
    <definedName name="K1.121">[175]Sheet2!#REF!</definedName>
    <definedName name="K1.201">[175]Sheet2!#REF!</definedName>
    <definedName name="K1.211">[175]Sheet2!#REF!</definedName>
    <definedName name="K1.221">[175]Sheet2!#REF!</definedName>
    <definedName name="K1.301">[175]Sheet2!#REF!</definedName>
    <definedName name="K1.321">[175]Sheet2!#REF!</definedName>
    <definedName name="K1.331">[175]Sheet2!#REF!</definedName>
    <definedName name="K1.341">[175]Sheet2!#REF!</definedName>
    <definedName name="K1.401">[175]Sheet2!#REF!</definedName>
    <definedName name="K1.411">[175]Sheet2!#REF!</definedName>
    <definedName name="K1.421">[175]Sheet2!#REF!</definedName>
    <definedName name="K1.431">[175]Sheet2!#REF!</definedName>
    <definedName name="K1.441">[175]Sheet2!#REF!</definedName>
    <definedName name="k14s">[24]chitimc!#REF!</definedName>
    <definedName name="K2.001">[175]Sheet2!#REF!</definedName>
    <definedName name="K2.011">[175]Sheet2!#REF!</definedName>
    <definedName name="K2.021">[175]Sheet2!#REF!</definedName>
    <definedName name="K2.031">[175]Sheet2!#REF!</definedName>
    <definedName name="K2.041">[175]Sheet2!#REF!</definedName>
    <definedName name="K2.101">[175]Sheet2!#REF!</definedName>
    <definedName name="K2.111">[175]Sheet2!#REF!</definedName>
    <definedName name="K2.121">[175]Sheet2!#REF!</definedName>
    <definedName name="K2.131">[175]Sheet2!#REF!</definedName>
    <definedName name="K2.141">[175]Sheet2!#REF!</definedName>
    <definedName name="K2.201">[175]Sheet2!#REF!</definedName>
    <definedName name="K2.211">[175]Sheet2!#REF!</definedName>
    <definedName name="K2.221">[175]Sheet2!#REF!</definedName>
    <definedName name="K2.231">[175]Sheet2!#REF!</definedName>
    <definedName name="K2.241">[175]Sheet2!#REF!</definedName>
    <definedName name="K2.301">[175]Sheet2!#REF!</definedName>
    <definedName name="K2.321">[175]Sheet2!#REF!</definedName>
    <definedName name="K2.341">[175]Sheet2!#REF!</definedName>
    <definedName name="K2.400">[175]Sheet2!#REF!</definedName>
    <definedName name="K2.420">[175]Sheet2!#REF!</definedName>
    <definedName name="K2.440">[175]Sheet2!#REF!</definedName>
    <definedName name="K2.500">[175]Sheet2!#REF!</definedName>
    <definedName name="K2.520">[175]Sheet2!#REF!</definedName>
    <definedName name="K2.540">[175]Sheet2!#REF!</definedName>
    <definedName name="k2b">'[28]THPDMoi  (2)'!#REF!</definedName>
    <definedName name="K3.210">[175]Sheet2!#REF!</definedName>
    <definedName name="K3.220">[175]Sheet2!#REF!</definedName>
    <definedName name="K3.230">[175]Sheet2!#REF!</definedName>
    <definedName name="K3.310">[175]Sheet2!#REF!</definedName>
    <definedName name="K3.320">[175]Sheet2!#REF!</definedName>
    <definedName name="K3.330">[175]Sheet2!#REF!</definedName>
    <definedName name="K3.410">[175]Sheet2!#REF!</definedName>
    <definedName name="K3.430">[175]Sheet2!#REF!</definedName>
    <definedName name="K3.450">[175]Sheet2!#REF!</definedName>
    <definedName name="K4.010">[175]Sheet2!#REF!</definedName>
    <definedName name="K4.020">[175]Sheet2!#REF!</definedName>
    <definedName name="K4.110">[175]Sheet2!#REF!</definedName>
    <definedName name="K4.120">[175]Sheet2!#REF!</definedName>
    <definedName name="K4.210">[175]Sheet2!#REF!</definedName>
    <definedName name="K4.220">[175]Sheet2!#REF!</definedName>
    <definedName name="K4.230">[175]Sheet2!#REF!</definedName>
    <definedName name="K4.240">[175]Sheet2!#REF!</definedName>
    <definedName name="KA" localSheetId="5">#REF!</definedName>
    <definedName name="KA">#REF!</definedName>
    <definedName name="KAE" localSheetId="5">#REF!</definedName>
    <definedName name="KAE">#REF!</definedName>
    <definedName name="KAS" localSheetId="5">#REF!</definedName>
    <definedName name="KAS">#REF!</definedName>
    <definedName name="KCCP.BM">[215]KCCP!#REF!</definedName>
    <definedName name="KCCP.NK">[215]KCCP!#REF!</definedName>
    <definedName name="KCCP.SL">[215]KCCP!#REF!</definedName>
    <definedName name="kcdd" localSheetId="5">#REF!</definedName>
    <definedName name="kcdd">#REF!</definedName>
    <definedName name="kcong" localSheetId="5">#REF!</definedName>
    <definedName name="kcong">#REF!</definedName>
    <definedName name="kdien" localSheetId="5">#REF!</definedName>
    <definedName name="kdien">#REF!</definedName>
    <definedName name="ke">[216]TVLIEU!$F$8:$G$15</definedName>
    <definedName name="KE_HOACH_VON_PHU_THU" localSheetId="5">#REF!</definedName>
    <definedName name="KE_HOACH_VON_PHU_THU">#REF!</definedName>
    <definedName name="Kf">[176]Abutment!$O$14</definedName>
    <definedName name="kg" localSheetId="5">#REF!</definedName>
    <definedName name="kg">#REF!</definedName>
    <definedName name="Kg_" localSheetId="5">[59]Checksection1!#REF!</definedName>
    <definedName name="Kg_">[59]Checksection1!#REF!</definedName>
    <definedName name="kh" localSheetId="5">#REF!</definedName>
    <definedName name="kh">#REF!</definedName>
    <definedName name="kh3.0" localSheetId="5">[217]Sheet1!#REF!</definedName>
    <definedName name="kh3.0">[217]Sheet1!#REF!</definedName>
    <definedName name="kha">#REF!</definedName>
    <definedName name="khac">2</definedName>
    <definedName name="khanang" localSheetId="5">#REF!</definedName>
    <definedName name="khanang">#REF!</definedName>
    <definedName name="Khanh">[40]XL4Poppy!$C$27</definedName>
    <definedName name="KHldatcat" localSheetId="5">#REF!</definedName>
    <definedName name="KHldatcat">#REF!</definedName>
    <definedName name="khoan">'[51]he so'!$B$9</definedName>
    <definedName name="khoannhoi" localSheetId="5">#REF!</definedName>
    <definedName name="khoannhoi">#REF!</definedName>
    <definedName name="Khocau" localSheetId="5">'[74]Xuly Data'!#REF!</definedName>
    <definedName name="Khocau">'[74]Xuly Data'!#REF!</definedName>
    <definedName name="khong" localSheetId="5">#REF!</definedName>
    <definedName name="khong">#REF!</definedName>
    <definedName name="Khong_can_doi">#REF!</definedName>
    <definedName name="khongtruotgia" localSheetId="6" hidden="1">{"'Sheet1'!$L$16"}</definedName>
    <definedName name="khongtruotgia" localSheetId="2" hidden="1">{"'Sheet1'!$L$16"}</definedName>
    <definedName name="khongtruotgia" localSheetId="4" hidden="1">{"'Sheet1'!$L$16"}</definedName>
    <definedName name="khongtruotgia" localSheetId="1" hidden="1">{"'Sheet1'!$L$16"}</definedName>
    <definedName name="khongtruotgia" localSheetId="0" hidden="1">{"'Sheet1'!$L$16"}</definedName>
    <definedName name="khongtruotgia" localSheetId="9" hidden="1">{"'Sheet1'!$L$16"}</definedName>
    <definedName name="khongtruotgia" localSheetId="8" hidden="1">{"'Sheet1'!$L$16"}</definedName>
    <definedName name="khongtruotgia" localSheetId="7" hidden="1">{"'Sheet1'!$L$16"}</definedName>
    <definedName name="khongtruotgia" localSheetId="5" hidden="1">{"'Sheet1'!$L$16"}</definedName>
    <definedName name="khongtruotgia" hidden="1">{"'Sheet1'!$L$16"}</definedName>
    <definedName name="kich250" localSheetId="5">#REF!</definedName>
    <definedName name="kich250">#REF!</definedName>
    <definedName name="kich500" localSheetId="5">#REF!</definedName>
    <definedName name="kich500">#REF!</definedName>
    <definedName name="kiem" localSheetId="5">#REF!</definedName>
    <definedName name="kiem">#REF!</definedName>
    <definedName name="Kiem_tra_trung_ten" localSheetId="5">#REF!</definedName>
    <definedName name="Kiem_tra_trung_ten">#REF!</definedName>
    <definedName name="kip" localSheetId="5">[25]gvt!#REF!</definedName>
    <definedName name="kip">[25]gvt!#REF!</definedName>
    <definedName name="kj" localSheetId="5">#REF!</definedName>
    <definedName name="kj">#REF!</definedName>
    <definedName name="kjgjyhb" localSheetId="6" hidden="1">{"Offgrid",#N/A,FALSE,"OFFGRID";"Region",#N/A,FALSE,"REGION";"Offgrid -2",#N/A,FALSE,"OFFGRID";"WTP",#N/A,FALSE,"WTP";"WTP -2",#N/A,FALSE,"WTP";"Project",#N/A,FALSE,"PROJECT";"Summary -2",#N/A,FALSE,"SUMMARY"}</definedName>
    <definedName name="kjgjyhb" localSheetId="2" hidden="1">{"Offgrid",#N/A,FALSE,"OFFGRID";"Region",#N/A,FALSE,"REGION";"Offgrid -2",#N/A,FALSE,"OFFGRID";"WTP",#N/A,FALSE,"WTP";"WTP -2",#N/A,FALSE,"WTP";"Project",#N/A,FALSE,"PROJECT";"Summary -2",#N/A,FALSE,"SUMMARY"}</definedName>
    <definedName name="kjgjyhb" localSheetId="4" hidden="1">{"Offgrid",#N/A,FALSE,"OFFGRID";"Region",#N/A,FALSE,"REGION";"Offgrid -2",#N/A,FALSE,"OFFGRID";"WTP",#N/A,FALSE,"WTP";"WTP -2",#N/A,FALSE,"WTP";"Project",#N/A,FALSE,"PROJECT";"Summary -2",#N/A,FALSE,"SUMMARY"}</definedName>
    <definedName name="kjgjyhb" localSheetId="1" hidden="1">{"Offgrid",#N/A,FALSE,"OFFGRID";"Region",#N/A,FALSE,"REGION";"Offgrid -2",#N/A,FALSE,"OFFGRID";"WTP",#N/A,FALSE,"WTP";"WTP -2",#N/A,FALSE,"WTP";"Project",#N/A,FALSE,"PROJECT";"Summary -2",#N/A,FALSE,"SUMMARY"}</definedName>
    <definedName name="kjgjyhb" localSheetId="0" hidden="1">{"Offgrid",#N/A,FALSE,"OFFGRID";"Region",#N/A,FALSE,"REGION";"Offgrid -2",#N/A,FALSE,"OFFGRID";"WTP",#N/A,FALSE,"WTP";"WTP -2",#N/A,FALSE,"WTP";"Project",#N/A,FALSE,"PROJECT";"Summary -2",#N/A,FALSE,"SUMMARY"}</definedName>
    <definedName name="kjgjyhb" localSheetId="9" hidden="1">{"Offgrid",#N/A,FALSE,"OFFGRID";"Region",#N/A,FALSE,"REGION";"Offgrid -2",#N/A,FALSE,"OFFGRID";"WTP",#N/A,FALSE,"WTP";"WTP -2",#N/A,FALSE,"WTP";"Project",#N/A,FALSE,"PROJECT";"Summary -2",#N/A,FALSE,"SUMMARY"}</definedName>
    <definedName name="kjgjyhb" localSheetId="8" hidden="1">{"Offgrid",#N/A,FALSE,"OFFGRID";"Region",#N/A,FALSE,"REGION";"Offgrid -2",#N/A,FALSE,"OFFGRID";"WTP",#N/A,FALSE,"WTP";"WTP -2",#N/A,FALSE,"WTP";"Project",#N/A,FALSE,"PROJECT";"Summary -2",#N/A,FALSE,"SUMMARY"}</definedName>
    <definedName name="kjgjyhb" localSheetId="7" hidden="1">{"Offgrid",#N/A,FALSE,"OFFGRID";"Region",#N/A,FALSE,"REGION";"Offgrid -2",#N/A,FALSE,"OFFGRID";"WTP",#N/A,FALSE,"WTP";"WTP -2",#N/A,FALSE,"WTP";"Project",#N/A,FALSE,"PROJECT";"Summary -2",#N/A,FALSE,"SUMMARY"}</definedName>
    <definedName name="kjgjyhb" localSheetId="5" hidden="1">{"Offgrid",#N/A,FALSE,"OFFGRID";"Region",#N/A,FALSE,"REGION";"Offgrid -2",#N/A,FALSE,"OFFGRID";"WTP",#N/A,FALSE,"WTP";"WTP -2",#N/A,FALSE,"WTP";"Project",#N/A,FALSE,"PROJECT";"Summary -2",#N/A,FALSE,"SUMMARY"}</definedName>
    <definedName name="kjgjyhb" hidden="1">{"Offgrid",#N/A,FALSE,"OFFGRID";"Region",#N/A,FALSE,"REGION";"Offgrid -2",#N/A,FALSE,"OFFGRID";"WTP",#N/A,FALSE,"WTP";"WTP -2",#N/A,FALSE,"WTP";"Project",#N/A,FALSE,"PROJECT";"Summary -2",#N/A,FALSE,"SUMMARY"}</definedName>
    <definedName name="kk">[44]Girder!#REF!</definedName>
    <definedName name="KKE_Sheet10_List" localSheetId="5">#REF!</definedName>
    <definedName name="KKE_Sheet10_List">#REF!</definedName>
    <definedName name="kl" localSheetId="5">[44]Girder!#REF!</definedName>
    <definedName name="kl">[44]Girder!#REF!</definedName>
    <definedName name="KL_1">[205]PA2!$D$6:$D$142</definedName>
    <definedName name="KL_2">[205]PA3!$D$6:$D$560</definedName>
    <definedName name="KL_C">[179]Sum!$F$1</definedName>
    <definedName name="KL_cau">[218]ptvt!$G$2:$G$47</definedName>
    <definedName name="kl_ME" localSheetId="5">#REF!</definedName>
    <definedName name="kl_ME">#REF!</definedName>
    <definedName name="KLC" localSheetId="5">#REF!</definedName>
    <definedName name="KLC">#REF!</definedName>
    <definedName name="klcau">'[219]ptvt-dg'!$H$14:$H$581</definedName>
    <definedName name="klctbb" localSheetId="5">#REF!</definedName>
    <definedName name="klctbb">#REF!</definedName>
    <definedName name="kld">'[219]ptvt-dg'!$H$585:$H$614</definedName>
    <definedName name="kldd1p" localSheetId="5">'[28]#REF'!#REF!</definedName>
    <definedName name="kldd1p">'[28]#REF'!#REF!</definedName>
    <definedName name="kldd3p" localSheetId="5">'[28]lam-moi'!#REF!</definedName>
    <definedName name="kldd3p">'[28]lam-moi'!#REF!</definedName>
    <definedName name="KLduonggiaods" localSheetId="6" hidden="1">{"'Sheet1'!$L$16"}</definedName>
    <definedName name="KLduonggiaods" localSheetId="2" hidden="1">{"'Sheet1'!$L$16"}</definedName>
    <definedName name="KLduonggiaods" localSheetId="4" hidden="1">{"'Sheet1'!$L$16"}</definedName>
    <definedName name="KLduonggiaods" localSheetId="1" hidden="1">{"'Sheet1'!$L$16"}</definedName>
    <definedName name="KLduonggiaods" localSheetId="0" hidden="1">{"'Sheet1'!$L$16"}</definedName>
    <definedName name="KLduonggiaods" localSheetId="9" hidden="1">{"'Sheet1'!$L$16"}</definedName>
    <definedName name="KLduonggiaods" localSheetId="8" hidden="1">{"'Sheet1'!$L$16"}</definedName>
    <definedName name="KLduonggiaods" localSheetId="7" hidden="1">{"'Sheet1'!$L$16"}</definedName>
    <definedName name="KLduonggiaods" localSheetId="5" hidden="1">{"'Sheet1'!$L$16"}</definedName>
    <definedName name="KLduonggiaods" hidden="1">{"'Sheet1'!$L$16"}</definedName>
    <definedName name="KLGT1">[36]BK04!#REF!</definedName>
    <definedName name="KLGT2">[36]BK04!#REF!</definedName>
    <definedName name="KLGT3">[36]BK04!#REF!</definedName>
    <definedName name="KLtru">[46]CHITIET!#REF!</definedName>
    <definedName name="kmong">[28]giathanh1!#REF!</definedName>
    <definedName name="kn">[217]Sheet1!#REF!</definedName>
    <definedName name="Kng" localSheetId="5">#REF!</definedName>
    <definedName name="Kng">#REF!</definedName>
    <definedName name="kno" localSheetId="6">[64]gVL!$Q$48</definedName>
    <definedName name="kno" localSheetId="2">[64]gVL!$Q$48</definedName>
    <definedName name="kno" localSheetId="4">[64]gVL!$Q$48</definedName>
    <definedName name="kno" localSheetId="1">[64]gVL!$Q$48</definedName>
    <definedName name="kno" localSheetId="0">[64]gVL!$Q$48</definedName>
    <definedName name="kno" localSheetId="9">[64]gVL!$Q$48</definedName>
    <definedName name="kno" localSheetId="8">[64]gVL!$Q$48</definedName>
    <definedName name="kno" localSheetId="7">[64]gVL!$Q$48</definedName>
    <definedName name="kno">[65]gVL!$Q$48</definedName>
    <definedName name="ko" localSheetId="5">'[45]Tinh toan'!#REF!</definedName>
    <definedName name="ko">'[45]Tinh toan'!#REF!</definedName>
    <definedName name="KP" localSheetId="5">#REF!</definedName>
    <definedName name="KP">#REF!</definedName>
    <definedName name="KP_mat" localSheetId="6">{"Thuxm2.xls","Sheet1"}</definedName>
    <definedName name="KP_mat" localSheetId="2">{"Thuxm2.xls","Sheet1"}</definedName>
    <definedName name="KP_mat" localSheetId="4">{"Thuxm2.xls","Sheet1"}</definedName>
    <definedName name="KP_mat" localSheetId="1">{"Thuxm2.xls","Sheet1"}</definedName>
    <definedName name="KP_mat" localSheetId="0">{"Thuxm2.xls","Sheet1"}</definedName>
    <definedName name="KP_mat" localSheetId="9">{"Thuxm2.xls","Sheet1"}</definedName>
    <definedName name="KP_mat" localSheetId="8">{"Thuxm2.xls","Sheet1"}</definedName>
    <definedName name="KP_mat" localSheetId="7">{"Thuxm2.xls","Sheet1"}</definedName>
    <definedName name="KP_mat" localSheetId="5">{"Thuxm2.xls","Sheet1"}</definedName>
    <definedName name="KP_mat">{"Thuxm2.xls","Sheet1"}</definedName>
    <definedName name="kp1ph" localSheetId="5">#REF!</definedName>
    <definedName name="kp1ph">#REF!</definedName>
    <definedName name="KQ_Truong">#REF!</definedName>
    <definedName name="Ks" localSheetId="5">#REF!</definedName>
    <definedName name="Ks">#REF!</definedName>
    <definedName name="ksbn" localSheetId="6" hidden="1">{"'Sheet1'!$L$16"}</definedName>
    <definedName name="ksbn" localSheetId="2" hidden="1">{"'Sheet1'!$L$16"}</definedName>
    <definedName name="ksbn" localSheetId="4" hidden="1">{"'Sheet1'!$L$16"}</definedName>
    <definedName name="ksbn" localSheetId="1" hidden="1">{"'Sheet1'!$L$16"}</definedName>
    <definedName name="ksbn" localSheetId="0" hidden="1">{"'Sheet1'!$L$16"}</definedName>
    <definedName name="ksbn" localSheetId="9" hidden="1">{"'Sheet1'!$L$16"}</definedName>
    <definedName name="ksbn" localSheetId="8" hidden="1">{"'Sheet1'!$L$16"}</definedName>
    <definedName name="ksbn" localSheetId="7" hidden="1">{"'Sheet1'!$L$16"}</definedName>
    <definedName name="ksbn" localSheetId="5" hidden="1">{"'Sheet1'!$L$16"}</definedName>
    <definedName name="ksbn" hidden="1">{"'Sheet1'!$L$16"}</definedName>
    <definedName name="kshn" localSheetId="6" hidden="1">{"'Sheet1'!$L$16"}</definedName>
    <definedName name="kshn" localSheetId="2" hidden="1">{"'Sheet1'!$L$16"}</definedName>
    <definedName name="kshn" localSheetId="4" hidden="1">{"'Sheet1'!$L$16"}</definedName>
    <definedName name="kshn" localSheetId="1" hidden="1">{"'Sheet1'!$L$16"}</definedName>
    <definedName name="kshn" localSheetId="0" hidden="1">{"'Sheet1'!$L$16"}</definedName>
    <definedName name="kshn" localSheetId="9" hidden="1">{"'Sheet1'!$L$16"}</definedName>
    <definedName name="kshn" localSheetId="8" hidden="1">{"'Sheet1'!$L$16"}</definedName>
    <definedName name="kshn" localSheetId="7" hidden="1">{"'Sheet1'!$L$16"}</definedName>
    <definedName name="kshn" localSheetId="5" hidden="1">{"'Sheet1'!$L$16"}</definedName>
    <definedName name="kshn" hidden="1">{"'Sheet1'!$L$16"}</definedName>
    <definedName name="ksls" localSheetId="6" hidden="1">{"'Sheet1'!$L$16"}</definedName>
    <definedName name="ksls" localSheetId="2" hidden="1">{"'Sheet1'!$L$16"}</definedName>
    <definedName name="ksls" localSheetId="4" hidden="1">{"'Sheet1'!$L$16"}</definedName>
    <definedName name="ksls" localSheetId="1" hidden="1">{"'Sheet1'!$L$16"}</definedName>
    <definedName name="ksls" localSheetId="0" hidden="1">{"'Sheet1'!$L$16"}</definedName>
    <definedName name="ksls" localSheetId="9" hidden="1">{"'Sheet1'!$L$16"}</definedName>
    <definedName name="ksls" localSheetId="8" hidden="1">{"'Sheet1'!$L$16"}</definedName>
    <definedName name="ksls" localSheetId="7" hidden="1">{"'Sheet1'!$L$16"}</definedName>
    <definedName name="ksls" localSheetId="5" hidden="1">{"'Sheet1'!$L$16"}</definedName>
    <definedName name="ksls" hidden="1">{"'Sheet1'!$L$16"}</definedName>
    <definedName name="KSTK" localSheetId="5">#REF!</definedName>
    <definedName name="KSTK">#REF!</definedName>
    <definedName name="ktc" localSheetId="5">#REF!</definedName>
    <definedName name="ktc">#REF!</definedName>
    <definedName name="Kte" localSheetId="5">#REF!</definedName>
    <definedName name="Kte">#REF!</definedName>
    <definedName name="KTHD" localSheetId="5">'[220]khung ten TD'!#REF!</definedName>
    <definedName name="KTHD">'[220]khung ten TD'!#REF!</definedName>
    <definedName name="KtraXau">'[156]Noisuy-LLL'!$C$1</definedName>
    <definedName name="KV">'[221]kh¸i to¸n '!$G$1</definedName>
    <definedName name="KVC" localSheetId="5">#REF!</definedName>
    <definedName name="KVC">#REF!</definedName>
    <definedName name="Kxc" localSheetId="5">#REF!</definedName>
    <definedName name="Kxc">#REF!</definedName>
    <definedName name="Kxp" localSheetId="5">#REF!</definedName>
    <definedName name="Kxp">#REF!</definedName>
    <definedName name="KÝch_100_T" localSheetId="5">#REF!</definedName>
    <definedName name="KÝch_100_T">#REF!</definedName>
    <definedName name="KÝch_200_T" localSheetId="5">#REF!</definedName>
    <definedName name="KÝch_200_T">#REF!</definedName>
    <definedName name="KÝch_50_T" localSheetId="5">#REF!</definedName>
    <definedName name="KÝch_50_T">#REF!</definedName>
    <definedName name="l" localSheetId="5">#REF!</definedName>
    <definedName name="l">#REF!</definedName>
    <definedName name="l_1" localSheetId="5">#REF!</definedName>
    <definedName name="l_1">#REF!</definedName>
    <definedName name="l1d" localSheetId="5">#REF!</definedName>
    <definedName name="l1d">#REF!</definedName>
    <definedName name="l2pa1" hidden="1">{"'Sheet1'!$L$16"}</definedName>
    <definedName name="LABEL" localSheetId="5">#REF!</definedName>
    <definedName name="LABEL">#REF!</definedName>
    <definedName name="Lai_Vay_DT">'[222]DI-ESTI'!$A$8:$R$489</definedName>
    <definedName name="Laivay">#REF!</definedName>
    <definedName name="laj" localSheetId="5">[69]Sheet1!#REF!</definedName>
    <definedName name="laj">[69]Sheet1!#REF!</definedName>
    <definedName name="Lan" localSheetId="6">{"Thuxm2.xls","Sheet1"}</definedName>
    <definedName name="Lan" localSheetId="2">{"Thuxm2.xls","Sheet1"}</definedName>
    <definedName name="Lan" localSheetId="4">{"Thuxm2.xls","Sheet1"}</definedName>
    <definedName name="Lan" localSheetId="1">{"Thuxm2.xls","Sheet1"}</definedName>
    <definedName name="Lan" localSheetId="0">{"Thuxm2.xls","Sheet1"}</definedName>
    <definedName name="Lan" localSheetId="9">{"Thuxm2.xls","Sheet1"}</definedName>
    <definedName name="Lan" localSheetId="8">{"Thuxm2.xls","Sheet1"}</definedName>
    <definedName name="Lan" localSheetId="7">{"Thuxm2.xls","Sheet1"}</definedName>
    <definedName name="Lan" localSheetId="5">{"Thuxm2.xls","Sheet1"}</definedName>
    <definedName name="Lan">{"Thuxm2.xls","Sheet1"}</definedName>
    <definedName name="langson" localSheetId="6" hidden="1">{"'Sheet1'!$L$16"}</definedName>
    <definedName name="langson" localSheetId="2" hidden="1">{"'Sheet1'!$L$16"}</definedName>
    <definedName name="langson" localSheetId="4" hidden="1">{"'Sheet1'!$L$16"}</definedName>
    <definedName name="langson" localSheetId="1" hidden="1">{"'Sheet1'!$L$16"}</definedName>
    <definedName name="langson" localSheetId="0" hidden="1">{"'Sheet1'!$L$16"}</definedName>
    <definedName name="langson" localSheetId="9" hidden="1">{"'Sheet1'!$L$16"}</definedName>
    <definedName name="langson" localSheetId="8" hidden="1">{"'Sheet1'!$L$16"}</definedName>
    <definedName name="langson" localSheetId="7" hidden="1">{"'Sheet1'!$L$16"}</definedName>
    <definedName name="langson" localSheetId="5" hidden="1">{"'Sheet1'!$L$16"}</definedName>
    <definedName name="langson" hidden="1">{"'Sheet1'!$L$16"}</definedName>
    <definedName name="lanhto" localSheetId="5">#REF!</definedName>
    <definedName name="lanhto">#REF!</definedName>
    <definedName name="Lantrai">'[116]PTN+M'!$J$1</definedName>
    <definedName name="lao_keo_dam_cau" localSheetId="5">#REF!</definedName>
    <definedName name="lao_keo_dam_cau">#REF!</definedName>
    <definedName name="LaoLapDam" localSheetId="5">[46]TDinh!#REF!</definedName>
    <definedName name="LaoLapDam">[46]TDinh!#REF!</definedName>
    <definedName name="lapa">'[29]CT Thang Mo'!$B$350:$H$350</definedName>
    <definedName name="lapb">'[29]CT Thang Mo'!$B$370:$H$370</definedName>
    <definedName name="lapc">'[29]CT Thang Mo'!$B$390:$H$390</definedName>
    <definedName name="lb" localSheetId="5">[44]Girder!#REF!</definedName>
    <definedName name="lb">[44]Girder!#REF!</definedName>
    <definedName name="lb1." localSheetId="5">'[84]So lieu chung'!#REF!</definedName>
    <definedName name="lb1.">'[84]So lieu chung'!#REF!</definedName>
    <definedName name="lb2.">'[84]So lieu chung'!#REF!</definedName>
    <definedName name="Lbqd">'[99]Tinh Toan'!$C$87</definedName>
    <definedName name="Lc" localSheetId="5">[44]Girder!#REF!</definedName>
    <definedName name="Lc">[44]Girder!#REF!</definedName>
    <definedName name="LC_TOTAL" localSheetId="5">'[178]BOQ-1'!#REF!</definedName>
    <definedName name="LC_TOTAL">'[178]BOQ-1'!#REF!</definedName>
    <definedName name="LC5_total" localSheetId="5">#REF!</definedName>
    <definedName name="LC5_total">#REF!</definedName>
    <definedName name="LC6_total" localSheetId="5">#REF!</definedName>
    <definedName name="LC6_total">#REF!</definedName>
    <definedName name="LCN">'[190]GVL-NC-M'!$A$90:$F$119</definedName>
    <definedName name="ld" localSheetId="5">[91]Sheet1!#REF!</definedName>
    <definedName name="ld">[91]Sheet1!#REF!</definedName>
    <definedName name="Ldatcat" localSheetId="5">#REF!</definedName>
    <definedName name="Ldatcat">#REF!</definedName>
    <definedName name="Ldk" localSheetId="5">#REF!</definedName>
    <definedName name="Ldk">#REF!</definedName>
    <definedName name="ldn" localSheetId="5">'[45]Tinh toan'!#REF!</definedName>
    <definedName name="ldn">'[45]Tinh toan'!#REF!</definedName>
    <definedName name="Ldvc" localSheetId="5">#REF!</definedName>
    <definedName name="Ldvc">#REF!</definedName>
    <definedName name="Lf" localSheetId="5">'[147]Check C'!#REF!</definedName>
    <definedName name="Lf">'[147]Check C'!#REF!</definedName>
    <definedName name="LFX" localSheetId="5">[69]Sheet1!#REF!</definedName>
    <definedName name="LFX">[69]Sheet1!#REF!</definedName>
    <definedName name="LFY" localSheetId="5">[69]Sheet1!#REF!</definedName>
    <definedName name="LFY">[69]Sheet1!#REF!</definedName>
    <definedName name="LgL" localSheetId="5">#REF!</definedName>
    <definedName name="LgL">#REF!</definedName>
    <definedName name="LH">[155]Pier!$E$230:$E$235</definedName>
    <definedName name="LHD">[155]Pier!$E$272:$E$277</definedName>
    <definedName name="LHDS">[155]Pier!$E$284:$E$289</definedName>
    <definedName name="LHS">[155]Pier!$E$218:$E$223</definedName>
    <definedName name="LI" localSheetId="5">[69]Sheet1!#REF!</definedName>
    <definedName name="LI">[69]Sheet1!#REF!</definedName>
    <definedName name="LiveLoad" localSheetId="6">[107]Load1!#REF!</definedName>
    <definedName name="LiveLoad" localSheetId="2">[107]Load1!#REF!</definedName>
    <definedName name="LiveLoad" localSheetId="4">[107]Load1!#REF!</definedName>
    <definedName name="LiveLoad" localSheetId="1">[107]Load1!#REF!</definedName>
    <definedName name="LiveLoad" localSheetId="0">[107]Load1!#REF!</definedName>
    <definedName name="LiveLoad" localSheetId="9">[107]Load1!#REF!</definedName>
    <definedName name="LiveLoad" localSheetId="8">[107]Load1!#REF!</definedName>
    <definedName name="LiveLoad" localSheetId="7">[107]Load1!#REF!</definedName>
    <definedName name="LiveLoad" localSheetId="5">[108]Load1!#REF!</definedName>
    <definedName name="LiveLoad">[108]Load1!#REF!</definedName>
    <definedName name="lj" localSheetId="5">[69]Sheet1!#REF!</definedName>
    <definedName name="lj">[69]Sheet1!#REF!</definedName>
    <definedName name="lk" hidden="1">#REF!</definedName>
    <definedName name="lkjjjjjj" localSheetId="5">[91]Sheet1!#REF!</definedName>
    <definedName name="lkjjjjjj">[91]Sheet1!#REF!</definedName>
    <definedName name="LKVT">[223]CT1!#REF!</definedName>
    <definedName name="LL">[155]Pier!$D$230:$D$235</definedName>
    <definedName name="LLD">[155]Pier!$D$272:$D$277</definedName>
    <definedName name="LLDS">[155]Pier!$D$284:$D$289</definedName>
    <definedName name="LLS">[155]Pier!$D$218:$D$223</definedName>
    <definedName name="Lmk" localSheetId="5">#REF!</definedName>
    <definedName name="Lmk">#REF!</definedName>
    <definedName name="LN" localSheetId="5">#REF!</definedName>
    <definedName name="LN">#REF!</definedName>
    <definedName name="Lnh" localSheetId="5">#REF!</definedName>
    <definedName name="Lnh">#REF!</definedName>
    <definedName name="lnhuan" localSheetId="5">'[42]Gia VL'!#REF!</definedName>
    <definedName name="lnhuan">'[42]Gia VL'!#REF!</definedName>
    <definedName name="Lnsc" localSheetId="5">#REF!</definedName>
    <definedName name="Lnsc">#REF!</definedName>
    <definedName name="Lo" localSheetId="5">#REF!</definedName>
    <definedName name="Lo">#REF!</definedName>
    <definedName name="lo3a" localSheetId="5">'[25]gia-ca-may'!#REF!</definedName>
    <definedName name="lo3a">'[25]gia-ca-may'!#REF!</definedName>
    <definedName name="LOAD" localSheetId="6">[107]Load1!#REF!</definedName>
    <definedName name="LOAD" localSheetId="2">[107]Load1!#REF!</definedName>
    <definedName name="LOAD" localSheetId="4">[107]Load1!#REF!</definedName>
    <definedName name="LOAD" localSheetId="1">[107]Load1!#REF!</definedName>
    <definedName name="LOAD" localSheetId="0">[107]Load1!#REF!</definedName>
    <definedName name="LOAD" localSheetId="9">[107]Load1!#REF!</definedName>
    <definedName name="LOAD" localSheetId="8">[107]Load1!#REF!</definedName>
    <definedName name="LOAD" localSheetId="7">[107]Load1!#REF!</definedName>
    <definedName name="LOAD" localSheetId="5">[108]Load1!#REF!</definedName>
    <definedName name="LOAD">[108]Load1!#REF!</definedName>
    <definedName name="loai" localSheetId="5">#REF!</definedName>
    <definedName name="loai">#REF!</definedName>
    <definedName name="LOAI_DUONG" localSheetId="5">#REF!</definedName>
    <definedName name="LOAI_DUONG">#REF!</definedName>
    <definedName name="Loaiday">[224]LoaiDay!$B$3:$D$10</definedName>
    <definedName name="LoaixeH" localSheetId="5">#REF!</definedName>
    <definedName name="LoaixeH">#REF!</definedName>
    <definedName name="LoaixeXB" localSheetId="5">#REF!</definedName>
    <definedName name="LoaixeXB">#REF!</definedName>
    <definedName name="LOCATION">[119]LEGEND!$D$7</definedName>
    <definedName name="lón2">[225]Temp!$B$3</definedName>
    <definedName name="lón3">[225]Temp!$B$4</definedName>
    <definedName name="lón5">[225]Temp!$B$6</definedName>
    <definedName name="lonhuan" localSheetId="5">'[42]Gia VL'!#REF!</definedName>
    <definedName name="lonhuan">'[42]Gia VL'!#REF!</definedName>
    <definedName name="LOOP" localSheetId="5">#REF!</definedName>
    <definedName name="LOOP">#REF!</definedName>
    <definedName name="LOSS" localSheetId="5">[59]Checksection1!#REF!</definedName>
    <definedName name="LOSS">[59]Checksection1!#REF!</definedName>
    <definedName name="Lp">[176]Abutment!$O$9</definedName>
    <definedName name="Lqd" localSheetId="5">#REF!</definedName>
    <definedName name="Lqd">#REF!</definedName>
    <definedName name="LRMC" localSheetId="5">#REF!</definedName>
    <definedName name="LRMC">#REF!</definedName>
    <definedName name="lrung25">'[25]gia-ca-may'!$D$33</definedName>
    <definedName name="ls" localSheetId="5">[176]Abutment!#REF!</definedName>
    <definedName name="ls">[176]Abutment!#REF!</definedName>
    <definedName name="lsb" localSheetId="5">'[45]Tinh toan'!#REF!</definedName>
    <definedName name="lsb">'[45]Tinh toan'!#REF!</definedName>
    <definedName name="lsbn" localSheetId="5">[44]Girder!#REF!</definedName>
    <definedName name="lsbn">[44]Girder!#REF!</definedName>
    <definedName name="lset">[44]Girder!#REF!</definedName>
    <definedName name="lsp">[176]Abutment!#REF!</definedName>
    <definedName name="lsr">[176]Abutment!#REF!</definedName>
    <definedName name="lss">[176]Abutment!#REF!</definedName>
    <definedName name="lst">[44]Girder!#REF!</definedName>
    <definedName name="Lt">[155]Pier!$G$55</definedName>
    <definedName name="lt1." localSheetId="5">'[84]So lieu chung'!#REF!</definedName>
    <definedName name="lt1.">'[84]So lieu chung'!#REF!</definedName>
    <definedName name="lt2." localSheetId="5">'[84]So lieu chung'!#REF!</definedName>
    <definedName name="lt2.">'[84]So lieu chung'!#REF!</definedName>
    <definedName name="ltre" localSheetId="6">[100]gvl!$Q$79</definedName>
    <definedName name="ltre" localSheetId="2">[100]gvl!$Q$79</definedName>
    <definedName name="ltre" localSheetId="4">[100]gvl!$Q$79</definedName>
    <definedName name="ltre" localSheetId="1">[100]gvl!$Q$79</definedName>
    <definedName name="ltre" localSheetId="0">[100]gvl!$Q$79</definedName>
    <definedName name="ltre" localSheetId="9">[100]gvl!$Q$79</definedName>
    <definedName name="ltre" localSheetId="8">[100]gvl!$Q$79</definedName>
    <definedName name="ltre" localSheetId="7">[100]gvl!$Q$79</definedName>
    <definedName name="ltre">[101]gvl!$Q$79</definedName>
    <definedName name="Ltt" localSheetId="5">'[74]Xuly Data'!#REF!</definedName>
    <definedName name="Ltt">'[74]Xuly Data'!#REF!</definedName>
    <definedName name="luc" localSheetId="6" hidden="1">{"'Sheet1'!$L$16"}</definedName>
    <definedName name="luc" localSheetId="2" hidden="1">{"'Sheet1'!$L$16"}</definedName>
    <definedName name="luc" localSheetId="4" hidden="1">{"'Sheet1'!$L$16"}</definedName>
    <definedName name="luc" localSheetId="1" hidden="1">{"'Sheet1'!$L$16"}</definedName>
    <definedName name="luc" localSheetId="0" hidden="1">{"'Sheet1'!$L$16"}</definedName>
    <definedName name="luc" localSheetId="9" hidden="1">{"'Sheet1'!$L$16"}</definedName>
    <definedName name="luc" localSheetId="8" hidden="1">{"'Sheet1'!$L$16"}</definedName>
    <definedName name="luc" localSheetId="7" hidden="1">{"'Sheet1'!$L$16"}</definedName>
    <definedName name="luc" localSheetId="5" hidden="1">{"'Sheet1'!$L$16"}</definedName>
    <definedName name="luc" hidden="1">{"'Sheet1'!$L$16"}</definedName>
    <definedName name="lulop16" localSheetId="5">#REF!</definedName>
    <definedName name="lulop16">#REF!</definedName>
    <definedName name="luoncap" localSheetId="5">#REF!</definedName>
    <definedName name="luoncap">#REF!</definedName>
    <definedName name="lurung16" localSheetId="5">#REF!</definedName>
    <definedName name="lurung16">#REF!</definedName>
    <definedName name="luthep10" localSheetId="5">#REF!</definedName>
    <definedName name="luthep10">#REF!</definedName>
    <definedName name="Luyen">[156]Function!$C$1</definedName>
    <definedName name="lv">'[165]Work-Condition'!$B$10</definedName>
    <definedName name="lv.">'[165]Work-Condition'!$B$10</definedName>
    <definedName name="lv.." localSheetId="5">#REF!</definedName>
    <definedName name="lv..">#REF!</definedName>
    <definedName name="Lvc" localSheetId="5">#REF!</definedName>
    <definedName name="Lvc">#REF!</definedName>
    <definedName name="lvr">'[165]Work-Condition'!$C$10</definedName>
    <definedName name="lvr.">'[165]Work-Condition'!$C$10</definedName>
    <definedName name="lvr.." localSheetId="5">#REF!</definedName>
    <definedName name="lvr..">#REF!</definedName>
    <definedName name="Ly" localSheetId="5">[69]Sheet1!#REF!</definedName>
    <definedName name="Ly">[69]Sheet1!#REF!</definedName>
    <definedName name="m" localSheetId="5">#REF!</definedName>
    <definedName name="m">#REF!</definedName>
    <definedName name="m_" localSheetId="5">[44]Girder!#REF!</definedName>
    <definedName name="m_">[44]Girder!#REF!</definedName>
    <definedName name="m__Chi_phÝ_kh_c_phôc_vô_thi_c_ng____k">'[116]PTN+M'!$I$19</definedName>
    <definedName name="m_1" localSheetId="5">[83]Input!#REF!</definedName>
    <definedName name="m_1">[83]Input!#REF!</definedName>
    <definedName name="m_2" localSheetId="5">[83]Input!#REF!</definedName>
    <definedName name="m_2">[83]Input!#REF!</definedName>
    <definedName name="m_3">[83]Input!#REF!</definedName>
    <definedName name="m_4">[83]Input!#REF!</definedName>
    <definedName name="M0.4" localSheetId="5">#REF!</definedName>
    <definedName name="M0.4">#REF!</definedName>
    <definedName name="m1_" localSheetId="5">[44]Girder!#REF!</definedName>
    <definedName name="m1_">[44]Girder!#REF!</definedName>
    <definedName name="M10.1">'[129]Giai trinh'!#REF!</definedName>
    <definedName name="M10.1a">'[129]Giai trinh'!#REF!</definedName>
    <definedName name="M10.2">'[129]Giai trinh'!#REF!</definedName>
    <definedName name="M10.2a">'[129]Giai trinh'!#REF!</definedName>
    <definedName name="m10_">'[53]nhan cong'!#REF!</definedName>
    <definedName name="m102bnnc">'[28]lam-moi'!#REF!</definedName>
    <definedName name="m102bnvl">'[28]lam-moi'!#REF!</definedName>
    <definedName name="m10aamtc">'[28]t-h HA THE'!#REF!</definedName>
    <definedName name="m10aanc">'[28]lam-moi'!#REF!</definedName>
    <definedName name="m10aavl">'[28]lam-moi'!#REF!</definedName>
    <definedName name="m10anc">'[28]lam-moi'!#REF!</definedName>
    <definedName name="m10avl">'[28]lam-moi'!#REF!</definedName>
    <definedName name="m10banc">'[28]lam-moi'!#REF!</definedName>
    <definedName name="m10bavl">'[28]lam-moi'!#REF!</definedName>
    <definedName name="m11_">'[53]nhan cong'!#REF!</definedName>
    <definedName name="m122bnnc">'[28]lam-moi'!#REF!</definedName>
    <definedName name="m122bnvl">'[28]lam-moi'!#REF!</definedName>
    <definedName name="m12aanc">'[28]lam-moi'!#REF!</definedName>
    <definedName name="m12aavl">'[28]lam-moi'!#REF!</definedName>
    <definedName name="m12anc">'[28]lam-moi'!#REF!</definedName>
    <definedName name="m12avl">'[28]lam-moi'!#REF!</definedName>
    <definedName name="M12ba3p" localSheetId="5">#REF!</definedName>
    <definedName name="M12ba3p">#REF!</definedName>
    <definedName name="m12banc" localSheetId="5">'[28]lam-moi'!#REF!</definedName>
    <definedName name="m12banc">'[28]lam-moi'!#REF!</definedName>
    <definedName name="m12bavl" localSheetId="5">'[28]lam-moi'!#REF!</definedName>
    <definedName name="m12bavl">'[28]lam-moi'!#REF!</definedName>
    <definedName name="M12bb1p" localSheetId="5">#REF!</definedName>
    <definedName name="M12bb1p">#REF!</definedName>
    <definedName name="m12bbnc" localSheetId="5">'[28]lam-moi'!#REF!</definedName>
    <definedName name="m12bbnc">'[28]lam-moi'!#REF!</definedName>
    <definedName name="m12bbvl" localSheetId="5">'[28]lam-moi'!#REF!</definedName>
    <definedName name="m12bbvl">'[28]lam-moi'!#REF!</definedName>
    <definedName name="M12bnnc">'[28]#REF'!#REF!</definedName>
    <definedName name="M12bnvl">'[28]#REF'!#REF!</definedName>
    <definedName name="M12cbnc" localSheetId="5">#REF!</definedName>
    <definedName name="M12cbnc">#REF!</definedName>
    <definedName name="M12cbvl" localSheetId="5">#REF!</definedName>
    <definedName name="M12cbvl">#REF!</definedName>
    <definedName name="m142bnnc" localSheetId="5">'[28]lam-moi'!#REF!</definedName>
    <definedName name="m142bnnc">'[28]lam-moi'!#REF!</definedName>
    <definedName name="m142bnvl" localSheetId="5">'[28]lam-moi'!#REF!</definedName>
    <definedName name="m142bnvl">'[28]lam-moi'!#REF!</definedName>
    <definedName name="M14bb1p" localSheetId="5">#REF!</definedName>
    <definedName name="M14bb1p">#REF!</definedName>
    <definedName name="m14bbnc" localSheetId="5">'[28]lam-moi'!#REF!</definedName>
    <definedName name="m14bbnc">'[28]lam-moi'!#REF!</definedName>
    <definedName name="M14bbvc" localSheetId="5">'[28]CHITIET VL-NC-TT -1p'!#REF!</definedName>
    <definedName name="M14bbvc">'[28]CHITIET VL-NC-TT -1p'!#REF!</definedName>
    <definedName name="m14bbvl">'[28]lam-moi'!#REF!</definedName>
    <definedName name="m2_">'[53]nhan cong'!#REF!</definedName>
    <definedName name="m3_">'[53]nhan cong'!#REF!</definedName>
    <definedName name="m4_">'[53]nhan cong'!#REF!</definedName>
    <definedName name="m5_">'[53]nhan cong'!#REF!</definedName>
    <definedName name="m6_">'[53]nhan cong'!#REF!</definedName>
    <definedName name="m7_">'[53]nhan cong'!#REF!</definedName>
    <definedName name="m8_">'[53]nhan cong'!#REF!</definedName>
    <definedName name="M8a">'[28]THPDMoi  (2)'!#REF!</definedName>
    <definedName name="M8aa">'[28]THPDMoi  (2)'!#REF!</definedName>
    <definedName name="m8aanc" localSheetId="5">#REF!</definedName>
    <definedName name="m8aanc">#REF!</definedName>
    <definedName name="m8aavl" localSheetId="5">#REF!</definedName>
    <definedName name="m8aavl">#REF!</definedName>
    <definedName name="m8amtc" localSheetId="5">'[28]t-h HA THE'!#REF!</definedName>
    <definedName name="m8amtc">'[28]t-h HA THE'!#REF!</definedName>
    <definedName name="m8anc" localSheetId="5">'[28]lam-moi'!#REF!</definedName>
    <definedName name="m8anc">'[28]lam-moi'!#REF!</definedName>
    <definedName name="m8avl">'[28]lam-moi'!#REF!</definedName>
    <definedName name="m9_">'[53]nhan cong'!#REF!</definedName>
    <definedName name="ma">[226]SCT!$I$1:$I$65536</definedName>
    <definedName name="Ma3pnc" localSheetId="5">#REF!</definedName>
    <definedName name="Ma3pnc">#REF!</definedName>
    <definedName name="Ma3pvl" localSheetId="5">#REF!</definedName>
    <definedName name="Ma3pvl">#REF!</definedName>
    <definedName name="Maa3pnc" localSheetId="5">#REF!</definedName>
    <definedName name="Maa3pnc">#REF!</definedName>
    <definedName name="Maa3pvl" localSheetId="5">#REF!</definedName>
    <definedName name="Maa3pvl">#REF!</definedName>
    <definedName name="MACRO" localSheetId="5">#REF!</definedName>
    <definedName name="MACRO">#REF!</definedName>
    <definedName name="mahang">#REF!</definedName>
    <definedName name="MaHaRangNam">#REF!</definedName>
    <definedName name="MaHaRangTuan">#REF!</definedName>
    <definedName name="mai" hidden="1">{"'Sheet1'!$L$16"}</definedName>
    <definedName name="MAJ_CON_EQP" localSheetId="5">#REF!</definedName>
    <definedName name="MAJ_CON_EQP">#REF!</definedName>
    <definedName name="MaMay_Q" localSheetId="5">#REF!</definedName>
    <definedName name="MaMay_Q">#REF!</definedName>
    <definedName name="mangay">#REF!</definedName>
    <definedName name="Masonry" localSheetId="5">'[123]DGchitiet '!#REF!</definedName>
    <definedName name="Masonry">'[123]DGchitiet '!#REF!</definedName>
    <definedName name="MAT" localSheetId="5">'[1]COAT&amp;WRAP-QIOT-#3'!#REF!</definedName>
    <definedName name="MAT">'[1]COAT&amp;WRAP-QIOT-#3'!#REF!</definedName>
    <definedName name="Mat_cau" localSheetId="5">#REF!</definedName>
    <definedName name="Mat_cau">#REF!</definedName>
    <definedName name="matbang" hidden="1">{"'Sheet1'!$L$16"}</definedName>
    <definedName name="mathang">#REF!</definedName>
    <definedName name="MaThanhToanNB">#REF!</definedName>
    <definedName name="matien">[226]SCT!$O$1:$O$65536</definedName>
    <definedName name="matit">[81]gvl!$Q$69</definedName>
    <definedName name="MaTuan">#REF!</definedName>
    <definedName name="MAVL">'[157]PT VATTU'!$G$4:$G$451</definedName>
    <definedName name="MAVTTT">'[157]Dutoan KL'!$A$5:$A$580</definedName>
    <definedName name="may" localSheetId="5">#REF!</definedName>
    <definedName name="may">#REF!</definedName>
    <definedName name="May_bom_nuíc_10.0_CV" localSheetId="5">#REF!</definedName>
    <definedName name="May_bom_nuíc_10.0_CV">#REF!</definedName>
    <definedName name="May_bom_nuíc_15.0_CV" localSheetId="5">#REF!</definedName>
    <definedName name="May_bom_nuíc_15.0_CV">#REF!</definedName>
    <definedName name="May_bom_nuíc_20.0_CV" localSheetId="5">#REF!</definedName>
    <definedName name="May_bom_nuíc_20.0_CV">#REF!</definedName>
    <definedName name="May_bom_nuíc_20_KW" localSheetId="5">#REF!</definedName>
    <definedName name="May_bom_nuíc_20_KW">#REF!</definedName>
    <definedName name="May_bom_nuíc_45.0_CV" localSheetId="5">#REF!</definedName>
    <definedName name="May_bom_nuíc_45.0_CV">#REF!</definedName>
    <definedName name="May_cat_uèn" localSheetId="5">#REF!</definedName>
    <definedName name="May_cat_uèn">#REF!</definedName>
    <definedName name="may_dao0.4m3" localSheetId="5">#REF!</definedName>
    <definedName name="may_dao0.4m3">#REF!</definedName>
    <definedName name="May_dao0.8m3" localSheetId="5">#REF!</definedName>
    <definedName name="May_dao0.8m3">#REF!</definedName>
    <definedName name="May_dao1.25m3" localSheetId="5">#REF!</definedName>
    <definedName name="May_dao1.25m3">#REF!</definedName>
    <definedName name="May_dÇm_ban_1_KW" localSheetId="5">#REF!</definedName>
    <definedName name="May_dÇm_ban_1_KW">#REF!</definedName>
    <definedName name="May_dÇm_dïi_1.5_KW" localSheetId="5">#REF!</definedName>
    <definedName name="May_dÇm_dïi_1.5_KW">#REF!</definedName>
    <definedName name="May_dong_cäc_1.2_T" localSheetId="5">#REF!</definedName>
    <definedName name="May_dong_cäc_1.2_T">#REF!</definedName>
    <definedName name="May_dong_cäc_1.8_T" localSheetId="5">#REF!</definedName>
    <definedName name="May_dong_cäc_1.8_T">#REF!</definedName>
    <definedName name="May_dong_cäc_2.5_T" localSheetId="5">#REF!</definedName>
    <definedName name="May_dong_cäc_2.5_T">#REF!</definedName>
    <definedName name="May_han_23_KW" localSheetId="5">#REF!</definedName>
    <definedName name="May_han_23_KW">#REF!</definedName>
    <definedName name="May_khoan_4.5_KW" localSheetId="5">#REF!</definedName>
    <definedName name="May_khoan_4.5_KW">#REF!</definedName>
    <definedName name="May_khoan_BT_1.5KW" localSheetId="5">#REF!</definedName>
    <definedName name="May_khoan_BT_1.5KW">#REF!</definedName>
    <definedName name="May_luån_cap_15_KW" localSheetId="5">#REF!</definedName>
    <definedName name="May_luån_cap_15_KW">#REF!</definedName>
    <definedName name="May_mai_2.7_KW" localSheetId="5">#REF!</definedName>
    <definedName name="May_mai_2.7_KW">#REF!</definedName>
    <definedName name="May_nÐn_khÝ_10m3_ph" localSheetId="5">#REF!</definedName>
    <definedName name="May_nÐn_khÝ_10m3_ph">#REF!</definedName>
    <definedName name="May_nÐn_khÝ_4_m3_ph" localSheetId="5">#REF!</definedName>
    <definedName name="May_nÐn_khÝ_4_m3_ph">#REF!</definedName>
    <definedName name="May_nÐn_khÝ_9m3_ph" localSheetId="5">#REF!</definedName>
    <definedName name="May_nÐn_khÝ_9m3_ph">#REF!</definedName>
    <definedName name="May_ñi_110_CV" localSheetId="5">#REF!</definedName>
    <definedName name="May_ñi_110_CV">#REF!</definedName>
    <definedName name="May_phun_son" localSheetId="5">#REF!</definedName>
    <definedName name="May_phun_son">#REF!</definedName>
    <definedName name="May_trén_vua_250_lÝt" localSheetId="5">#REF!</definedName>
    <definedName name="May_trén_vua_250_lÝt">#REF!</definedName>
    <definedName name="May_trén_vua_80_lÝt" localSheetId="5">#REF!</definedName>
    <definedName name="May_trén_vua_80_lÝt">#REF!</definedName>
    <definedName name="May_vËn_thang_0.8_T" localSheetId="5">#REF!</definedName>
    <definedName name="May_vËn_thang_0.8_T">#REF!</definedName>
    <definedName name="mazut">'[51]he so'!$B$14</definedName>
    <definedName name="Mba1p" localSheetId="5">#REF!</definedName>
    <definedName name="Mba1p">#REF!</definedName>
    <definedName name="Mba3p" localSheetId="5">#REF!</definedName>
    <definedName name="Mba3p">#REF!</definedName>
    <definedName name="Mbb3p" localSheetId="5">#REF!</definedName>
    <definedName name="Mbb3p">#REF!</definedName>
    <definedName name="Mbn1p" localSheetId="5">#REF!</definedName>
    <definedName name="Mbn1p">#REF!</definedName>
    <definedName name="mbnc" localSheetId="5">'[28]lam-moi'!#REF!</definedName>
    <definedName name="mbnc">'[28]lam-moi'!#REF!</definedName>
    <definedName name="MBT" localSheetId="5">#REF!</definedName>
    <definedName name="MBT">#REF!</definedName>
    <definedName name="mbvl" localSheetId="5">'[28]lam-moi'!#REF!</definedName>
    <definedName name="mbvl">'[28]lam-moi'!#REF!</definedName>
    <definedName name="MC" localSheetId="5">#REF!</definedName>
    <definedName name="MC">#REF!</definedName>
    <definedName name="mc1.5" localSheetId="5">#REF!</definedName>
    <definedName name="mc1.5">#REF!</definedName>
    <definedName name="mc1.5s7" localSheetId="5">#REF!</definedName>
    <definedName name="mc1.5s7">#REF!</definedName>
    <definedName name="Mcasea" localSheetId="5">[44]Girder!#REF!</definedName>
    <definedName name="Mcasea">[44]Girder!#REF!</definedName>
    <definedName name="mcatuon" localSheetId="5">'[25]gia-ca-may'!#REF!</definedName>
    <definedName name="mcatuon">'[25]gia-ca-may'!#REF!</definedName>
    <definedName name="mcgd" localSheetId="5">#REF!</definedName>
    <definedName name="mcgd">#REF!</definedName>
    <definedName name="mcgds7" localSheetId="5">#REF!</definedName>
    <definedName name="mcgds7">#REF!</definedName>
    <definedName name="Mcr" localSheetId="5">[44]Girder!#REF!</definedName>
    <definedName name="Mcr">[44]Girder!#REF!</definedName>
    <definedName name="mcu" localSheetId="5">[25]gvt!#REF!</definedName>
    <definedName name="mcu">[25]gvt!#REF!</definedName>
    <definedName name="MD" localSheetId="5">[44]Girder!#REF!</definedName>
    <definedName name="MD">[44]Girder!#REF!</definedName>
    <definedName name="md1.25" localSheetId="5">[25]gvt!#REF!</definedName>
    <definedName name="md1.25">[25]gvt!#REF!</definedName>
    <definedName name="MDBT" localSheetId="5">#REF!</definedName>
    <definedName name="MDBT">#REF!</definedName>
    <definedName name="MDC" localSheetId="5">[44]Girder!#REF!</definedName>
    <definedName name="MDC">[44]Girder!#REF!</definedName>
    <definedName name="mdc_" localSheetId="5">'[45]Tinh toan'!#REF!</definedName>
    <definedName name="mdc_">'[45]Tinh toan'!#REF!</definedName>
    <definedName name="mdc1.8" localSheetId="5">[25]gvt!#REF!</definedName>
    <definedName name="mdc1.8">[25]gvt!#REF!</definedName>
    <definedName name="Mdo" localSheetId="6">[107]Load1!#REF!</definedName>
    <definedName name="Mdo" localSheetId="2">[107]Load1!#REF!</definedName>
    <definedName name="Mdo" localSheetId="4">[107]Load1!#REF!</definedName>
    <definedName name="Mdo" localSheetId="1">[107]Load1!#REF!</definedName>
    <definedName name="Mdo" localSheetId="0">[107]Load1!#REF!</definedName>
    <definedName name="Mdo" localSheetId="9">[107]Load1!#REF!</definedName>
    <definedName name="Mdo" localSheetId="8">[107]Load1!#REF!</definedName>
    <definedName name="Mdo" localSheetId="7">[107]Load1!#REF!</definedName>
    <definedName name="Mdo" localSheetId="5">[108]Load1!#REF!</definedName>
    <definedName name="Mdo">[108]Load1!#REF!</definedName>
    <definedName name="MDT">'[129]Giai trinh'!#REF!</definedName>
    <definedName name="MDTa">'[129]Giai trinh'!#REF!</definedName>
    <definedName name="mdui">[25]gvt!#REF!</definedName>
    <definedName name="me" localSheetId="5">#REF!</definedName>
    <definedName name="me">#REF!</definedName>
    <definedName name="MENU1" localSheetId="5">#REF!</definedName>
    <definedName name="MENU1">#REF!</definedName>
    <definedName name="MENUVIEW" localSheetId="5">#REF!</definedName>
    <definedName name="MENUVIEW">#REF!</definedName>
    <definedName name="MESSAGE" localSheetId="5">#REF!</definedName>
    <definedName name="MESSAGE">#REF!</definedName>
    <definedName name="MESSAGE1" localSheetId="5">#REF!</definedName>
    <definedName name="MESSAGE1">#REF!</definedName>
    <definedName name="MESSAGE2" localSheetId="5">#REF!</definedName>
    <definedName name="MESSAGE2">#REF!</definedName>
    <definedName name="MetalWork" localSheetId="5">'[123]DGchitiet '!#REF!</definedName>
    <definedName name="MetalWork">'[123]DGchitiet '!#REF!</definedName>
    <definedName name="MF" localSheetId="5">'[1]COAT&amp;WRAP-QIOT-#3'!#REF!</definedName>
    <definedName name="MF">'[1]COAT&amp;WRAP-QIOT-#3'!#REF!</definedName>
    <definedName name="mfto1" localSheetId="5">'[45]Tinh toan'!#REF!</definedName>
    <definedName name="mfto1">'[45]Tinh toan'!#REF!</definedName>
    <definedName name="mfto2">'[45]Tinh toan'!#REF!</definedName>
    <definedName name="mg">[83]Input!#REF!</definedName>
    <definedName name="MG_A" localSheetId="5">#REF!</definedName>
    <definedName name="MG_A">#REF!</definedName>
    <definedName name="mg1." localSheetId="5">[83]Input!#REF!</definedName>
    <definedName name="mg1.">[83]Input!#REF!</definedName>
    <definedName name="mg1h" localSheetId="5">[44]Girder!#REF!</definedName>
    <definedName name="mg1h">[44]Girder!#REF!</definedName>
    <definedName name="mg1l2" localSheetId="5">[44]Girder!#REF!</definedName>
    <definedName name="mg1l2">[44]Girder!#REF!</definedName>
    <definedName name="mg1x">[44]Girder!#REF!</definedName>
    <definedName name="mg2.">[83]Input!#REF!</definedName>
    <definedName name="mg2h">'[45]Tinh toan'!#REF!</definedName>
    <definedName name="mg2l2">'[45]Tinh toan'!#REF!</definedName>
    <definedName name="mg2x">'[45]Tinh toan'!#REF!</definedName>
    <definedName name="mg3l8">[44]Girder!#REF!</definedName>
    <definedName name="mgh">[227]dtxl!#REF!</definedName>
    <definedName name="mgn">'[45]Tinh toan'!#REF!</definedName>
    <definedName name="mh">[25]gvt!#REF!</definedName>
    <definedName name="mi" localSheetId="6">[107]Load1!#REF!</definedName>
    <definedName name="mi" localSheetId="2">[107]Load1!#REF!</definedName>
    <definedName name="mi" localSheetId="4">[107]Load1!#REF!</definedName>
    <definedName name="mi" localSheetId="1">[107]Load1!#REF!</definedName>
    <definedName name="mi" localSheetId="0">[107]Load1!#REF!</definedName>
    <definedName name="mi" localSheetId="9">[107]Load1!#REF!</definedName>
    <definedName name="mi" localSheetId="8">[107]Load1!#REF!</definedName>
    <definedName name="mi" localSheetId="7">[107]Load1!#REF!</definedName>
    <definedName name="mi">[108]Load1!#REF!</definedName>
    <definedName name="minh" hidden="1">{"'Sheet1'!$L$16"}</definedName>
    <definedName name="Minolta" localSheetId="5">#REF!</definedName>
    <definedName name="Minolta">#REF!</definedName>
    <definedName name="mis">[70]Payment!$AI$30</definedName>
    <definedName name="MiscellaneousWork" localSheetId="5">'[123]DGchitiet '!#REF!</definedName>
    <definedName name="MiscellaneousWork">'[123]DGchitiet '!#REF!</definedName>
    <definedName name="Mita" localSheetId="5">#REF!</definedName>
    <definedName name="Mita">#REF!</definedName>
    <definedName name="ML" localSheetId="5">[44]Girder!#REF!</definedName>
    <definedName name="ML">[44]Girder!#REF!</definedName>
    <definedName name="ml_" localSheetId="5">'[45]Tinh toan'!#REF!</definedName>
    <definedName name="ml_">'[45]Tinh toan'!#REF!</definedName>
    <definedName name="mmid">'[45]Tinh toan'!#REF!</definedName>
    <definedName name="mmm">[28]giathanh1!#REF!</definedName>
    <definedName name="MN" localSheetId="5">#REF!</definedName>
    <definedName name="MN">#REF!</definedName>
    <definedName name="MNTHTH">[76]Solieu!$E$27</definedName>
    <definedName name="MNTN" localSheetId="5">'[74]Xuly Data'!#REF!</definedName>
    <definedName name="MNTN">'[74]Xuly Data'!#REF!</definedName>
    <definedName name="MNTT" localSheetId="5">'[74]Xuly Data'!#REF!</definedName>
    <definedName name="MNTT">'[74]Xuly Data'!#REF!</definedName>
    <definedName name="mo" localSheetId="6" hidden="1">{"'Sheet1'!$L$16"}</definedName>
    <definedName name="mo" localSheetId="2" hidden="1">{"'Sheet1'!$L$16"}</definedName>
    <definedName name="mo" localSheetId="4" hidden="1">{"'Sheet1'!$L$16"}</definedName>
    <definedName name="mo" localSheetId="1" hidden="1">{"'Sheet1'!$L$16"}</definedName>
    <definedName name="mo" localSheetId="0" hidden="1">{"'Sheet1'!$L$16"}</definedName>
    <definedName name="mo" localSheetId="9" hidden="1">{"'Sheet1'!$L$16"}</definedName>
    <definedName name="mo" localSheetId="8" hidden="1">{"'Sheet1'!$L$16"}</definedName>
    <definedName name="mo" localSheetId="7" hidden="1">{"'Sheet1'!$L$16"}</definedName>
    <definedName name="mo" localSheetId="5" hidden="1">{"'Sheet1'!$L$16"}</definedName>
    <definedName name="mo" hidden="1">{"'Sheet1'!$L$16"}</definedName>
    <definedName name="Mo_BinhDien">[46]CHITIET!#REF!</definedName>
    <definedName name="Mo5_BinhDien">[46]CHITIET!#REF!</definedName>
    <definedName name="MODIFY" localSheetId="5">#REF!</definedName>
    <definedName name="MODIFY">#REF!</definedName>
    <definedName name="Mods">[156]Function!$A$13</definedName>
    <definedName name="Moi">[46]TDinh!#REF!</definedName>
    <definedName name="MoM0">[46]CHITIET!#REF!</definedName>
    <definedName name="MOMENT" localSheetId="6">[107]Load1!#REF!</definedName>
    <definedName name="MOMENT" localSheetId="2">[107]Load1!#REF!</definedName>
    <definedName name="MOMENT" localSheetId="4">[107]Load1!#REF!</definedName>
    <definedName name="MOMENT" localSheetId="1">[107]Load1!#REF!</definedName>
    <definedName name="MOMENT" localSheetId="0">[107]Load1!#REF!</definedName>
    <definedName name="MOMENT" localSheetId="9">[107]Load1!#REF!</definedName>
    <definedName name="MOMENT" localSheetId="8">[107]Load1!#REF!</definedName>
    <definedName name="MOMENT" localSheetId="7">[107]Load1!#REF!</definedName>
    <definedName name="MOMENT">[108]Load1!#REF!</definedName>
    <definedName name="mong">[70]Payment!$AC$30</definedName>
    <definedName name="mongbang" localSheetId="5">#REF!</definedName>
    <definedName name="mongbang">#REF!</definedName>
    <definedName name="mongdon" localSheetId="5">#REF!</definedName>
    <definedName name="mongdon">#REF!</definedName>
    <definedName name="mophanchi">'[51]he so'!$B$17</definedName>
    <definedName name="Morong" localSheetId="5">#REF!</definedName>
    <definedName name="Morong">#REF!</definedName>
    <definedName name="Morong4054_85" localSheetId="5">#REF!</definedName>
    <definedName name="Morong4054_85">#REF!</definedName>
    <definedName name="morong4054_98" localSheetId="5">#REF!</definedName>
    <definedName name="morong4054_98">#REF!</definedName>
    <definedName name="mp1x25" localSheetId="5">'[28]dongia (2)'!#REF!</definedName>
    <definedName name="mp1x25">'[28]dongia (2)'!#REF!</definedName>
    <definedName name="Mr" localSheetId="5">[44]Girder!#REF!</definedName>
    <definedName name="Mr">[44]Girder!#REF!</definedName>
    <definedName name="ms">'[228]btraR,f'!$B$25:$J$38</definedName>
    <definedName name="mt" localSheetId="5">[25]gvt!#REF!</definedName>
    <definedName name="mt">[25]gvt!#REF!</definedName>
    <definedName name="MTC" localSheetId="5">[171]Sheet2!#REF!</definedName>
    <definedName name="MTC">[171]Sheet2!#REF!</definedName>
    <definedName name="MTC1P" localSheetId="5">'[28]TONG HOP VL-NC TT'!#REF!</definedName>
    <definedName name="MTC1P">'[28]TONG HOP VL-NC TT'!#REF!</definedName>
    <definedName name="MTC3P">'[28]TONG HOP VL-NC TT'!#REF!</definedName>
    <definedName name="Mtccau">[229]ptm!$B$1:$J$65536</definedName>
    <definedName name="MTCHC">[28]TNHCHINH!$K$38</definedName>
    <definedName name="MTCLD" localSheetId="5">#REF!</definedName>
    <definedName name="MTCLD">#REF!</definedName>
    <definedName name="MTCMB" localSheetId="5">'[28]#REF'!#REF!</definedName>
    <definedName name="MTCMB">'[28]#REF'!#REF!</definedName>
    <definedName name="MTCNT">[130]DLDT!$B$2</definedName>
    <definedName name="MTMAC12" localSheetId="5">#REF!</definedName>
    <definedName name="MTMAC12">#REF!</definedName>
    <definedName name="MTN" localSheetId="5">#REF!</definedName>
    <definedName name="MTN">#REF!</definedName>
    <definedName name="mtr" localSheetId="5">'[28]TH XL'!#REF!</definedName>
    <definedName name="mtr">'[28]TH XL'!#REF!</definedName>
    <definedName name="mtram" localSheetId="5">#REF!</definedName>
    <definedName name="mtram">#REF!</definedName>
    <definedName name="Mtran" localSheetId="5">[44]Girder!#REF!</definedName>
    <definedName name="Mtran">[44]Girder!#REF!</definedName>
    <definedName name="mttn" localSheetId="5">[91]Sheet1!#REF!</definedName>
    <definedName name="mttn">[91]Sheet1!#REF!</definedName>
    <definedName name="Mu" localSheetId="5">#REF!</definedName>
    <definedName name="Mu">#REF!</definedName>
    <definedName name="Mu_" localSheetId="5">#REF!</definedName>
    <definedName name="Mu_">#REF!</definedName>
    <definedName name="MVC" localSheetId="5">[171]Sheet2!#REF!</definedName>
    <definedName name="MVC">[171]Sheet2!#REF!</definedName>
    <definedName name="mw_" localSheetId="5">'[45]Tinh toan'!#REF!</definedName>
    <definedName name="mw_">'[45]Tinh toan'!#REF!</definedName>
    <definedName name="mw1_" localSheetId="5">[44]Girder!#REF!</definedName>
    <definedName name="mw1_">[44]Girder!#REF!</definedName>
    <definedName name="mx" localSheetId="5">[44]Girder!#REF!</definedName>
    <definedName name="mx">[44]Girder!#REF!</definedName>
    <definedName name="myle" localSheetId="5">#REF!</definedName>
    <definedName name="myle">#REF!</definedName>
    <definedName name="n" localSheetId="5">#REF!</definedName>
    <definedName name="n">#REF!</definedName>
    <definedName name="n.d1" localSheetId="5">[83]Input!#REF!</definedName>
    <definedName name="n.d1">[83]Input!#REF!</definedName>
    <definedName name="n.d2" localSheetId="5">[83]Input!#REF!</definedName>
    <definedName name="n.d2">[83]Input!#REF!</definedName>
    <definedName name="n_1" localSheetId="5">#REF!</definedName>
    <definedName name="n_1">#REF!</definedName>
    <definedName name="n_2" localSheetId="5">#REF!</definedName>
    <definedName name="n_2">#REF!</definedName>
    <definedName name="n_3" localSheetId="5">#REF!</definedName>
    <definedName name="n_3">#REF!</definedName>
    <definedName name="n1_" localSheetId="5">#REF!</definedName>
    <definedName name="n1_">#REF!</definedName>
    <definedName name="N1IN">'[28]TONGKE3p '!$U$295</definedName>
    <definedName name="n1pig" localSheetId="5">#REF!</definedName>
    <definedName name="n1pig">#REF!</definedName>
    <definedName name="n1pignc" localSheetId="5">'[28]lam-moi'!#REF!</definedName>
    <definedName name="n1pignc">'[28]lam-moi'!#REF!</definedName>
    <definedName name="n1pigvl" localSheetId="5">'[28]lam-moi'!#REF!</definedName>
    <definedName name="n1pigvl">'[28]lam-moi'!#REF!</definedName>
    <definedName name="n1pind" localSheetId="5">#REF!</definedName>
    <definedName name="n1pind">#REF!</definedName>
    <definedName name="n1pindnc" localSheetId="5">'[28]lam-moi'!#REF!</definedName>
    <definedName name="n1pindnc">'[28]lam-moi'!#REF!</definedName>
    <definedName name="n1pindvl" localSheetId="5">'[28]lam-moi'!#REF!</definedName>
    <definedName name="n1pindvl">'[28]lam-moi'!#REF!</definedName>
    <definedName name="n1ping" localSheetId="5">#REF!</definedName>
    <definedName name="n1ping">#REF!</definedName>
    <definedName name="n1pingnc" localSheetId="5">'[28]lam-moi'!#REF!</definedName>
    <definedName name="n1pingnc">'[28]lam-moi'!#REF!</definedName>
    <definedName name="n1pingvl" localSheetId="5">'[28]lam-moi'!#REF!</definedName>
    <definedName name="n1pingvl">'[28]lam-moi'!#REF!</definedName>
    <definedName name="n1pint" localSheetId="5">#REF!</definedName>
    <definedName name="n1pint">#REF!</definedName>
    <definedName name="n1pintnc" localSheetId="5">'[28]lam-moi'!#REF!</definedName>
    <definedName name="n1pintnc">'[28]lam-moi'!#REF!</definedName>
    <definedName name="n1pintvl" localSheetId="5">'[28]lam-moi'!#REF!</definedName>
    <definedName name="n1pintvl">'[28]lam-moi'!#REF!</definedName>
    <definedName name="n2_" localSheetId="5">#REF!</definedName>
    <definedName name="n2_">#REF!</definedName>
    <definedName name="n24nc" localSheetId="5">'[28]lam-moi'!#REF!</definedName>
    <definedName name="n24nc">'[28]lam-moi'!#REF!</definedName>
    <definedName name="n24vl" localSheetId="5">'[28]lam-moi'!#REF!</definedName>
    <definedName name="n24vl">'[28]lam-moi'!#REF!</definedName>
    <definedName name="n2mignc">'[28]lam-moi'!#REF!</definedName>
    <definedName name="n2migvl">'[28]lam-moi'!#REF!</definedName>
    <definedName name="n2min1nc">'[28]lam-moi'!#REF!</definedName>
    <definedName name="n2min1vl">'[28]lam-moi'!#REF!</definedName>
    <definedName name="n3_" localSheetId="5">#REF!</definedName>
    <definedName name="n3_">#REF!</definedName>
    <definedName name="n4_" localSheetId="5">#REF!</definedName>
    <definedName name="n4_">#REF!</definedName>
    <definedName name="naêm1999" localSheetId="5">#REF!</definedName>
    <definedName name="naêm1999">#REF!</definedName>
    <definedName name="nam" hidden="1">{"'Sheet1'!$L$16"}</definedName>
    <definedName name="Nam_khoi_cong">'[118]Co so'!$C$21</definedName>
    <definedName name="Nan_khoi_cong" localSheetId="5">#REF!</definedName>
    <definedName name="Nan_khoi_cong">#REF!</definedName>
    <definedName name="Nc" localSheetId="5">'[139]Lç khoan LK1'!#REF!</definedName>
    <definedName name="Nc">'[139]Lç khoan LK1'!#REF!</definedName>
    <definedName name="nc.4">'[230]Luong+may'!$E$51</definedName>
    <definedName name="NC.M10.1" localSheetId="5">'[129]Giai trinh'!#REF!</definedName>
    <definedName name="NC.M10.1">'[129]Giai trinh'!#REF!</definedName>
    <definedName name="NC.M10.2" localSheetId="5">'[129]Giai trinh'!#REF!</definedName>
    <definedName name="NC.M10.2">'[129]Giai trinh'!#REF!</definedName>
    <definedName name="NC.MDT">'[129]Giai trinh'!#REF!</definedName>
    <definedName name="nc_betong200">'[97]TT-35KV+TBA'!#REF!</definedName>
    <definedName name="nc_btm10" localSheetId="5">#REF!</definedName>
    <definedName name="nc_btm10">#REF!</definedName>
    <definedName name="nc_btm100" localSheetId="5">#REF!</definedName>
    <definedName name="nc_btm100">#REF!</definedName>
    <definedName name="nc_cotpha">[128]TT_10KV!$H$329</definedName>
    <definedName name="nc12m250">[12]Giathanh1m3BT!$H$22</definedName>
    <definedName name="nc1nc" localSheetId="5">'[28]lam-moi'!#REF!</definedName>
    <definedName name="nc1nc">'[28]lam-moi'!#REF!</definedName>
    <definedName name="nc1p" localSheetId="5">#REF!</definedName>
    <definedName name="nc1p">#REF!</definedName>
    <definedName name="nc1vl" localSheetId="5">'[28]lam-moi'!#REF!</definedName>
    <definedName name="nc1vl">'[28]lam-moi'!#REF!</definedName>
    <definedName name="nc2.7" localSheetId="6">[49]NC!$E$7</definedName>
    <definedName name="nc2.7" localSheetId="2">[49]NC!$E$7</definedName>
    <definedName name="nc2.7" localSheetId="4">[49]NC!$E$7</definedName>
    <definedName name="nc2.7" localSheetId="1">[49]NC!$E$7</definedName>
    <definedName name="nc2.7" localSheetId="0">[49]NC!$E$7</definedName>
    <definedName name="nc2.7" localSheetId="9">[49]NC!$E$7</definedName>
    <definedName name="nc2.7" localSheetId="8">[49]NC!$E$7</definedName>
    <definedName name="nc2.7" localSheetId="7">[49]NC!$E$7</definedName>
    <definedName name="nc2.7" localSheetId="5">[49]NC!$E$7</definedName>
    <definedName name="nc2.7">[50]NC!$E$7</definedName>
    <definedName name="nc24nc" localSheetId="5">'[28]lam-moi'!#REF!</definedName>
    <definedName name="nc24nc">'[28]lam-moi'!#REF!</definedName>
    <definedName name="nc24vl" localSheetId="5">'[28]lam-moi'!#REF!</definedName>
    <definedName name="nc24vl">'[28]lam-moi'!#REF!</definedName>
    <definedName name="nc3.">'[48]Luong+may'!#REF!</definedName>
    <definedName name="nc3.2">'[25]gia-ca-may'!$D$11</definedName>
    <definedName name="nc3.5" localSheetId="6">[49]NC!$E$10</definedName>
    <definedName name="nc3.5" localSheetId="2">[49]NC!$E$10</definedName>
    <definedName name="nc3.5" localSheetId="4">[49]NC!$E$10</definedName>
    <definedName name="nc3.5" localSheetId="1">[49]NC!$E$10</definedName>
    <definedName name="nc3.5" localSheetId="0">[49]NC!$E$10</definedName>
    <definedName name="nc3.5" localSheetId="9">[49]NC!$E$10</definedName>
    <definedName name="nc3.5" localSheetId="8">[49]NC!$E$10</definedName>
    <definedName name="nc3.5" localSheetId="7">[49]NC!$E$10</definedName>
    <definedName name="nc3.5" localSheetId="5">[49]NC!$E$10</definedName>
    <definedName name="nc3.5">[50]NC!$E$10</definedName>
    <definedName name="nc3.7" localSheetId="6">[49]NC!$E$11</definedName>
    <definedName name="nc3.7" localSheetId="2">[49]NC!$E$11</definedName>
    <definedName name="nc3.7" localSheetId="4">[49]NC!$E$11</definedName>
    <definedName name="nc3.7" localSheetId="1">[49]NC!$E$11</definedName>
    <definedName name="nc3.7" localSheetId="0">[49]NC!$E$11</definedName>
    <definedName name="nc3.7" localSheetId="9">[49]NC!$E$11</definedName>
    <definedName name="nc3.7" localSheetId="8">[49]NC!$E$11</definedName>
    <definedName name="nc3.7" localSheetId="7">[49]NC!$E$11</definedName>
    <definedName name="nc3.7" localSheetId="5">[49]NC!$E$11</definedName>
    <definedName name="nc3.7">[50]NC!$E$11</definedName>
    <definedName name="nc3_5">'[125]Vat tu'!$B$17</definedName>
    <definedName name="nc3p" localSheetId="5">#REF!</definedName>
    <definedName name="nc3p">#REF!</definedName>
    <definedName name="nc4.5" localSheetId="6">[49]NC!$E$14</definedName>
    <definedName name="nc4.5" localSheetId="2">[49]NC!$E$14</definedName>
    <definedName name="nc4.5" localSheetId="4">[49]NC!$E$14</definedName>
    <definedName name="nc4.5" localSheetId="1">[49]NC!$E$14</definedName>
    <definedName name="nc4.5" localSheetId="0">[49]NC!$E$14</definedName>
    <definedName name="nc4.5" localSheetId="9">[49]NC!$E$14</definedName>
    <definedName name="nc4.5" localSheetId="8">[49]NC!$E$14</definedName>
    <definedName name="nc4.5" localSheetId="7">[49]NC!$E$14</definedName>
    <definedName name="nc4.5" localSheetId="5">[49]NC!$E$14</definedName>
    <definedName name="nc4.5">[50]NC!$E$14</definedName>
    <definedName name="NCBD" localSheetId="5">'[171]DZ 0.4'!#REF!</definedName>
    <definedName name="NCBD">'[171]DZ 0.4'!#REF!</definedName>
    <definedName name="NCBD100" localSheetId="5">#REF!</definedName>
    <definedName name="NCBD100">#REF!</definedName>
    <definedName name="NCBD200" localSheetId="5">#REF!</definedName>
    <definedName name="NCBD200">#REF!</definedName>
    <definedName name="NCBD250" localSheetId="5">#REF!</definedName>
    <definedName name="NCBD250">#REF!</definedName>
    <definedName name="NCC2.7">'[53]nhan cong'!$M$41</definedName>
    <definedName name="ncc3.5" localSheetId="6">[49]NC!$F$10</definedName>
    <definedName name="ncc3.5" localSheetId="2">[49]NC!$F$10</definedName>
    <definedName name="ncc3.5" localSheetId="4">[49]NC!$F$10</definedName>
    <definedName name="ncc3.5" localSheetId="1">[49]NC!$F$10</definedName>
    <definedName name="ncc3.5" localSheetId="0">[49]NC!$F$10</definedName>
    <definedName name="ncc3.5" localSheetId="9">[49]NC!$F$10</definedName>
    <definedName name="ncc3.5" localSheetId="8">[49]NC!$F$10</definedName>
    <definedName name="ncc3.5" localSheetId="7">[49]NC!$F$10</definedName>
    <definedName name="ncc3.5" localSheetId="5">[49]NC!$F$10</definedName>
    <definedName name="ncc3.5">[50]NC!$F$10</definedName>
    <definedName name="ncc3.7" localSheetId="6">[49]NC!$F$11</definedName>
    <definedName name="ncc3.7" localSheetId="2">[49]NC!$F$11</definedName>
    <definedName name="ncc3.7" localSheetId="4">[49]NC!$F$11</definedName>
    <definedName name="ncc3.7" localSheetId="1">[49]NC!$F$11</definedName>
    <definedName name="ncc3.7" localSheetId="0">[49]NC!$F$11</definedName>
    <definedName name="ncc3.7" localSheetId="9">[49]NC!$F$11</definedName>
    <definedName name="ncc3.7" localSheetId="8">[49]NC!$F$11</definedName>
    <definedName name="ncc3.7" localSheetId="7">[49]NC!$F$11</definedName>
    <definedName name="ncc3.7" localSheetId="5">[49]NC!$F$11</definedName>
    <definedName name="ncc3.7">[50]NC!$F$11</definedName>
    <definedName name="NCcap0.7" localSheetId="5">#REF!</definedName>
    <definedName name="NCcap0.7">#REF!</definedName>
    <definedName name="NCcap1" localSheetId="5">#REF!</definedName>
    <definedName name="NCcap1">#REF!</definedName>
    <definedName name="nccc2" localSheetId="5">'[231]nhan cong'!#REF!</definedName>
    <definedName name="nccc2">'[231]nhan cong'!#REF!</definedName>
    <definedName name="nccs" localSheetId="5">#REF!</definedName>
    <definedName name="nccs">#REF!</definedName>
    <definedName name="ncdd" localSheetId="5">'[28]TH XL'!#REF!</definedName>
    <definedName name="ncdd">'[28]TH XL'!#REF!</definedName>
    <definedName name="NCDD2" localSheetId="5">'[28]TH XL'!#REF!</definedName>
    <definedName name="NCDD2">'[28]TH XL'!#REF!</definedName>
    <definedName name="NCGF">[212]REGION!#REF!</definedName>
    <definedName name="ncgff" localSheetId="5">#REF!</definedName>
    <definedName name="ncgff">#REF!</definedName>
    <definedName name="NCHC">[28]TNHCHINH!$J$38</definedName>
    <definedName name="NCKday" localSheetId="5">#REF!</definedName>
    <definedName name="NCKday">#REF!</definedName>
    <definedName name="NCKT" localSheetId="5">#REF!</definedName>
    <definedName name="NCKT">#REF!</definedName>
    <definedName name="NCLD" localSheetId="5">#REF!</definedName>
    <definedName name="NCLD">#REF!</definedName>
    <definedName name="ncm100lv">[12]Giathanh1m3BT!$H$41</definedName>
    <definedName name="ncmt2" localSheetId="5">[191]ctdz35!#REF!</definedName>
    <definedName name="ncmt2">[191]ctdz35!#REF!</definedName>
    <definedName name="NCNCS">[130]DLDT!$B$14</definedName>
    <definedName name="Ncol" localSheetId="5">[69]Sheet1!#REF!</definedName>
    <definedName name="Ncol">[69]Sheet1!#REF!</definedName>
    <definedName name="ncong" localSheetId="5">#REF!</definedName>
    <definedName name="ncong">#REF!</definedName>
    <definedName name="NCPP" localSheetId="5">#REF!</definedName>
    <definedName name="NCPP">#REF!</definedName>
    <definedName name="nctn" localSheetId="5">#REF!</definedName>
    <definedName name="nctn">#REF!</definedName>
    <definedName name="nctr" localSheetId="5">'[28]TH XL'!#REF!</definedName>
    <definedName name="nctr">'[28]TH XL'!#REF!</definedName>
    <definedName name="nctram" localSheetId="5">#REF!</definedName>
    <definedName name="nctram">#REF!</definedName>
    <definedName name="NCVC" localSheetId="5">[171]Sheet2!#REF!</definedName>
    <definedName name="NCVC">[171]Sheet2!#REF!</definedName>
    <definedName name="NCVC_BD" localSheetId="5">'[171]DZ 0.4'!#REF!</definedName>
    <definedName name="NCVC_BD">'[171]DZ 0.4'!#REF!</definedName>
    <definedName name="NCVC100" localSheetId="5">#REF!</definedName>
    <definedName name="NCVC100">#REF!</definedName>
    <definedName name="NCVC200" localSheetId="5">#REF!</definedName>
    <definedName name="NCVC200">#REF!</definedName>
    <definedName name="NCVC250" localSheetId="5">#REF!</definedName>
    <definedName name="NCVC250">#REF!</definedName>
    <definedName name="NCVC3P" localSheetId="5">#REF!</definedName>
    <definedName name="NCVC3P">#REF!</definedName>
    <definedName name="nd" localSheetId="5">[83]Input!#REF!</definedName>
    <definedName name="nd">[83]Input!#REF!</definedName>
    <definedName name="nd_8" localSheetId="5">'[145]14.MMUS GIUA NHIP'!#REF!</definedName>
    <definedName name="nd_8">'[145]14.MMUS GIUA NHIP'!#REF!</definedName>
    <definedName name="nd_9">'[145]14.MMUS GIUA NHIP'!#REF!</definedName>
    <definedName name="ndc" localSheetId="5">#REF!</definedName>
    <definedName name="ndc">#REF!</definedName>
    <definedName name="Ndk" localSheetId="5">#REF!</definedName>
    <definedName name="Ndk">#REF!</definedName>
    <definedName name="neff" localSheetId="5">[69]Sheet1!#REF!</definedName>
    <definedName name="neff">[69]Sheet1!#REF!</definedName>
    <definedName name="nenkhi10m3" localSheetId="5">#REF!</definedName>
    <definedName name="nenkhi10m3">#REF!</definedName>
    <definedName name="nenkhi1200" localSheetId="5">#REF!</definedName>
    <definedName name="nenkhi1200">#REF!</definedName>
    <definedName name="neo32mm" localSheetId="5">#REF!</definedName>
    <definedName name="neo32mm">#REF!</definedName>
    <definedName name="neo4T" localSheetId="5">#REF!</definedName>
    <definedName name="neo4T">#REF!</definedName>
    <definedName name="NET" localSheetId="5">#REF!</definedName>
    <definedName name="NET">#REF!</definedName>
    <definedName name="NET_1" localSheetId="5">#REF!</definedName>
    <definedName name="NET_1">#REF!</definedName>
    <definedName name="NET_ANA" localSheetId="5">#REF!</definedName>
    <definedName name="NET_ANA">#REF!</definedName>
    <definedName name="NET_ANA_1" localSheetId="5">#REF!</definedName>
    <definedName name="NET_ANA_1">#REF!</definedName>
    <definedName name="NET_ANA_2" localSheetId="5">#REF!</definedName>
    <definedName name="NET_ANA_2">#REF!</definedName>
    <definedName name="NEXT" localSheetId="5">#REF!</definedName>
    <definedName name="NEXT">#REF!</definedName>
    <definedName name="ng" localSheetId="5">[83]Input!#REF!</definedName>
    <definedName name="ng">[83]Input!#REF!</definedName>
    <definedName name="ng1." localSheetId="5">[83]Input!#REF!</definedName>
    <definedName name="ng1.">[83]Input!#REF!</definedName>
    <definedName name="ng2.">[83]Input!#REF!</definedName>
    <definedName name="ngau" localSheetId="6">[100]gvl!$Q$75</definedName>
    <definedName name="ngau" localSheetId="2">[100]gvl!$Q$75</definedName>
    <definedName name="ngau" localSheetId="4">[100]gvl!$Q$75</definedName>
    <definedName name="ngau" localSheetId="1">[100]gvl!$Q$75</definedName>
    <definedName name="ngau" localSheetId="0">[100]gvl!$Q$75</definedName>
    <definedName name="ngau" localSheetId="9">[100]gvl!$Q$75</definedName>
    <definedName name="ngau" localSheetId="8">[100]gvl!$Q$75</definedName>
    <definedName name="ngau" localSheetId="7">[100]gvl!$Q$75</definedName>
    <definedName name="ngau">[101]gvl!$Q$75</definedName>
    <definedName name="Ngay">#REF!</definedName>
    <definedName name="nght" localSheetId="5">#REF!</definedName>
    <definedName name="nght">#REF!</definedName>
    <definedName name="NH" localSheetId="5">#REF!</definedName>
    <definedName name="NH">#REF!</definedName>
    <definedName name="nh30_2" localSheetId="6">[107]Load1!#REF!</definedName>
    <definedName name="nh30_2" localSheetId="2">[107]Load1!#REF!</definedName>
    <definedName name="nh30_2" localSheetId="4">[107]Load1!#REF!</definedName>
    <definedName name="nh30_2" localSheetId="1">[107]Load1!#REF!</definedName>
    <definedName name="nh30_2" localSheetId="0">[107]Load1!#REF!</definedName>
    <definedName name="nh30_2" localSheetId="9">[107]Load1!#REF!</definedName>
    <definedName name="nh30_2" localSheetId="8">[107]Load1!#REF!</definedName>
    <definedName name="nh30_2" localSheetId="7">[107]Load1!#REF!</definedName>
    <definedName name="nh30_2" localSheetId="5">[108]Load1!#REF!</definedName>
    <definedName name="nh30_2">[108]Load1!#REF!</definedName>
    <definedName name="NHAÂN_COÂNG" localSheetId="6">BTRAM</definedName>
    <definedName name="NHAÂN_COÂNG" localSheetId="2">BTRAM</definedName>
    <definedName name="NHAÂN_COÂNG" localSheetId="4">BTRAM</definedName>
    <definedName name="NHAÂN_COÂNG" localSheetId="1">BTRAM</definedName>
    <definedName name="NHAÂN_COÂNG" localSheetId="0">BTRAM</definedName>
    <definedName name="NHAÂN_COÂNG" localSheetId="9">BTRAM</definedName>
    <definedName name="NHAÂN_COÂNG" localSheetId="8">BTRAM</definedName>
    <definedName name="NHAÂN_COÂNG" localSheetId="7">BTRAM</definedName>
    <definedName name="NHAÂN_COÂNG" localSheetId="5">BTRAM</definedName>
    <definedName name="NHAÂN_COÂNG">BTRAM</definedName>
    <definedName name="Nhan_xet_cua_dai">"Picture 1"</definedName>
    <definedName name="nhapthan">#REF!</definedName>
    <definedName name="nhfffd" localSheetId="6">{"DZ-TDTB2.XLS","Dcksat.xls"}</definedName>
    <definedName name="nhfffd" localSheetId="2">{"DZ-TDTB2.XLS","Dcksat.xls"}</definedName>
    <definedName name="nhfffd" localSheetId="4">{"DZ-TDTB2.XLS","Dcksat.xls"}</definedName>
    <definedName name="nhfffd" localSheetId="1">{"DZ-TDTB2.XLS","Dcksat.xls"}</definedName>
    <definedName name="nhfffd" localSheetId="0">{"DZ-TDTB2.XLS","Dcksat.xls"}</definedName>
    <definedName name="nhfffd" localSheetId="9">{"DZ-TDTB2.XLS","Dcksat.xls"}</definedName>
    <definedName name="nhfffd" localSheetId="8">{"DZ-TDTB2.XLS","Dcksat.xls"}</definedName>
    <definedName name="nhfffd" localSheetId="7">{"DZ-TDTB2.XLS","Dcksat.xls"}</definedName>
    <definedName name="nhfffd" localSheetId="5">{"DZ-TDTB2.XLS","Dcksat.xls"}</definedName>
    <definedName name="nhfffd">{"DZ-TDTB2.XLS","Dcksat.xls"}</definedName>
    <definedName name="nhn" localSheetId="5">#REF!</definedName>
    <definedName name="nhn">#REF!</definedName>
    <definedName name="nhnnc" localSheetId="5">'[28]lam-moi'!#REF!</definedName>
    <definedName name="nhnnc">'[28]lam-moi'!#REF!</definedName>
    <definedName name="nhnvl" localSheetId="5">'[28]lam-moi'!#REF!</definedName>
    <definedName name="nhnvl">'[28]lam-moi'!#REF!</definedName>
    <definedName name="NHot" localSheetId="5">#REF!</definedName>
    <definedName name="NHot">#REF!</definedName>
    <definedName name="nhu" localSheetId="5">#REF!</definedName>
    <definedName name="nhu">#REF!</definedName>
    <definedName name="nhua" localSheetId="5">#REF!</definedName>
    <definedName name="nhua">#REF!</definedName>
    <definedName name="nhuad" localSheetId="5">#REF!</definedName>
    <definedName name="nhuad">#REF!</definedName>
    <definedName name="Nhuadan">'[125]Vat tu'!$B$44</definedName>
    <definedName name="nhuaduong">[73]vlieu!$N$40</definedName>
    <definedName name="nig" localSheetId="5">#REF!</definedName>
    <definedName name="nig">#REF!</definedName>
    <definedName name="NIG13p">'[28]TONGKE3p '!$T$295</definedName>
    <definedName name="nig1p" localSheetId="5">#REF!</definedName>
    <definedName name="nig1p">#REF!</definedName>
    <definedName name="nig3p" localSheetId="5">#REF!</definedName>
    <definedName name="nig3p">#REF!</definedName>
    <definedName name="night">'[165]Work-Condition'!$E$28</definedName>
    <definedName name="night.">'[165]Work-Condition'!$E$28</definedName>
    <definedName name="nightnc" localSheetId="5">[28]gtrinh!#REF!</definedName>
    <definedName name="nightnc">[28]gtrinh!#REF!</definedName>
    <definedName name="nightvl" localSheetId="5">[28]gtrinh!#REF!</definedName>
    <definedName name="nightvl">[28]gtrinh!#REF!</definedName>
    <definedName name="nignc1p" localSheetId="5">#REF!</definedName>
    <definedName name="nignc1p">#REF!</definedName>
    <definedName name="nignc3p">'[28]CHITIET VL-NC'!$G$107</definedName>
    <definedName name="nigvl1p" localSheetId="5">#REF!</definedName>
    <definedName name="nigvl1p">#REF!</definedName>
    <definedName name="nigvl3p">'[28]CHITIET VL-NC'!$G$99</definedName>
    <definedName name="nin" localSheetId="5">#REF!</definedName>
    <definedName name="nin">#REF!</definedName>
    <definedName name="nin14nc3p" localSheetId="5">#REF!</definedName>
    <definedName name="nin14nc3p">#REF!</definedName>
    <definedName name="nin14vl3p" localSheetId="5">#REF!</definedName>
    <definedName name="nin14vl3p">#REF!</definedName>
    <definedName name="nin1903p" localSheetId="5">#REF!</definedName>
    <definedName name="nin1903p">#REF!</definedName>
    <definedName name="nin190nc" localSheetId="5">'[28]lam-moi'!#REF!</definedName>
    <definedName name="nin190nc">'[28]lam-moi'!#REF!</definedName>
    <definedName name="nin190nc3p" localSheetId="5">#REF!</definedName>
    <definedName name="nin190nc3p">#REF!</definedName>
    <definedName name="nin190vl" localSheetId="5">'[28]lam-moi'!#REF!</definedName>
    <definedName name="nin190vl">'[28]lam-moi'!#REF!</definedName>
    <definedName name="nin190vl3p" localSheetId="5">#REF!</definedName>
    <definedName name="nin190vl3p">#REF!</definedName>
    <definedName name="nin1pnc" localSheetId="5">'[28]lam-moi'!#REF!</definedName>
    <definedName name="nin1pnc">'[28]lam-moi'!#REF!</definedName>
    <definedName name="nin1pvl" localSheetId="5">'[28]lam-moi'!#REF!</definedName>
    <definedName name="nin1pvl">'[28]lam-moi'!#REF!</definedName>
    <definedName name="nin2903p" localSheetId="5">#REF!</definedName>
    <definedName name="nin2903p">#REF!</definedName>
    <definedName name="nin290nc3p" localSheetId="5">#REF!</definedName>
    <definedName name="nin290nc3p">#REF!</definedName>
    <definedName name="nin290vl3p" localSheetId="5">#REF!</definedName>
    <definedName name="nin290vl3p">#REF!</definedName>
    <definedName name="nin3p" localSheetId="5">#REF!</definedName>
    <definedName name="nin3p">#REF!</definedName>
    <definedName name="nind" localSheetId="5">#REF!</definedName>
    <definedName name="nind">#REF!</definedName>
    <definedName name="nind1p" localSheetId="5">#REF!</definedName>
    <definedName name="nind1p">#REF!</definedName>
    <definedName name="nind3p" localSheetId="5">#REF!</definedName>
    <definedName name="nind3p">#REF!</definedName>
    <definedName name="nindnc" localSheetId="5">'[28]lam-moi'!#REF!</definedName>
    <definedName name="nindnc">'[28]lam-moi'!#REF!</definedName>
    <definedName name="nindnc1p" localSheetId="5">#REF!</definedName>
    <definedName name="nindnc1p">#REF!</definedName>
    <definedName name="nindnc3p" localSheetId="5">#REF!</definedName>
    <definedName name="nindnc3p">#REF!</definedName>
    <definedName name="nindvl" localSheetId="5">'[28]lam-moi'!#REF!</definedName>
    <definedName name="nindvl">'[28]lam-moi'!#REF!</definedName>
    <definedName name="nindvl1p" localSheetId="5">#REF!</definedName>
    <definedName name="nindvl1p">#REF!</definedName>
    <definedName name="nindvl3p" localSheetId="5">#REF!</definedName>
    <definedName name="nindvl3p">#REF!</definedName>
    <definedName name="ning1p" localSheetId="5">#REF!</definedName>
    <definedName name="ning1p">#REF!</definedName>
    <definedName name="ningnc1p" localSheetId="5">#REF!</definedName>
    <definedName name="ningnc1p">#REF!</definedName>
    <definedName name="ningvl1p" localSheetId="5">#REF!</definedName>
    <definedName name="ningvl1p">#REF!</definedName>
    <definedName name="NinhBinh_Nhoquan110" localSheetId="5">'[232]KHQT-00-01'!#REF!</definedName>
    <definedName name="NinhBinh_Nhoquan110">'[232]KHQT-00-01'!#REF!</definedName>
    <definedName name="ninnc" localSheetId="5">'[28]lam-moi'!#REF!</definedName>
    <definedName name="ninnc">'[28]lam-moi'!#REF!</definedName>
    <definedName name="ninnc3p" localSheetId="5">#REF!</definedName>
    <definedName name="ninnc3p">#REF!</definedName>
    <definedName name="nint1p" localSheetId="5">#REF!</definedName>
    <definedName name="nint1p">#REF!</definedName>
    <definedName name="nintnc1p" localSheetId="5">#REF!</definedName>
    <definedName name="nintnc1p">#REF!</definedName>
    <definedName name="nintvl1p" localSheetId="5">#REF!</definedName>
    <definedName name="nintvl1p">#REF!</definedName>
    <definedName name="ninvl" localSheetId="5">'[28]lam-moi'!#REF!</definedName>
    <definedName name="ninvl">'[28]lam-moi'!#REF!</definedName>
    <definedName name="ninvl3p" localSheetId="5">#REF!</definedName>
    <definedName name="ninvl3p">#REF!</definedName>
    <definedName name="nl" localSheetId="5">#REF!</definedName>
    <definedName name="nl">#REF!</definedName>
    <definedName name="NL12nc" localSheetId="5">'[28]#REF'!#REF!</definedName>
    <definedName name="NL12nc">'[28]#REF'!#REF!</definedName>
    <definedName name="NL12vl" localSheetId="5">'[28]#REF'!#REF!</definedName>
    <definedName name="NL12vl">'[28]#REF'!#REF!</definedName>
    <definedName name="nl1p" localSheetId="5">#REF!</definedName>
    <definedName name="nl1p">#REF!</definedName>
    <definedName name="nl3p" localSheetId="5">#REF!</definedName>
    <definedName name="nl3p">#REF!</definedName>
    <definedName name="Nlan" localSheetId="5">#REF!</definedName>
    <definedName name="Nlan">#REF!</definedName>
    <definedName name="nlht" localSheetId="5">'[28]THPDMoi  (2)'!#REF!</definedName>
    <definedName name="nlht">'[28]THPDMoi  (2)'!#REF!</definedName>
    <definedName name="nlmtc" localSheetId="5">'[28]t-h HA THE'!#REF!</definedName>
    <definedName name="nlmtc">'[28]t-h HA THE'!#REF!</definedName>
    <definedName name="nlnc">'[28]lam-moi'!#REF!</definedName>
    <definedName name="nlnc3p" localSheetId="5">#REF!</definedName>
    <definedName name="nlnc3p">#REF!</definedName>
    <definedName name="nlnc3pha" localSheetId="5">#REF!</definedName>
    <definedName name="nlnc3pha">#REF!</definedName>
    <definedName name="NLTK1p" localSheetId="5">#REF!</definedName>
    <definedName name="NLTK1p">#REF!</definedName>
    <definedName name="nlvl" localSheetId="5">'[28]lam-moi'!#REF!</definedName>
    <definedName name="nlvl">'[28]lam-moi'!#REF!</definedName>
    <definedName name="nlvl1">[28]chitiet!$G$302</definedName>
    <definedName name="nlvl3p" localSheetId="5">#REF!</definedName>
    <definedName name="nlvl3p">#REF!</definedName>
    <definedName name="Nms" localSheetId="5">#REF!</definedName>
    <definedName name="Nms">#REF!</definedName>
    <definedName name="nn" localSheetId="5">#REF!</definedName>
    <definedName name="nn">#REF!</definedName>
    <definedName name="nn1p" localSheetId="5">#REF!</definedName>
    <definedName name="nn1p">#REF!</definedName>
    <definedName name="nn3p" localSheetId="5">#REF!</definedName>
    <definedName name="nn3p">#REF!</definedName>
    <definedName name="nnnc" localSheetId="5">'[28]lam-moi'!#REF!</definedName>
    <definedName name="nnnc">'[28]lam-moi'!#REF!</definedName>
    <definedName name="nnnc3p" localSheetId="5">#REF!</definedName>
    <definedName name="nnnc3p">#REF!</definedName>
    <definedName name="nnnn" hidden="1">{"'Sheet1'!$L$16"}</definedName>
    <definedName name="nnvl" localSheetId="5">'[28]lam-moi'!#REF!</definedName>
    <definedName name="nnvl">'[28]lam-moi'!#REF!</definedName>
    <definedName name="nnvl3p" localSheetId="5">#REF!</definedName>
    <definedName name="nnvl3p">#REF!</definedName>
    <definedName name="No" localSheetId="5">#REF!</definedName>
    <definedName name="No">#REF!</definedName>
    <definedName name="noc" localSheetId="5">#REF!</definedName>
    <definedName name="noc">#REF!</definedName>
    <definedName name="Noidung" localSheetId="5">'[152]Dchinh(chinhthuc)'!#REF!</definedName>
    <definedName name="Noidung">'[152]Dchinh(chinhthuc)'!#REF!</definedName>
    <definedName name="NoiSuy_lll">'[156]Noisuy-LLL'!$A$1</definedName>
    <definedName name="Nomal">[53]DGCT!#REF!</definedName>
    <definedName name="nominal_shear" localSheetId="6">[107]Load1!#REF!</definedName>
    <definedName name="nominal_shear" localSheetId="2">[107]Load1!#REF!</definedName>
    <definedName name="nominal_shear" localSheetId="4">[107]Load1!#REF!</definedName>
    <definedName name="nominal_shear" localSheetId="1">[107]Load1!#REF!</definedName>
    <definedName name="nominal_shear" localSheetId="0">[107]Load1!#REF!</definedName>
    <definedName name="nominal_shear" localSheetId="9">[107]Load1!#REF!</definedName>
    <definedName name="nominal_shear" localSheetId="8">[107]Load1!#REF!</definedName>
    <definedName name="nominal_shear" localSheetId="7">[107]Load1!#REF!</definedName>
    <definedName name="nominal_shear">[108]Load1!#REF!</definedName>
    <definedName name="nop" localSheetId="5">#REF!</definedName>
    <definedName name="nop">#REF!</definedName>
    <definedName name="np">[41]Girder!$G$430</definedName>
    <definedName name="Np_" localSheetId="5">#REF!</definedName>
    <definedName name="Np_">#REF!</definedName>
    <definedName name="Nps" localSheetId="5">[44]Girder!#REF!</definedName>
    <definedName name="Nps">[44]Girder!#REF!</definedName>
    <definedName name="Nq" localSheetId="5">#REF!</definedName>
    <definedName name="Nq">#REF!</definedName>
    <definedName name="nqd" localSheetId="5">#REF!</definedName>
    <definedName name="nqd">#REF!</definedName>
    <definedName name="NQQH">#REF!</definedName>
    <definedName name="nr" localSheetId="5">[44]Girder!#REF!</definedName>
    <definedName name="nr">[44]Girder!#REF!</definedName>
    <definedName name="ns">[233]Sheet2!$C$35</definedName>
    <definedName name="ns.">[233]Sheet2!$C$35</definedName>
    <definedName name="ns..">[233]Sheet2!$C$35</definedName>
    <definedName name="nsc" localSheetId="5">#REF!</definedName>
    <definedName name="nsc">#REF!</definedName>
    <definedName name="nsk" localSheetId="5">#REF!</definedName>
    <definedName name="nsk">#REF!</definedName>
    <definedName name="NSNN">#REF!</definedName>
    <definedName name="nstrand" localSheetId="6">[107]Load1!#REF!</definedName>
    <definedName name="nstrand" localSheetId="2">[107]Load1!#REF!</definedName>
    <definedName name="nstrand" localSheetId="4">[107]Load1!#REF!</definedName>
    <definedName name="nstrand" localSheetId="1">[107]Load1!#REF!</definedName>
    <definedName name="nstrand" localSheetId="0">[107]Load1!#REF!</definedName>
    <definedName name="nstrand" localSheetId="9">[107]Load1!#REF!</definedName>
    <definedName name="nstrand" localSheetId="8">[107]Load1!#REF!</definedName>
    <definedName name="nstrand" localSheetId="7">[107]Load1!#REF!</definedName>
    <definedName name="nstrand" localSheetId="5">[108]Load1!#REF!</definedName>
    <definedName name="nstrand">[108]Load1!#REF!</definedName>
    <definedName name="Ntcd" localSheetId="5">[91]Sheet1!#REF!</definedName>
    <definedName name="Ntcd">[91]Sheet1!#REF!</definedName>
    <definedName name="NToS">[234]!NToS</definedName>
    <definedName name="num_text">[156]Function!$D$1</definedName>
    <definedName name="nuoc">[143]gvl!$N$38</definedName>
    <definedName name="nv" localSheetId="5">[83]Input!#REF!</definedName>
    <definedName name="nv">[83]Input!#REF!</definedName>
    <definedName name="nx" localSheetId="5">'[28]THPDMoi  (2)'!#REF!</definedName>
    <definedName name="nx">'[28]THPDMoi  (2)'!#REF!</definedName>
    <definedName name="nxb_2" localSheetId="6">[107]Load1!#REF!</definedName>
    <definedName name="nxb_2" localSheetId="2">[107]Load1!#REF!</definedName>
    <definedName name="nxb_2" localSheetId="4">[107]Load1!#REF!</definedName>
    <definedName name="nxb_2" localSheetId="1">[107]Load1!#REF!</definedName>
    <definedName name="nxb_2" localSheetId="0">[107]Load1!#REF!</definedName>
    <definedName name="nxb_2" localSheetId="9">[107]Load1!#REF!</definedName>
    <definedName name="nxb_2" localSheetId="8">[107]Load1!#REF!</definedName>
    <definedName name="nxb_2" localSheetId="7">[107]Load1!#REF!</definedName>
    <definedName name="nxb_2">[108]Load1!#REF!</definedName>
    <definedName name="nxc" localSheetId="5">#REF!</definedName>
    <definedName name="nxc">#REF!</definedName>
    <definedName name="nxmtc" localSheetId="5">'[28]t-h HA THE'!#REF!</definedName>
    <definedName name="nxmtc">'[28]t-h HA THE'!#REF!</definedName>
    <definedName name="nxp" localSheetId="5">#REF!</definedName>
    <definedName name="nxp">#REF!</definedName>
    <definedName name="O">'[136]BK-C T'!$A$5:$D$30</definedName>
    <definedName name="O_M" localSheetId="5">#REF!</definedName>
    <definedName name="O_M">#REF!</definedName>
    <definedName name="o_to_tù_dæ_10_T" localSheetId="5">#REF!</definedName>
    <definedName name="o_to_tù_dæ_10_T">#REF!</definedName>
    <definedName name="Ö135" localSheetId="5">#REF!</definedName>
    <definedName name="Ö135">#REF!</definedName>
    <definedName name="ocam" localSheetId="5">'[42]Gia VL'!#REF!</definedName>
    <definedName name="ocam">'[42]Gia VL'!#REF!</definedName>
    <definedName name="OD" localSheetId="5">#REF!</definedName>
    <definedName name="OD">#REF!</definedName>
    <definedName name="ODC" localSheetId="5">#REF!</definedName>
    <definedName name="ODC">#REF!</definedName>
    <definedName name="ODS" localSheetId="5">#REF!</definedName>
    <definedName name="ODS">#REF!</definedName>
    <definedName name="ODU" localSheetId="5">#REF!</definedName>
    <definedName name="ODU">#REF!</definedName>
    <definedName name="ok" localSheetId="6">{"ÿÿÿÿÿ"}</definedName>
    <definedName name="ok" localSheetId="2">{"ÿÿÿÿÿ"}</definedName>
    <definedName name="ok" localSheetId="4">{"ÿÿÿÿÿ"}</definedName>
    <definedName name="ok" localSheetId="1">{"ÿÿÿÿÿ"}</definedName>
    <definedName name="ok" localSheetId="0">{"ÿÿÿÿÿ"}</definedName>
    <definedName name="ok" localSheetId="9">{"ÿÿÿÿÿ"}</definedName>
    <definedName name="ok" localSheetId="8">{"ÿÿÿÿÿ"}</definedName>
    <definedName name="ok" localSheetId="7">{"ÿÿÿÿÿ"}</definedName>
    <definedName name="ok" localSheetId="5">{"ÿÿÿÿÿ"}</definedName>
    <definedName name="ok">{"ÿÿÿÿÿ"}</definedName>
    <definedName name="OM" localSheetId="5">#REF!</definedName>
    <definedName name="OM">#REF!</definedName>
    <definedName name="OMC" localSheetId="5">#REF!</definedName>
    <definedName name="OMC">#REF!</definedName>
    <definedName name="OME" localSheetId="5">#REF!</definedName>
    <definedName name="OME">#REF!</definedName>
    <definedName name="OMW" localSheetId="5">#REF!</definedName>
    <definedName name="OMW">#REF!</definedName>
    <definedName name="on" localSheetId="5">[25]gvt!#REF!</definedName>
    <definedName name="on">[25]gvt!#REF!</definedName>
    <definedName name="ong" localSheetId="5">[201]Sheet1!#REF!</definedName>
    <definedName name="ong">[201]Sheet1!#REF!</definedName>
    <definedName name="ong_cong_duc_san" localSheetId="5">#REF!</definedName>
    <definedName name="ong_cong_duc_san">#REF!</definedName>
    <definedName name="Ong_cong_hinh_hop_do_tai_cho" localSheetId="5">#REF!</definedName>
    <definedName name="Ong_cong_hinh_hop_do_tai_cho">#REF!</definedName>
    <definedName name="ongkem" localSheetId="5">'[42]Gia VL'!#REF!</definedName>
    <definedName name="ongkem">'[42]Gia VL'!#REF!</definedName>
    <definedName name="OOM" localSheetId="5">#REF!</definedName>
    <definedName name="OOM">#REF!</definedName>
    <definedName name="open" localSheetId="5">#REF!</definedName>
    <definedName name="open">#REF!</definedName>
    <definedName name="ophom" localSheetId="5">#REF!</definedName>
    <definedName name="ophom">#REF!</definedName>
    <definedName name="ORD" localSheetId="5">#REF!</definedName>
    <definedName name="ORD">#REF!</definedName>
    <definedName name="OrderTable" hidden="1">#REF!</definedName>
    <definedName name="ORF" localSheetId="5">#REF!</definedName>
    <definedName name="ORF">#REF!</definedName>
    <definedName name="osc" localSheetId="5">'[28]THPDMoi  (2)'!#REF!</definedName>
    <definedName name="osc">'[28]THPDMoi  (2)'!#REF!</definedName>
    <definedName name="OTHER_PANEL" localSheetId="5">'[198]NEW-PANEL'!#REF!</definedName>
    <definedName name="OTHER_PANEL">'[198]NEW-PANEL'!#REF!</definedName>
    <definedName name="OtherWork">'[123]DGchitiet '!#REF!</definedName>
    <definedName name="oto2.5">'[25]gia-ca-may'!$D$42</definedName>
    <definedName name="oto5m3" localSheetId="5">[25]gvt!#REF!</definedName>
    <definedName name="oto5m3">[25]gvt!#REF!</definedName>
    <definedName name="otonhua7">'[25]gia-ca-may'!$D$35</definedName>
    <definedName name="otonuoc5">'[25]gia-ca-may'!$D$28</definedName>
    <definedName name="otothung5">'[25]gia-ca-may'!$D$53</definedName>
    <definedName name="Óu75" localSheetId="5">[80]chitiet!#REF!</definedName>
    <definedName name="Óu75">[80]chitiet!#REF!</definedName>
    <definedName name="Out" localSheetId="5">#REF!</definedName>
    <definedName name="Out">#REF!</definedName>
    <definedName name="ov" localSheetId="5">#REF!</definedName>
    <definedName name="ov">#REF!</definedName>
    <definedName name="oxy">[73]vlieu!$N$77</definedName>
    <definedName name="P" localSheetId="5">'[1]PNT-QUOT-#3'!#REF!</definedName>
    <definedName name="P">'[1]PNT-QUOT-#3'!#REF!</definedName>
    <definedName name="p.m">'[165]Work-Condition'!$D$28</definedName>
    <definedName name="p_" localSheetId="5">'[45]Tinh toan'!#REF!</definedName>
    <definedName name="p_">'[45]Tinh toan'!#REF!</definedName>
    <definedName name="p1." localSheetId="5">'[84]So lieu chung'!#REF!</definedName>
    <definedName name="p1.">'[84]So lieu chung'!#REF!</definedName>
    <definedName name="p1_" localSheetId="5">'[45]Tinh toan'!#REF!</definedName>
    <definedName name="p1_">'[45]Tinh toan'!#REF!</definedName>
    <definedName name="p2.">'[84]So lieu chung'!#REF!</definedName>
    <definedName name="p2_">'[45]Tinh toan'!#REF!</definedName>
    <definedName name="p3_">'[45]Tinh toan'!#REF!</definedName>
    <definedName name="PA" localSheetId="5">#REF!</definedName>
    <definedName name="PA">#REF!</definedName>
    <definedName name="pa." localSheetId="5">'[84]So lieu chung'!#REF!</definedName>
    <definedName name="pa.">'[84]So lieu chung'!#REF!</definedName>
    <definedName name="PAIII_" localSheetId="6" hidden="1">{"'Sheet1'!$L$16"}</definedName>
    <definedName name="PAIII_" localSheetId="2" hidden="1">{"'Sheet1'!$L$16"}</definedName>
    <definedName name="PAIII_" localSheetId="4" hidden="1">{"'Sheet1'!$L$16"}</definedName>
    <definedName name="PAIII_" localSheetId="1" hidden="1">{"'Sheet1'!$L$16"}</definedName>
    <definedName name="PAIII_" localSheetId="0" hidden="1">{"'Sheet1'!$L$16"}</definedName>
    <definedName name="PAIII_" localSheetId="9" hidden="1">{"'Sheet1'!$L$16"}</definedName>
    <definedName name="PAIII_" localSheetId="8" hidden="1">{"'Sheet1'!$L$16"}</definedName>
    <definedName name="PAIII_" localSheetId="7" hidden="1">{"'Sheet1'!$L$16"}</definedName>
    <definedName name="PAIII_" localSheetId="5" hidden="1">{"'Sheet1'!$L$16"}</definedName>
    <definedName name="PAIII_" hidden="1">{"'Sheet1'!$L$16"}</definedName>
    <definedName name="Painting">'[123]DGchitiet '!#REF!</definedName>
    <definedName name="panen" localSheetId="5">#REF!</definedName>
    <definedName name="panen">#REF!</definedName>
    <definedName name="pbl">[25]gvt!$P$66</definedName>
    <definedName name="pbla">[25]gvt!$P$67</definedName>
    <definedName name="PC">#REF!</definedName>
    <definedName name="PChe" localSheetId="5">#REF!</definedName>
    <definedName name="PChe">#REF!</definedName>
    <definedName name="Pd" localSheetId="5">#REF!</definedName>
    <definedName name="Pd">#REF!</definedName>
    <definedName name="PEJM" localSheetId="5">'[1]COAT&amp;WRAP-QIOT-#3'!#REF!</definedName>
    <definedName name="PEJM">'[1]COAT&amp;WRAP-QIOT-#3'!#REF!</definedName>
    <definedName name="PF" localSheetId="5">'[1]PNT-QUOT-#3'!#REF!</definedName>
    <definedName name="PF">'[1]PNT-QUOT-#3'!#REF!</definedName>
    <definedName name="pgia" localSheetId="5">#REF!</definedName>
    <definedName name="pgia">#REF!</definedName>
    <definedName name="Ph_n_bæ_chi_phÝ_kh_c" localSheetId="5">[235]PTDG!#REF!</definedName>
    <definedName name="Ph_n_bæ_chi_phÝ_kh_c">[235]PTDG!#REF!</definedName>
    <definedName name="phada" localSheetId="5">[46]TDinh!#REF!</definedName>
    <definedName name="phada">[46]TDinh!#REF!</definedName>
    <definedName name="pham">[236]Phamcap!$A$6:$E$33</definedName>
    <definedName name="phamc">[237]XL4Poppy!$C$9</definedName>
    <definedName name="phamca">[237]XL4Poppy!$A$26</definedName>
    <definedName name="Phamcap">#REF!</definedName>
    <definedName name="Phan_cap">#REF!</definedName>
    <definedName name="PHC" localSheetId="5">#REF!</definedName>
    <definedName name="PHC">#REF!</definedName>
    <definedName name="phi_inertial" localSheetId="5">#REF!</definedName>
    <definedName name="phi_inertial">#REF!</definedName>
    <definedName name="Phi_le_phi">#REF!</definedName>
    <definedName name="phu_luc_vua" localSheetId="5">#REF!</definedName>
    <definedName name="phu_luc_vua">#REF!</definedName>
    <definedName name="phugia" localSheetId="5">[162]giaVL!#REF!</definedName>
    <definedName name="phugia">[162]giaVL!#REF!</definedName>
    <definedName name="Pier" localSheetId="5">#REF!</definedName>
    <definedName name="Pier">#REF!</definedName>
    <definedName name="pile" localSheetId="5">[69]Sheet1!#REF!</definedName>
    <definedName name="pile">[69]Sheet1!#REF!</definedName>
    <definedName name="PileSize" localSheetId="5">#REF!</definedName>
    <definedName name="PileSize">#REF!</definedName>
    <definedName name="PileType" localSheetId="5">#REF!</definedName>
    <definedName name="PileType">#REF!</definedName>
    <definedName name="PK" localSheetId="5">#REF!</definedName>
    <definedName name="PK">#REF!</definedName>
    <definedName name="PKmayin" localSheetId="5">#REF!</definedName>
    <definedName name="PKmayin">#REF!</definedName>
    <definedName name="PL_???___P.B.___REST_P.B._????" localSheetId="5">'[198]NEW-PANEL'!#REF!</definedName>
    <definedName name="PL_???___P.B.___REST_P.B._????">'[198]NEW-PANEL'!#REF!</definedName>
    <definedName name="PL_指示燈___P.B.___REST_P.B._壓扣開關" localSheetId="5">'[198]NEW-PANEL'!#REF!</definedName>
    <definedName name="PL_指示燈___P.B.___REST_P.B._壓扣開關">'[198]NEW-PANEL'!#REF!</definedName>
    <definedName name="Plaster" localSheetId="5">'[123]DGchitiet '!#REF!</definedName>
    <definedName name="Plaster">'[123]DGchitiet '!#REF!</definedName>
    <definedName name="plm">'[45]Tinh toan'!#REF!</definedName>
    <definedName name="PLOT" localSheetId="5">#REF!</definedName>
    <definedName name="PLOT">#REF!</definedName>
    <definedName name="plv" localSheetId="5">'[45]Tinh toan'!#REF!</definedName>
    <definedName name="plv">'[45]Tinh toan'!#REF!</definedName>
    <definedName name="PLvuaBT" localSheetId="5">[46]TDinh!#REF!</definedName>
    <definedName name="PLvuaBT">[46]TDinh!#REF!</definedName>
    <definedName name="PM">[238]IBASE!$AH$16:$AV$110</definedName>
    <definedName name="pm.." localSheetId="5">#REF!</definedName>
    <definedName name="pm..">#REF!</definedName>
    <definedName name="PMS" localSheetId="6" hidden="1">{"'Sheet1'!$L$16"}</definedName>
    <definedName name="PMS" localSheetId="2" hidden="1">{"'Sheet1'!$L$16"}</definedName>
    <definedName name="PMS" localSheetId="4" hidden="1">{"'Sheet1'!$L$16"}</definedName>
    <definedName name="PMS" localSheetId="1" hidden="1">{"'Sheet1'!$L$16"}</definedName>
    <definedName name="PMS" localSheetId="0" hidden="1">{"'Sheet1'!$L$16"}</definedName>
    <definedName name="PMS" localSheetId="9" hidden="1">{"'Sheet1'!$L$16"}</definedName>
    <definedName name="PMS" localSheetId="8" hidden="1">{"'Sheet1'!$L$16"}</definedName>
    <definedName name="PMS" localSheetId="7" hidden="1">{"'Sheet1'!$L$16"}</definedName>
    <definedName name="PMS" localSheetId="5" hidden="1">{"'Sheet1'!$L$16"}</definedName>
    <definedName name="PMS" hidden="1">{"'Sheet1'!$L$16"}</definedName>
    <definedName name="pnua">[25]gvt!#REF!</definedName>
    <definedName name="Poppy" localSheetId="5">#REF!</definedName>
    <definedName name="Poppy">#REF!</definedName>
    <definedName name="PRC" localSheetId="5">#REF!</definedName>
    <definedName name="PRC">#REF!</definedName>
    <definedName name="PRICE" localSheetId="5">#REF!</definedName>
    <definedName name="PRICE">#REF!</definedName>
    <definedName name="PRICE1" localSheetId="5">#REF!</definedName>
    <definedName name="PRICE1">#REF!</definedName>
    <definedName name="print">#REF!</definedName>
    <definedName name="_xlnm.Print_Area" localSheetId="10">Dm!$A$1:$C$12</definedName>
    <definedName name="_xlnm.Print_Area" localSheetId="6">'PL 4'!$A$1:$F$53</definedName>
    <definedName name="_xlnm.Print_Area" localSheetId="2">'PL 7'!$A$1:$AD$38</definedName>
    <definedName name="_xlnm.Print_Area" localSheetId="4">'PL06'!$A$1:$AD$121</definedName>
    <definedName name="_xlnm.Print_Area" localSheetId="1">'PL08'!$A$1:$P$104</definedName>
    <definedName name="_xlnm.Print_Area" localSheetId="0">'PL09'!$A$1:$L$17</definedName>
    <definedName name="_xlnm.Print_Area" localSheetId="9">'PL1'!$A$1:$H$32</definedName>
    <definedName name="_xlnm.Print_Area" localSheetId="8">'PL2'!$A$1:$E$72</definedName>
    <definedName name="_xlnm.Print_Area" localSheetId="7">'PL3'!$A$1:$F$33</definedName>
    <definedName name="_xlnm.Print_Area" localSheetId="5">'PL5'!$A$1:$N$34</definedName>
    <definedName name="_xlnm.Print_Area">#REF!</definedName>
    <definedName name="PRINT_AREA_MI" localSheetId="5">#REF!</definedName>
    <definedName name="PRINT_AREA_MI">#REF!</definedName>
    <definedName name="print_title" localSheetId="5">[239]khluong!#REF!</definedName>
    <definedName name="print_title">[239]khluong!#REF!</definedName>
    <definedName name="_xlnm.Print_Titles" localSheetId="6">'PL 4'!$5:$5</definedName>
    <definedName name="_xlnm.Print_Titles" localSheetId="4">'PL06'!$A:$B,'PL06'!$5:$7</definedName>
    <definedName name="_xlnm.Print_Titles" localSheetId="9">'PL1'!$6:$7</definedName>
    <definedName name="_xlnm.Print_Titles" localSheetId="8">'PL2'!$6:$6</definedName>
    <definedName name="_xlnm.Print_Titles">#REF!</definedName>
    <definedName name="PRINT_TITLES_MI" localSheetId="5">#REF!</definedName>
    <definedName name="PRINT_TITLES_MI">#REF!</definedName>
    <definedName name="print1">'[240]chi tiet z'!#REF!</definedName>
    <definedName name="PRINTA" localSheetId="5">#REF!</definedName>
    <definedName name="PRINTA">#REF!</definedName>
    <definedName name="PRINTB" localSheetId="5">#REF!</definedName>
    <definedName name="PRINTB">#REF!</definedName>
    <definedName name="PRINTC" localSheetId="5">#REF!</definedName>
    <definedName name="PRINTC">#REF!</definedName>
    <definedName name="prjName" localSheetId="5">#REF!</definedName>
    <definedName name="prjName">#REF!</definedName>
    <definedName name="prjNo" localSheetId="5">#REF!</definedName>
    <definedName name="prjNo">#REF!</definedName>
    <definedName name="Pro_Soil" localSheetId="5">#REF!</definedName>
    <definedName name="Pro_Soil">#REF!</definedName>
    <definedName name="ProdForm" hidden="1">#REF!</definedName>
    <definedName name="Product" hidden="1">#REF!</definedName>
    <definedName name="PROJ">[119]LEGEND!$D$4</definedName>
    <definedName name="PROPOSAL" localSheetId="5">#REF!</definedName>
    <definedName name="PROPOSAL">#REF!</definedName>
    <definedName name="pse" localSheetId="5">'[45]Tinh toan'!#REF!</definedName>
    <definedName name="pse">'[45]Tinh toan'!#REF!</definedName>
    <definedName name="pso" localSheetId="5">'[45]Tinh toan'!#REF!</definedName>
    <definedName name="pso">'[45]Tinh toan'!#REF!</definedName>
    <definedName name="pt" localSheetId="5">#REF!</definedName>
    <definedName name="pt">#REF!</definedName>
    <definedName name="PT_Duong" localSheetId="5">#REF!</definedName>
    <definedName name="PT_Duong">#REF!</definedName>
    <definedName name="ptbc" localSheetId="5">#REF!</definedName>
    <definedName name="ptbc">#REF!</definedName>
    <definedName name="ptdg" localSheetId="5">#REF!</definedName>
    <definedName name="ptdg">#REF!</definedName>
    <definedName name="PTDG_cau" localSheetId="5">#REF!</definedName>
    <definedName name="PTDG_cau">#REF!</definedName>
    <definedName name="ptdg_cong" localSheetId="5">#REF!</definedName>
    <definedName name="ptdg_cong">#REF!</definedName>
    <definedName name="PTDG_DCV" localSheetId="5">#REF!</definedName>
    <definedName name="PTDG_DCV">#REF!</definedName>
    <definedName name="ptdg_duong" localSheetId="5">#REF!</definedName>
    <definedName name="ptdg_duong">#REF!</definedName>
    <definedName name="ptdg_ke" localSheetId="5">#REF!</definedName>
    <definedName name="ptdg_ke">#REF!</definedName>
    <definedName name="PTNC">'[28]DON GIA'!$G$227</definedName>
    <definedName name="ptran" localSheetId="5">[44]Girder!#REF!</definedName>
    <definedName name="ptran">[44]Girder!#REF!</definedName>
    <definedName name="PTST">[241]sat!$A$6:$K$38</definedName>
    <definedName name="PTVT">[241]ptvt!$A$6:$X$128</definedName>
    <definedName name="Pu" localSheetId="5">#REF!</definedName>
    <definedName name="Pu">#REF!</definedName>
    <definedName name="pw" localSheetId="5">#REF!</definedName>
    <definedName name="pw">#REF!</definedName>
    <definedName name="Q" localSheetId="5">[28]giathanh1!#REF!</definedName>
    <definedName name="Q">[28]giathanh1!#REF!</definedName>
    <definedName name="Q_sudung">'[124]Ket qua'!$M$4:$M$531</definedName>
    <definedName name="qa" hidden="1">{"'Sheet1'!$L$16"}</definedName>
    <definedName name="Qc" localSheetId="5">#REF!</definedName>
    <definedName name="Qc">#REF!</definedName>
    <definedName name="Qfd">'[124]Ket qua'!$G$4:$G$531</definedName>
    <definedName name="qg1g" localSheetId="5">'[45]Tinh toan'!#REF!</definedName>
    <definedName name="qg1g">'[45]Tinh toan'!#REF!</definedName>
    <definedName name="qg1h" localSheetId="5">'[45]Tinh toan'!#REF!</definedName>
    <definedName name="qg1h">'[45]Tinh toan'!#REF!</definedName>
    <definedName name="qg1x" localSheetId="5">'[45]Tinh toan'!#REF!</definedName>
    <definedName name="qg1x">'[45]Tinh toan'!#REF!</definedName>
    <definedName name="qg2g" localSheetId="5">'[45]Tinh toan'!#REF!</definedName>
    <definedName name="qg2g">'[45]Tinh toan'!#REF!</definedName>
    <definedName name="qg2h" localSheetId="5">'[45]Tinh toan'!#REF!</definedName>
    <definedName name="qg2h">'[45]Tinh toan'!#REF!</definedName>
    <definedName name="qg2x">'[45]Tinh toan'!#REF!</definedName>
    <definedName name="qgl">'[45]Tinh toan'!#REF!</definedName>
    <definedName name="qh">[66]gVL!$N$40</definedName>
    <definedName name="qhCu">'[51]he so'!$B$13</definedName>
    <definedName name="qlda">[133]!qlda</definedName>
    <definedName name="qng" localSheetId="5">#REF!</definedName>
    <definedName name="qng">#REF!</definedName>
    <definedName name="QQ" localSheetId="6" hidden="1">{"'Sheet1'!$L$16"}</definedName>
    <definedName name="QQ" localSheetId="2" hidden="1">{"'Sheet1'!$L$16"}</definedName>
    <definedName name="QQ" localSheetId="4" hidden="1">{"'Sheet1'!$L$16"}</definedName>
    <definedName name="QQ" localSheetId="1" hidden="1">{"'Sheet1'!$L$16"}</definedName>
    <definedName name="QQ" localSheetId="0" hidden="1">{"'Sheet1'!$L$16"}</definedName>
    <definedName name="QQ" localSheetId="9" hidden="1">{"'Sheet1'!$L$16"}</definedName>
    <definedName name="QQ" localSheetId="8" hidden="1">{"'Sheet1'!$L$16"}</definedName>
    <definedName name="QQ" localSheetId="7" hidden="1">{"'Sheet1'!$L$16"}</definedName>
    <definedName name="QQ" localSheetId="5" hidden="1">{"'Sheet1'!$L$16"}</definedName>
    <definedName name="QQ" hidden="1">{"'Sheet1'!$L$16"}</definedName>
    <definedName name="qSF">[69]Sheet1!#REF!</definedName>
    <definedName name="Qsong">'[124]Ket qua'!$D$4:$D$531</definedName>
    <definedName name="qtcgdII" localSheetId="5">#REF!</definedName>
    <definedName name="qtcgdII">#REF!</definedName>
    <definedName name="qtdm" localSheetId="5">#REF!</definedName>
    <definedName name="qtdm">#REF!</definedName>
    <definedName name="qttgdII" localSheetId="5">#REF!</definedName>
    <definedName name="qttgdII">#REF!</definedName>
    <definedName name="qu" localSheetId="5">#REF!</definedName>
    <definedName name="qu">#REF!</definedName>
    <definedName name="quehan">[73]vlieu!$N$74</definedName>
    <definedName name="quit" localSheetId="5">#REF!</definedName>
    <definedName name="quit">#REF!</definedName>
    <definedName name="qW" localSheetId="5">[69]Sheet1!#REF!</definedName>
    <definedName name="qW">[69]Sheet1!#REF!</definedName>
    <definedName name="qx" localSheetId="5">[44]Girder!#REF!</definedName>
    <definedName name="qx">[44]Girder!#REF!</definedName>
    <definedName name="R_mong" localSheetId="5">#REF!</definedName>
    <definedName name="R_mong">#REF!</definedName>
    <definedName name="R0_1" localSheetId="5">'[145]4.HSPBngang'!#REF!</definedName>
    <definedName name="R0_1">'[145]4.HSPBngang'!#REF!</definedName>
    <definedName name="R0_2" localSheetId="5">'[145]4.HSPBngang'!#REF!</definedName>
    <definedName name="R0_2">'[145]4.HSPBngang'!#REF!</definedName>
    <definedName name="R00">'[145]4.HSPBngang'!#REF!</definedName>
    <definedName name="R00t">'[145]4.HSPBngang'!#REF!</definedName>
    <definedName name="ra.">'[84]So lieu chung'!#REF!</definedName>
    <definedName name="Ra_" localSheetId="5">#REF!</definedName>
    <definedName name="Ra_">#REF!</definedName>
    <definedName name="ra11p" localSheetId="5">#REF!</definedName>
    <definedName name="ra11p">#REF!</definedName>
    <definedName name="ra13p" localSheetId="5">#REF!</definedName>
    <definedName name="ra13p">#REF!</definedName>
    <definedName name="rack1" localSheetId="5">'[28]THPDMoi  (2)'!#REF!</definedName>
    <definedName name="rack1">'[28]THPDMoi  (2)'!#REF!</definedName>
    <definedName name="rack2" localSheetId="5">'[28]THPDMoi  (2)'!#REF!</definedName>
    <definedName name="rack2">'[28]THPDMoi  (2)'!#REF!</definedName>
    <definedName name="rack3">'[28]THPDMoi  (2)'!#REF!</definedName>
    <definedName name="rack4">'[28]THPDMoi  (2)'!#REF!</definedName>
    <definedName name="raiasphalt100" localSheetId="5">#REF!</definedName>
    <definedName name="raiasphalt100">#REF!</definedName>
    <definedName name="raiasphalt65" localSheetId="5">#REF!</definedName>
    <definedName name="raiasphalt65">#REF!</definedName>
    <definedName name="Rain">'[165]Work-Condition'!$C$11</definedName>
    <definedName name="rain.">'[165]Work-Condition'!$C$11</definedName>
    <definedName name="rain.." localSheetId="5">#REF!</definedName>
    <definedName name="rain..">#REF!</definedName>
    <definedName name="rate">14000</definedName>
    <definedName name="raypb43" localSheetId="5">#REF!</definedName>
    <definedName name="raypb43">#REF!</definedName>
    <definedName name="rb." localSheetId="5">'[84]So lieu chung'!#REF!</definedName>
    <definedName name="rb.">'[84]So lieu chung'!#REF!</definedName>
    <definedName name="rc." localSheetId="5">'[84]So lieu chung'!#REF!</definedName>
    <definedName name="rc.">'[84]So lieu chung'!#REF!</definedName>
    <definedName name="Rc_" localSheetId="5">#REF!</definedName>
    <definedName name="Rc_">#REF!</definedName>
    <definedName name="RCArea" hidden="1">#REF!</definedName>
    <definedName name="Rcc" localSheetId="5">#REF!</definedName>
    <definedName name="Rcc">#REF!</definedName>
    <definedName name="RCF" localSheetId="5">#REF!</definedName>
    <definedName name="RCF">#REF!</definedName>
    <definedName name="RCKM" localSheetId="5">#REF!</definedName>
    <definedName name="RCKM">#REF!</definedName>
    <definedName name="Rcsd" localSheetId="5">#REF!</definedName>
    <definedName name="Rcsd">#REF!</definedName>
    <definedName name="Rctc" localSheetId="5">#REF!</definedName>
    <definedName name="Rctc">#REF!</definedName>
    <definedName name="Rctt" localSheetId="5">#REF!</definedName>
    <definedName name="Rctt">#REF!</definedName>
    <definedName name="RDEC" localSheetId="5">#REF!</definedName>
    <definedName name="RDEC">#REF!</definedName>
    <definedName name="RDEFF" localSheetId="5">#REF!</definedName>
    <definedName name="RDEFF">#REF!</definedName>
    <definedName name="RDFC" localSheetId="5">#REF!</definedName>
    <definedName name="RDFC">#REF!</definedName>
    <definedName name="RDFU" localSheetId="5">#REF!</definedName>
    <definedName name="RDFU">#REF!</definedName>
    <definedName name="RDLIF" localSheetId="5">#REF!</definedName>
    <definedName name="RDLIF">#REF!</definedName>
    <definedName name="RDOM" localSheetId="5">#REF!</definedName>
    <definedName name="RDOM">#REF!</definedName>
    <definedName name="RDPC" localSheetId="5">[212]OFFGRID!#REF!</definedName>
    <definedName name="RDPC">[212]OFFGRID!#REF!</definedName>
    <definedName name="rdpcf" localSheetId="5">#REF!</definedName>
    <definedName name="rdpcf">#REF!</definedName>
    <definedName name="RDRC" localSheetId="5">#REF!</definedName>
    <definedName name="RDRC">#REF!</definedName>
    <definedName name="RDRF" localSheetId="5">#REF!</definedName>
    <definedName name="RDRF">#REF!</definedName>
    <definedName name="Rdtc" localSheetId="5">'[145]14.MMUS GIUA NHIP'!#REF!</definedName>
    <definedName name="Rdtc">'[145]14.MMUS GIUA NHIP'!#REF!</definedName>
    <definedName name="_xlnm.Recorder" localSheetId="5">#REF!</definedName>
    <definedName name="_xlnm.Recorder">#REF!</definedName>
    <definedName name="RECOUT">#N/A</definedName>
    <definedName name="REG" localSheetId="5">#REF!</definedName>
    <definedName name="REG">#REF!</definedName>
    <definedName name="retÎtettt">'[242]tra-vat-lieu'!$B$4:$E$190</definedName>
    <definedName name="RFP003A" localSheetId="5">#REF!</definedName>
    <definedName name="RFP003A">#REF!</definedName>
    <definedName name="RFP003B" localSheetId="5">#REF!</definedName>
    <definedName name="RFP003B">#REF!</definedName>
    <definedName name="RFP003C" localSheetId="5">#REF!</definedName>
    <definedName name="RFP003C">#REF!</definedName>
    <definedName name="RFP003D" localSheetId="5">#REF!</definedName>
    <definedName name="RFP003D">#REF!</definedName>
    <definedName name="RFP003E" localSheetId="5">#REF!</definedName>
    <definedName name="RFP003E">#REF!</definedName>
    <definedName name="RFP003F" localSheetId="5">#REF!</definedName>
    <definedName name="RFP003F">#REF!</definedName>
    <definedName name="RGHGSD" localSheetId="6" hidden="1">{"'Sheet1'!$L$16"}</definedName>
    <definedName name="RGHGSD" localSheetId="2" hidden="1">{"'Sheet1'!$L$16"}</definedName>
    <definedName name="RGHGSD" localSheetId="4" hidden="1">{"'Sheet1'!$L$16"}</definedName>
    <definedName name="RGHGSD" localSheetId="1" hidden="1">{"'Sheet1'!$L$16"}</definedName>
    <definedName name="RGHGSD" localSheetId="0" hidden="1">{"'Sheet1'!$L$16"}</definedName>
    <definedName name="RGHGSD" localSheetId="9" hidden="1">{"'Sheet1'!$L$16"}</definedName>
    <definedName name="RGHGSD" localSheetId="8" hidden="1">{"'Sheet1'!$L$16"}</definedName>
    <definedName name="RGHGSD" localSheetId="7" hidden="1">{"'Sheet1'!$L$16"}</definedName>
    <definedName name="RGHGSD" localSheetId="5" hidden="1">{"'Sheet1'!$L$16"}</definedName>
    <definedName name="RGHGSD" hidden="1">{"'Sheet1'!$L$16"}</definedName>
    <definedName name="RGLIF" localSheetId="5">#REF!</definedName>
    <definedName name="RGLIF">#REF!</definedName>
    <definedName name="Rh">[155]Pile!$G$16</definedName>
    <definedName name="RHEC" localSheetId="5">#REF!</definedName>
    <definedName name="RHEC">#REF!</definedName>
    <definedName name="RHEFF" localSheetId="5">#REF!</definedName>
    <definedName name="RHEFF">#REF!</definedName>
    <definedName name="RHHC" localSheetId="5">#REF!</definedName>
    <definedName name="RHHC">#REF!</definedName>
    <definedName name="RHLIF" localSheetId="5">#REF!</definedName>
    <definedName name="RHLIF">#REF!</definedName>
    <definedName name="RHOM" localSheetId="5">#REF!</definedName>
    <definedName name="RHOM">#REF!</definedName>
    <definedName name="ri" localSheetId="5">'[145]6.Tinh tai'!#REF!</definedName>
    <definedName name="ri">'[145]6.Tinh tai'!#REF!</definedName>
    <definedName name="Ricoh" localSheetId="5">#REF!</definedName>
    <definedName name="Ricoh">#REF!</definedName>
    <definedName name="RIR" localSheetId="5">#REF!</definedName>
    <definedName name="RIR">#REF!</definedName>
    <definedName name="Rk">[155]Pier!$G$316</definedName>
    <definedName name="RL" localSheetId="5">[69]Sheet1!#REF!</definedName>
    <definedName name="RL">[69]Sheet1!#REF!</definedName>
    <definedName name="RLF" localSheetId="5">#REF!</definedName>
    <definedName name="RLF">#REF!</definedName>
    <definedName name="RLKM" localSheetId="5">#REF!</definedName>
    <definedName name="RLKM">#REF!</definedName>
    <definedName name="RLL" localSheetId="5">#REF!</definedName>
    <definedName name="RLL">#REF!</definedName>
    <definedName name="RLOM" localSheetId="5">#REF!</definedName>
    <definedName name="RLOM">#REF!</definedName>
    <definedName name="Rn">[60]TinhToan!$F$73</definedName>
    <definedName name="Rnp">[155]Pier!$G$315</definedName>
    <definedName name="rong1" localSheetId="5">#REF!</definedName>
    <definedName name="rong1">#REF!</definedName>
    <definedName name="rong2" localSheetId="5">#REF!</definedName>
    <definedName name="rong2">#REF!</definedName>
    <definedName name="rong3" localSheetId="5">#REF!</definedName>
    <definedName name="rong3">#REF!</definedName>
    <definedName name="rong4" localSheetId="5">#REF!</definedName>
    <definedName name="rong4">#REF!</definedName>
    <definedName name="rong5" localSheetId="5">#REF!</definedName>
    <definedName name="rong5">#REF!</definedName>
    <definedName name="rong6" localSheetId="5">#REF!</definedName>
    <definedName name="rong6">#REF!</definedName>
    <definedName name="RoofingWork" localSheetId="5">'[123]DGchitiet '!#REF!</definedName>
    <definedName name="RoofingWork">'[123]DGchitiet '!#REF!</definedName>
    <definedName name="Round" localSheetId="5">[69]Sheet1!#REF!</definedName>
    <definedName name="Round">[69]Sheet1!#REF!</definedName>
    <definedName name="RoundUps">[156]Function!$A$1</definedName>
    <definedName name="RPHEC" localSheetId="5">#REF!</definedName>
    <definedName name="RPHEC">#REF!</definedName>
    <definedName name="RPHLIF" localSheetId="5">#REF!</definedName>
    <definedName name="RPHLIF">#REF!</definedName>
    <definedName name="RPHOM" localSheetId="5">#REF!</definedName>
    <definedName name="RPHOM">#REF!</definedName>
    <definedName name="RPHPC" localSheetId="5">#REF!</definedName>
    <definedName name="RPHPC">#REF!</definedName>
    <definedName name="rps" localSheetId="5">'[45]Tinh toan'!#REF!</definedName>
    <definedName name="rps">'[45]Tinh toan'!#REF!</definedName>
    <definedName name="Rrpo" localSheetId="5">#REF!</definedName>
    <definedName name="Rrpo">#REF!</definedName>
    <definedName name="RSBC" localSheetId="5">#REF!</definedName>
    <definedName name="RSBC">#REF!</definedName>
    <definedName name="RSBLIF" localSheetId="5">#REF!</definedName>
    <definedName name="RSBLIF">#REF!</definedName>
    <definedName name="RSD" localSheetId="5">#REF!</definedName>
    <definedName name="RSD">#REF!</definedName>
    <definedName name="RSIC" localSheetId="5">#REF!</definedName>
    <definedName name="RSIC">#REF!</definedName>
    <definedName name="RSIN" localSheetId="5">#REF!</definedName>
    <definedName name="RSIN">#REF!</definedName>
    <definedName name="RSLIF" localSheetId="5">#REF!</definedName>
    <definedName name="RSLIF">#REF!</definedName>
    <definedName name="RSOM" localSheetId="5">#REF!</definedName>
    <definedName name="RSOM">#REF!</definedName>
    <definedName name="RSPI" localSheetId="5">#REF!</definedName>
    <definedName name="RSPI">#REF!</definedName>
    <definedName name="RSSC" localSheetId="5">#REF!</definedName>
    <definedName name="RSSC">#REF!</definedName>
    <definedName name="RT" localSheetId="5">'[1]COAT&amp;WRAP-QIOT-#3'!#REF!</definedName>
    <definedName name="RT">'[1]COAT&amp;WRAP-QIOT-#3'!#REF!</definedName>
    <definedName name="RTC" localSheetId="5">#REF!</definedName>
    <definedName name="RTC">#REF!</definedName>
    <definedName name="Rtd" localSheetId="5">'[145]2 NSl'!#REF!</definedName>
    <definedName name="Rtd">'[145]2 NSl'!#REF!</definedName>
    <definedName name="Rtt">[243]TinhtaiKCN!$D$39</definedName>
    <definedName name="Ru">[155]Pier!$G$314</definedName>
    <definedName name="RWTPhi" localSheetId="5">#REF!</definedName>
    <definedName name="RWTPhi">#REF!</definedName>
    <definedName name="RWTPlo" localSheetId="5">#REF!</definedName>
    <definedName name="RWTPlo">#REF!</definedName>
    <definedName name="s" localSheetId="5">#REF!</definedName>
    <definedName name="s">#REF!</definedName>
    <definedName name="s." localSheetId="5">#REF!</definedName>
    <definedName name="s.">#REF!</definedName>
    <definedName name="s_" localSheetId="5">'[45]Tinh toan'!#REF!</definedName>
    <definedName name="s_">'[45]Tinh toan'!#REF!</definedName>
    <definedName name="s_0" localSheetId="5">'[139]Lç khoan LK1'!#REF!</definedName>
    <definedName name="s_0">'[139]Lç khoan LK1'!#REF!</definedName>
    <definedName name="s_0cd">'[145]17.US CHU tho a_b'!#REF!</definedName>
    <definedName name="s_1">'[139]Lç khoan LK1'!#REF!</definedName>
    <definedName name="s_58">'[145]14.MMUS GIUA NHIP'!#REF!</definedName>
    <definedName name="s_58g">'[145]15.MMUS GOI'!#REF!</definedName>
    <definedName name="s_59">'[145]14.MMUS GIUA NHIP'!#REF!</definedName>
    <definedName name="s_59g">'[145]15.MMUS GOI'!#REF!</definedName>
    <definedName name="s_Icd">'[145]17.US CHU tho a_b'!#REF!</definedName>
    <definedName name="s1_" localSheetId="5">#REF!</definedName>
    <definedName name="s1_">#REF!</definedName>
    <definedName name="s2_" localSheetId="5">#REF!</definedName>
    <definedName name="s2_">#REF!</definedName>
    <definedName name="s3_" localSheetId="5">#REF!</definedName>
    <definedName name="s3_">#REF!</definedName>
    <definedName name="s3tb" localSheetId="5">#REF!</definedName>
    <definedName name="s3tb">#REF!</definedName>
    <definedName name="s4_" localSheetId="5">#REF!</definedName>
    <definedName name="s4_">#REF!</definedName>
    <definedName name="s4tb" localSheetId="5">#REF!</definedName>
    <definedName name="s4tb">#REF!</definedName>
    <definedName name="s51.5" localSheetId="5">#REF!</definedName>
    <definedName name="s51.5">#REF!</definedName>
    <definedName name="s5tb" localSheetId="5">#REF!</definedName>
    <definedName name="s5tb">#REF!</definedName>
    <definedName name="s71.5" localSheetId="5">#REF!</definedName>
    <definedName name="s71.5">#REF!</definedName>
    <definedName name="s75F29" localSheetId="5">[80]chitiet!#REF!</definedName>
    <definedName name="s75F29">[80]chitiet!#REF!</definedName>
    <definedName name="s7tb" localSheetId="5">#REF!</definedName>
    <definedName name="s7tb">#REF!</definedName>
    <definedName name="sa." localSheetId="5">'[84]So lieu chung'!#REF!</definedName>
    <definedName name="sa.">'[84]So lieu chung'!#REF!</definedName>
    <definedName name="salan200" localSheetId="5">#REF!</definedName>
    <definedName name="salan200">#REF!</definedName>
    <definedName name="salan400" localSheetId="5">#REF!</definedName>
    <definedName name="salan400">#REF!</definedName>
    <definedName name="san" localSheetId="5">#REF!</definedName>
    <definedName name="san">#REF!</definedName>
    <definedName name="San_truoc" localSheetId="5">[244]tienluong!#REF!</definedName>
    <definedName name="San_truoc">[244]tienluong!#REF!</definedName>
    <definedName name="sanluongnhap">#REF!</definedName>
    <definedName name="sanpham">[245]BANGMA!$A$6:$I$33</definedName>
    <definedName name="sat" localSheetId="5">[203]TTTram!#REF!</definedName>
    <definedName name="sat">[203]TTTram!#REF!</definedName>
    <definedName name="satt" localSheetId="5">'[246]Ctinh 10kV'!#REF!</definedName>
    <definedName name="satt">'[246]Ctinh 10kV'!#REF!</definedName>
    <definedName name="satu">'[61]Bang chiet tinh TBA'!#REF!</definedName>
    <definedName name="sau">'[31]Chiet tinh dz35'!$H$4</definedName>
    <definedName name="SB">[238]IBASE!$AH$7:$AL$14</definedName>
    <definedName name="sb_8" localSheetId="5">'[145]14.MMUS GIUA NHIP'!#REF!</definedName>
    <definedName name="sb_8">'[145]14.MMUS GIUA NHIP'!#REF!</definedName>
    <definedName name="sb_8g" localSheetId="5">'[145]15.MMUS GOI'!#REF!</definedName>
    <definedName name="sb_8g">'[145]15.MMUS GOI'!#REF!</definedName>
    <definedName name="sb_9">'[145]14.MMUS GIUA NHIP'!#REF!</definedName>
    <definedName name="sb_9g">'[145]15.MMUS GOI'!#REF!</definedName>
    <definedName name="sbc" localSheetId="5">#REF!</definedName>
    <definedName name="sbc">#REF!</definedName>
    <definedName name="sbd" localSheetId="5">[44]Girder!#REF!</definedName>
    <definedName name="sbd">[44]Girder!#REF!</definedName>
    <definedName name="sbet" localSheetId="5">[44]Girder!#REF!</definedName>
    <definedName name="sbet">[44]Girder!#REF!</definedName>
    <definedName name="sbsd" localSheetId="5">[44]Girder!#REF!</definedName>
    <definedName name="sbsd">[44]Girder!#REF!</definedName>
    <definedName name="sc">'[139]Lç khoan LK1'!$K$8</definedName>
    <definedName name="scan" localSheetId="5">[44]Girder!#REF!</definedName>
    <definedName name="scan">[44]Girder!#REF!</definedName>
    <definedName name="scao98" localSheetId="5">#REF!</definedName>
    <definedName name="scao98">#REF!</definedName>
    <definedName name="SCH" localSheetId="5">#REF!</definedName>
    <definedName name="SCH">#REF!</definedName>
    <definedName name="scm" localSheetId="6">'[247]nhan cong'!#REF!</definedName>
    <definedName name="scm" localSheetId="2">'[247]nhan cong'!#REF!</definedName>
    <definedName name="scm" localSheetId="4">'[247]nhan cong'!#REF!</definedName>
    <definedName name="scm" localSheetId="1">'[247]nhan cong'!#REF!</definedName>
    <definedName name="scm" localSheetId="0">'[247]nhan cong'!#REF!</definedName>
    <definedName name="scm" localSheetId="9">'[247]nhan cong'!#REF!</definedName>
    <definedName name="scm" localSheetId="8">'[247]nhan cong'!#REF!</definedName>
    <definedName name="scm" localSheetId="7">'[247]nhan cong'!#REF!</definedName>
    <definedName name="scm" localSheetId="5">'[248]nhan cong'!#REF!</definedName>
    <definedName name="scm">'[248]nhan cong'!#REF!</definedName>
    <definedName name="scr" localSheetId="6">[64]gVL!$Q$33</definedName>
    <definedName name="scr" localSheetId="2">[64]gVL!$Q$33</definedName>
    <definedName name="scr" localSheetId="4">[64]gVL!$Q$33</definedName>
    <definedName name="scr" localSheetId="1">[64]gVL!$Q$33</definedName>
    <definedName name="scr" localSheetId="0">[64]gVL!$Q$33</definedName>
    <definedName name="scr" localSheetId="9">[64]gVL!$Q$33</definedName>
    <definedName name="scr" localSheetId="8">[64]gVL!$Q$33</definedName>
    <definedName name="scr" localSheetId="7">[64]gVL!$Q$33</definedName>
    <definedName name="scr">[65]gVL!$Q$33</definedName>
    <definedName name="SCT">#REF!</definedName>
    <definedName name="sd" localSheetId="5">'[42]Gia VL'!#REF!</definedName>
    <definedName name="sd">'[42]Gia VL'!#REF!</definedName>
    <definedName name="sd3p">'[28]lam-moi'!#REF!</definedName>
    <definedName name="sda" localSheetId="5">#REF!</definedName>
    <definedName name="sda">#REF!</definedName>
    <definedName name="SDDL" localSheetId="5">[115]QMCT!#REF!</definedName>
    <definedName name="SDDL">[115]QMCT!#REF!</definedName>
    <definedName name="sdfs" localSheetId="6">'[247]nhan cong'!#REF!</definedName>
    <definedName name="sdfs" localSheetId="2">'[247]nhan cong'!#REF!</definedName>
    <definedName name="sdfs" localSheetId="4">'[247]nhan cong'!#REF!</definedName>
    <definedName name="sdfs" localSheetId="1">'[247]nhan cong'!#REF!</definedName>
    <definedName name="sdfs" localSheetId="0">'[247]nhan cong'!#REF!</definedName>
    <definedName name="sdfs" localSheetId="9">'[247]nhan cong'!#REF!</definedName>
    <definedName name="sdfs" localSheetId="8">'[247]nhan cong'!#REF!</definedName>
    <definedName name="sdfs" localSheetId="7">'[247]nhan cong'!#REF!</definedName>
    <definedName name="sdfs">'[248]nhan cong'!#REF!</definedName>
    <definedName name="SDMONG" localSheetId="5">#REF!</definedName>
    <definedName name="SDMONG">#REF!</definedName>
    <definedName name="sdo">[249]gvl!$N$35</definedName>
    <definedName name="sdsf">[250]KCCP!#REF!</definedName>
    <definedName name="së_giao_th_ng">#REF!</definedName>
    <definedName name="së_n_ng_nghiÖp_v__pt_n_ng_th_n">#REF!</definedName>
    <definedName name="së_thuû_s_n">#REF!</definedName>
    <definedName name="së_x_y_dùng">#REF!</definedName>
    <definedName name="sencount" hidden="1">2</definedName>
    <definedName name="SETVAR">[156]Function!$B$31</definedName>
    <definedName name="sfsd" hidden="1">{"'Sheet1'!$L$16"}</definedName>
    <definedName name="SFX" localSheetId="5">[69]Sheet1!#REF!</definedName>
    <definedName name="SFX">[69]Sheet1!#REF!</definedName>
    <definedName name="SFY" localSheetId="5">[69]Sheet1!#REF!</definedName>
    <definedName name="SFY">[69]Sheet1!#REF!</definedName>
    <definedName name="sg" localSheetId="5">[83]Input!#REF!</definedName>
    <definedName name="sg">[83]Input!#REF!</definedName>
    <definedName name="sg1.">[83]Input!#REF!</definedName>
    <definedName name="sg2.">[83]Input!#REF!</definedName>
    <definedName name="sgnc">[28]gtrinh!#REF!</definedName>
    <definedName name="sgvl">[28]gtrinh!#REF!</definedName>
    <definedName name="sharp" localSheetId="5">#REF!</definedName>
    <definedName name="sharp">#REF!</definedName>
    <definedName name="Sheet1" localSheetId="5">#REF!</definedName>
    <definedName name="Sheet1">#REF!</definedName>
    <definedName name="sho" localSheetId="5">#REF!</definedName>
    <definedName name="sho">#REF!</definedName>
    <definedName name="Shoes" localSheetId="5">#REF!</definedName>
    <definedName name="Shoes">#REF!</definedName>
    <definedName name="sht" localSheetId="5">'[28]THPDMoi  (2)'!#REF!</definedName>
    <definedName name="sht">'[28]THPDMoi  (2)'!#REF!</definedName>
    <definedName name="sht3p" localSheetId="5">'[28]lam-moi'!#REF!</definedName>
    <definedName name="sht3p">'[28]lam-moi'!#REF!</definedName>
    <definedName name="sieucao" localSheetId="5">#REF!</definedName>
    <definedName name="sieucao">#REF!</definedName>
    <definedName name="SIGN" localSheetId="5">#REF!</definedName>
    <definedName name="SIGN">#REF!</definedName>
    <definedName name="SIZE" localSheetId="5">#REF!</definedName>
    <definedName name="SIZE">#REF!</definedName>
    <definedName name="sj" localSheetId="5">[69]Sheet1!#REF!</definedName>
    <definedName name="sj">[69]Sheet1!#REF!</definedName>
    <definedName name="skd" localSheetId="6">[64]gVL!$Q$37</definedName>
    <definedName name="skd" localSheetId="2">[64]gVL!$Q$37</definedName>
    <definedName name="skd" localSheetId="4">[64]gVL!$Q$37</definedName>
    <definedName name="skd" localSheetId="1">[64]gVL!$Q$37</definedName>
    <definedName name="skd" localSheetId="0">[64]gVL!$Q$37</definedName>
    <definedName name="skd" localSheetId="9">[64]gVL!$Q$37</definedName>
    <definedName name="skd" localSheetId="8">[64]gVL!$Q$37</definedName>
    <definedName name="skd" localSheetId="7">[64]gVL!$Q$37</definedName>
    <definedName name="skd">[65]gVL!$Q$37</definedName>
    <definedName name="skt" localSheetId="5">#REF!</definedName>
    <definedName name="skt">#REF!</definedName>
    <definedName name="SL" localSheetId="5">#REF!</definedName>
    <definedName name="SL">#REF!</definedName>
    <definedName name="SL_CRD" localSheetId="5">#REF!</definedName>
    <definedName name="SL_CRD">#REF!</definedName>
    <definedName name="SL_CRS" localSheetId="5">#REF!</definedName>
    <definedName name="SL_CRS">#REF!</definedName>
    <definedName name="SL_CS" localSheetId="5">#REF!</definedName>
    <definedName name="SL_CS">#REF!</definedName>
    <definedName name="SL_DD" localSheetId="5">#REF!</definedName>
    <definedName name="SL_DD">#REF!</definedName>
    <definedName name="slg" localSheetId="5">#REF!</definedName>
    <definedName name="slg">#REF!</definedName>
    <definedName name="slot">[25]gvt!$P$54</definedName>
    <definedName name="smax" localSheetId="5">#REF!</definedName>
    <definedName name="smax">#REF!</definedName>
    <definedName name="smax1" localSheetId="5">#REF!</definedName>
    <definedName name="smax1">#REF!</definedName>
    <definedName name="smin" localSheetId="5">[44]Girder!#REF!</definedName>
    <definedName name="smin">[44]Girder!#REF!</definedName>
    <definedName name="sn" localSheetId="5">#REF!</definedName>
    <definedName name="sn">#REF!</definedName>
    <definedName name="Sng" localSheetId="5">#REF!</definedName>
    <definedName name="Sng">#REF!</definedName>
    <definedName name="soc3p" localSheetId="5">#REF!</definedName>
    <definedName name="soc3p">#REF!</definedName>
    <definedName name="sohieuthua" localSheetId="5">#REF!</definedName>
    <definedName name="sohieuthua">#REF!</definedName>
    <definedName name="soho" localSheetId="5">[37]sheet12!#REF!</definedName>
    <definedName name="soho">[37]sheet12!#REF!</definedName>
    <definedName name="Soi" localSheetId="5">#REF!</definedName>
    <definedName name="Soi">#REF!</definedName>
    <definedName name="Soi_HamYen" localSheetId="5">[113]T.Tinh!#REF!</definedName>
    <definedName name="Soi_HamYen">[113]T.Tinh!#REF!</definedName>
    <definedName name="soichon12" localSheetId="5">#REF!</definedName>
    <definedName name="soichon12">#REF!</definedName>
    <definedName name="soichon24" localSheetId="5">#REF!</definedName>
    <definedName name="soichon24">#REF!</definedName>
    <definedName name="soichon46" localSheetId="5">#REF!</definedName>
    <definedName name="soichon46">#REF!</definedName>
    <definedName name="soichon4x6" localSheetId="5">'[251]TT-TBA'!#REF!</definedName>
    <definedName name="soichon4x6">'[251]TT-TBA'!#REF!</definedName>
    <definedName name="soigai">'[51]he so'!$B$15</definedName>
    <definedName name="SoilType" localSheetId="5">#REF!</definedName>
    <definedName name="SoilType">#REF!</definedName>
    <definedName name="Solan" localSheetId="5">'[74]Xuly Data'!#REF!</definedName>
    <definedName name="Solan">'[74]Xuly Data'!#REF!</definedName>
    <definedName name="solieu" localSheetId="5">#REF!</definedName>
    <definedName name="solieu">#REF!</definedName>
    <definedName name="SOLUONG">'[157]PT VATTU'!$I$4:$I$451</definedName>
    <definedName name="soluongnhap">#REF!</definedName>
    <definedName name="son">[73]vlieu!$N$80</definedName>
    <definedName name="sonduong" localSheetId="5">[202]TTVanChuyen!#REF!</definedName>
    <definedName name="sonduong">[202]TTVanChuyen!#REF!</definedName>
    <definedName name="SORT" localSheetId="5">#REF!</definedName>
    <definedName name="SORT">#REF!</definedName>
    <definedName name="SORT_AREA">'[252]DI-ESTI'!$A$8:$R$489</definedName>
    <definedName name="Sosanh2" localSheetId="6" hidden="1">{"'Sheet1'!$L$16"}</definedName>
    <definedName name="Sosanh2" localSheetId="2" hidden="1">{"'Sheet1'!$L$16"}</definedName>
    <definedName name="Sosanh2" localSheetId="4" hidden="1">{"'Sheet1'!$L$16"}</definedName>
    <definedName name="Sosanh2" localSheetId="1" hidden="1">{"'Sheet1'!$L$16"}</definedName>
    <definedName name="Sosanh2" localSheetId="0" hidden="1">{"'Sheet1'!$L$16"}</definedName>
    <definedName name="Sosanh2" localSheetId="9" hidden="1">{"'Sheet1'!$L$16"}</definedName>
    <definedName name="Sosanh2" localSheetId="8" hidden="1">{"'Sheet1'!$L$16"}</definedName>
    <definedName name="Sosanh2" localSheetId="7" hidden="1">{"'Sheet1'!$L$16"}</definedName>
    <definedName name="Sosanh2" localSheetId="5" hidden="1">{"'Sheet1'!$L$16"}</definedName>
    <definedName name="Sosanh2" hidden="1">{"'Sheet1'!$L$16"}</definedName>
    <definedName name="SP">'[1]PNT-QUOT-#3'!#REF!</definedName>
    <definedName name="Spanner_Auto_File">"C:\My Documents\tinh cdo.x2a"</definedName>
    <definedName name="SPEC" localSheetId="5">#REF!</definedName>
    <definedName name="SPEC">#REF!</definedName>
    <definedName name="SpecialPrice" hidden="1">#REF!</definedName>
    <definedName name="SPECSUMMARY" localSheetId="5">#REF!</definedName>
    <definedName name="SPECSUMMARY">#REF!</definedName>
    <definedName name="spk1p" localSheetId="5">'[28]#REF'!#REF!</definedName>
    <definedName name="spk1p">'[28]#REF'!#REF!</definedName>
    <definedName name="spk3p" localSheetId="5">'[28]lam-moi'!#REF!</definedName>
    <definedName name="spk3p">'[28]lam-moi'!#REF!</definedName>
    <definedName name="SQ" localSheetId="5">[69]Sheet1!#REF!</definedName>
    <definedName name="SQ">[69]Sheet1!#REF!</definedName>
    <definedName name="ss" hidden="1">#REF!</definedName>
    <definedName name="ßn2139" localSheetId="5">[75]DTHH!#REF!</definedName>
    <definedName name="ßn2139">[75]DTHH!#REF!</definedName>
    <definedName name="ST" localSheetId="5">#REF!</definedName>
    <definedName name="ST">#REF!</definedName>
    <definedName name="st3p" localSheetId="5">'[28]lam-moi'!#REF!</definedName>
    <definedName name="st3p">'[28]lam-moi'!#REF!</definedName>
    <definedName name="start" localSheetId="5">#REF!</definedName>
    <definedName name="start">#REF!</definedName>
    <definedName name="Start_1" localSheetId="5">#REF!</definedName>
    <definedName name="Start_1">#REF!</definedName>
    <definedName name="Start_10" localSheetId="5">#REF!</definedName>
    <definedName name="Start_10">#REF!</definedName>
    <definedName name="Start_11" localSheetId="5">#REF!</definedName>
    <definedName name="Start_11">#REF!</definedName>
    <definedName name="Start_12" localSheetId="5">#REF!</definedName>
    <definedName name="Start_12">#REF!</definedName>
    <definedName name="Start_13" localSheetId="5">#REF!</definedName>
    <definedName name="Start_13">#REF!</definedName>
    <definedName name="Start_2" localSheetId="5">#REF!</definedName>
    <definedName name="Start_2">#REF!</definedName>
    <definedName name="Start_3" localSheetId="5">#REF!</definedName>
    <definedName name="Start_3">#REF!</definedName>
    <definedName name="Start_4" localSheetId="5">#REF!</definedName>
    <definedName name="Start_4">#REF!</definedName>
    <definedName name="Start_5" localSheetId="5">#REF!</definedName>
    <definedName name="Start_5">#REF!</definedName>
    <definedName name="Start_6" localSheetId="5">#REF!</definedName>
    <definedName name="Start_6">#REF!</definedName>
    <definedName name="Start_7" localSheetId="5">#REF!</definedName>
    <definedName name="Start_7">#REF!</definedName>
    <definedName name="Start_8" localSheetId="5">#REF!</definedName>
    <definedName name="Start_8">#REF!</definedName>
    <definedName name="Start_9" localSheetId="5">#REF!</definedName>
    <definedName name="Start_9">#REF!</definedName>
    <definedName name="Start10" localSheetId="5">#REF!</definedName>
    <definedName name="Start10">#REF!</definedName>
    <definedName name="Start11" localSheetId="5">#REF!</definedName>
    <definedName name="Start11">#REF!</definedName>
    <definedName name="Start12" localSheetId="5">#REF!</definedName>
    <definedName name="Start12">#REF!</definedName>
    <definedName name="Start13" localSheetId="5">#REF!</definedName>
    <definedName name="Start13">#REF!</definedName>
    <definedName name="Start14" localSheetId="5">#REF!</definedName>
    <definedName name="Start14">#REF!</definedName>
    <definedName name="Start15" localSheetId="5">#REF!</definedName>
    <definedName name="Start15">#REF!</definedName>
    <definedName name="Start16" localSheetId="5">#REF!</definedName>
    <definedName name="Start16">#REF!</definedName>
    <definedName name="Start17" localSheetId="5">#REF!</definedName>
    <definedName name="Start17">#REF!</definedName>
    <definedName name="Start18" localSheetId="5">#REF!</definedName>
    <definedName name="Start18">#REF!</definedName>
    <definedName name="Start19" localSheetId="5">#REF!</definedName>
    <definedName name="Start19">#REF!</definedName>
    <definedName name="Start2" localSheetId="5">#REF!</definedName>
    <definedName name="Start2">#REF!</definedName>
    <definedName name="Start20" localSheetId="5">#REF!</definedName>
    <definedName name="Start20">#REF!</definedName>
    <definedName name="Start21" localSheetId="5">#REF!</definedName>
    <definedName name="Start21">#REF!</definedName>
    <definedName name="Start22" localSheetId="5">#REF!</definedName>
    <definedName name="Start22">#REF!</definedName>
    <definedName name="Start23" localSheetId="5">#REF!</definedName>
    <definedName name="Start23">#REF!</definedName>
    <definedName name="Start24" localSheetId="5">#REF!</definedName>
    <definedName name="Start24">#REF!</definedName>
    <definedName name="Start25" localSheetId="5">#REF!</definedName>
    <definedName name="Start25">#REF!</definedName>
    <definedName name="Start26" localSheetId="5">#REF!</definedName>
    <definedName name="Start26">#REF!</definedName>
    <definedName name="Start3" localSheetId="5">#REF!</definedName>
    <definedName name="Start3">#REF!</definedName>
    <definedName name="Start4" localSheetId="5">#REF!</definedName>
    <definedName name="Start4">#REF!</definedName>
    <definedName name="Start5" localSheetId="5">#REF!</definedName>
    <definedName name="Start5">#REF!</definedName>
    <definedName name="Start6" localSheetId="5">#REF!</definedName>
    <definedName name="Start6">#REF!</definedName>
    <definedName name="Start7" localSheetId="5">#REF!</definedName>
    <definedName name="Start7">#REF!</definedName>
    <definedName name="Start8" localSheetId="5">#REF!</definedName>
    <definedName name="Start8">#REF!</definedName>
    <definedName name="Start9" localSheetId="5">#REF!</definedName>
    <definedName name="Start9">#REF!</definedName>
    <definedName name="Stc" localSheetId="5">[44]Girder!#REF!</definedName>
    <definedName name="Stc">[44]Girder!#REF!</definedName>
    <definedName name="std" localSheetId="5">[44]Girder!#REF!</definedName>
    <definedName name="std">[44]Girder!#REF!</definedName>
    <definedName name="str">[249]gvl!$N$34</definedName>
    <definedName name="STRES_MiD" localSheetId="6">[107]Load1!#REF!</definedName>
    <definedName name="STRES_MiD" localSheetId="2">[107]Load1!#REF!</definedName>
    <definedName name="STRES_MiD" localSheetId="4">[107]Load1!#REF!</definedName>
    <definedName name="STRES_MiD" localSheetId="1">[107]Load1!#REF!</definedName>
    <definedName name="STRES_MiD" localSheetId="0">[107]Load1!#REF!</definedName>
    <definedName name="STRES_MiD" localSheetId="9">[107]Load1!#REF!</definedName>
    <definedName name="STRES_MiD" localSheetId="8">[107]Load1!#REF!</definedName>
    <definedName name="STRES_MiD" localSheetId="7">[107]Load1!#REF!</definedName>
    <definedName name="STRES_MiD" localSheetId="5">[108]Load1!#REF!</definedName>
    <definedName name="STRES_MiD">[108]Load1!#REF!</definedName>
    <definedName name="stsd" localSheetId="5">[44]Girder!#REF!</definedName>
    <definedName name="stsd">[44]Girder!#REF!</definedName>
    <definedName name="su" localSheetId="5">#REF!</definedName>
    <definedName name="su">#REF!</definedName>
    <definedName name="SUL" localSheetId="5">#REF!</definedName>
    <definedName name="SUL">#REF!</definedName>
    <definedName name="sum" localSheetId="5">#REF!</definedName>
    <definedName name="sum">#REF!</definedName>
    <definedName name="SUMMARY" localSheetId="5">#REF!</definedName>
    <definedName name="SUMMARY">#REF!</definedName>
    <definedName name="sv" localSheetId="5">[83]Input!#REF!</definedName>
    <definedName name="sv">[83]Input!#REF!</definedName>
    <definedName name="svn" localSheetId="5">[83]Input!#REF!</definedName>
    <definedName name="svn">[83]Input!#REF!</definedName>
    <definedName name="SX_Lapthao_khungV_Sdao" localSheetId="5">#REF!</definedName>
    <definedName name="SX_Lapthao_khungV_Sdao">#REF!</definedName>
    <definedName name="SXDam24mA" localSheetId="5">[46]CHITIET!#REF!</definedName>
    <definedName name="SXDam24mA">[46]CHITIET!#REF!</definedName>
    <definedName name="SXdam24mB" localSheetId="5">[46]CHITIET!#REF!</definedName>
    <definedName name="SXdam24mB">[46]CHITIET!#REF!</definedName>
    <definedName name="SXDam33mBien" localSheetId="5">[46]CHITIET!#REF!</definedName>
    <definedName name="SXDam33mBien">[46]CHITIET!#REF!</definedName>
    <definedName name="SXdam33mGiua" localSheetId="5">[46]CHITIET!#REF!</definedName>
    <definedName name="SXdam33mGiua">[46]CHITIET!#REF!</definedName>
    <definedName name="t">[147]Loading!#REF!</definedName>
    <definedName name="t." localSheetId="5">#REF!</definedName>
    <definedName name="t.">#REF!</definedName>
    <definedName name="t.." localSheetId="5">#REF!</definedName>
    <definedName name="t..">#REF!</definedName>
    <definedName name="T.6KV">'[253]DD 10KV'!#REF!</definedName>
    <definedName name="T.TBA">#REF!</definedName>
    <definedName name="t_1" localSheetId="5">'[139]Lç khoan LK1'!#REF!</definedName>
    <definedName name="t_1">'[139]Lç khoan LK1'!#REF!</definedName>
    <definedName name="T0.4">#REF!</definedName>
    <definedName name="t101p" localSheetId="5">#REF!</definedName>
    <definedName name="t101p">#REF!</definedName>
    <definedName name="t103p" localSheetId="5">#REF!</definedName>
    <definedName name="t103p">#REF!</definedName>
    <definedName name="t105mnc" localSheetId="5">'[28]thao-go'!#REF!</definedName>
    <definedName name="t105mnc">'[28]thao-go'!#REF!</definedName>
    <definedName name="t10m" localSheetId="5">'[28]lam-moi'!#REF!</definedName>
    <definedName name="t10m">'[28]lam-moi'!#REF!</definedName>
    <definedName name="t10nc">'[28]lam-moi'!#REF!</definedName>
    <definedName name="t10nc1p" localSheetId="5">#REF!</definedName>
    <definedName name="t10nc1p">#REF!</definedName>
    <definedName name="t10ncm" localSheetId="5">'[28]lam-moi'!#REF!</definedName>
    <definedName name="t10ncm">'[28]lam-moi'!#REF!</definedName>
    <definedName name="t10vl" localSheetId="5">'[28]lam-moi'!#REF!</definedName>
    <definedName name="t10vl">'[28]lam-moi'!#REF!</definedName>
    <definedName name="t10vl1p" localSheetId="5">#REF!</definedName>
    <definedName name="t10vl1p">#REF!</definedName>
    <definedName name="t121p" localSheetId="5">#REF!</definedName>
    <definedName name="t121p">#REF!</definedName>
    <definedName name="t123p" localSheetId="5">#REF!</definedName>
    <definedName name="t123p">#REF!</definedName>
    <definedName name="t12m" localSheetId="5">'[28]lam-moi'!#REF!</definedName>
    <definedName name="t12m">'[28]lam-moi'!#REF!</definedName>
    <definedName name="t12mnc" localSheetId="5">'[28]thao-go'!#REF!</definedName>
    <definedName name="t12mnc">'[28]thao-go'!#REF!</definedName>
    <definedName name="t12nc">'[28]lam-moi'!#REF!</definedName>
    <definedName name="t12nc3p">'[28]CHITIET VL-NC'!$G$38</definedName>
    <definedName name="t12ncm" localSheetId="5">'[28]lam-moi'!#REF!</definedName>
    <definedName name="t12ncm">'[28]lam-moi'!#REF!</definedName>
    <definedName name="t12vl" localSheetId="5">'[28]lam-moi'!#REF!</definedName>
    <definedName name="t12vl">'[28]lam-moi'!#REF!</definedName>
    <definedName name="t12vl3p">'[28]CHITIET VL-NC'!$G$34</definedName>
    <definedName name="t141p" localSheetId="5">#REF!</definedName>
    <definedName name="t141p">#REF!</definedName>
    <definedName name="t143p" localSheetId="5">#REF!</definedName>
    <definedName name="t143p">#REF!</definedName>
    <definedName name="t14m" localSheetId="5">'[28]lam-moi'!#REF!</definedName>
    <definedName name="t14m">'[28]lam-moi'!#REF!</definedName>
    <definedName name="t14mnc" localSheetId="5">'[28]thao-go'!#REF!</definedName>
    <definedName name="t14mnc">'[28]thao-go'!#REF!</definedName>
    <definedName name="t14nc">'[28]lam-moi'!#REF!</definedName>
    <definedName name="t14nc3p" localSheetId="5">#REF!</definedName>
    <definedName name="t14nc3p">#REF!</definedName>
    <definedName name="t14ncm" localSheetId="5">'[28]lam-moi'!#REF!</definedName>
    <definedName name="t14ncm">'[28]lam-moi'!#REF!</definedName>
    <definedName name="T14vc" localSheetId="5">'[28]CHITIET VL-NC-TT -1p'!#REF!</definedName>
    <definedName name="T14vc">'[28]CHITIET VL-NC-TT -1p'!#REF!</definedName>
    <definedName name="t14vl">'[28]lam-moi'!#REF!</definedName>
    <definedName name="t14vl3p" localSheetId="5">#REF!</definedName>
    <definedName name="t14vl3p">#REF!</definedName>
    <definedName name="T203P" localSheetId="5">[28]VC!#REF!</definedName>
    <definedName name="T203P">[28]VC!#REF!</definedName>
    <definedName name="t20m" localSheetId="5">'[28]lam-moi'!#REF!</definedName>
    <definedName name="t20m">'[28]lam-moi'!#REF!</definedName>
    <definedName name="t20ncm">'[28]lam-moi'!#REF!</definedName>
    <definedName name="t7m">'[28]THPDMoi  (2)'!#REF!</definedName>
    <definedName name="t7nc">'[28]lam-moi'!#REF!</definedName>
    <definedName name="t7vl">'[28]lam-moi'!#REF!</definedName>
    <definedName name="t84mnc">'[28]thao-go'!#REF!</definedName>
    <definedName name="t8m">'[28]THPDMoi  (2)'!#REF!</definedName>
    <definedName name="t8nc">'[28]lam-moi'!#REF!</definedName>
    <definedName name="t8vl">'[28]lam-moi'!#REF!</definedName>
    <definedName name="ta" localSheetId="5">#REF!</definedName>
    <definedName name="ta">#REF!</definedName>
    <definedName name="Tach_NghinTy">[156]Function!$A$23</definedName>
    <definedName name="tadao" localSheetId="6">[100]gvl!$Q$78</definedName>
    <definedName name="tadao" localSheetId="2">[100]gvl!$Q$78</definedName>
    <definedName name="tadao" localSheetId="4">[100]gvl!$Q$78</definedName>
    <definedName name="tadao" localSheetId="1">[100]gvl!$Q$78</definedName>
    <definedName name="tadao" localSheetId="0">[100]gvl!$Q$78</definedName>
    <definedName name="tadao" localSheetId="9">[100]gvl!$Q$78</definedName>
    <definedName name="tadao" localSheetId="8">[100]gvl!$Q$78</definedName>
    <definedName name="tadao" localSheetId="7">[100]gvl!$Q$78</definedName>
    <definedName name="tadao">[101]gvl!$Q$78</definedName>
    <definedName name="Tæng_Cty_c__khÝ_NL_v__má">#REF!</definedName>
    <definedName name="Taikhoan">'[254]Tai khoan'!$A$3:$C$93</definedName>
    <definedName name="tamdan" localSheetId="5">#REF!</definedName>
    <definedName name="tamdan">#REF!</definedName>
    <definedName name="TAMTINH" localSheetId="5">#REF!</definedName>
    <definedName name="TAMTINH">#REF!</definedName>
    <definedName name="Tan_suat">'[124]bieu do duy tri'!$C$2:$C$481</definedName>
    <definedName name="tao" hidden="1">{"'Sheet1'!$L$16"}</definedName>
    <definedName name="TatBo" hidden="1">{"'Sheet1'!$L$16"}</definedName>
    <definedName name="taukeo150" localSheetId="5">#REF!</definedName>
    <definedName name="taukeo150">#REF!</definedName>
    <definedName name="taun" localSheetId="5">#REF!</definedName>
    <definedName name="taun">#REF!</definedName>
    <definedName name="TaxTV">10%</definedName>
    <definedName name="TaxXL">5%</definedName>
    <definedName name="tb" localSheetId="6">[64]gVL!$Q$29</definedName>
    <definedName name="tb" localSheetId="2">[64]gVL!$Q$29</definedName>
    <definedName name="tb" localSheetId="4">[64]gVL!$Q$29</definedName>
    <definedName name="tb" localSheetId="1">[64]gVL!$Q$29</definedName>
    <definedName name="tb" localSheetId="0">[64]gVL!$Q$29</definedName>
    <definedName name="tb" localSheetId="9">[64]gVL!$Q$29</definedName>
    <definedName name="tb" localSheetId="8">[64]gVL!$Q$29</definedName>
    <definedName name="tb" localSheetId="7">[64]gVL!$Q$29</definedName>
    <definedName name="tb">[65]gVL!$Q$29</definedName>
    <definedName name="TBA" localSheetId="5">#REF!</definedName>
    <definedName name="TBA">#REF!</definedName>
    <definedName name="tbdd1p" localSheetId="5">'[28]lam-moi'!#REF!</definedName>
    <definedName name="tbdd1p">'[28]lam-moi'!#REF!</definedName>
    <definedName name="tbdd3p" localSheetId="5">'[28]lam-moi'!#REF!</definedName>
    <definedName name="tbdd3p">'[28]lam-moi'!#REF!</definedName>
    <definedName name="tbddsdl">'[28]lam-moi'!#REF!</definedName>
    <definedName name="TBI">'[28]TH XL'!#REF!</definedName>
    <definedName name="tbl_ProdInfo" hidden="1">#REF!</definedName>
    <definedName name="tbmc" localSheetId="5">#REF!</definedName>
    <definedName name="tbmc">#REF!</definedName>
    <definedName name="tbtr" localSheetId="5">'[28]TH XL'!#REF!</definedName>
    <definedName name="tbtr">'[28]TH XL'!#REF!</definedName>
    <definedName name="tbtram" localSheetId="5">#REF!</definedName>
    <definedName name="tbtram">#REF!</definedName>
    <definedName name="TC" localSheetId="5">#REF!</definedName>
    <definedName name="TC">#REF!</definedName>
    <definedName name="tc_1" localSheetId="5">#REF!</definedName>
    <definedName name="tc_1">#REF!</definedName>
    <definedName name="tc_2" localSheetId="5">#REF!</definedName>
    <definedName name="tc_2">#REF!</definedName>
    <definedName name="TC_NHANH1" localSheetId="5">#REF!</definedName>
    <definedName name="TC_NHANH1">#REF!</definedName>
    <definedName name="Tcbm" localSheetId="5">#REF!</definedName>
    <definedName name="Tcbm">#REF!</definedName>
    <definedName name="Tchuan" localSheetId="5">#REF!</definedName>
    <definedName name="Tchuan">#REF!</definedName>
    <definedName name="TCT">[156]TCT!$A$1</definedName>
    <definedName name="tcxxnc">'[28]thao-go'!#REF!</definedName>
    <definedName name="td">'[28]THPDMoi  (2)'!#REF!</definedName>
    <definedName name="td10vl">'[28]#REF'!#REF!</definedName>
    <definedName name="td12nc">'[28]#REF'!#REF!</definedName>
    <definedName name="td1cnc">'[28]lam-moi'!#REF!</definedName>
    <definedName name="td1cvl">'[28]lam-moi'!#REF!</definedName>
    <definedName name="td1p" localSheetId="5">#REF!</definedName>
    <definedName name="td1p">#REF!</definedName>
    <definedName name="TD1pnc" localSheetId="5">'[28]CHITIET VL-NC-TT -1p'!#REF!</definedName>
    <definedName name="TD1pnc">'[28]CHITIET VL-NC-TT -1p'!#REF!</definedName>
    <definedName name="TD1pvl" localSheetId="5">'[28]CHITIET VL-NC-TT -1p'!#REF!</definedName>
    <definedName name="TD1pvl">'[28]CHITIET VL-NC-TT -1p'!#REF!</definedName>
    <definedName name="td3p" localSheetId="5">#REF!</definedName>
    <definedName name="td3p">#REF!</definedName>
    <definedName name="tdc84nc" localSheetId="5">'[28]thao-go'!#REF!</definedName>
    <definedName name="tdc84nc">'[28]thao-go'!#REF!</definedName>
    <definedName name="tdcnc" localSheetId="5">'[28]thao-go'!#REF!</definedName>
    <definedName name="tdcnc">'[28]thao-go'!#REF!</definedName>
    <definedName name="tdgnc">'[28]lam-moi'!#REF!</definedName>
    <definedName name="tdgvl">'[28]lam-moi'!#REF!</definedName>
    <definedName name="tdhtnc">'[28]lam-moi'!#REF!</definedName>
    <definedName name="tdhtvl">'[28]lam-moi'!#REF!</definedName>
    <definedName name="tdia" localSheetId="5">#REF!</definedName>
    <definedName name="tdia">#REF!</definedName>
    <definedName name="tdnc" localSheetId="5">[28]gtrinh!#REF!</definedName>
    <definedName name="tdnc">[28]gtrinh!#REF!</definedName>
    <definedName name="tdnc1p" localSheetId="5">#REF!</definedName>
    <definedName name="tdnc1p">#REF!</definedName>
    <definedName name="tdnc3p">'[28]CHITIET VL-NC'!$G$28</definedName>
    <definedName name="TDng" localSheetId="5">#REF!</definedName>
    <definedName name="TDng">#REF!</definedName>
    <definedName name="tdo" localSheetId="5">#REF!</definedName>
    <definedName name="tdo">#REF!</definedName>
    <definedName name="TDoto" localSheetId="5">#REF!</definedName>
    <definedName name="TDoto">#REF!</definedName>
    <definedName name="tdt" localSheetId="5">#REF!</definedName>
    <definedName name="tdt">#REF!</definedName>
    <definedName name="tdt1pnc" localSheetId="5">[28]gtrinh!#REF!</definedName>
    <definedName name="tdt1pnc">[28]gtrinh!#REF!</definedName>
    <definedName name="tdt1pvl" localSheetId="5">[28]gtrinh!#REF!</definedName>
    <definedName name="tdt1pvl">[28]gtrinh!#REF!</definedName>
    <definedName name="tdt2cnc">'[28]lam-moi'!#REF!</definedName>
    <definedName name="tdt2cvl">[28]chitiet!#REF!</definedName>
    <definedName name="tdtr2cnc" localSheetId="5">#REF!</definedName>
    <definedName name="tdtr2cnc">#REF!</definedName>
    <definedName name="tdtr2cvl" localSheetId="5">#REF!</definedName>
    <definedName name="tdtr2cvl">#REF!</definedName>
    <definedName name="tdtrnc" localSheetId="5">[28]gtrinh!#REF!</definedName>
    <definedName name="tdtrnc">[28]gtrinh!#REF!</definedName>
    <definedName name="tdtrvl" localSheetId="5">[28]gtrinh!#REF!</definedName>
    <definedName name="tdtrvl">[28]gtrinh!#REF!</definedName>
    <definedName name="tdvl">[28]gtrinh!#REF!</definedName>
    <definedName name="tdvl1p" localSheetId="5">#REF!</definedName>
    <definedName name="tdvl1p">#REF!</definedName>
    <definedName name="tdvl3p">'[28]CHITIET VL-NC'!$G$23</definedName>
    <definedName name="TDxn" localSheetId="5">#REF!</definedName>
    <definedName name="TDxn">#REF!</definedName>
    <definedName name="tecnuoc5" localSheetId="5">#REF!</definedName>
    <definedName name="tecnuoc5">#REF!</definedName>
    <definedName name="Têi_diÖn_5_T" localSheetId="5">#REF!</definedName>
    <definedName name="Têi_diÖn_5_T">#REF!</definedName>
    <definedName name="TemporaryWork" localSheetId="5">'[123]DGchitiet '!#REF!</definedName>
    <definedName name="TemporaryWork">'[123]DGchitiet '!#REF!</definedName>
    <definedName name="ten" localSheetId="5">#REF!</definedName>
    <definedName name="ten">#REF!</definedName>
    <definedName name="Ten_du_an">'[118]Co so'!$C$5</definedName>
    <definedName name="ten_tra_1BTN" localSheetId="5">#REF!</definedName>
    <definedName name="ten_tra_1BTN">#REF!</definedName>
    <definedName name="ten_tra_2BTN" localSheetId="5">#REF!</definedName>
    <definedName name="ten_tra_2BTN">#REF!</definedName>
    <definedName name="ten_tra_3BTN" localSheetId="5">#REF!</definedName>
    <definedName name="ten_tra_3BTN">#REF!</definedName>
    <definedName name="TenCap" localSheetId="5">#REF!</definedName>
    <definedName name="TenCap">#REF!</definedName>
    <definedName name="tenck" localSheetId="5">#REF!</definedName>
    <definedName name="tenck">#REF!</definedName>
    <definedName name="tenvung" localSheetId="5">#REF!</definedName>
    <definedName name="tenvung">#REF!</definedName>
    <definedName name="test" localSheetId="5">#REF!</definedName>
    <definedName name="test">#REF!</definedName>
    <definedName name="tfdd" localSheetId="5">[91]Sheet1!#REF!</definedName>
    <definedName name="tfdd">[91]Sheet1!#REF!</definedName>
    <definedName name="tg">[255]Function!$B$26</definedName>
    <definedName name="th" localSheetId="5">#REF!</definedName>
    <definedName name="th">#REF!</definedName>
    <definedName name="TH.BM">#REF!</definedName>
    <definedName name="TH.DVKD">#REF!</definedName>
    <definedName name="TH.HB">#REF!</definedName>
    <definedName name="TH.HR">#REF!</definedName>
    <definedName name="TH.KT">#REF!</definedName>
    <definedName name="TH.NK">#REF!</definedName>
    <definedName name="TH.SL">#REF!</definedName>
    <definedName name="TH.TBDM">#REF!</definedName>
    <definedName name="TH.TC">#REF!</definedName>
    <definedName name="th3x15" localSheetId="5">[28]giathanh1!#REF!</definedName>
    <definedName name="th3x15">[28]giathanh1!#REF!</definedName>
    <definedName name="tha" localSheetId="6" hidden="1">{"'Sheet1'!$L$16"}</definedName>
    <definedName name="tha" localSheetId="2" hidden="1">{"'Sheet1'!$L$16"}</definedName>
    <definedName name="tha" localSheetId="4" hidden="1">{"'Sheet1'!$L$16"}</definedName>
    <definedName name="tha" localSheetId="1" hidden="1">{"'Sheet1'!$L$16"}</definedName>
    <definedName name="tha" localSheetId="0" hidden="1">{"'Sheet1'!$L$16"}</definedName>
    <definedName name="tha" localSheetId="9" hidden="1">{"'Sheet1'!$L$16"}</definedName>
    <definedName name="tha" localSheetId="8" hidden="1">{"'Sheet1'!$L$16"}</definedName>
    <definedName name="tha" localSheetId="7" hidden="1">{"'Sheet1'!$L$16"}</definedName>
    <definedName name="tha" localSheetId="5" hidden="1">{"'Sheet1'!$L$16"}</definedName>
    <definedName name="tha" hidden="1">{"'Sheet1'!$L$16"}</definedName>
    <definedName name="thang">[256]ptdg!#REF!</definedName>
    <definedName name="thanh" localSheetId="6" hidden="1">{"'Sheet1'!$L$16"}</definedName>
    <definedName name="thanh" localSheetId="2" hidden="1">{"'Sheet1'!$L$16"}</definedName>
    <definedName name="thanh" localSheetId="4" hidden="1">{"'Sheet1'!$L$16"}</definedName>
    <definedName name="thanh" localSheetId="1" hidden="1">{"'Sheet1'!$L$16"}</definedName>
    <definedName name="thanh" localSheetId="0" hidden="1">{"'Sheet1'!$L$16"}</definedName>
    <definedName name="thanh" localSheetId="9" hidden="1">{"'Sheet1'!$L$16"}</definedName>
    <definedName name="thanh" localSheetId="8" hidden="1">{"'Sheet1'!$L$16"}</definedName>
    <definedName name="thanh" localSheetId="7" hidden="1">{"'Sheet1'!$L$16"}</definedName>
    <definedName name="thanh" localSheetId="5" hidden="1">{"'Sheet1'!$L$16"}</definedName>
    <definedName name="thanh" hidden="1">{"'Sheet1'!$L$16"}</definedName>
    <definedName name="Thanh_LC_tayvin" localSheetId="5">#REF!</definedName>
    <definedName name="Thanh_LC_tayvin">#REF!</definedName>
    <definedName name="thanhdul" localSheetId="5">#REF!</definedName>
    <definedName name="thanhdul">#REF!</definedName>
    <definedName name="thanhhoa">'[257]Dt 2001'!#REF!</definedName>
    <definedName name="THANHTIEN" localSheetId="5">[46]GIAVL!#REF!</definedName>
    <definedName name="THANHTIEN">[46]GIAVL!#REF!</definedName>
    <definedName name="thanhtien1">[258]Xuat152!$M$1:$M$65536</definedName>
    <definedName name="ThanhXuan110" localSheetId="5">'[259]KH-Q1,Q2,01'!#REF!</definedName>
    <definedName name="ThanhXuan110">'[259]KH-Q1,Q2,01'!#REF!</definedName>
    <definedName name="THchon" localSheetId="5">#REF!</definedName>
    <definedName name="THchon">#REF!</definedName>
    <definedName name="THDA_copy" hidden="1">{"'Sheet1'!$L$16"}</definedName>
    <definedName name="thdt" localSheetId="5">#REF!</definedName>
    <definedName name="thdt">#REF!</definedName>
    <definedName name="THDT_CT_XOM_NOI" localSheetId="5">#REF!</definedName>
    <definedName name="THDT_CT_XOM_NOI">#REF!</definedName>
    <definedName name="THDT_HT_DAO_THUONG" localSheetId="5">#REF!</definedName>
    <definedName name="THDT_HT_DAO_THUONG">#REF!</definedName>
    <definedName name="THDT_HT_XOM_NOI" localSheetId="5">#REF!</definedName>
    <definedName name="THDT_HT_XOM_NOI">#REF!</definedName>
    <definedName name="THDT_NPP_XOM_NOI" localSheetId="5">#REF!</definedName>
    <definedName name="THDT_NPP_XOM_NOI">#REF!</definedName>
    <definedName name="THDT_TBA_XOM_NOI" localSheetId="5">#REF!</definedName>
    <definedName name="THDT_TBA_XOM_NOI">#REF!</definedName>
    <definedName name="Thep" localSheetId="5">#REF!</definedName>
    <definedName name="Thep">#REF!</definedName>
    <definedName name="thep10" localSheetId="5">[162]giaVL!#REF!</definedName>
    <definedName name="thep10">[162]giaVL!#REF!</definedName>
    <definedName name="thep2025">[73]vlieu!$N$52</definedName>
    <definedName name="thep8">[73]vlieu!$N$49</definedName>
    <definedName name="thepA2" localSheetId="5">[162]giaVL!#REF!</definedName>
    <definedName name="thepA2">[162]giaVL!#REF!</definedName>
    <definedName name="thepban">[73]vlieu!$N$64</definedName>
    <definedName name="thepbuoc">[161]GiaVL!$F$20</definedName>
    <definedName name="ThepDet32x3" localSheetId="5">[113]T.Tinh!#REF!</definedName>
    <definedName name="ThepDet32x3">[113]T.Tinh!#REF!</definedName>
    <definedName name="ThepDet35x3" localSheetId="5">[113]T.Tinh!#REF!</definedName>
    <definedName name="ThepDet35x3">[113]T.Tinh!#REF!</definedName>
    <definedName name="ThepDet40x4" localSheetId="5">[113]T.Tinh!#REF!</definedName>
    <definedName name="ThepDet40x4">[113]T.Tinh!#REF!</definedName>
    <definedName name="ThepDet45x4" localSheetId="5">[113]T.Tinh!#REF!</definedName>
    <definedName name="ThepDet45x4">[113]T.Tinh!#REF!</definedName>
    <definedName name="ThepDet50x5">[113]T.Tinh!#REF!</definedName>
    <definedName name="ThepDet63x6">[113]T.Tinh!#REF!</definedName>
    <definedName name="ThepDet75x6">[113]T.Tinh!#REF!</definedName>
    <definedName name="thepDet75x7">'[260]4'!$K$23</definedName>
    <definedName name="thepgoc25_60" localSheetId="5">#REF!</definedName>
    <definedName name="thepgoc25_60">#REF!</definedName>
    <definedName name="ThepGoc32x32x3" localSheetId="5">[113]T.Tinh!#REF!</definedName>
    <definedName name="ThepGoc32x32x3">[113]T.Tinh!#REF!</definedName>
    <definedName name="ThepGoc35x35x3" localSheetId="5">[113]T.Tinh!#REF!</definedName>
    <definedName name="ThepGoc35x35x3">[113]T.Tinh!#REF!</definedName>
    <definedName name="ThepGoc40x40x4" localSheetId="5">[113]T.Tinh!#REF!</definedName>
    <definedName name="ThepGoc40x40x4">[113]T.Tinh!#REF!</definedName>
    <definedName name="ThepGoc45x45x4" localSheetId="5">[113]T.Tinh!#REF!</definedName>
    <definedName name="ThepGoc45x45x4">[113]T.Tinh!#REF!</definedName>
    <definedName name="ThepGoc50x50x5">[113]T.Tinh!#REF!</definedName>
    <definedName name="thepgoc63_75" localSheetId="5">#REF!</definedName>
    <definedName name="thepgoc63_75">#REF!</definedName>
    <definedName name="ThepGoc63x63x6" localSheetId="5">[113]T.Tinh!#REF!</definedName>
    <definedName name="ThepGoc63x63x6">[113]T.Tinh!#REF!</definedName>
    <definedName name="ThepGoc75x6">'[260]4'!$K$16</definedName>
    <definedName name="ThepGoc75x75x6" localSheetId="5">[113]T.Tinh!#REF!</definedName>
    <definedName name="ThepGoc75x75x6">[113]T.Tinh!#REF!</definedName>
    <definedName name="thepgoc80_100" localSheetId="5">#REF!</definedName>
    <definedName name="thepgoc80_100">#REF!</definedName>
    <definedName name="thephinh">[161]GiaVL!$F$18</definedName>
    <definedName name="theptam">[161]GiaVL!$F$19</definedName>
    <definedName name="theptb">'[96]Gia vat tu'!$D$49</definedName>
    <definedName name="theptron" localSheetId="5">#REF!</definedName>
    <definedName name="theptron">#REF!</definedName>
    <definedName name="theptron12" localSheetId="5">#REF!</definedName>
    <definedName name="theptron12">#REF!</definedName>
    <definedName name="theptron14_22" localSheetId="5">#REF!</definedName>
    <definedName name="theptron14_22">#REF!</definedName>
    <definedName name="theptron6_8" localSheetId="5">#REF!</definedName>
    <definedName name="theptron6_8">#REF!</definedName>
    <definedName name="ThepTronD10D18" localSheetId="5">[113]T.Tinh!#REF!</definedName>
    <definedName name="ThepTronD10D18">[113]T.Tinh!#REF!</definedName>
    <definedName name="ThepTronD6D8" localSheetId="5">[113]T.Tinh!#REF!</definedName>
    <definedName name="ThepTronD6D8">[113]T.Tinh!#REF!</definedName>
    <definedName name="thepU" localSheetId="5">[261]TTDZ22!#REF!</definedName>
    <definedName name="thepU">[261]TTDZ22!#REF!</definedName>
    <definedName name="thepxa">[262]diachi!$C$20</definedName>
    <definedName name="thetichck" localSheetId="5">#REF!</definedName>
    <definedName name="thetichck">#REF!</definedName>
    <definedName name="THGO1pnc" localSheetId="5">#REF!</definedName>
    <definedName name="THGO1pnc">#REF!</definedName>
    <definedName name="thht" localSheetId="5">#REF!</definedName>
    <definedName name="thht">#REF!</definedName>
    <definedName name="THI" localSheetId="5">#REF!</definedName>
    <definedName name="THI">#REF!</definedName>
    <definedName name="THIETBI" localSheetId="5">[46]GIAVL!#REF!</definedName>
    <definedName name="THIETBI">[46]GIAVL!#REF!</definedName>
    <definedName name="thinh">[249]gvl!$N$23</definedName>
    <definedName name="ThiÕt_bÞ_phun_cat" localSheetId="5">#REF!</definedName>
    <definedName name="ThiÕt_bÞ_phun_cat">#REF!</definedName>
    <definedName name="THK" localSheetId="5">'[1]COAT&amp;WRAP-QIOT-#3'!#REF!</definedName>
    <definedName name="THK">'[1]COAT&amp;WRAP-QIOT-#3'!#REF!</definedName>
    <definedName name="THKL" hidden="1">{"'Sheet1'!$L$16"}</definedName>
    <definedName name="thkl2" hidden="1">{"'Sheet1'!$L$16"}</definedName>
    <definedName name="thkl3" hidden="1">{"'Sheet1'!$L$16"}</definedName>
    <definedName name="THKP160" localSheetId="5">'[28]dongia (2)'!#REF!</definedName>
    <definedName name="THKP160">'[28]dongia (2)'!#REF!</definedName>
    <definedName name="thkp3" localSheetId="5">#REF!</definedName>
    <definedName name="thkp3">#REF!</definedName>
    <definedName name="thongso" localSheetId="5">#REF!</definedName>
    <definedName name="thongso">#REF!</definedName>
    <definedName name="thop" localSheetId="5">#REF!</definedName>
    <definedName name="thop">#REF!</definedName>
    <definedName name="THop2">[263]TDT!$D$88</definedName>
    <definedName name="thtich1" localSheetId="5">#REF!</definedName>
    <definedName name="thtich1">#REF!</definedName>
    <definedName name="thtich2" localSheetId="5">#REF!</definedName>
    <definedName name="thtich2">#REF!</definedName>
    <definedName name="thtich3" localSheetId="5">#REF!</definedName>
    <definedName name="thtich3">#REF!</definedName>
    <definedName name="thtich4" localSheetId="5">#REF!</definedName>
    <definedName name="thtich4">#REF!</definedName>
    <definedName name="thtich5" localSheetId="5">#REF!</definedName>
    <definedName name="thtich5">#REF!</definedName>
    <definedName name="thtich6" localSheetId="5">#REF!</definedName>
    <definedName name="thtich6">#REF!</definedName>
    <definedName name="thtr15" localSheetId="5">[28]giathanh1!#REF!</definedName>
    <definedName name="thtr15">[28]giathanh1!#REF!</definedName>
    <definedName name="thtt" localSheetId="5">#REF!</definedName>
    <definedName name="thtt">#REF!</definedName>
    <definedName name="thtu" localSheetId="6">'[264]KK bo sung'!#REF!</definedName>
    <definedName name="thtu" localSheetId="2">'[264]KK bo sung'!#REF!</definedName>
    <definedName name="thtu" localSheetId="4">'[264]KK bo sung'!#REF!</definedName>
    <definedName name="thtu" localSheetId="1">'[264]KK bo sung'!#REF!</definedName>
    <definedName name="thtu" localSheetId="0">'[264]KK bo sung'!#REF!</definedName>
    <definedName name="thtu" localSheetId="9">'[264]KK bo sung'!#REF!</definedName>
    <definedName name="thtu" localSheetId="8">'[264]KK bo sung'!#REF!</definedName>
    <definedName name="thtu" localSheetId="7">'[264]KK bo sung'!#REF!</definedName>
    <definedName name="thtu" localSheetId="5">'[265]KK bo sung'!#REF!</definedName>
    <definedName name="thtu">'[265]KK bo sung'!#REF!</definedName>
    <definedName name="thu" localSheetId="6" hidden="1">{"'Sheet1'!$L$16"}</definedName>
    <definedName name="thu" localSheetId="2" hidden="1">{"'Sheet1'!$L$16"}</definedName>
    <definedName name="thu" localSheetId="4" hidden="1">{"'Sheet1'!$L$16"}</definedName>
    <definedName name="thu" localSheetId="1" hidden="1">{"'Sheet1'!$L$16"}</definedName>
    <definedName name="thu" localSheetId="0" hidden="1">{"'Sheet1'!$L$16"}</definedName>
    <definedName name="thu" localSheetId="9" hidden="1">{"'Sheet1'!$L$16"}</definedName>
    <definedName name="thu" localSheetId="8" hidden="1">{"'Sheet1'!$L$16"}</definedName>
    <definedName name="thu" localSheetId="7" hidden="1">{"'Sheet1'!$L$16"}</definedName>
    <definedName name="thu" localSheetId="5" hidden="1">{"'Sheet1'!$L$16"}</definedName>
    <definedName name="thu" hidden="1">{"'Sheet1'!$L$16"}</definedName>
    <definedName name="thucthanh" localSheetId="6">'[266]Thuc thanh'!$E$29</definedName>
    <definedName name="thucthanh" localSheetId="2">'[266]Thuc thanh'!$E$29</definedName>
    <definedName name="thucthanh" localSheetId="4">'[266]Thuc thanh'!$E$29</definedName>
    <definedName name="thucthanh" localSheetId="1">'[266]Thuc thanh'!$E$29</definedName>
    <definedName name="thucthanh" localSheetId="0">'[266]Thuc thanh'!$E$29</definedName>
    <definedName name="thucthanh" localSheetId="9">'[266]Thuc thanh'!$E$29</definedName>
    <definedName name="thucthanh" localSheetId="8">'[266]Thuc thanh'!$E$29</definedName>
    <definedName name="thucthanh" localSheetId="7">'[266]Thuc thanh'!$E$29</definedName>
    <definedName name="thucthanh">'[267]Thuc thanh'!$E$29</definedName>
    <definedName name="thue">6</definedName>
    <definedName name="thuy" hidden="1">{"'Sheet1'!$L$16"}</definedName>
    <definedName name="THUYETMINH">[268]ptvt!$A$6:$X$128</definedName>
    <definedName name="THXD2" hidden="1">{"'Sheet1'!$L$16"}</definedName>
    <definedName name="TI" localSheetId="5">#REF!</definedName>
    <definedName name="TI">#REF!</definedName>
    <definedName name="Tien" localSheetId="5">#REF!</definedName>
    <definedName name="Tien">#REF!</definedName>
    <definedName name="TIENLUONG" localSheetId="5">#REF!</definedName>
    <definedName name="TIENLUONG">#REF!</definedName>
    <definedName name="TienThanhToan">#REF!</definedName>
    <definedName name="TienThanhToanNB">#REF!</definedName>
    <definedName name="TienUSD">[269]Dulieu!$K$1:$K$65536</definedName>
    <definedName name="Tiep_dia" localSheetId="5">[62]Sheet3!#REF!</definedName>
    <definedName name="Tiep_dia">[62]Sheet3!#REF!</definedName>
    <definedName name="Tiepdia">[28]Tiepdia!$A:$IV</definedName>
    <definedName name="TileStone" localSheetId="5">'[123]DGchitiet '!#REF!</definedName>
    <definedName name="TileStone">'[123]DGchitiet '!#REF!</definedName>
    <definedName name="Tim_cong" localSheetId="5">#REF!</definedName>
    <definedName name="Tim_cong">#REF!</definedName>
    <definedName name="tim_lan_xuat_hien" localSheetId="5">#REF!</definedName>
    <definedName name="tim_lan_xuat_hien">#REF!</definedName>
    <definedName name="Tim_lan_xuat_hien_cong" localSheetId="5">#REF!</definedName>
    <definedName name="Tim_lan_xuat_hien_cong">#REF!</definedName>
    <definedName name="tim_tam" localSheetId="6">'[270]ptdg-duong'!$C$1:$C$857</definedName>
    <definedName name="tim_tam" localSheetId="2">'[270]ptdg-duong'!$C$1:$C$857</definedName>
    <definedName name="tim_tam" localSheetId="4">'[270]ptdg-duong'!$C$1:$C$857</definedName>
    <definedName name="tim_tam" localSheetId="1">'[270]ptdg-duong'!$C$1:$C$857</definedName>
    <definedName name="tim_tam" localSheetId="0">'[270]ptdg-duong'!$C$1:$C$857</definedName>
    <definedName name="tim_tam" localSheetId="9">'[270]ptdg-duong'!$C$1:$C$857</definedName>
    <definedName name="tim_tam" localSheetId="8">'[270]ptdg-duong'!$C$1:$C$857</definedName>
    <definedName name="tim_tam" localSheetId="7">'[270]ptdg-duong'!$C$1:$C$857</definedName>
    <definedName name="tim_tam">'[271]ptdg-duong'!$C$1:$C$857</definedName>
    <definedName name="tim_xuat_hien" localSheetId="5">#REF!</definedName>
    <definedName name="tim_xuat_hien">#REF!</definedName>
    <definedName name="tinhqd" localSheetId="5">#REF!</definedName>
    <definedName name="tinhqd">#REF!</definedName>
    <definedName name="tinhqt">[133]!tinhqt</definedName>
    <definedName name="TITAN" localSheetId="5">#REF!</definedName>
    <definedName name="TITAN">#REF!</definedName>
    <definedName name="TK" localSheetId="5">#REF!</definedName>
    <definedName name="TK">#REF!</definedName>
    <definedName name="TKP" localSheetId="5">#REF!</definedName>
    <definedName name="TKP">#REF!</definedName>
    <definedName name="tkpdt">[133]!tkpdt</definedName>
    <definedName name="TL" localSheetId="5">[55]ND!#REF!</definedName>
    <definedName name="TL">[55]ND!#REF!</definedName>
    <definedName name="TLAC120" localSheetId="5">#REF!</definedName>
    <definedName name="TLAC120">#REF!</definedName>
    <definedName name="TLAC35" localSheetId="5">#REF!</definedName>
    <definedName name="TLAC35">#REF!</definedName>
    <definedName name="TLAC50" localSheetId="5">#REF!</definedName>
    <definedName name="TLAC50">#REF!</definedName>
    <definedName name="TLAC70" localSheetId="5">#REF!</definedName>
    <definedName name="TLAC70">#REF!</definedName>
    <definedName name="TLAC95" localSheetId="5">#REF!</definedName>
    <definedName name="TLAC95">#REF!</definedName>
    <definedName name="TLDa" localSheetId="5">[62]Sheet3!#REF!</definedName>
    <definedName name="TLDa">[62]Sheet3!#REF!</definedName>
    <definedName name="TLdat" localSheetId="5">[62]Sheet3!#REF!</definedName>
    <definedName name="TLdat">[62]Sheet3!#REF!</definedName>
    <definedName name="TLDM" localSheetId="5">[62]Sheet3!#REF!</definedName>
    <definedName name="TLDM">[62]Sheet3!#REF!</definedName>
    <definedName name="Tle" localSheetId="5">#REF!</definedName>
    <definedName name="Tle">#REF!</definedName>
    <definedName name="tlon18">[25]gvt!$P$59</definedName>
    <definedName name="TLR" localSheetId="5">#REF!</definedName>
    <definedName name="TLR">#REF!</definedName>
    <definedName name="TMDT_THEO_NAM">'[272]DI-ESTI'!$A$8:$R$489</definedName>
    <definedName name="TMDT1" localSheetId="5">#REF!</definedName>
    <definedName name="TMDT1">#REF!</definedName>
    <definedName name="TMDT2" localSheetId="5">#REF!</definedName>
    <definedName name="TMDT2">#REF!</definedName>
    <definedName name="TMDTmoi" localSheetId="5">#REF!</definedName>
    <definedName name="TMDTmoi">#REF!</definedName>
    <definedName name="tmm1.5" localSheetId="5">#REF!</definedName>
    <definedName name="tmm1.5">#REF!</definedName>
    <definedName name="tmmg" localSheetId="5">#REF!</definedName>
    <definedName name="tmmg">#REF!</definedName>
    <definedName name="TMProtection" localSheetId="5">'[123]DGchitiet '!#REF!</definedName>
    <definedName name="TMProtection">'[123]DGchitiet '!#REF!</definedName>
    <definedName name="TN" localSheetId="5">#REF!</definedName>
    <definedName name="TN">#REF!</definedName>
    <definedName name="tn1pinnc" localSheetId="5">'[28]thao-go'!#REF!</definedName>
    <definedName name="tn1pinnc">'[28]thao-go'!#REF!</definedName>
    <definedName name="tn2mhnnc" localSheetId="5">'[28]thao-go'!#REF!</definedName>
    <definedName name="tn2mhnnc">'[28]thao-go'!#REF!</definedName>
    <definedName name="TNCM">'[28]CHITIET VL-NC-TT-3p'!#REF!</definedName>
    <definedName name="TNCTtinhtruoc">'[116]PTN+M'!$H$1</definedName>
    <definedName name="tnhnnc" localSheetId="5">'[28]thao-go'!#REF!</definedName>
    <definedName name="tnhnnc">'[28]thao-go'!#REF!</definedName>
    <definedName name="tnho10">[25]gvt!$P$57</definedName>
    <definedName name="tnho18">[25]gvt!$P$58</definedName>
    <definedName name="tnignc" localSheetId="5">'[28]thao-go'!#REF!</definedName>
    <definedName name="tnignc">'[28]thao-go'!#REF!</definedName>
    <definedName name="tnin190nc" localSheetId="5">'[28]thao-go'!#REF!</definedName>
    <definedName name="tnin190nc">'[28]thao-go'!#REF!</definedName>
    <definedName name="tnlnc">'[28]thao-go'!#REF!</definedName>
    <definedName name="tnnnc">'[28]thao-go'!#REF!</definedName>
    <definedName name="TNNT">[130]DLDT!$B$4</definedName>
    <definedName name="tno" localSheetId="6">[64]gVL!$Q$47</definedName>
    <definedName name="tno" localSheetId="2">[64]gVL!$Q$47</definedName>
    <definedName name="tno" localSheetId="4">[64]gVL!$Q$47</definedName>
    <definedName name="tno" localSheetId="1">[64]gVL!$Q$47</definedName>
    <definedName name="tno" localSheetId="0">[64]gVL!$Q$47</definedName>
    <definedName name="tno" localSheetId="9">[64]gVL!$Q$47</definedName>
    <definedName name="tno" localSheetId="8">[64]gVL!$Q$47</definedName>
    <definedName name="tno" localSheetId="7">[64]gVL!$Q$47</definedName>
    <definedName name="tno">[65]gVL!$Q$47</definedName>
    <definedName name="to" localSheetId="5">[44]Girder!#REF!</definedName>
    <definedName name="to">[44]Girder!#REF!</definedName>
    <definedName name="toadocap" localSheetId="5">#REF!</definedName>
    <definedName name="toadocap">#REF!</definedName>
    <definedName name="toi5t" localSheetId="5">#REF!</definedName>
    <definedName name="toi5t">#REF!</definedName>
    <definedName name="ton" localSheetId="5">#REF!</definedName>
    <definedName name="ton">#REF!</definedName>
    <definedName name="Tong_co">#REF!</definedName>
    <definedName name="Tong_no">#REF!</definedName>
    <definedName name="tongbt" localSheetId="5">#REF!</definedName>
    <definedName name="tongbt">#REF!</definedName>
    <definedName name="tongcong" localSheetId="5">#REF!</definedName>
    <definedName name="tongcong">#REF!</definedName>
    <definedName name="tongdientich" localSheetId="5">#REF!</definedName>
    <definedName name="tongdientich">#REF!</definedName>
    <definedName name="tongdt" localSheetId="5">[273]BO!#REF!</definedName>
    <definedName name="tongdt">[273]BO!#REF!</definedName>
    <definedName name="tonghop" hidden="1">{"'Sheet1'!$L$16"}</definedName>
    <definedName name="tongthep" localSheetId="5">#REF!</definedName>
    <definedName name="tongthep">#REF!</definedName>
    <definedName name="tongthetich" localSheetId="5">#REF!</definedName>
    <definedName name="tongthetich">#REF!</definedName>
    <definedName name="Tonmai" localSheetId="5">#REF!</definedName>
    <definedName name="Tonmai">#REF!</definedName>
    <definedName name="tonmui" localSheetId="5">'[42]Gia VL'!#REF!</definedName>
    <definedName name="tonmui">'[42]Gia VL'!#REF!</definedName>
    <definedName name="tonnoc" localSheetId="5">'[42]Gia VL'!#REF!</definedName>
    <definedName name="tonnoc">'[42]Gia VL'!#REF!</definedName>
    <definedName name="Top">[22]Data!$B$30:$R$30</definedName>
    <definedName name="TOSHIBA" localSheetId="5">#REF!</definedName>
    <definedName name="TOSHIBA">#REF!</definedName>
    <definedName name="TOTAL" localSheetId="5">#REF!</definedName>
    <definedName name="TOTAL">#REF!</definedName>
    <definedName name="totb" localSheetId="6">'[185]DO AM DT'!#REF!</definedName>
    <definedName name="totb" localSheetId="2">'[185]DO AM DT'!#REF!</definedName>
    <definedName name="totb" localSheetId="4">'[185]DO AM DT'!#REF!</definedName>
    <definedName name="totb" localSheetId="1">'[185]DO AM DT'!#REF!</definedName>
    <definedName name="totb" localSheetId="0">'[185]DO AM DT'!#REF!</definedName>
    <definedName name="totb" localSheetId="9">'[185]DO AM DT'!#REF!</definedName>
    <definedName name="totb" localSheetId="8">'[185]DO AM DT'!#REF!</definedName>
    <definedName name="totb" localSheetId="7">'[185]DO AM DT'!#REF!</definedName>
    <definedName name="totb" localSheetId="5">'[186]DO AM DT'!#REF!</definedName>
    <definedName name="totb">'[186]DO AM DT'!#REF!</definedName>
    <definedName name="totb1" localSheetId="6">'[185]DO AM DT'!#REF!</definedName>
    <definedName name="totb1" localSheetId="2">'[185]DO AM DT'!#REF!</definedName>
    <definedName name="totb1" localSheetId="4">'[185]DO AM DT'!#REF!</definedName>
    <definedName name="totb1" localSheetId="1">'[185]DO AM DT'!#REF!</definedName>
    <definedName name="totb1" localSheetId="0">'[185]DO AM DT'!#REF!</definedName>
    <definedName name="totb1" localSheetId="9">'[185]DO AM DT'!#REF!</definedName>
    <definedName name="totb1" localSheetId="8">'[185]DO AM DT'!#REF!</definedName>
    <definedName name="totb1" localSheetId="7">'[185]DO AM DT'!#REF!</definedName>
    <definedName name="totb1" localSheetId="5">'[186]DO AM DT'!#REF!</definedName>
    <definedName name="totb1">'[186]DO AM DT'!#REF!</definedName>
    <definedName name="totb2" localSheetId="6">'[185]DO AM DT'!#REF!</definedName>
    <definedName name="totb2" localSheetId="2">'[185]DO AM DT'!#REF!</definedName>
    <definedName name="totb2" localSheetId="4">'[185]DO AM DT'!#REF!</definedName>
    <definedName name="totb2" localSheetId="1">'[185]DO AM DT'!#REF!</definedName>
    <definedName name="totb2" localSheetId="0">'[185]DO AM DT'!#REF!</definedName>
    <definedName name="totb2" localSheetId="9">'[185]DO AM DT'!#REF!</definedName>
    <definedName name="totb2" localSheetId="8">'[185]DO AM DT'!#REF!</definedName>
    <definedName name="totb2" localSheetId="7">'[185]DO AM DT'!#REF!</definedName>
    <definedName name="totb2" localSheetId="5">'[186]DO AM DT'!#REF!</definedName>
    <definedName name="totb2">'[186]DO AM DT'!#REF!</definedName>
    <definedName name="totb3" localSheetId="6">'[185]DO AM DT'!#REF!</definedName>
    <definedName name="totb3" localSheetId="2">'[185]DO AM DT'!#REF!</definedName>
    <definedName name="totb3" localSheetId="4">'[185]DO AM DT'!#REF!</definedName>
    <definedName name="totb3" localSheetId="1">'[185]DO AM DT'!#REF!</definedName>
    <definedName name="totb3" localSheetId="0">'[185]DO AM DT'!#REF!</definedName>
    <definedName name="totb3" localSheetId="9">'[185]DO AM DT'!#REF!</definedName>
    <definedName name="totb3" localSheetId="8">'[185]DO AM DT'!#REF!</definedName>
    <definedName name="totb3" localSheetId="7">'[185]DO AM DT'!#REF!</definedName>
    <definedName name="totb3" localSheetId="5">'[186]DO AM DT'!#REF!</definedName>
    <definedName name="totb3">'[186]DO AM DT'!#REF!</definedName>
    <definedName name="totb4" localSheetId="6">'[185]DO AM DT'!#REF!</definedName>
    <definedName name="totb4" localSheetId="2">'[185]DO AM DT'!#REF!</definedName>
    <definedName name="totb4" localSheetId="4">'[185]DO AM DT'!#REF!</definedName>
    <definedName name="totb4" localSheetId="1">'[185]DO AM DT'!#REF!</definedName>
    <definedName name="totb4" localSheetId="0">'[185]DO AM DT'!#REF!</definedName>
    <definedName name="totb4" localSheetId="9">'[185]DO AM DT'!#REF!</definedName>
    <definedName name="totb4" localSheetId="8">'[185]DO AM DT'!#REF!</definedName>
    <definedName name="totb4" localSheetId="7">'[185]DO AM DT'!#REF!</definedName>
    <definedName name="totb4">'[186]DO AM DT'!#REF!</definedName>
    <definedName name="totb5" localSheetId="6">'[185]DO AM DT'!#REF!</definedName>
    <definedName name="totb5" localSheetId="2">'[185]DO AM DT'!#REF!</definedName>
    <definedName name="totb5" localSheetId="4">'[185]DO AM DT'!#REF!</definedName>
    <definedName name="totb5" localSheetId="1">'[185]DO AM DT'!#REF!</definedName>
    <definedName name="totb5" localSheetId="0">'[185]DO AM DT'!#REF!</definedName>
    <definedName name="totb5" localSheetId="9">'[185]DO AM DT'!#REF!</definedName>
    <definedName name="totb5" localSheetId="8">'[185]DO AM DT'!#REF!</definedName>
    <definedName name="totb5" localSheetId="7">'[185]DO AM DT'!#REF!</definedName>
    <definedName name="totb5">'[186]DO AM DT'!#REF!</definedName>
    <definedName name="totb6" localSheetId="6">'[185]DO AM DT'!#REF!</definedName>
    <definedName name="totb6" localSheetId="2">'[185]DO AM DT'!#REF!</definedName>
    <definedName name="totb6" localSheetId="4">'[185]DO AM DT'!#REF!</definedName>
    <definedName name="totb6" localSheetId="1">'[185]DO AM DT'!#REF!</definedName>
    <definedName name="totb6" localSheetId="0">'[185]DO AM DT'!#REF!</definedName>
    <definedName name="totb6" localSheetId="9">'[185]DO AM DT'!#REF!</definedName>
    <definedName name="totb6" localSheetId="8">'[185]DO AM DT'!#REF!</definedName>
    <definedName name="totb6" localSheetId="7">'[185]DO AM DT'!#REF!</definedName>
    <definedName name="totb6">'[186]DO AM DT'!#REF!</definedName>
    <definedName name="TPCP" hidden="1">{"'Sheet1'!$L$16"}</definedName>
    <definedName name="Tph" localSheetId="5">#REF!</definedName>
    <definedName name="Tph">#REF!</definedName>
    <definedName name="TPLRP" localSheetId="5">#REF!</definedName>
    <definedName name="TPLRP">#REF!</definedName>
    <definedName name="tr_" localSheetId="5">#REF!</definedName>
    <definedName name="tr_">#REF!</definedName>
    <definedName name="TR15HT" localSheetId="5">'[28]TONGKE-HT'!#REF!</definedName>
    <definedName name="TR15HT">'[28]TONGKE-HT'!#REF!</definedName>
    <definedName name="TR16HT" localSheetId="5">'[28]TONGKE-HT'!#REF!</definedName>
    <definedName name="TR16HT">'[28]TONGKE-HT'!#REF!</definedName>
    <definedName name="TR19HT">'[28]TONGKE-HT'!#REF!</definedName>
    <definedName name="tr1x15">[28]giathanh1!#REF!</definedName>
    <definedName name="TR20HT">'[28]TONGKE-HT'!#REF!</definedName>
    <definedName name="tr3x100">'[28]dongia (2)'!#REF!</definedName>
    <definedName name="Tra_Cot" localSheetId="5">#REF!</definedName>
    <definedName name="Tra_Cot">#REF!</definedName>
    <definedName name="Tra_DM_su_dung" localSheetId="5">#REF!</definedName>
    <definedName name="Tra_DM_su_dung">#REF!</definedName>
    <definedName name="Tra_DM_su_dung_cau" localSheetId="5">#REF!</definedName>
    <definedName name="Tra_DM_su_dung_cau">#REF!</definedName>
    <definedName name="tra_don_gia">[274]Tra!$C$12:$I$83</definedName>
    <definedName name="Tra_don_gia_KS" localSheetId="5">#REF!</definedName>
    <definedName name="Tra_don_gia_KS">#REF!</definedName>
    <definedName name="Tra_DTCT" localSheetId="5">#REF!</definedName>
    <definedName name="Tra_DTCT">#REF!</definedName>
    <definedName name="Tra_gia" localSheetId="5">#REF!</definedName>
    <definedName name="Tra_gia">#REF!</definedName>
    <definedName name="Tra_gia_VLKS">'[275]VL,NC'!$A$4:$D$488</definedName>
    <definedName name="Tra_gtxl_cong" localSheetId="5">#REF!</definedName>
    <definedName name="Tra_gtxl_cong">#REF!</definedName>
    <definedName name="Tra_GTXLST">[276]DTCT!$C$10:$J$438</definedName>
    <definedName name="Tra_lÆn" localSheetId="5">#REF!</definedName>
    <definedName name="Tra_lÆn">#REF!</definedName>
    <definedName name="Tra_phan_tram" localSheetId="5">[277]Tra_bang!#REF!</definedName>
    <definedName name="Tra_phan_tram">[277]Tra_bang!#REF!</definedName>
    <definedName name="Tra_ten_cong" localSheetId="5">#REF!</definedName>
    <definedName name="Tra_ten_cong">#REF!</definedName>
    <definedName name="Tra_tim_hang_mucPT_trung" localSheetId="5">#REF!</definedName>
    <definedName name="Tra_tim_hang_mucPT_trung">#REF!</definedName>
    <definedName name="Tra_TL" localSheetId="5">#REF!</definedName>
    <definedName name="Tra_TL">#REF!</definedName>
    <definedName name="Tra_TT" localSheetId="5">#REF!</definedName>
    <definedName name="Tra_TT">#REF!</definedName>
    <definedName name="Tra_ty_le" localSheetId="5">#REF!</definedName>
    <definedName name="Tra_ty_le">#REF!</definedName>
    <definedName name="Tra_ty_le2" localSheetId="5">#REF!</definedName>
    <definedName name="Tra_ty_le2">#REF!</definedName>
    <definedName name="Tra_ty_le3" localSheetId="5">#REF!</definedName>
    <definedName name="Tra_ty_le3">#REF!</definedName>
    <definedName name="Tra_ty_le4" localSheetId="5">#REF!</definedName>
    <definedName name="Tra_ty_le4">#REF!</definedName>
    <definedName name="Tra_ty_le5" localSheetId="5">#REF!</definedName>
    <definedName name="Tra_ty_le5">#REF!</definedName>
    <definedName name="TRA_VAT_LIEU" localSheetId="5">#REF!</definedName>
    <definedName name="TRA_VAT_LIEU">#REF!</definedName>
    <definedName name="tra_vat_lieu1">'[278]tra-vat-lieu'!$G$4:$J$193</definedName>
    <definedName name="TRA_VL" localSheetId="5">#REF!</definedName>
    <definedName name="TRA_VL">#REF!</definedName>
    <definedName name="tra_VL_1" localSheetId="5">#REF!</definedName>
    <definedName name="tra_VL_1">#REF!</definedName>
    <definedName name="tra_xlbtn" localSheetId="5">#REF!</definedName>
    <definedName name="tra_xlbtn">#REF!</definedName>
    <definedName name="trab" localSheetId="5">#REF!</definedName>
    <definedName name="trab">#REF!</definedName>
    <definedName name="trabtn" localSheetId="5">#REF!</definedName>
    <definedName name="trabtn">#REF!</definedName>
    <definedName name="TraDAH_H" localSheetId="5">#REF!</definedName>
    <definedName name="TraDAH_H">#REF!</definedName>
    <definedName name="TRADE2" localSheetId="5">#REF!</definedName>
    <definedName name="TRADE2">#REF!</definedName>
    <definedName name="tram" localSheetId="5">[142]THTram!#REF!</definedName>
    <definedName name="tram">[142]THTram!#REF!</definedName>
    <definedName name="tram100" localSheetId="5">'[28]dongia (2)'!#REF!</definedName>
    <definedName name="tram100">'[28]dongia (2)'!#REF!</definedName>
    <definedName name="tram1x25">'[28]dongia (2)'!#REF!</definedName>
    <definedName name="tram20">'[25]gia-ca-may'!$D$40</definedName>
    <definedName name="tram22">'[25]gia-ca-may'!$D$41</definedName>
    <definedName name="trambt60" localSheetId="5">#REF!</definedName>
    <definedName name="trambt60">#REF!</definedName>
    <definedName name="TRANSFORMER" localSheetId="5">'[198]NEW-PANEL'!#REF!</definedName>
    <definedName name="TRANSFORMER">'[198]NEW-PANEL'!#REF!</definedName>
    <definedName name="TraQ">[279]BANGTRA!$E$122:$G$128</definedName>
    <definedName name="TraTH">'[280]dtct cong'!$A$9:$A$649</definedName>
    <definedName name="Trave">'[156]Noisuy-LLL'!$D$1</definedName>
    <definedName name="TRAvH" localSheetId="5">#REF!</definedName>
    <definedName name="TRAvH">#REF!</definedName>
    <definedName name="TRAVL" localSheetId="5">#REF!</definedName>
    <definedName name="TRAVL">#REF!</definedName>
    <definedName name="TrÇn_V_n_Minh" localSheetId="5">#REF!</definedName>
    <definedName name="TrÇn_V_n_Minh">#REF!</definedName>
    <definedName name="trigianhapthan">#REF!</definedName>
    <definedName name="trigiaxuatthan">#REF!</definedName>
    <definedName name="TRISO" localSheetId="5">#REF!</definedName>
    <definedName name="TRISO">#REF!</definedName>
    <definedName name="tron" localSheetId="5">[25]gvt!#REF!</definedName>
    <definedName name="tron">[25]gvt!#REF!</definedName>
    <definedName name="tron250">'[25]gia-ca-may'!$D$43</definedName>
    <definedName name="tron80" localSheetId="5">[25]gvt!#REF!</definedName>
    <definedName name="tron80">[25]gvt!#REF!</definedName>
    <definedName name="tronbt250" localSheetId="5">#REF!</definedName>
    <definedName name="tronbt250">#REF!</definedName>
    <definedName name="TronD10D18">'[260]4'!$K$14</definedName>
    <definedName name="TronD6D8">'[260]4'!$K$13</definedName>
    <definedName name="tronv80">'[25]gia-ca-may'!$D$44</definedName>
    <definedName name="tronvua250" localSheetId="5">#REF!</definedName>
    <definedName name="tronvua250">#REF!</definedName>
    <definedName name="trt" localSheetId="5">#REF!</definedName>
    <definedName name="trt">#REF!</definedName>
    <definedName name="tru" localSheetId="5">[25]gvt!#REF!</definedName>
    <definedName name="tru">[25]gvt!#REF!</definedName>
    <definedName name="tru_can" localSheetId="5">#REF!</definedName>
    <definedName name="tru_can">#REF!</definedName>
    <definedName name="tru10mtc" localSheetId="5">'[28]t-h HA THE'!#REF!</definedName>
    <definedName name="tru10mtc">'[28]t-h HA THE'!#REF!</definedName>
    <definedName name="Tru4_Bdien" localSheetId="5">[46]CHITIET!#REF!</definedName>
    <definedName name="Tru4_Bdien">[46]CHITIET!#REF!</definedName>
    <definedName name="tru8mtc" localSheetId="5">'[28]t-h HA THE'!#REF!</definedName>
    <definedName name="tru8mtc">'[28]t-h HA THE'!#REF!</definedName>
    <definedName name="TruT10">[46]CHITIET!#REF!</definedName>
    <definedName name="TruT2">[46]CHITIET!#REF!</definedName>
    <definedName name="TruT3">[46]CHITIET!#REF!</definedName>
    <definedName name="TruT5">[46]CHITIET!#REF!</definedName>
    <definedName name="TruT6">[46]CHITIET!#REF!</definedName>
    <definedName name="TruT7">[46]CHITIET!#REF!</definedName>
    <definedName name="TruT8">[46]CHITIET!#REF!</definedName>
    <definedName name="TruT9">[46]CHITIET!#REF!</definedName>
    <definedName name="ts" localSheetId="5">#REF!</definedName>
    <definedName name="ts">#REF!</definedName>
    <definedName name="tsI" localSheetId="5">#REF!</definedName>
    <definedName name="tsI">#REF!</definedName>
    <definedName name="TT" localSheetId="5">[46]GIAVL!#REF!</definedName>
    <definedName name="TT">[46]GIAVL!#REF!</definedName>
    <definedName name="TT_1P" localSheetId="5">#REF!</definedName>
    <definedName name="TT_1P">#REF!</definedName>
    <definedName name="TT_3p" localSheetId="5">#REF!</definedName>
    <definedName name="TT_3p">#REF!</definedName>
    <definedName name="tt1pnc" localSheetId="5">'[28]lam-moi'!#REF!</definedName>
    <definedName name="tt1pnc">'[28]lam-moi'!#REF!</definedName>
    <definedName name="tt1pvl" localSheetId="5">'[28]lam-moi'!#REF!</definedName>
    <definedName name="tt1pvl">'[28]lam-moi'!#REF!</definedName>
    <definedName name="tt3pnc">'[28]lam-moi'!#REF!</definedName>
    <definedName name="tt3pvl">'[28]lam-moi'!#REF!</definedName>
    <definedName name="ttam">[66]gVL!$N$21</definedName>
    <definedName name="ttao" localSheetId="6">[100]gvl!$Q$77</definedName>
    <definedName name="ttao" localSheetId="2">[100]gvl!$Q$77</definedName>
    <definedName name="ttao" localSheetId="4">[100]gvl!$Q$77</definedName>
    <definedName name="ttao" localSheetId="1">[100]gvl!$Q$77</definedName>
    <definedName name="ttao" localSheetId="0">[100]gvl!$Q$77</definedName>
    <definedName name="ttao" localSheetId="9">[100]gvl!$Q$77</definedName>
    <definedName name="ttao" localSheetId="8">[100]gvl!$Q$77</definedName>
    <definedName name="ttao" localSheetId="7">[100]gvl!$Q$77</definedName>
    <definedName name="ttao">[101]gvl!$Q$77</definedName>
    <definedName name="ttbt" localSheetId="5">#REF!</definedName>
    <definedName name="ttbt">#REF!</definedName>
    <definedName name="Ttd" localSheetId="5">#REF!</definedName>
    <definedName name="Ttd">#REF!</definedName>
    <definedName name="TTDD">[28]TDTKP!$E$44+[28]TDTKP!$F$44+[28]TDTKP!$G$44</definedName>
    <definedName name="TTDD3P" localSheetId="5">[28]TDTKP1!#REF!</definedName>
    <definedName name="TTDD3P">[28]TDTKP1!#REF!</definedName>
    <definedName name="TTDDCT3p" localSheetId="5">[28]TDTKP1!#REF!</definedName>
    <definedName name="TTDDCT3p">[28]TDTKP1!#REF!</definedName>
    <definedName name="tthi" localSheetId="5">#REF!</definedName>
    <definedName name="tthi">#REF!</definedName>
    <definedName name="ttinh" localSheetId="5">#REF!</definedName>
    <definedName name="ttinh">#REF!</definedName>
    <definedName name="TTK3p">'[28]TONGKE3p '!$C$295</definedName>
    <definedName name="TTLo62">[281]XL4Poppy!$A$15</definedName>
    <definedName name="Ttr" localSheetId="5">#REF!</definedName>
    <definedName name="Ttr">#REF!</definedName>
    <definedName name="ttronmk" localSheetId="5">#REF!</definedName>
    <definedName name="ttronmk">#REF!</definedName>
    <definedName name="Ttt" localSheetId="5">#REF!</definedName>
    <definedName name="Ttt">#REF!</definedName>
    <definedName name="tttb">'[29]CT Thang Mo'!$B$431:$I$431</definedName>
    <definedName name="ttttt" localSheetId="6" hidden="1">{"'Sheet1'!$L$16"}</definedName>
    <definedName name="ttttt" localSheetId="2" hidden="1">{"'Sheet1'!$L$16"}</definedName>
    <definedName name="ttttt" localSheetId="4" hidden="1">{"'Sheet1'!$L$16"}</definedName>
    <definedName name="ttttt" localSheetId="1" hidden="1">{"'Sheet1'!$L$16"}</definedName>
    <definedName name="ttttt" localSheetId="0" hidden="1">{"'Sheet1'!$L$16"}</definedName>
    <definedName name="ttttt" localSheetId="9" hidden="1">{"'Sheet1'!$L$16"}</definedName>
    <definedName name="ttttt" localSheetId="8" hidden="1">{"'Sheet1'!$L$16"}</definedName>
    <definedName name="ttttt" localSheetId="7" hidden="1">{"'Sheet1'!$L$16"}</definedName>
    <definedName name="ttttt" localSheetId="5" hidden="1">{"'Sheet1'!$L$16"}</definedName>
    <definedName name="ttttt" hidden="1">{"'Sheet1'!$L$16"}</definedName>
    <definedName name="TTTTTTTTT" localSheetId="6" hidden="1">{"'Sheet1'!$L$16"}</definedName>
    <definedName name="TTTTTTTTT" localSheetId="2" hidden="1">{"'Sheet1'!$L$16"}</definedName>
    <definedName name="TTTTTTTTT" localSheetId="4" hidden="1">{"'Sheet1'!$L$16"}</definedName>
    <definedName name="TTTTTTTTT" localSheetId="1" hidden="1">{"'Sheet1'!$L$16"}</definedName>
    <definedName name="TTTTTTTTT" localSheetId="0" hidden="1">{"'Sheet1'!$L$16"}</definedName>
    <definedName name="TTTTTTTTT" localSheetId="9" hidden="1">{"'Sheet1'!$L$16"}</definedName>
    <definedName name="TTTTTTTTT" localSheetId="8" hidden="1">{"'Sheet1'!$L$16"}</definedName>
    <definedName name="TTTTTTTTT" localSheetId="7" hidden="1">{"'Sheet1'!$L$16"}</definedName>
    <definedName name="TTTTTTTTT" localSheetId="5" hidden="1">{"'Sheet1'!$L$16"}</definedName>
    <definedName name="TTTTTTTTT" hidden="1">{"'Sheet1'!$L$16"}</definedName>
    <definedName name="ttttttttttt" localSheetId="6" hidden="1">{"'Sheet1'!$L$16"}</definedName>
    <definedName name="ttttttttttt" localSheetId="2" hidden="1">{"'Sheet1'!$L$16"}</definedName>
    <definedName name="ttttttttttt" localSheetId="4" hidden="1">{"'Sheet1'!$L$16"}</definedName>
    <definedName name="ttttttttttt" localSheetId="1" hidden="1">{"'Sheet1'!$L$16"}</definedName>
    <definedName name="ttttttttttt" localSheetId="0" hidden="1">{"'Sheet1'!$L$16"}</definedName>
    <definedName name="ttttttttttt" localSheetId="9" hidden="1">{"'Sheet1'!$L$16"}</definedName>
    <definedName name="ttttttttttt" localSheetId="8" hidden="1">{"'Sheet1'!$L$16"}</definedName>
    <definedName name="ttttttttttt" localSheetId="7" hidden="1">{"'Sheet1'!$L$16"}</definedName>
    <definedName name="ttttttttttt" localSheetId="5" hidden="1">{"'Sheet1'!$L$16"}</definedName>
    <definedName name="ttttttttttt" hidden="1">{"'Sheet1'!$L$16"}</definedName>
    <definedName name="TTVAn5" localSheetId="5">#REF!</definedName>
    <definedName name="TTVAn5">#REF!</definedName>
    <definedName name="Tu_dung_ton_that" localSheetId="5">#REF!</definedName>
    <definedName name="Tu_dung_ton_that">#REF!</definedName>
    <definedName name="TuanGiao" localSheetId="5">'[232]KHQT-00-01'!#REF!</definedName>
    <definedName name="TuanGiao">'[232]KHQT-00-01'!#REF!</definedName>
    <definedName name="tưẻt" hidden="1">{"'Sheet1'!$L$16"}</definedName>
    <definedName name="tuoåi" localSheetId="5">#REF!</definedName>
    <definedName name="tuoåi">#REF!</definedName>
    <definedName name="Tuong_chan" localSheetId="5">#REF!</definedName>
    <definedName name="Tuong_chan">#REF!</definedName>
    <definedName name="TuVan" localSheetId="5">[46]TONGHOP!#REF!</definedName>
    <definedName name="TuVan">[46]TONGHOP!#REF!</definedName>
    <definedName name="tuyen" hidden="1">{"'Sheet1'!$L$16"}</definedName>
    <definedName name="tuyennhanh" localSheetId="6" hidden="1">{"'Sheet1'!$L$16"}</definedName>
    <definedName name="tuyennhanh" localSheetId="2" hidden="1">{"'Sheet1'!$L$16"}</definedName>
    <definedName name="tuyennhanh" localSheetId="4" hidden="1">{"'Sheet1'!$L$16"}</definedName>
    <definedName name="tuyennhanh" localSheetId="1" hidden="1">{"'Sheet1'!$L$16"}</definedName>
    <definedName name="tuyennhanh" localSheetId="0" hidden="1">{"'Sheet1'!$L$16"}</definedName>
    <definedName name="tuyennhanh" localSheetId="9" hidden="1">{"'Sheet1'!$L$16"}</definedName>
    <definedName name="tuyennhanh" localSheetId="8" hidden="1">{"'Sheet1'!$L$16"}</definedName>
    <definedName name="tuyennhanh" localSheetId="7" hidden="1">{"'Sheet1'!$L$16"}</definedName>
    <definedName name="tuyennhanh" localSheetId="5" hidden="1">{"'Sheet1'!$L$16"}</definedName>
    <definedName name="tuyennhanh" hidden="1">{"'Sheet1'!$L$16"}</definedName>
    <definedName name="tuyequang">[122]TTVanChuyen!$J$6</definedName>
    <definedName name="tuynen" hidden="1">{"'Sheet1'!$L$16"}</definedName>
    <definedName name="tuyp" localSheetId="5">'[42]Gia VL'!#REF!</definedName>
    <definedName name="tuyp">'[42]Gia VL'!#REF!</definedName>
    <definedName name="tv75nc" localSheetId="5">#REF!</definedName>
    <definedName name="tv75nc">#REF!</definedName>
    <definedName name="tv75vl" localSheetId="5">#REF!</definedName>
    <definedName name="tv75vl">#REF!</definedName>
    <definedName name="Tvk" localSheetId="5">#REF!</definedName>
    <definedName name="Tvk">#REF!</definedName>
    <definedName name="TW">#REF!</definedName>
    <definedName name="twdd" localSheetId="5">[91]Sheet1!#REF!</definedName>
    <definedName name="twdd">[91]Sheet1!#REF!</definedName>
    <definedName name="TX" localSheetId="5">[69]Sheet1!#REF!</definedName>
    <definedName name="TX">[69]Sheet1!#REF!</definedName>
    <definedName name="tx1pignc" localSheetId="5">'[28]thao-go'!#REF!</definedName>
    <definedName name="tx1pignc">'[28]thao-go'!#REF!</definedName>
    <definedName name="tx1pindnc">'[28]thao-go'!#REF!</definedName>
    <definedName name="tx1pingnc">'[28]thao-go'!#REF!</definedName>
    <definedName name="tx1pintnc">'[28]thao-go'!#REF!</definedName>
    <definedName name="tx1pitnc">'[28]thao-go'!#REF!</definedName>
    <definedName name="tx2mhnnc">'[28]thao-go'!#REF!</definedName>
    <definedName name="tx2mitnc">'[28]thao-go'!#REF!</definedName>
    <definedName name="txhnnc">'[28]thao-go'!#REF!</definedName>
    <definedName name="txig1nc">'[28]thao-go'!#REF!</definedName>
    <definedName name="txin190nc">'[28]thao-go'!#REF!</definedName>
    <definedName name="txinnc">'[28]thao-go'!#REF!</definedName>
    <definedName name="txit1nc">'[28]thao-go'!#REF!</definedName>
    <definedName name="Txk" localSheetId="5">#REF!</definedName>
    <definedName name="Txk">#REF!</definedName>
    <definedName name="TY" localSheetId="5">[69]Sheet1!#REF!</definedName>
    <definedName name="TY">[69]Sheet1!#REF!</definedName>
    <definedName name="Ty_gia">'[118]Co so'!$C$14</definedName>
    <definedName name="Ty_le" localSheetId="5">#REF!</definedName>
    <definedName name="Ty_le">#REF!</definedName>
    <definedName name="Ty_Le_1" localSheetId="5">#REF!</definedName>
    <definedName name="Ty_Le_1">#REF!</definedName>
    <definedName name="ty_le_2" localSheetId="5">#REF!</definedName>
    <definedName name="ty_le_2">#REF!</definedName>
    <definedName name="ty_le_3" localSheetId="5">#REF!</definedName>
    <definedName name="ty_le_3">#REF!</definedName>
    <definedName name="ty_le_BTN" localSheetId="5">#REF!</definedName>
    <definedName name="ty_le_BTN">#REF!</definedName>
    <definedName name="Ty_le1" localSheetId="5">#REF!</definedName>
    <definedName name="Ty_le1">#REF!</definedName>
    <definedName name="U">[155]Pile!$G$8</definedName>
    <definedName name="ư" localSheetId="6" hidden="1">{"'Sheet1'!$L$16"}</definedName>
    <definedName name="ư" localSheetId="2" hidden="1">{"'Sheet1'!$L$16"}</definedName>
    <definedName name="ư" localSheetId="4" hidden="1">{"'Sheet1'!$L$16"}</definedName>
    <definedName name="ư" localSheetId="1" hidden="1">{"'Sheet1'!$L$16"}</definedName>
    <definedName name="ư" localSheetId="0" hidden="1">{"'Sheet1'!$L$16"}</definedName>
    <definedName name="ư" localSheetId="9" hidden="1">{"'Sheet1'!$L$16"}</definedName>
    <definedName name="ư" localSheetId="8" hidden="1">{"'Sheet1'!$L$16"}</definedName>
    <definedName name="ư" localSheetId="7" hidden="1">{"'Sheet1'!$L$16"}</definedName>
    <definedName name="ư" localSheetId="5" hidden="1">{"'Sheet1'!$L$16"}</definedName>
    <definedName name="ư" hidden="1">{"'Sheet1'!$L$16"}</definedName>
    <definedName name="Udm">'[282]TTDZ 679'!#REF!</definedName>
    <definedName name="UNL" localSheetId="5">#REF!</definedName>
    <definedName name="UNL">#REF!</definedName>
    <definedName name="UP" localSheetId="5">#REF!,#REF!,#REF!,#REF!,#REF!,#REF!,#REF!,#REF!,#REF!,#REF!,#REF!</definedName>
    <definedName name="UP">#REF!,#REF!,#REF!,#REF!,#REF!,#REF!,#REF!,#REF!,#REF!,#REF!,#REF!</definedName>
    <definedName name="upnoc" localSheetId="5">#REF!</definedName>
    <definedName name="upnoc">#REF!</definedName>
    <definedName name="USCT" localSheetId="5">#REF!</definedName>
    <definedName name="USCT">#REF!</definedName>
    <definedName name="USCTKU" localSheetId="5">#REF!</definedName>
    <definedName name="USCTKU">#REF!</definedName>
    <definedName name="usd" localSheetId="5">#REF!</definedName>
    <definedName name="usd">#REF!</definedName>
    <definedName name="USKC" localSheetId="5">#REF!</definedName>
    <definedName name="USKC">#REF!</definedName>
    <definedName name="USNC" localSheetId="5">#REF!</definedName>
    <definedName name="USNC">#REF!</definedName>
    <definedName name="ưtẻtwẻ" hidden="1">{"'Sheet1'!$L$16"}</definedName>
    <definedName name="uu">[283]XL4Test5!$A$15</definedName>
    <definedName name="v">'[260]4'!$K$24</definedName>
    <definedName name="V.1" localSheetId="5">#REF!</definedName>
    <definedName name="V.1">#REF!</definedName>
    <definedName name="V.10" localSheetId="5">#REF!</definedName>
    <definedName name="V.10">#REF!</definedName>
    <definedName name="V.11" localSheetId="5">#REF!</definedName>
    <definedName name="V.11">#REF!</definedName>
    <definedName name="V.12" localSheetId="5">#REF!</definedName>
    <definedName name="V.12">#REF!</definedName>
    <definedName name="V.13" localSheetId="5">#REF!</definedName>
    <definedName name="V.13">#REF!</definedName>
    <definedName name="V.14" localSheetId="5">#REF!</definedName>
    <definedName name="V.14">#REF!</definedName>
    <definedName name="V.15" localSheetId="5">#REF!</definedName>
    <definedName name="V.15">#REF!</definedName>
    <definedName name="V.16" localSheetId="5">#REF!</definedName>
    <definedName name="V.16">#REF!</definedName>
    <definedName name="V.17" localSheetId="5">#REF!</definedName>
    <definedName name="V.17">#REF!</definedName>
    <definedName name="V.18" localSheetId="5">#REF!</definedName>
    <definedName name="V.18">#REF!</definedName>
    <definedName name="V.2" localSheetId="5">#REF!</definedName>
    <definedName name="V.2">#REF!</definedName>
    <definedName name="V.3" localSheetId="5">#REF!</definedName>
    <definedName name="V.3">#REF!</definedName>
    <definedName name="V.4" localSheetId="5">#REF!</definedName>
    <definedName name="V.4">#REF!</definedName>
    <definedName name="V.5" localSheetId="5">#REF!</definedName>
    <definedName name="V.5">#REF!</definedName>
    <definedName name="V.6" localSheetId="5">#REF!</definedName>
    <definedName name="V.6">#REF!</definedName>
    <definedName name="V.7" localSheetId="5">#REF!</definedName>
    <definedName name="V.7">#REF!</definedName>
    <definedName name="V.8" localSheetId="5">#REF!</definedName>
    <definedName name="V.8">#REF!</definedName>
    <definedName name="V.9" localSheetId="5">#REF!</definedName>
    <definedName name="V.9">#REF!</definedName>
    <definedName name="V_1" localSheetId="5">[284]Input!#REF!</definedName>
    <definedName name="V_1">[284]Input!#REF!</definedName>
    <definedName name="V_2" localSheetId="5">[284]Input!#REF!</definedName>
    <definedName name="V_2">[284]Input!#REF!</definedName>
    <definedName name="V_3">[284]Input!#REF!</definedName>
    <definedName name="V_4">[284]Input!#REF!</definedName>
    <definedName name="V_a_b__t_ng_M200____1x2">#N/A</definedName>
    <definedName name="V_i_ni_l_ng">'[51]he so'!$B$23</definedName>
    <definedName name="v100v" localSheetId="6">'[49]vua(c)'!$G$8</definedName>
    <definedName name="v100v" localSheetId="2">'[49]vua(c)'!$G$8</definedName>
    <definedName name="v100v" localSheetId="4">'[49]vua(c)'!$G$8</definedName>
    <definedName name="v100v" localSheetId="1">'[49]vua(c)'!$G$8</definedName>
    <definedName name="v100v" localSheetId="0">'[49]vua(c)'!$G$8</definedName>
    <definedName name="v100v" localSheetId="9">'[49]vua(c)'!$G$8</definedName>
    <definedName name="v100v" localSheetId="8">'[49]vua(c)'!$G$8</definedName>
    <definedName name="v100v" localSheetId="7">'[49]vua(c)'!$G$8</definedName>
    <definedName name="v100v" localSheetId="5">'[49]vua(c)'!$G$8</definedName>
    <definedName name="v100v">'[50]vua(c)'!$G$8</definedName>
    <definedName name="v75d" localSheetId="6">'[49]vua(c)'!$G$23</definedName>
    <definedName name="v75d" localSheetId="2">'[49]vua(c)'!$G$23</definedName>
    <definedName name="v75d" localSheetId="4">'[49]vua(c)'!$G$23</definedName>
    <definedName name="v75d" localSheetId="1">'[49]vua(c)'!$G$23</definedName>
    <definedName name="v75d" localSheetId="0">'[49]vua(c)'!$G$23</definedName>
    <definedName name="v75d" localSheetId="9">'[49]vua(c)'!$G$23</definedName>
    <definedName name="v75d" localSheetId="8">'[49]vua(c)'!$G$23</definedName>
    <definedName name="v75d" localSheetId="7">'[49]vua(c)'!$G$23</definedName>
    <definedName name="v75d" localSheetId="5">'[49]vua(c)'!$G$23</definedName>
    <definedName name="v75d">'[50]vua(c)'!$G$23</definedName>
    <definedName name="VA" localSheetId="5">[55]ND!#REF!</definedName>
    <definedName name="VA">[55]ND!#REF!</definedName>
    <definedName name="VAÄT_LIEÄU">"ATRAM"</definedName>
    <definedName name="vai" localSheetId="5">[25]gvt!#REF!</definedName>
    <definedName name="vai">[25]gvt!#REF!</definedName>
    <definedName name="vaid" localSheetId="5">[25]gvt!#REF!</definedName>
    <definedName name="vaid">[25]gvt!#REF!</definedName>
    <definedName name="Value0" localSheetId="5">#REF!</definedName>
    <definedName name="Value0">#REF!</definedName>
    <definedName name="Value1" localSheetId="5">#REF!</definedName>
    <definedName name="Value1">#REF!</definedName>
    <definedName name="Value10" localSheetId="5">#REF!</definedName>
    <definedName name="Value10">#REF!</definedName>
    <definedName name="Value11" localSheetId="5">#REF!</definedName>
    <definedName name="Value11">#REF!</definedName>
    <definedName name="Value12" localSheetId="5">#REF!</definedName>
    <definedName name="Value12">#REF!</definedName>
    <definedName name="Value13" localSheetId="5">#REF!</definedName>
    <definedName name="Value13">#REF!</definedName>
    <definedName name="Value14" localSheetId="5">#REF!</definedName>
    <definedName name="Value14">#REF!</definedName>
    <definedName name="Value15" localSheetId="5">#REF!</definedName>
    <definedName name="Value15">#REF!</definedName>
    <definedName name="Value16" localSheetId="5">#REF!</definedName>
    <definedName name="Value16">#REF!</definedName>
    <definedName name="Value17" localSheetId="5">#REF!</definedName>
    <definedName name="Value17">#REF!</definedName>
    <definedName name="Value18" localSheetId="5">#REF!</definedName>
    <definedName name="Value18">#REF!</definedName>
    <definedName name="Value19" localSheetId="5">#REF!</definedName>
    <definedName name="Value19">#REF!</definedName>
    <definedName name="Value2" localSheetId="5">#REF!</definedName>
    <definedName name="Value2">#REF!</definedName>
    <definedName name="Value20" localSheetId="5">#REF!</definedName>
    <definedName name="Value20">#REF!</definedName>
    <definedName name="Value21" localSheetId="5">#REF!</definedName>
    <definedName name="Value21">#REF!</definedName>
    <definedName name="Value22" localSheetId="5">#REF!</definedName>
    <definedName name="Value22">#REF!</definedName>
    <definedName name="Value23" localSheetId="5">#REF!</definedName>
    <definedName name="Value23">#REF!</definedName>
    <definedName name="Value24" localSheetId="5">#REF!</definedName>
    <definedName name="Value24">#REF!</definedName>
    <definedName name="Value25" localSheetId="5">#REF!</definedName>
    <definedName name="Value25">#REF!</definedName>
    <definedName name="Value26" localSheetId="5">#REF!</definedName>
    <definedName name="Value26">#REF!</definedName>
    <definedName name="Value27" localSheetId="5">#REF!</definedName>
    <definedName name="Value27">#REF!</definedName>
    <definedName name="Value28" localSheetId="5">#REF!</definedName>
    <definedName name="Value28">#REF!</definedName>
    <definedName name="Value29" localSheetId="5">#REF!</definedName>
    <definedName name="Value29">#REF!</definedName>
    <definedName name="Value3" localSheetId="5">#REF!</definedName>
    <definedName name="Value3">#REF!</definedName>
    <definedName name="Value30" localSheetId="5">#REF!</definedName>
    <definedName name="Value30">#REF!</definedName>
    <definedName name="Value31" localSheetId="5">#REF!</definedName>
    <definedName name="Value31">#REF!</definedName>
    <definedName name="Value32" localSheetId="5">#REF!</definedName>
    <definedName name="Value32">#REF!</definedName>
    <definedName name="Value33" localSheetId="5">#REF!</definedName>
    <definedName name="Value33">#REF!</definedName>
    <definedName name="Value34" localSheetId="5">#REF!</definedName>
    <definedName name="Value34">#REF!</definedName>
    <definedName name="Value35" localSheetId="5">#REF!</definedName>
    <definedName name="Value35">#REF!</definedName>
    <definedName name="Value36" localSheetId="5">#REF!</definedName>
    <definedName name="Value36">#REF!</definedName>
    <definedName name="Value37" localSheetId="5">#REF!</definedName>
    <definedName name="Value37">#REF!</definedName>
    <definedName name="Value38" localSheetId="5">#REF!</definedName>
    <definedName name="Value38">#REF!</definedName>
    <definedName name="Value39" localSheetId="5">#REF!</definedName>
    <definedName name="Value39">#REF!</definedName>
    <definedName name="Value4" localSheetId="5">#REF!</definedName>
    <definedName name="Value4">#REF!</definedName>
    <definedName name="Value40" localSheetId="5">#REF!</definedName>
    <definedName name="Value40">#REF!</definedName>
    <definedName name="Value41" localSheetId="5">#REF!</definedName>
    <definedName name="Value41">#REF!</definedName>
    <definedName name="Value42" localSheetId="5">#REF!</definedName>
    <definedName name="Value42">#REF!</definedName>
    <definedName name="Value43" localSheetId="5">#REF!</definedName>
    <definedName name="Value43">#REF!</definedName>
    <definedName name="Value44" localSheetId="5">#REF!</definedName>
    <definedName name="Value44">#REF!</definedName>
    <definedName name="Value45" localSheetId="5">#REF!</definedName>
    <definedName name="Value45">#REF!</definedName>
    <definedName name="Value46" localSheetId="5">#REF!</definedName>
    <definedName name="Value46">#REF!</definedName>
    <definedName name="Value47" localSheetId="5">#REF!</definedName>
    <definedName name="Value47">#REF!</definedName>
    <definedName name="Value48" localSheetId="5">#REF!</definedName>
    <definedName name="Value48">#REF!</definedName>
    <definedName name="Value49" localSheetId="5">#REF!</definedName>
    <definedName name="Value49">#REF!</definedName>
    <definedName name="Value5" localSheetId="5">#REF!</definedName>
    <definedName name="Value5">#REF!</definedName>
    <definedName name="Value50" localSheetId="5">#REF!</definedName>
    <definedName name="Value50">#REF!</definedName>
    <definedName name="Value51" localSheetId="5">#REF!</definedName>
    <definedName name="Value51">#REF!</definedName>
    <definedName name="Value52" localSheetId="5">#REF!</definedName>
    <definedName name="Value52">#REF!</definedName>
    <definedName name="Value53" localSheetId="5">#REF!</definedName>
    <definedName name="Value53">#REF!</definedName>
    <definedName name="Value54" localSheetId="5">#REF!</definedName>
    <definedName name="Value54">#REF!</definedName>
    <definedName name="Value55" localSheetId="5">#REF!</definedName>
    <definedName name="Value55">#REF!</definedName>
    <definedName name="Value6" localSheetId="5">#REF!</definedName>
    <definedName name="Value6">#REF!</definedName>
    <definedName name="Value7" localSheetId="5">#REF!</definedName>
    <definedName name="Value7">#REF!</definedName>
    <definedName name="Value8" localSheetId="5">#REF!</definedName>
    <definedName name="Value8">#REF!</definedName>
    <definedName name="Value9" localSheetId="5">#REF!</definedName>
    <definedName name="Value9">#REF!</definedName>
    <definedName name="VAN" localSheetId="5">[71]CT35!#REF!</definedName>
    <definedName name="VAN">[71]CT35!#REF!</definedName>
    <definedName name="vanchuyen">#REF!</definedName>
    <definedName name="vanchuyencoc">'[106]Gia vat tu'!$E$53</definedName>
    <definedName name="VANCHUYENTHUCONG">'[89]vanchuyen TC'!$B$5:$I$30</definedName>
    <definedName name="vankhuon">[73]vlieu!$N$72</definedName>
    <definedName name="VARIINST" localSheetId="5">#REF!</definedName>
    <definedName name="VARIINST">#REF!</definedName>
    <definedName name="VARIPURC" localSheetId="5">#REF!</definedName>
    <definedName name="VARIPURC">#REF!</definedName>
    <definedName name="vat">5</definedName>
    <definedName name="vat_lieu_KVIII">#REF!</definedName>
    <definedName name="VATM" localSheetId="6" hidden="1">{"'Sheet1'!$L$16"}</definedName>
    <definedName name="VATM" localSheetId="2" hidden="1">{"'Sheet1'!$L$16"}</definedName>
    <definedName name="VATM" localSheetId="4" hidden="1">{"'Sheet1'!$L$16"}</definedName>
    <definedName name="VATM" localSheetId="1" hidden="1">{"'Sheet1'!$L$16"}</definedName>
    <definedName name="VATM" localSheetId="0" hidden="1">{"'Sheet1'!$L$16"}</definedName>
    <definedName name="VATM" localSheetId="9" hidden="1">{"'Sheet1'!$L$16"}</definedName>
    <definedName name="VATM" localSheetId="8" hidden="1">{"'Sheet1'!$L$16"}</definedName>
    <definedName name="VATM" localSheetId="7" hidden="1">{"'Sheet1'!$L$16"}</definedName>
    <definedName name="VATM" localSheetId="5" hidden="1">{"'Sheet1'!$L$16"}</definedName>
    <definedName name="VATM" hidden="1">{"'Sheet1'!$L$16"}</definedName>
    <definedName name="Vattu">#REF!</definedName>
    <definedName name="vb1215vd">[25]vua!$G$13</definedName>
    <definedName name="vbnm">#REF!</definedName>
    <definedName name="Vbs" localSheetId="5">#REF!</definedName>
    <definedName name="Vbs">#REF!</definedName>
    <definedName name="vbtchongnuocm300" localSheetId="5">#REF!</definedName>
    <definedName name="vbtchongnuocm300">#REF!</definedName>
    <definedName name="vbtm150" localSheetId="5">#REF!</definedName>
    <definedName name="vbtm150">#REF!</definedName>
    <definedName name="vbtm300" localSheetId="5">#REF!</definedName>
    <definedName name="vbtm300">#REF!</definedName>
    <definedName name="vbtm400" localSheetId="5">#REF!</definedName>
    <definedName name="vbtm400">#REF!</definedName>
    <definedName name="Vbtr" localSheetId="5">#REF!</definedName>
    <definedName name="Vbtr">#REF!</definedName>
    <definedName name="vc" localSheetId="5">[72]Ldd!#REF!</definedName>
    <definedName name="vc">[72]Ldd!#REF!</definedName>
    <definedName name="vc3." localSheetId="5">'[285]Chi tiet'!#REF!</definedName>
    <definedName name="vc3.">'[285]Chi tiet'!#REF!</definedName>
    <definedName name="vca" localSheetId="5">'[285]Chi tiet'!#REF!</definedName>
    <definedName name="vca">'[285]Chi tiet'!#REF!</definedName>
    <definedName name="vcc" localSheetId="5">#REF!</definedName>
    <definedName name="vcc">#REF!</definedName>
    <definedName name="vccot" localSheetId="5">#REF!</definedName>
    <definedName name="vccot">#REF!</definedName>
    <definedName name="vccot." localSheetId="5">'[285]Chi tiet'!#REF!</definedName>
    <definedName name="vccot.">'[285]Chi tiet'!#REF!</definedName>
    <definedName name="vcd" localSheetId="5">#REF!</definedName>
    <definedName name="vcd">#REF!</definedName>
    <definedName name="vcdbt">'[29]CT Thang Mo'!$B$220:$I$220</definedName>
    <definedName name="vcdc" localSheetId="5">#REF!</definedName>
    <definedName name="vcdc">#REF!</definedName>
    <definedName name="vcdc." localSheetId="5">'[285]Chi tiet'!#REF!</definedName>
    <definedName name="vcdc.">'[285]Chi tiet'!#REF!</definedName>
    <definedName name="vcdd">'[29]CT Thang Mo'!$B$182:$H$182</definedName>
    <definedName name="VCDD3p" localSheetId="5">'[28]KPVC-BD '!#REF!</definedName>
    <definedName name="VCDD3p">'[28]KPVC-BD '!#REF!</definedName>
    <definedName name="vcdt">'[29]CT Thang Mo'!$B$406:$I$406</definedName>
    <definedName name="vcdtb">'[29]CT Thang Mo'!$B$432:$I$432</definedName>
    <definedName name="VCHT" localSheetId="5">#REF!</definedName>
    <definedName name="VCHT">#REF!</definedName>
    <definedName name="Vci" localSheetId="5">[44]Girder!#REF!</definedName>
    <definedName name="Vci">[44]Girder!#REF!</definedName>
    <definedName name="vcn" localSheetId="5">#REF!</definedName>
    <definedName name="vcn">#REF!</definedName>
    <definedName name="vcoto" localSheetId="6" hidden="1">{"'Sheet1'!$L$16"}</definedName>
    <definedName name="vcoto" localSheetId="2" hidden="1">{"'Sheet1'!$L$16"}</definedName>
    <definedName name="vcoto" localSheetId="4" hidden="1">{"'Sheet1'!$L$16"}</definedName>
    <definedName name="vcoto" localSheetId="1" hidden="1">{"'Sheet1'!$L$16"}</definedName>
    <definedName name="vcoto" localSheetId="0" hidden="1">{"'Sheet1'!$L$16"}</definedName>
    <definedName name="vcoto" localSheetId="9" hidden="1">{"'Sheet1'!$L$16"}</definedName>
    <definedName name="vcoto" localSheetId="8" hidden="1">{"'Sheet1'!$L$16"}</definedName>
    <definedName name="vcoto" localSheetId="7" hidden="1">{"'Sheet1'!$L$16"}</definedName>
    <definedName name="vcoto" localSheetId="5" hidden="1">{"'Sheet1'!$L$16"}</definedName>
    <definedName name="vcoto" hidden="1">{"'Sheet1'!$L$16"}</definedName>
    <definedName name="vct" localSheetId="5">#REF!</definedName>
    <definedName name="vct">#REF!</definedName>
    <definedName name="vctb" localSheetId="5">#REF!</definedName>
    <definedName name="vctb">#REF!</definedName>
    <definedName name="VCTT" localSheetId="5">#REF!</definedName>
    <definedName name="VCTT">#REF!</definedName>
    <definedName name="VCVBT1">'[28]VCV-BE-TONG'!$G$11</definedName>
    <definedName name="VCVBT2">'[28]VCV-BE-TONG'!$G$17</definedName>
    <definedName name="Vcw" localSheetId="5">[44]Girder!#REF!</definedName>
    <definedName name="Vcw">[44]Girder!#REF!</definedName>
    <definedName name="vcxa">[189]TT04!$J$20</definedName>
    <definedName name="vcxi" localSheetId="5">#REF!</definedName>
    <definedName name="vcxi">#REF!</definedName>
    <definedName name="VD" localSheetId="5">[44]Girder!#REF!</definedName>
    <definedName name="VD">[44]Girder!#REF!</definedName>
    <definedName name="vd3p" localSheetId="5">#REF!</definedName>
    <definedName name="vd3p">#REF!</definedName>
    <definedName name="VDCLY" localSheetId="5">[115]QMCT!#REF!</definedName>
    <definedName name="VDCLY">[115]QMCT!#REF!</definedName>
    <definedName name="vdia" localSheetId="5">[25]gvt!#REF!</definedName>
    <definedName name="vdia">[25]gvt!#REF!</definedName>
    <definedName name="vdkt" localSheetId="6">[64]gVL!$Q$55</definedName>
    <definedName name="vdkt" localSheetId="2">[64]gVL!$Q$55</definedName>
    <definedName name="vdkt" localSheetId="4">[64]gVL!$Q$55</definedName>
    <definedName name="vdkt" localSheetId="1">[64]gVL!$Q$55</definedName>
    <definedName name="vdkt" localSheetId="0">[64]gVL!$Q$55</definedName>
    <definedName name="vdkt" localSheetId="9">[64]gVL!$Q$55</definedName>
    <definedName name="vdkt" localSheetId="8">[64]gVL!$Q$55</definedName>
    <definedName name="vdkt" localSheetId="7">[64]gVL!$Q$55</definedName>
    <definedName name="vdkt">[65]gVL!$Q$55</definedName>
    <definedName name="Vf" localSheetId="5">[44]Girder!#REF!</definedName>
    <definedName name="Vf">[44]Girder!#REF!</definedName>
    <definedName name="Vi" localSheetId="5">[44]Girder!#REF!</definedName>
    <definedName name="Vi">[44]Girder!#REF!</definedName>
    <definedName name="Viet" localSheetId="6" hidden="1">{"'Sheet1'!$L$16"}</definedName>
    <definedName name="Viet" localSheetId="2" hidden="1">{"'Sheet1'!$L$16"}</definedName>
    <definedName name="Viet" localSheetId="4" hidden="1">{"'Sheet1'!$L$16"}</definedName>
    <definedName name="Viet" localSheetId="1" hidden="1">{"'Sheet1'!$L$16"}</definedName>
    <definedName name="Viet" localSheetId="0" hidden="1">{"'Sheet1'!$L$16"}</definedName>
    <definedName name="Viet" localSheetId="9" hidden="1">{"'Sheet1'!$L$16"}</definedName>
    <definedName name="Viet" localSheetId="8" hidden="1">{"'Sheet1'!$L$16"}</definedName>
    <definedName name="Viet" localSheetId="7" hidden="1">{"'Sheet1'!$L$16"}</definedName>
    <definedName name="Viet" localSheetId="5" hidden="1">{"'Sheet1'!$L$16"}</definedName>
    <definedName name="Viet" hidden="1">{"'Sheet1'!$L$16"}</definedName>
    <definedName name="Vietri">[202]TTVanChuyen!#REF!</definedName>
    <definedName name="VIEW" localSheetId="5">#REF!</definedName>
    <definedName name="VIEW">#REF!</definedName>
    <definedName name="vkcauthang" localSheetId="5">#REF!</definedName>
    <definedName name="vkcauthang">#REF!</definedName>
    <definedName name="vkds" localSheetId="6">[104]DG!#REF!</definedName>
    <definedName name="vkds" localSheetId="2">[104]DG!#REF!</definedName>
    <definedName name="vkds" localSheetId="4">[104]DG!#REF!</definedName>
    <definedName name="vkds" localSheetId="1">[104]DG!#REF!</definedName>
    <definedName name="vkds" localSheetId="0">[104]DG!#REF!</definedName>
    <definedName name="vkds" localSheetId="9">[104]DG!#REF!</definedName>
    <definedName name="vkds" localSheetId="8">[104]DG!#REF!</definedName>
    <definedName name="vkds" localSheetId="7">[104]DG!#REF!</definedName>
    <definedName name="vkds" localSheetId="5">[105]DG!#REF!</definedName>
    <definedName name="vkds">[105]DG!#REF!</definedName>
    <definedName name="vksan" localSheetId="5">#REF!</definedName>
    <definedName name="vksan">#REF!</definedName>
    <definedName name="vktc" localSheetId="6">[104]DG!#REF!</definedName>
    <definedName name="vktc" localSheetId="2">[104]DG!#REF!</definedName>
    <definedName name="vktc" localSheetId="4">[104]DG!#REF!</definedName>
    <definedName name="vktc" localSheetId="1">[104]DG!#REF!</definedName>
    <definedName name="vktc" localSheetId="0">[104]DG!#REF!</definedName>
    <definedName name="vktc" localSheetId="9">[104]DG!#REF!</definedName>
    <definedName name="vktc" localSheetId="8">[104]DG!#REF!</definedName>
    <definedName name="vktc" localSheetId="7">[104]DG!#REF!</definedName>
    <definedName name="vktc" localSheetId="5">[105]DG!#REF!</definedName>
    <definedName name="vktc">[105]DG!#REF!</definedName>
    <definedName name="vl" localSheetId="5">#REF!</definedName>
    <definedName name="vl">#REF!</definedName>
    <definedName name="VL.M10.1" localSheetId="5">'[129]Giai trinh'!#REF!</definedName>
    <definedName name="VL.M10.1">'[129]Giai trinh'!#REF!</definedName>
    <definedName name="VL.M10.2" localSheetId="5">'[129]Giai trinh'!#REF!</definedName>
    <definedName name="VL.M10.2">'[129]Giai trinh'!#REF!</definedName>
    <definedName name="VL.MDT">'[129]Giai trinh'!#REF!</definedName>
    <definedName name="VL_cau">[218]ptvt!$C$2:$C$49</definedName>
    <definedName name="VL_TBDM">[286]CTGT!#REF!</definedName>
    <definedName name="vl1p" localSheetId="5">#REF!</definedName>
    <definedName name="vl1p">#REF!</definedName>
    <definedName name="vl3p" localSheetId="5">#REF!</definedName>
    <definedName name="vl3p">#REF!</definedName>
    <definedName name="VLBETONG">'[287]Gia thanh'!#REF!</definedName>
    <definedName name="VLBS">#N/A</definedName>
    <definedName name="vlc" localSheetId="5">#REF!</definedName>
    <definedName name="vlc">#REF!</definedName>
    <definedName name="Vlcap0.7" localSheetId="5">#REF!</definedName>
    <definedName name="Vlcap0.7">#REF!</definedName>
    <definedName name="VLcap1" localSheetId="5">#REF!</definedName>
    <definedName name="VLcap1">#REF!</definedName>
    <definedName name="vlcau">'[219]ptvt-dg'!$D$14:$D$581</definedName>
    <definedName name="vlctbb" localSheetId="5">#REF!</definedName>
    <definedName name="vlctbb">#REF!</definedName>
    <definedName name="vld">'[219]ptvt-dg'!$D$585:$D$614</definedName>
    <definedName name="vldd" localSheetId="5">'[28]TH XL'!#REF!</definedName>
    <definedName name="vldd">'[28]TH XL'!#REF!</definedName>
    <definedName name="vldn400" localSheetId="5">#REF!</definedName>
    <definedName name="vldn400">#REF!</definedName>
    <definedName name="vldn600" localSheetId="5">#REF!</definedName>
    <definedName name="vldn600">#REF!</definedName>
    <definedName name="VLHC">[28]TNHCHINH!$I$38</definedName>
    <definedName name="VLIEU" localSheetId="5">#REF!</definedName>
    <definedName name="VLIEU">#REF!</definedName>
    <definedName name="VLKday" localSheetId="5">#REF!</definedName>
    <definedName name="VLKday">#REF!</definedName>
    <definedName name="VLM" localSheetId="5">#REF!</definedName>
    <definedName name="VLM">#REF!</definedName>
    <definedName name="vlp">'[51]he so'!$B$1</definedName>
    <definedName name="vltco" localSheetId="5">[288]DG1!#REF!</definedName>
    <definedName name="vltco">[288]DG1!#REF!</definedName>
    <definedName name="vltr" localSheetId="5">'[28]TH XL'!#REF!</definedName>
    <definedName name="vltr">'[28]TH XL'!#REF!</definedName>
    <definedName name="vltram" localSheetId="5">#REF!</definedName>
    <definedName name="vltram">#REF!</definedName>
    <definedName name="vm" localSheetId="5">[284]Input!#REF!</definedName>
    <definedName name="vm">[284]Input!#REF!</definedName>
    <definedName name="vm1." localSheetId="5">[284]Input!#REF!</definedName>
    <definedName name="vm1.">[284]Input!#REF!</definedName>
    <definedName name="vm2.">[284]Input!#REF!</definedName>
    <definedName name="vn1.">[284]Input!#REF!</definedName>
    <definedName name="vn2.">[284]Input!#REF!</definedName>
    <definedName name="voi">'[289]Gia vat tu'!#REF!</definedName>
    <definedName name="Von_dau_tu_thuan">'[118]Co so'!$C$10</definedName>
    <definedName name="Vp" localSheetId="5">[44]Girder!#REF!</definedName>
    <definedName name="Vp">[44]Girder!#REF!</definedName>
    <definedName name="Vr">'[90]B-B'!$F$59</definedName>
    <definedName name="vr3p" localSheetId="5">#REF!</definedName>
    <definedName name="vr3p">#REF!</definedName>
    <definedName name="Vs" localSheetId="5">[44]Girder!#REF!</definedName>
    <definedName name="Vs">[44]Girder!#REF!</definedName>
    <definedName name="vt0.8">'[25]gia-ca-may'!$D$57</definedName>
    <definedName name="vt1pbs" localSheetId="5">'[28]lam-moi'!#REF!</definedName>
    <definedName name="vt1pbs">'[28]lam-moi'!#REF!</definedName>
    <definedName name="vtbs" localSheetId="5">'[28]lam-moi'!#REF!</definedName>
    <definedName name="vtbs">'[28]lam-moi'!#REF!</definedName>
    <definedName name="vtu" localSheetId="5">#REF!</definedName>
    <definedName name="vtu">#REF!</definedName>
    <definedName name="Vu" localSheetId="5">#REF!</definedName>
    <definedName name="Vu">#REF!</definedName>
    <definedName name="Vu_" localSheetId="5">#REF!</definedName>
    <definedName name="Vu_">#REF!</definedName>
    <definedName name="Vua">#REF!</definedName>
    <definedName name="vua_75" localSheetId="5">[290]dongia!#REF!</definedName>
    <definedName name="vua_75">[290]dongia!#REF!</definedName>
    <definedName name="vung" localSheetId="5">#REF!</definedName>
    <definedName name="vung">#REF!</definedName>
    <definedName name="VX" localSheetId="5">[44]Girder!#REF!</definedName>
    <definedName name="VX">[44]Girder!#REF!</definedName>
    <definedName name="Vxk" localSheetId="5">#REF!</definedName>
    <definedName name="Vxk">#REF!</definedName>
    <definedName name="W" localSheetId="5">#REF!</definedName>
    <definedName name="W">#REF!</definedName>
    <definedName name="W13Y2212" localSheetId="5">#REF!</definedName>
    <definedName name="W13Y2212">#REF!</definedName>
    <definedName name="watertruck" localSheetId="5">#REF!</definedName>
    <definedName name="watertruck">#REF!</definedName>
    <definedName name="watin" localSheetId="6">[107]Load1!#REF!</definedName>
    <definedName name="watin" localSheetId="2">[107]Load1!#REF!</definedName>
    <definedName name="watin" localSheetId="4">[107]Load1!#REF!</definedName>
    <definedName name="watin" localSheetId="1">[107]Load1!#REF!</definedName>
    <definedName name="watin" localSheetId="0">[107]Load1!#REF!</definedName>
    <definedName name="watin" localSheetId="9">[107]Load1!#REF!</definedName>
    <definedName name="watin" localSheetId="8">[107]Load1!#REF!</definedName>
    <definedName name="watin" localSheetId="7">[107]Load1!#REF!</definedName>
    <definedName name="watin" localSheetId="5">[108]Load1!#REF!</definedName>
    <definedName name="watin">[108]Load1!#REF!</definedName>
    <definedName name="Wc" localSheetId="6">[107]Load1!#REF!</definedName>
    <definedName name="Wc" localSheetId="2">[107]Load1!#REF!</definedName>
    <definedName name="Wc" localSheetId="4">[107]Load1!#REF!</definedName>
    <definedName name="Wc" localSheetId="1">[107]Load1!#REF!</definedName>
    <definedName name="Wc" localSheetId="0">[107]Load1!#REF!</definedName>
    <definedName name="Wc" localSheetId="9">[107]Load1!#REF!</definedName>
    <definedName name="Wc" localSheetId="8">[107]Load1!#REF!</definedName>
    <definedName name="Wc" localSheetId="7">[107]Load1!#REF!</definedName>
    <definedName name="Wc" localSheetId="5">[108]Load1!#REF!</definedName>
    <definedName name="Wc">[108]Load1!#REF!</definedName>
    <definedName name="wcipin" localSheetId="6">[107]Load1!#REF!</definedName>
    <definedName name="wcipin" localSheetId="2">[107]Load1!#REF!</definedName>
    <definedName name="wcipin" localSheetId="4">[107]Load1!#REF!</definedName>
    <definedName name="wcipin" localSheetId="1">[107]Load1!#REF!</definedName>
    <definedName name="wcipin" localSheetId="0">[107]Load1!#REF!</definedName>
    <definedName name="wcipin" localSheetId="9">[107]Load1!#REF!</definedName>
    <definedName name="wcipin" localSheetId="8">[107]Load1!#REF!</definedName>
    <definedName name="wcipin" localSheetId="7">[107]Load1!#REF!</definedName>
    <definedName name="wcipin" localSheetId="5">[108]Load1!#REF!</definedName>
    <definedName name="wcipin">[108]Load1!#REF!</definedName>
    <definedName name="Wdaymong" localSheetId="5">#REF!</definedName>
    <definedName name="Wdaymong">#REF!</definedName>
    <definedName name="Wgct">[155]Pier!$G$53</definedName>
    <definedName name="Wgkt">[155]Pier!$G$52</definedName>
    <definedName name="wl" localSheetId="5">#REF!</definedName>
    <definedName name="wl">#REF!</definedName>
    <definedName name="WLX" localSheetId="5">[69]Sheet1!#REF!</definedName>
    <definedName name="WLX">[69]Sheet1!#REF!</definedName>
    <definedName name="WLY" localSheetId="5">[69]Sheet1!#REF!</definedName>
    <definedName name="WLY">[69]Sheet1!#REF!</definedName>
    <definedName name="WOT" localSheetId="5">[69]Sheet1!#REF!</definedName>
    <definedName name="WOT">[69]Sheet1!#REF!</definedName>
    <definedName name="Wpavin" localSheetId="6">[107]Load1!#REF!</definedName>
    <definedName name="Wpavin" localSheetId="2">[107]Load1!#REF!</definedName>
    <definedName name="Wpavin" localSheetId="4">[107]Load1!#REF!</definedName>
    <definedName name="Wpavin" localSheetId="1">[107]Load1!#REF!</definedName>
    <definedName name="Wpavin" localSheetId="0">[107]Load1!#REF!</definedName>
    <definedName name="Wpavin" localSheetId="9">[107]Load1!#REF!</definedName>
    <definedName name="Wpavin" localSheetId="8">[107]Load1!#REF!</definedName>
    <definedName name="Wpavin" localSheetId="7">[107]Load1!#REF!</definedName>
    <definedName name="Wpavin" localSheetId="5">[108]Load1!#REF!</definedName>
    <definedName name="Wpavin">[108]Load1!#REF!</definedName>
    <definedName name="WPX">[69]Sheet1!#REF!</definedName>
    <definedName name="WPY">[69]Sheet1!#REF!</definedName>
    <definedName name="wr" hidden="1">{#N/A,#N/A,FALSE,"Chi tiÆt"}</definedName>
    <definedName name="wrn.aaa." localSheetId="6" hidden="1">{#N/A,#N/A,FALSE,"Sheet1";#N/A,#N/A,FALSE,"Sheet1";#N/A,#N/A,FALSE,"Sheet1"}</definedName>
    <definedName name="wrn.aaa." localSheetId="2" hidden="1">{#N/A,#N/A,FALSE,"Sheet1";#N/A,#N/A,FALSE,"Sheet1";#N/A,#N/A,FALSE,"Sheet1"}</definedName>
    <definedName name="wrn.aaa." localSheetId="4" hidden="1">{#N/A,#N/A,FALSE,"Sheet1";#N/A,#N/A,FALSE,"Sheet1";#N/A,#N/A,FALSE,"Sheet1"}</definedName>
    <definedName name="wrn.aaa." localSheetId="1" hidden="1">{#N/A,#N/A,FALSE,"Sheet1";#N/A,#N/A,FALSE,"Sheet1";#N/A,#N/A,FALSE,"Sheet1"}</definedName>
    <definedName name="wrn.aaa." localSheetId="0" hidden="1">{#N/A,#N/A,FALSE,"Sheet1";#N/A,#N/A,FALSE,"Sheet1";#N/A,#N/A,FALSE,"Sheet1"}</definedName>
    <definedName name="wrn.aaa." localSheetId="9" hidden="1">{#N/A,#N/A,FALSE,"Sheet1";#N/A,#N/A,FALSE,"Sheet1";#N/A,#N/A,FALSE,"Sheet1"}</definedName>
    <definedName name="wrn.aaa." localSheetId="8" hidden="1">{#N/A,#N/A,FALSE,"Sheet1";#N/A,#N/A,FALSE,"Sheet1";#N/A,#N/A,FALSE,"Sheet1"}</definedName>
    <definedName name="wrn.aaa." localSheetId="7" hidden="1">{#N/A,#N/A,FALSE,"Sheet1";#N/A,#N/A,FALSE,"Sheet1";#N/A,#N/A,FALSE,"Sheet1"}</definedName>
    <definedName name="wrn.aaa." localSheetId="5" hidden="1">{#N/A,#N/A,FALSE,"Sheet1";#N/A,#N/A,FALSE,"Sheet1";#N/A,#N/A,FALSE,"Sheet1"}</definedName>
    <definedName name="wrn.aaa." hidden="1">{#N/A,#N/A,FALSE,"Sheet1";#N/A,#N/A,FALSE,"Sheet1";#N/A,#N/A,FALSE,"Sheet1"}</definedName>
    <definedName name="wrn.chi._.tiÆt." localSheetId="6" hidden="1">{#N/A,#N/A,FALSE,"Chi tiÆt"}</definedName>
    <definedName name="wrn.chi._.tiÆt." localSheetId="2" hidden="1">{#N/A,#N/A,FALSE,"Chi tiÆt"}</definedName>
    <definedName name="wrn.chi._.tiÆt." localSheetId="4" hidden="1">{#N/A,#N/A,FALSE,"Chi tiÆt"}</definedName>
    <definedName name="wrn.chi._.tiÆt." localSheetId="1" hidden="1">{#N/A,#N/A,FALSE,"Chi tiÆt"}</definedName>
    <definedName name="wrn.chi._.tiÆt." localSheetId="0" hidden="1">{#N/A,#N/A,FALSE,"Chi tiÆt"}</definedName>
    <definedName name="wrn.chi._.tiÆt." localSheetId="9" hidden="1">{#N/A,#N/A,FALSE,"Chi tiÆt"}</definedName>
    <definedName name="wrn.chi._.tiÆt." localSheetId="8" hidden="1">{#N/A,#N/A,FALSE,"Chi tiÆt"}</definedName>
    <definedName name="wrn.chi._.tiÆt." localSheetId="7" hidden="1">{#N/A,#N/A,FALSE,"Chi tiÆt"}</definedName>
    <definedName name="wrn.chi._.tiÆt." localSheetId="5" hidden="1">{#N/A,#N/A,FALSE,"Chi tiÆt"}</definedName>
    <definedName name="wrn.chi._.tiÆt." hidden="1">{#N/A,#N/A,FALSE,"Chi tiÆt"}</definedName>
    <definedName name="wrn.cong." localSheetId="6" hidden="1">{#N/A,#N/A,FALSE,"Sheet1"}</definedName>
    <definedName name="wrn.cong." localSheetId="2" hidden="1">{#N/A,#N/A,FALSE,"Sheet1"}</definedName>
    <definedName name="wrn.cong." localSheetId="4" hidden="1">{#N/A,#N/A,FALSE,"Sheet1"}</definedName>
    <definedName name="wrn.cong." localSheetId="1" hidden="1">{#N/A,#N/A,FALSE,"Sheet1"}</definedName>
    <definedName name="wrn.cong." localSheetId="0" hidden="1">{#N/A,#N/A,FALSE,"Sheet1"}</definedName>
    <definedName name="wrn.cong." localSheetId="9" hidden="1">{#N/A,#N/A,FALSE,"Sheet1"}</definedName>
    <definedName name="wrn.cong." localSheetId="8" hidden="1">{#N/A,#N/A,FALSE,"Sheet1"}</definedName>
    <definedName name="wrn.cong." localSheetId="7" hidden="1">{#N/A,#N/A,FALSE,"Sheet1"}</definedName>
    <definedName name="wrn.cong." localSheetId="5" hidden="1">{#N/A,#N/A,FALSE,"Sheet1"}</definedName>
    <definedName name="wrn.cong." hidden="1">{#N/A,#N/A,FALSE,"Sheet1"}</definedName>
    <definedName name="wrn.Report." localSheetId="6" hidden="1">{"Offgrid",#N/A,FALSE,"OFFGRID";"Region",#N/A,FALSE,"REGION";"Offgrid -2",#N/A,FALSE,"OFFGRID";"WTP",#N/A,FALSE,"WTP";"WTP -2",#N/A,FALSE,"WTP";"Project",#N/A,FALSE,"PROJECT";"Summary -2",#N/A,FALSE,"SUMMARY"}</definedName>
    <definedName name="wrn.Report." localSheetId="2" hidden="1">{"Offgrid",#N/A,FALSE,"OFFGRID";"Region",#N/A,FALSE,"REGION";"Offgrid -2",#N/A,FALSE,"OFFGRID";"WTP",#N/A,FALSE,"WTP";"WTP -2",#N/A,FALSE,"WTP";"Project",#N/A,FALSE,"PROJECT";"Summary -2",#N/A,FALSE,"SUMMARY"}</definedName>
    <definedName name="wrn.Report." localSheetId="4" hidden="1">{"Offgrid",#N/A,FALSE,"OFFGRID";"Region",#N/A,FALSE,"REGION";"Offgrid -2",#N/A,FALSE,"OFFGRID";"WTP",#N/A,FALSE,"WTP";"WTP -2",#N/A,FALSE,"WTP";"Project",#N/A,FALSE,"PROJECT";"Summary -2",#N/A,FALSE,"SUMMARY"}</definedName>
    <definedName name="wrn.Report." localSheetId="1" hidden="1">{"Offgrid",#N/A,FALSE,"OFFGRID";"Region",#N/A,FALSE,"REGION";"Offgrid -2",#N/A,FALSE,"OFFGRID";"WTP",#N/A,FALSE,"WTP";"WTP -2",#N/A,FALSE,"WTP";"Project",#N/A,FALSE,"PROJECT";"Summary -2",#N/A,FALSE,"SUMMARY"}</definedName>
    <definedName name="wrn.Report." localSheetId="0" hidden="1">{"Offgrid",#N/A,FALSE,"OFFGRID";"Region",#N/A,FALSE,"REGION";"Offgrid -2",#N/A,FALSE,"OFFGRID";"WTP",#N/A,FALSE,"WTP";"WTP -2",#N/A,FALSE,"WTP";"Project",#N/A,FALSE,"PROJECT";"Summary -2",#N/A,FALSE,"SUMMARY"}</definedName>
    <definedName name="wrn.Report." localSheetId="9" hidden="1">{"Offgrid",#N/A,FALSE,"OFFGRID";"Region",#N/A,FALSE,"REGION";"Offgrid -2",#N/A,FALSE,"OFFGRID";"WTP",#N/A,FALSE,"WTP";"WTP -2",#N/A,FALSE,"WTP";"Project",#N/A,FALSE,"PROJECT";"Summary -2",#N/A,FALSE,"SUMMARY"}</definedName>
    <definedName name="wrn.Report." localSheetId="8" hidden="1">{"Offgrid",#N/A,FALSE,"OFFGRID";"Region",#N/A,FALSE,"REGION";"Offgrid -2",#N/A,FALSE,"OFFGRID";"WTP",#N/A,FALSE,"WTP";"WTP -2",#N/A,FALSE,"WTP";"Project",#N/A,FALSE,"PROJECT";"Summary -2",#N/A,FALSE,"SUMMARY"}</definedName>
    <definedName name="wrn.Report." localSheetId="7" hidden="1">{"Offgrid",#N/A,FALSE,"OFFGRID";"Region",#N/A,FALSE,"REGION";"Offgrid -2",#N/A,FALSE,"OFFGRID";"WTP",#N/A,FALSE,"WTP";"WTP -2",#N/A,FALSE,"WTP";"Project",#N/A,FALSE,"PROJECT";"Summary -2",#N/A,FALSE,"SUMMARY"}</definedName>
    <definedName name="wrn.Report." localSheetId="5"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vd." localSheetId="6" hidden="1">{#N/A,#N/A,TRUE,"BT M200 da 10x20"}</definedName>
    <definedName name="wrn.vd." localSheetId="2" hidden="1">{#N/A,#N/A,TRUE,"BT M200 da 10x20"}</definedName>
    <definedName name="wrn.vd." localSheetId="4" hidden="1">{#N/A,#N/A,TRUE,"BT M200 da 10x20"}</definedName>
    <definedName name="wrn.vd." localSheetId="1" hidden="1">{#N/A,#N/A,TRUE,"BT M200 da 10x20"}</definedName>
    <definedName name="wrn.vd." localSheetId="0" hidden="1">{#N/A,#N/A,TRUE,"BT M200 da 10x20"}</definedName>
    <definedName name="wrn.vd." localSheetId="9" hidden="1">{#N/A,#N/A,TRUE,"BT M200 da 10x20"}</definedName>
    <definedName name="wrn.vd." localSheetId="8" hidden="1">{#N/A,#N/A,TRUE,"BT M200 da 10x20"}</definedName>
    <definedName name="wrn.vd." localSheetId="7" hidden="1">{#N/A,#N/A,TRUE,"BT M200 da 10x20"}</definedName>
    <definedName name="wrn.vd." localSheetId="5" hidden="1">{#N/A,#N/A,TRUE,"BT M200 da 10x20"}</definedName>
    <definedName name="wrn.vd." hidden="1">{#N/A,#N/A,TRUE,"BT M200 da 10x20"}</definedName>
    <definedName name="wrnf.report" localSheetId="6" hidden="1">{"Offgrid",#N/A,FALSE,"OFFGRID";"Region",#N/A,FALSE,"REGION";"Offgrid -2",#N/A,FALSE,"OFFGRID";"WTP",#N/A,FALSE,"WTP";"WTP -2",#N/A,FALSE,"WTP";"Project",#N/A,FALSE,"PROJECT";"Summary -2",#N/A,FALSE,"SUMMARY"}</definedName>
    <definedName name="wrnf.report" localSheetId="2" hidden="1">{"Offgrid",#N/A,FALSE,"OFFGRID";"Region",#N/A,FALSE,"REGION";"Offgrid -2",#N/A,FALSE,"OFFGRID";"WTP",#N/A,FALSE,"WTP";"WTP -2",#N/A,FALSE,"WTP";"Project",#N/A,FALSE,"PROJECT";"Summary -2",#N/A,FALSE,"SUMMARY"}</definedName>
    <definedName name="wrnf.report" localSheetId="4" hidden="1">{"Offgrid",#N/A,FALSE,"OFFGRID";"Region",#N/A,FALSE,"REGION";"Offgrid -2",#N/A,FALSE,"OFFGRID";"WTP",#N/A,FALSE,"WTP";"WTP -2",#N/A,FALSE,"WTP";"Project",#N/A,FALSE,"PROJECT";"Summary -2",#N/A,FALSE,"SUMMARY"}</definedName>
    <definedName name="wrnf.report" localSheetId="1" hidden="1">{"Offgrid",#N/A,FALSE,"OFFGRID";"Region",#N/A,FALSE,"REGION";"Offgrid -2",#N/A,FALSE,"OFFGRID";"WTP",#N/A,FALSE,"WTP";"WTP -2",#N/A,FALSE,"WTP";"Project",#N/A,FALSE,"PROJECT";"Summary -2",#N/A,FALSE,"SUMMARY"}</definedName>
    <definedName name="wrnf.report" localSheetId="0" hidden="1">{"Offgrid",#N/A,FALSE,"OFFGRID";"Region",#N/A,FALSE,"REGION";"Offgrid -2",#N/A,FALSE,"OFFGRID";"WTP",#N/A,FALSE,"WTP";"WTP -2",#N/A,FALSE,"WTP";"Project",#N/A,FALSE,"PROJECT";"Summary -2",#N/A,FALSE,"SUMMARY"}</definedName>
    <definedName name="wrnf.report" localSheetId="9" hidden="1">{"Offgrid",#N/A,FALSE,"OFFGRID";"Region",#N/A,FALSE,"REGION";"Offgrid -2",#N/A,FALSE,"OFFGRID";"WTP",#N/A,FALSE,"WTP";"WTP -2",#N/A,FALSE,"WTP";"Project",#N/A,FALSE,"PROJECT";"Summary -2",#N/A,FALSE,"SUMMARY"}</definedName>
    <definedName name="wrnf.report" localSheetId="8" hidden="1">{"Offgrid",#N/A,FALSE,"OFFGRID";"Region",#N/A,FALSE,"REGION";"Offgrid -2",#N/A,FALSE,"OFFGRID";"WTP",#N/A,FALSE,"WTP";"WTP -2",#N/A,FALSE,"WTP";"Project",#N/A,FALSE,"PROJECT";"Summary -2",#N/A,FALSE,"SUMMARY"}</definedName>
    <definedName name="wrnf.report" localSheetId="7" hidden="1">{"Offgrid",#N/A,FALSE,"OFFGRID";"Region",#N/A,FALSE,"REGION";"Offgrid -2",#N/A,FALSE,"OFFGRID";"WTP",#N/A,FALSE,"WTP";"WTP -2",#N/A,FALSE,"WTP";"Project",#N/A,FALSE,"PROJECT";"Summary -2",#N/A,FALSE,"SUMMARY"}</definedName>
    <definedName name="wrnf.report" localSheetId="5"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 localSheetId="5">#REF!</definedName>
    <definedName name="Ws">#REF!</definedName>
    <definedName name="WSD">[155]Pier!$F$272:$F$277</definedName>
    <definedName name="WSDS">[155]Pier!$F$284:$F$289</definedName>
    <definedName name="Wss" localSheetId="5">#REF!</definedName>
    <definedName name="Wss">#REF!</definedName>
    <definedName name="Wst" localSheetId="5">#REF!</definedName>
    <definedName name="Wst">#REF!</definedName>
    <definedName name="wt" localSheetId="5">#REF!</definedName>
    <definedName name="wt">#REF!</definedName>
    <definedName name="WX" localSheetId="5">[69]Sheet1!#REF!</definedName>
    <definedName name="WX">[69]Sheet1!#REF!</definedName>
    <definedName name="WY" localSheetId="5">[69]Sheet1!#REF!</definedName>
    <definedName name="WY">[69]Sheet1!#REF!</definedName>
    <definedName name="X" localSheetId="5">#REF!</definedName>
    <definedName name="X">#REF!</definedName>
    <definedName name="x_1" localSheetId="5">'[145]13.BANG CT'!#REF!</definedName>
    <definedName name="x_1">'[145]13.BANG CT'!#REF!</definedName>
    <definedName name="x_2" localSheetId="5">'[145]13.BANG CT'!#REF!</definedName>
    <definedName name="x_2">'[145]13.BANG CT'!#REF!</definedName>
    <definedName name="x_3">'[145]13.BANG CT'!#REF!</definedName>
    <definedName name="x_4">'[145]13.BANG CT'!#REF!</definedName>
    <definedName name="x_8I">'[145]15.MMUS GOI'!#REF!</definedName>
    <definedName name="x_8IV">'[145]14.MMUS GIUA NHIP'!#REF!</definedName>
    <definedName name="x_9I">'[145]15.MMUS GOI'!#REF!</definedName>
    <definedName name="x_9IV">'[145]14.MMUS GIUA NHIP'!#REF!</definedName>
    <definedName name="x_list" localSheetId="6">[291]Section!$B$12:$B$42</definedName>
    <definedName name="x_list" localSheetId="2">[291]Section!$B$12:$B$42</definedName>
    <definedName name="x_list" localSheetId="4">[291]Section!$B$12:$B$42</definedName>
    <definedName name="x_list" localSheetId="1">[291]Section!$B$12:$B$42</definedName>
    <definedName name="x_list" localSheetId="0">[291]Section!$B$12:$B$42</definedName>
    <definedName name="x_list" localSheetId="9">[291]Section!$B$12:$B$42</definedName>
    <definedName name="x_list" localSheetId="8">[291]Section!$B$12:$B$42</definedName>
    <definedName name="x_list" localSheetId="7">[291]Section!$B$12:$B$42</definedName>
    <definedName name="x_list">[292]Section!$B$12:$B$42</definedName>
    <definedName name="X_ng">'[51]he so'!$B$20</definedName>
    <definedName name="x1_" localSheetId="5">#REF!</definedName>
    <definedName name="x1_">#REF!</definedName>
    <definedName name="x17dnc" localSheetId="5">[28]chitiet!#REF!</definedName>
    <definedName name="x17dnc">[28]chitiet!#REF!</definedName>
    <definedName name="x17dvl" localSheetId="5">[28]chitiet!#REF!</definedName>
    <definedName name="x17dvl">[28]chitiet!#REF!</definedName>
    <definedName name="x17knc">[28]chitiet!#REF!</definedName>
    <definedName name="x17kvl">[28]chitiet!#REF!</definedName>
    <definedName name="X1pFCOnc">'[28]CHITIET VL-NC-TT -1p'!#REF!</definedName>
    <definedName name="X1pFCOvc">'[28]CHITIET VL-NC-TT -1p'!#REF!</definedName>
    <definedName name="X1pFCOvl">'[28]CHITIET VL-NC-TT -1p'!#REF!</definedName>
    <definedName name="x1pignc">'[28]lam-moi'!#REF!</definedName>
    <definedName name="X1pIGvc">'[28]CHITIET VL-NC-TT -1p'!#REF!</definedName>
    <definedName name="x1pigvl">'[28]lam-moi'!#REF!</definedName>
    <definedName name="x1pind" localSheetId="5">#REF!</definedName>
    <definedName name="x1pind">#REF!</definedName>
    <definedName name="x1pindnc" localSheetId="5">'[28]lam-moi'!#REF!</definedName>
    <definedName name="x1pindnc">'[28]lam-moi'!#REF!</definedName>
    <definedName name="x1pindvl" localSheetId="5">'[28]lam-moi'!#REF!</definedName>
    <definedName name="x1pindvl">'[28]lam-moi'!#REF!</definedName>
    <definedName name="x1ping" localSheetId="5">#REF!</definedName>
    <definedName name="x1ping">#REF!</definedName>
    <definedName name="x1pingnc" localSheetId="5">'[28]lam-moi'!#REF!</definedName>
    <definedName name="x1pingnc">'[28]lam-moi'!#REF!</definedName>
    <definedName name="x1pingvl" localSheetId="5">'[28]lam-moi'!#REF!</definedName>
    <definedName name="x1pingvl">'[28]lam-moi'!#REF!</definedName>
    <definedName name="x1pint" localSheetId="5">#REF!</definedName>
    <definedName name="x1pint">#REF!</definedName>
    <definedName name="x1pintnc" localSheetId="5">'[28]lam-moi'!#REF!</definedName>
    <definedName name="x1pintnc">'[28]lam-moi'!#REF!</definedName>
    <definedName name="X1pINTvc" localSheetId="5">'[28]CHITIET VL-NC-TT -1p'!#REF!</definedName>
    <definedName name="X1pINTvc">'[28]CHITIET VL-NC-TT -1p'!#REF!</definedName>
    <definedName name="x1pintvl">'[28]lam-moi'!#REF!</definedName>
    <definedName name="x1pitnc">'[28]lam-moi'!#REF!</definedName>
    <definedName name="X1pITvc">'[28]CHITIET VL-NC-TT -1p'!#REF!</definedName>
    <definedName name="x1pitvl">'[28]lam-moi'!#REF!</definedName>
    <definedName name="x2_" localSheetId="5">#REF!</definedName>
    <definedName name="x2_">#REF!</definedName>
    <definedName name="x20knc" localSheetId="5">[28]chitiet!#REF!</definedName>
    <definedName name="x20knc">[28]chitiet!#REF!</definedName>
    <definedName name="x20kvl">[28]chitiet!#REF!</definedName>
    <definedName name="x22knc">[28]chitiet!#REF!</definedName>
    <definedName name="x22kvl">[28]chitiet!#REF!</definedName>
    <definedName name="x2mig1nc">'[28]lam-moi'!#REF!</definedName>
    <definedName name="x2mig1vl">'[28]lam-moi'!#REF!</definedName>
    <definedName name="x2min1nc">'[28]lam-moi'!#REF!</definedName>
    <definedName name="x2min1vl">'[28]lam-moi'!#REF!</definedName>
    <definedName name="x2mit1vl">'[28]lam-moi'!#REF!</definedName>
    <definedName name="x2mitnc">'[28]lam-moi'!#REF!</definedName>
    <definedName name="XA" localSheetId="5">#REF!</definedName>
    <definedName name="XA">#REF!</definedName>
    <definedName name="xat" localSheetId="5">'[293]Tinh toan'!#REF!</definedName>
    <definedName name="xat">'[293]Tinh toan'!#REF!</definedName>
    <definedName name="xaydung">[294]XL4Poppy!$B$1:$B$16</definedName>
    <definedName name="XB_80" localSheetId="5">#REF!</definedName>
    <definedName name="XB_80">#REF!</definedName>
    <definedName name="xbt" localSheetId="5">'[293]Tinh toan'!#REF!</definedName>
    <definedName name="xbt">'[293]Tinh toan'!#REF!</definedName>
    <definedName name="xc" localSheetId="5">#REF!</definedName>
    <definedName name="xc">#REF!</definedName>
    <definedName name="XCCT">0.5</definedName>
    <definedName name="xcp" localSheetId="6">[291]Section!$K$47:$K$51</definedName>
    <definedName name="xcp" localSheetId="2">[291]Section!$K$47:$K$51</definedName>
    <definedName name="xcp" localSheetId="4">[291]Section!$K$47:$K$51</definedName>
    <definedName name="xcp" localSheetId="1">[291]Section!$K$47:$K$51</definedName>
    <definedName name="xcp" localSheetId="0">[291]Section!$K$47:$K$51</definedName>
    <definedName name="xcp" localSheetId="9">[291]Section!$K$47:$K$51</definedName>
    <definedName name="xcp" localSheetId="8">[291]Section!$K$47:$K$51</definedName>
    <definedName name="xcp" localSheetId="7">[291]Section!$K$47:$K$51</definedName>
    <definedName name="xcp">[292]Section!$K$47:$K$51</definedName>
    <definedName name="xct" localSheetId="5">'[293]Tinh toan'!#REF!</definedName>
    <definedName name="xct">'[293]Tinh toan'!#REF!</definedName>
    <definedName name="xd0.6" localSheetId="5">#REF!</definedName>
    <definedName name="xd0.6">#REF!</definedName>
    <definedName name="xd1.3" localSheetId="5">#REF!</definedName>
    <definedName name="xd1.3">#REF!</definedName>
    <definedName name="xd1.5" localSheetId="5">#REF!</definedName>
    <definedName name="xd1.5">#REF!</definedName>
    <definedName name="XDCBT10" localSheetId="6">{"Book1","Bang chia luong.xls"}</definedName>
    <definedName name="XDCBT10" localSheetId="2">{"Book1","Bang chia luong.xls"}</definedName>
    <definedName name="XDCBT10" localSheetId="4">{"Book1","Bang chia luong.xls"}</definedName>
    <definedName name="XDCBT10" localSheetId="1">{"Book1","Bang chia luong.xls"}</definedName>
    <definedName name="XDCBT10" localSheetId="0">{"Book1","Bang chia luong.xls"}</definedName>
    <definedName name="XDCBT10" localSheetId="9">{"Book1","Bang chia luong.xls"}</definedName>
    <definedName name="XDCBT10" localSheetId="8">{"Book1","Bang chia luong.xls"}</definedName>
    <definedName name="XDCBT10" localSheetId="7">{"Book1","Bang chia luong.xls"}</definedName>
    <definedName name="XDCBT10" localSheetId="5">{"Book1","Bang chia luong.xls"}</definedName>
    <definedName name="XDCBT10">{"Book1","Bang chia luong.xls"}</definedName>
    <definedName name="xdra">[37]sheet12!#REF!</definedName>
    <definedName name="xdsnc">[28]gtrinh!#REF!</definedName>
    <definedName name="xdsvl">[28]gtrinh!#REF!</definedName>
    <definedName name="Xe_lao_dÇm" localSheetId="5">#REF!</definedName>
    <definedName name="Xe_lao_dÇm">#REF!</definedName>
    <definedName name="xelaodam" localSheetId="5">#REF!</definedName>
    <definedName name="xelaodam">#REF!</definedName>
    <definedName name="xerox" localSheetId="5">#REF!</definedName>
    <definedName name="xerox">#REF!</definedName>
    <definedName name="xethung10t" localSheetId="5">#REF!</definedName>
    <definedName name="xethung10t">#REF!</definedName>
    <definedName name="xetreo" localSheetId="5">#REF!</definedName>
    <definedName name="xetreo">#REF!</definedName>
    <definedName name="xfco" localSheetId="5">#REF!</definedName>
    <definedName name="xfco">#REF!</definedName>
    <definedName name="xfco3p" localSheetId="5">#REF!</definedName>
    <definedName name="xfco3p">#REF!</definedName>
    <definedName name="xfconc" localSheetId="5">'[28]lam-moi'!#REF!</definedName>
    <definedName name="xfconc">'[28]lam-moi'!#REF!</definedName>
    <definedName name="xfconc3p">'[28]CHITIET VL-NC'!$G$94</definedName>
    <definedName name="xfcotnc" localSheetId="5">#REF!</definedName>
    <definedName name="xfcotnc">#REF!</definedName>
    <definedName name="xfcotvl" localSheetId="5">#REF!</definedName>
    <definedName name="xfcotvl">#REF!</definedName>
    <definedName name="xfcovl" localSheetId="5">'[28]lam-moi'!#REF!</definedName>
    <definedName name="xfcovl">'[28]lam-moi'!#REF!</definedName>
    <definedName name="xfcovl3p">'[28]CHITIET VL-NC'!$G$90</definedName>
    <definedName name="xfnc" localSheetId="5">'[28]lam-moi'!#REF!</definedName>
    <definedName name="xfnc">'[28]lam-moi'!#REF!</definedName>
    <definedName name="xfvl" localSheetId="5">'[28]lam-moi'!#REF!</definedName>
    <definedName name="xfvl">'[28]lam-moi'!#REF!</definedName>
    <definedName name="xgc100" localSheetId="5">#REF!</definedName>
    <definedName name="xgc100">#REF!</definedName>
    <definedName name="xgc150" localSheetId="5">#REF!</definedName>
    <definedName name="xgc150">#REF!</definedName>
    <definedName name="xgc200" localSheetId="5">#REF!</definedName>
    <definedName name="xgc200">#REF!</definedName>
    <definedName name="xh" localSheetId="5">#REF!</definedName>
    <definedName name="xh">#REF!</definedName>
    <definedName name="xhn" localSheetId="5">#REF!</definedName>
    <definedName name="xhn">#REF!</definedName>
    <definedName name="xhnnc" localSheetId="5">'[28]lam-moi'!#REF!</definedName>
    <definedName name="xhnnc">'[28]lam-moi'!#REF!</definedName>
    <definedName name="xhnvl" localSheetId="5">'[28]lam-moi'!#REF!</definedName>
    <definedName name="xhnvl">'[28]lam-moi'!#REF!</definedName>
    <definedName name="xi" localSheetId="5">#REF!</definedName>
    <definedName name="xi">#REF!</definedName>
    <definedName name="xig" localSheetId="5">#REF!</definedName>
    <definedName name="xig">#REF!</definedName>
    <definedName name="xig1" localSheetId="5">#REF!</definedName>
    <definedName name="xig1">#REF!</definedName>
    <definedName name="xig1nc" localSheetId="5">'[28]lam-moi'!#REF!</definedName>
    <definedName name="xig1nc">'[28]lam-moi'!#REF!</definedName>
    <definedName name="xig1p" localSheetId="5">#REF!</definedName>
    <definedName name="xig1p">#REF!</definedName>
    <definedName name="xig1pnc" localSheetId="5">'[28]lam-moi'!#REF!</definedName>
    <definedName name="xig1pnc">'[28]lam-moi'!#REF!</definedName>
    <definedName name="xig1pvl" localSheetId="5">'[28]lam-moi'!#REF!</definedName>
    <definedName name="xig1pvl">'[28]lam-moi'!#REF!</definedName>
    <definedName name="xig1vl">'[28]lam-moi'!#REF!</definedName>
    <definedName name="xig2nc">'[28]lam-moi'!#REF!</definedName>
    <definedName name="xig2vl">'[28]lam-moi'!#REF!</definedName>
    <definedName name="xig3p" localSheetId="5">#REF!</definedName>
    <definedName name="xig3p">#REF!</definedName>
    <definedName name="xiggnc">'[28]CHITIET VL-NC'!$G$57</definedName>
    <definedName name="xiggvl">'[28]CHITIET VL-NC'!$G$53</definedName>
    <definedName name="xignc" localSheetId="5">'[28]lam-moi'!#REF!</definedName>
    <definedName name="xignc">'[28]lam-moi'!#REF!</definedName>
    <definedName name="xignc3p" localSheetId="5">#REF!</definedName>
    <definedName name="xignc3p">#REF!</definedName>
    <definedName name="xigvl" localSheetId="5">'[28]lam-moi'!#REF!</definedName>
    <definedName name="xigvl">'[28]lam-moi'!#REF!</definedName>
    <definedName name="xigvl3p" localSheetId="5">#REF!</definedName>
    <definedName name="xigvl3p">#REF!</definedName>
    <definedName name="Xim_ng_PC40">'[51]he so'!$B$21</definedName>
    <definedName name="ximang" localSheetId="5">#REF!</definedName>
    <definedName name="ximang">#REF!</definedName>
    <definedName name="XiMangPCB30" localSheetId="5">[113]T.Tinh!#REF!</definedName>
    <definedName name="XiMangPCB30">[113]T.Tinh!#REF!</definedName>
    <definedName name="xin" localSheetId="5">#REF!</definedName>
    <definedName name="xin">#REF!</definedName>
    <definedName name="xin190" localSheetId="5">#REF!</definedName>
    <definedName name="xin190">#REF!</definedName>
    <definedName name="xin1903p" localSheetId="5">#REF!</definedName>
    <definedName name="xin1903p">#REF!</definedName>
    <definedName name="xin190nc" localSheetId="5">'[28]lam-moi'!#REF!</definedName>
    <definedName name="xin190nc">'[28]lam-moi'!#REF!</definedName>
    <definedName name="xin190nc3p">'[28]CHITIET VL-NC'!$G$76</definedName>
    <definedName name="xin190vl" localSheetId="5">'[28]lam-moi'!#REF!</definedName>
    <definedName name="xin190vl">'[28]lam-moi'!#REF!</definedName>
    <definedName name="xin190vl3p">'[28]CHITIET VL-NC'!$G$72</definedName>
    <definedName name="xin2903p" localSheetId="5">#REF!</definedName>
    <definedName name="xin2903p">#REF!</definedName>
    <definedName name="xin290nc3p" localSheetId="5">#REF!</definedName>
    <definedName name="xin290nc3p">#REF!</definedName>
    <definedName name="xin290vl3p" localSheetId="5">#REF!</definedName>
    <definedName name="xin290vl3p">#REF!</definedName>
    <definedName name="xin3p" localSheetId="5">#REF!</definedName>
    <definedName name="xin3p">#REF!</definedName>
    <definedName name="xin901nc" localSheetId="5">'[28]lam-moi'!#REF!</definedName>
    <definedName name="xin901nc">'[28]lam-moi'!#REF!</definedName>
    <definedName name="xin901vl" localSheetId="5">'[28]lam-moi'!#REF!</definedName>
    <definedName name="xin901vl">'[28]lam-moi'!#REF!</definedName>
    <definedName name="xind" localSheetId="5">#REF!</definedName>
    <definedName name="xind">#REF!</definedName>
    <definedName name="xind1p" localSheetId="5">#REF!</definedName>
    <definedName name="xind1p">#REF!</definedName>
    <definedName name="xind1pnc" localSheetId="5">'[28]lam-moi'!#REF!</definedName>
    <definedName name="xind1pnc">'[28]lam-moi'!#REF!</definedName>
    <definedName name="xind1pvl" localSheetId="5">'[28]lam-moi'!#REF!</definedName>
    <definedName name="xind1pvl">'[28]lam-moi'!#REF!</definedName>
    <definedName name="xind3p" localSheetId="5">#REF!</definedName>
    <definedName name="xind3p">#REF!</definedName>
    <definedName name="xindnc" localSheetId="5">'[28]lam-moi'!#REF!</definedName>
    <definedName name="xindnc">'[28]lam-moi'!#REF!</definedName>
    <definedName name="xindnc1p" localSheetId="5">#REF!</definedName>
    <definedName name="xindnc1p">#REF!</definedName>
    <definedName name="xindnc3p">'[28]CHITIET VL-NC'!$G$85</definedName>
    <definedName name="xindvl" localSheetId="5">'[28]lam-moi'!#REF!</definedName>
    <definedName name="xindvl">'[28]lam-moi'!#REF!</definedName>
    <definedName name="xindvl1p" localSheetId="5">#REF!</definedName>
    <definedName name="xindvl1p">#REF!</definedName>
    <definedName name="xindvl3p">'[28]CHITIET VL-NC'!$G$80</definedName>
    <definedName name="xing1p" localSheetId="5">#REF!</definedName>
    <definedName name="xing1p">#REF!</definedName>
    <definedName name="xing1pnc" localSheetId="5">'[28]lam-moi'!#REF!</definedName>
    <definedName name="xing1pnc">'[28]lam-moi'!#REF!</definedName>
    <definedName name="xing1pvl" localSheetId="5">'[28]lam-moi'!#REF!</definedName>
    <definedName name="xing1pvl">'[28]lam-moi'!#REF!</definedName>
    <definedName name="xingnc1p" localSheetId="5">#REF!</definedName>
    <definedName name="xingnc1p">#REF!</definedName>
    <definedName name="xingvl1p" localSheetId="5">#REF!</definedName>
    <definedName name="xingvl1p">#REF!</definedName>
    <definedName name="xinnc" localSheetId="5">'[28]lam-moi'!#REF!</definedName>
    <definedName name="xinnc">'[28]lam-moi'!#REF!</definedName>
    <definedName name="xinnc3p" localSheetId="5">#REF!</definedName>
    <definedName name="xinnc3p">#REF!</definedName>
    <definedName name="xint1p" localSheetId="5">#REF!</definedName>
    <definedName name="xint1p">#REF!</definedName>
    <definedName name="xinvl" localSheetId="5">'[28]lam-moi'!#REF!</definedName>
    <definedName name="xinvl">'[28]lam-moi'!#REF!</definedName>
    <definedName name="xinvl3p" localSheetId="5">#REF!</definedName>
    <definedName name="xinvl3p">#REF!</definedName>
    <definedName name="xit" localSheetId="5">#REF!</definedName>
    <definedName name="xit">#REF!</definedName>
    <definedName name="xit1" localSheetId="5">#REF!</definedName>
    <definedName name="xit1">#REF!</definedName>
    <definedName name="xit1nc" localSheetId="5">'[28]lam-moi'!#REF!</definedName>
    <definedName name="xit1nc">'[28]lam-moi'!#REF!</definedName>
    <definedName name="xit1p" localSheetId="5">#REF!</definedName>
    <definedName name="xit1p">#REF!</definedName>
    <definedName name="xit1pnc" localSheetId="5">'[28]lam-moi'!#REF!</definedName>
    <definedName name="xit1pnc">'[28]lam-moi'!#REF!</definedName>
    <definedName name="xit1pvl" localSheetId="5">'[28]lam-moi'!#REF!</definedName>
    <definedName name="xit1pvl">'[28]lam-moi'!#REF!</definedName>
    <definedName name="xit1vl">'[28]lam-moi'!#REF!</definedName>
    <definedName name="xit2nc">'[28]lam-moi'!#REF!</definedName>
    <definedName name="xit2nc3p" localSheetId="5">#REF!</definedName>
    <definedName name="xit2nc3p">#REF!</definedName>
    <definedName name="xit2vl" localSheetId="5">'[28]lam-moi'!#REF!</definedName>
    <definedName name="xit2vl">'[28]lam-moi'!#REF!</definedName>
    <definedName name="xit2vl3p" localSheetId="5">#REF!</definedName>
    <definedName name="xit2vl3p">#REF!</definedName>
    <definedName name="xit3p" localSheetId="5">#REF!</definedName>
    <definedName name="xit3p">#REF!</definedName>
    <definedName name="xitnc" localSheetId="5">'[28]lam-moi'!#REF!</definedName>
    <definedName name="xitnc">'[28]lam-moi'!#REF!</definedName>
    <definedName name="xitnc3p" localSheetId="5">#REF!</definedName>
    <definedName name="xitnc3p">#REF!</definedName>
    <definedName name="xittnc">'[28]CHITIET VL-NC'!$G$48</definedName>
    <definedName name="xittvl">'[28]CHITIET VL-NC'!$G$44</definedName>
    <definedName name="xitvl" localSheetId="5">'[28]lam-moi'!#REF!</definedName>
    <definedName name="xitvl">'[28]lam-moi'!#REF!</definedName>
    <definedName name="xitvl3p" localSheetId="5">#REF!</definedName>
    <definedName name="xitvl3p">#REF!</definedName>
    <definedName name="xk0.6" localSheetId="5">#REF!</definedName>
    <definedName name="xk0.6">#REF!</definedName>
    <definedName name="xk1.3" localSheetId="5">#REF!</definedName>
    <definedName name="xk1.3">#REF!</definedName>
    <definedName name="xk1.5" localSheetId="5">#REF!</definedName>
    <definedName name="xk1.5">#REF!</definedName>
    <definedName name="Xkoto" localSheetId="5">#REF!</definedName>
    <definedName name="Xkoto">#REF!</definedName>
    <definedName name="Xkxn" localSheetId="5">#REF!</definedName>
    <definedName name="Xkxn">#REF!</definedName>
    <definedName name="xl" localSheetId="5">[117]THKP!#REF!</definedName>
    <definedName name="xl">[117]THKP!#REF!</definedName>
    <definedName name="xlc" localSheetId="5">[117]THKP!#REF!</definedName>
    <definedName name="xlc">[117]THKP!#REF!</definedName>
    <definedName name="xld1.4" localSheetId="5">#REF!</definedName>
    <definedName name="xld1.4">#REF!</definedName>
    <definedName name="xlk" localSheetId="5">[117]THKP!#REF!</definedName>
    <definedName name="xlk">[117]THKP!#REF!</definedName>
    <definedName name="xlk1.4" localSheetId="5">#REF!</definedName>
    <definedName name="xlk1.4">#REF!</definedName>
    <definedName name="XLP" localSheetId="5">#REF!</definedName>
    <definedName name="XLP">#REF!</definedName>
    <definedName name="xls" localSheetId="6" hidden="1">{"'Sheet1'!$L$16"}</definedName>
    <definedName name="xls" localSheetId="2" hidden="1">{"'Sheet1'!$L$16"}</definedName>
    <definedName name="xls" localSheetId="4" hidden="1">{"'Sheet1'!$L$16"}</definedName>
    <definedName name="xls" localSheetId="1" hidden="1">{"'Sheet1'!$L$16"}</definedName>
    <definedName name="xls" localSheetId="0" hidden="1">{"'Sheet1'!$L$16"}</definedName>
    <definedName name="xls" localSheetId="9" hidden="1">{"'Sheet1'!$L$16"}</definedName>
    <definedName name="xls" localSheetId="8" hidden="1">{"'Sheet1'!$L$16"}</definedName>
    <definedName name="xls" localSheetId="7" hidden="1">{"'Sheet1'!$L$16"}</definedName>
    <definedName name="xls" localSheetId="5" hidden="1">{"'Sheet1'!$L$16"}</definedName>
    <definedName name="xls" hidden="1">{"'Sheet1'!$L$16"}</definedName>
    <definedName name="xlttbninh" localSheetId="6" hidden="1">{"'Sheet1'!$L$16"}</definedName>
    <definedName name="xlttbninh" localSheetId="2" hidden="1">{"'Sheet1'!$L$16"}</definedName>
    <definedName name="xlttbninh" localSheetId="4" hidden="1">{"'Sheet1'!$L$16"}</definedName>
    <definedName name="xlttbninh" localSheetId="1" hidden="1">{"'Sheet1'!$L$16"}</definedName>
    <definedName name="xlttbninh" localSheetId="0" hidden="1">{"'Sheet1'!$L$16"}</definedName>
    <definedName name="xlttbninh" localSheetId="9" hidden="1">{"'Sheet1'!$L$16"}</definedName>
    <definedName name="xlttbninh" localSheetId="8" hidden="1">{"'Sheet1'!$L$16"}</definedName>
    <definedName name="xlttbninh" localSheetId="7" hidden="1">{"'Sheet1'!$L$16"}</definedName>
    <definedName name="xlttbninh" localSheetId="5" hidden="1">{"'Sheet1'!$L$16"}</definedName>
    <definedName name="xlttbninh" hidden="1">{"'Sheet1'!$L$16"}</definedName>
    <definedName name="xm">[143]gvl!$N$16</definedName>
    <definedName name="XM.M10.1" localSheetId="5">'[129]Giai trinh'!#REF!</definedName>
    <definedName name="XM.M10.1">'[129]Giai trinh'!#REF!</definedName>
    <definedName name="XM.M10.2" localSheetId="5">'[129]Giai trinh'!#REF!</definedName>
    <definedName name="XM.M10.2">'[129]Giai trinh'!#REF!</definedName>
    <definedName name="XM.MDT">'[129]Giai trinh'!#REF!</definedName>
    <definedName name="XMAX" localSheetId="5">#REF!</definedName>
    <definedName name="XMAX">#REF!</definedName>
    <definedName name="xmcax" localSheetId="5">#REF!</definedName>
    <definedName name="xmcax">#REF!</definedName>
    <definedName name="XMIN" localSheetId="5">#REF!</definedName>
    <definedName name="XMIN">#REF!</definedName>
    <definedName name="xmp40" localSheetId="5">#REF!</definedName>
    <definedName name="xmp40">#REF!</definedName>
    <definedName name="xmpc30">[68]vlieu!$E$13</definedName>
    <definedName name="xn" localSheetId="5">#REF!</definedName>
    <definedName name="xn">#REF!</definedName>
    <definedName name="xo" localSheetId="5">[295]So!#REF!</definedName>
    <definedName name="xo">[295]So!#REF!</definedName>
    <definedName name="xp" localSheetId="5">#REF!</definedName>
    <definedName name="xp">#REF!</definedName>
    <definedName name="xr1nc" localSheetId="5">'[28]lam-moi'!#REF!</definedName>
    <definedName name="xr1nc">'[28]lam-moi'!#REF!</definedName>
    <definedName name="xr1vl" localSheetId="5">'[28]lam-moi'!#REF!</definedName>
    <definedName name="xr1vl">'[28]lam-moi'!#REF!</definedName>
    <definedName name="xtr3pnc">[28]gtrinh!#REF!</definedName>
    <definedName name="xtr3pvl">[28]gtrinh!#REF!</definedName>
    <definedName name="xuat_hien">[296]DTCT!$D$7:$D$227</definedName>
    <definedName name="Xuat_hien1">[297]DTCT!$A$7:$A$157</definedName>
    <definedName name="xuatthan">#REF!</definedName>
    <definedName name="xuc0.6">'[25]gia-ca-may'!$D$39</definedName>
    <definedName name="xuclat1" localSheetId="5">#REF!</definedName>
    <definedName name="xuclat1">#REF!</definedName>
    <definedName name="y" localSheetId="5">#REF!</definedName>
    <definedName name="y">#REF!</definedName>
    <definedName name="y_1I" localSheetId="5">'[145]13.BANG CT'!#REF!</definedName>
    <definedName name="y_1I">'[145]13.BANG CT'!#REF!</definedName>
    <definedName name="y_1II" localSheetId="5">'[145]13.BANG CT'!#REF!</definedName>
    <definedName name="y_1II">'[145]13.BANG CT'!#REF!</definedName>
    <definedName name="y_1III">'[145]13.BANG CT'!#REF!</definedName>
    <definedName name="y_1IV">'[145]13.BANG CT'!#REF!</definedName>
    <definedName name="y_2I">'[145]13.BANG CT'!#REF!</definedName>
    <definedName name="y_2II">'[145]13.BANG CT'!#REF!</definedName>
    <definedName name="y_2III">'[145]13.BANG CT'!#REF!</definedName>
    <definedName name="y_2IV">'[145]13.BANG CT'!#REF!</definedName>
    <definedName name="y_3I">'[145]13.BANG CT'!#REF!</definedName>
    <definedName name="y_3II">'[145]13.BANG CT'!#REF!</definedName>
    <definedName name="y_3III">'[145]13.BANG CT'!#REF!</definedName>
    <definedName name="y_3IV">'[145]13.BANG CT'!#REF!</definedName>
    <definedName name="y_4I">'[145]13.BANG CT'!#REF!</definedName>
    <definedName name="y_4II">'[145]13.BANG CT'!#REF!</definedName>
    <definedName name="y_4III">'[145]13.BANG CT'!#REF!</definedName>
    <definedName name="y_4IV">'[145]13.BANG CT'!#REF!</definedName>
    <definedName name="y_9bI">'[145]13.BANG CT'!#REF!</definedName>
    <definedName name="y_9bII">'[145]13.BANG CT'!#REF!</definedName>
    <definedName name="y_9bIII">'[145]13.BANG CT'!#REF!</definedName>
    <definedName name="y_9bIV">'[145]13.BANG CT'!#REF!</definedName>
    <definedName name="y_9I">'[145]13.BANG CT'!#REF!</definedName>
    <definedName name="y_9II">'[145]13.BANG CT'!#REF!</definedName>
    <definedName name="y_9III">'[145]13.BANG CT'!#REF!</definedName>
    <definedName name="y_9IV">'[145]13.BANG CT'!#REF!</definedName>
    <definedName name="y_list" localSheetId="6">[291]Section!$C$12:$C$42</definedName>
    <definedName name="y_list" localSheetId="2">[291]Section!$C$12:$C$42</definedName>
    <definedName name="y_list" localSheetId="4">[291]Section!$C$12:$C$42</definedName>
    <definedName name="y_list" localSheetId="1">[291]Section!$C$12:$C$42</definedName>
    <definedName name="y_list" localSheetId="0">[291]Section!$C$12:$C$42</definedName>
    <definedName name="y_list" localSheetId="9">[291]Section!$C$12:$C$42</definedName>
    <definedName name="y_list" localSheetId="8">[291]Section!$C$12:$C$42</definedName>
    <definedName name="y_list" localSheetId="7">[291]Section!$C$12:$C$42</definedName>
    <definedName name="y_list">[292]Section!$C$12:$C$42</definedName>
    <definedName name="ybc" localSheetId="5">[44]Girder!#REF!</definedName>
    <definedName name="ybc">[44]Girder!#REF!</definedName>
    <definedName name="ycp" localSheetId="6">[291]Section!$L$47:$L$51</definedName>
    <definedName name="ycp" localSheetId="2">[291]Section!$L$47:$L$51</definedName>
    <definedName name="ycp" localSheetId="4">[291]Section!$L$47:$L$51</definedName>
    <definedName name="ycp" localSheetId="1">[291]Section!$L$47:$L$51</definedName>
    <definedName name="ycp" localSheetId="0">[291]Section!$L$47:$L$51</definedName>
    <definedName name="ycp" localSheetId="9">[291]Section!$L$47:$L$51</definedName>
    <definedName name="ycp" localSheetId="8">[291]Section!$L$47:$L$51</definedName>
    <definedName name="ycp" localSheetId="7">[291]Section!$L$47:$L$51</definedName>
    <definedName name="ycp">[292]Section!$L$47:$L$51</definedName>
    <definedName name="yhk10a">'[25]gia-ca-may'!$D$59</definedName>
    <definedName name="yhk3a">'[25]gia-ca-may'!$D$60</definedName>
    <definedName name="yi" localSheetId="5">[69]Sheet1!#REF!</definedName>
    <definedName name="yi">[69]Sheet1!#REF!</definedName>
    <definedName name="YMAX" localSheetId="5">#REF!</definedName>
    <definedName name="YMAX">#REF!</definedName>
    <definedName name="YMIN" localSheetId="5">#REF!</definedName>
    <definedName name="YMIN">#REF!</definedName>
    <definedName name="YR0" localSheetId="5">#REF!</definedName>
    <definedName name="YR0">#REF!</definedName>
    <definedName name="YRP" localSheetId="5">#REF!</definedName>
    <definedName name="YRP">#REF!</definedName>
    <definedName name="yt" localSheetId="5">[44]Girder!#REF!</definedName>
    <definedName name="yt">[44]Girder!#REF!</definedName>
    <definedName name="ytc" localSheetId="5">[44]Girder!#REF!</definedName>
    <definedName name="ytc">[44]Girder!#REF!</definedName>
    <definedName name="ytd" localSheetId="5">[44]Girder!#REF!</definedName>
    <definedName name="ytd">[44]Girder!#REF!</definedName>
    <definedName name="ytddg" localSheetId="5">#REF!</definedName>
    <definedName name="ytddg">#REF!</definedName>
    <definedName name="Ythd1.5" localSheetId="5">#REF!</definedName>
    <definedName name="Ythd1.5">#REF!</definedName>
    <definedName name="ythdg" localSheetId="5">#REF!</definedName>
    <definedName name="ythdg">#REF!</definedName>
    <definedName name="Ythdgoi" localSheetId="5">#REF!</definedName>
    <definedName name="Ythdgoi">#REF!</definedName>
    <definedName name="z" localSheetId="5">#REF!</definedName>
    <definedName name="z">#REF!</definedName>
    <definedName name="Z_" localSheetId="5">[44]Girder!#REF!</definedName>
    <definedName name="Z_">[44]Girder!#REF!</definedName>
    <definedName name="Z_dh" localSheetId="5">#REF!</definedName>
    <definedName name="Z_dh">#REF!</definedName>
    <definedName name="zl" localSheetId="5">#REF!</definedName>
    <definedName name="zl">#REF!</definedName>
    <definedName name="Ztl">'[124]Ket qua'!$J$4:$J$531</definedName>
    <definedName name="Zw" localSheetId="5">#REF!</definedName>
    <definedName name="Zw">#REF!</definedName>
    <definedName name="ZYX" localSheetId="5">#REF!</definedName>
    <definedName name="ZYX">#REF!</definedName>
    <definedName name="ZZZ" localSheetId="5">#REF!</definedName>
    <definedName name="Z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7" i="30" l="1"/>
  <c r="H7" i="30"/>
  <c r="G8" i="30"/>
  <c r="H8" i="30"/>
  <c r="G9" i="30"/>
  <c r="H9" i="30"/>
  <c r="G10" i="30"/>
  <c r="H10" i="30"/>
  <c r="G11" i="30"/>
  <c r="H11" i="30"/>
  <c r="G12" i="30"/>
  <c r="H12" i="30"/>
  <c r="G13" i="30"/>
  <c r="H13" i="30"/>
  <c r="G14" i="30"/>
  <c r="H14" i="30"/>
  <c r="G15" i="30"/>
  <c r="H15" i="30"/>
  <c r="G16" i="30"/>
  <c r="H16" i="30"/>
  <c r="H6" i="30"/>
  <c r="G6" i="30"/>
  <c r="F20" i="26"/>
  <c r="G20" i="26" s="1"/>
  <c r="AD38" i="23"/>
  <c r="M12" i="16"/>
  <c r="I12" i="16"/>
  <c r="I11" i="16" s="1"/>
  <c r="J12" i="16"/>
  <c r="J11" i="16"/>
  <c r="M11" i="16" s="1"/>
  <c r="L11" i="16" s="1"/>
  <c r="K12" i="16"/>
  <c r="N12" i="16" s="1"/>
  <c r="K11" i="16"/>
  <c r="N11" i="16" s="1"/>
  <c r="F48" i="29"/>
  <c r="N28" i="16"/>
  <c r="M28" i="16"/>
  <c r="L28" i="16" s="1"/>
  <c r="J32" i="26"/>
  <c r="J33" i="26" s="1"/>
  <c r="J31" i="26"/>
  <c r="G29" i="26"/>
  <c r="I28" i="16"/>
  <c r="I33" i="26"/>
  <c r="E7" i="29"/>
  <c r="F7" i="29" s="1"/>
  <c r="E6" i="29"/>
  <c r="F6" i="29" s="1"/>
  <c r="I32" i="26"/>
  <c r="E12" i="28"/>
  <c r="E11" i="28"/>
  <c r="F11" i="28" s="1"/>
  <c r="AD37" i="23"/>
  <c r="AC37" i="23"/>
  <c r="AD36" i="23"/>
  <c r="AC36" i="23"/>
  <c r="AD35" i="23"/>
  <c r="AC35" i="23"/>
  <c r="AD34" i="23"/>
  <c r="AC34" i="23"/>
  <c r="AD33" i="23"/>
  <c r="AC33" i="23"/>
  <c r="AD31" i="23"/>
  <c r="AC31" i="23"/>
  <c r="AD30" i="23"/>
  <c r="AC30" i="23"/>
  <c r="AD29" i="23"/>
  <c r="AC29" i="23"/>
  <c r="AD28" i="23"/>
  <c r="AC28" i="23"/>
  <c r="AD27" i="23"/>
  <c r="AC27" i="23"/>
  <c r="AD26" i="23"/>
  <c r="AC26" i="23"/>
  <c r="AD25" i="23"/>
  <c r="AC25" i="23"/>
  <c r="AD24" i="23"/>
  <c r="AC24" i="23"/>
  <c r="AD23" i="23"/>
  <c r="AC23" i="23"/>
  <c r="AD22" i="23"/>
  <c r="AC22" i="23"/>
  <c r="AD21" i="23"/>
  <c r="AC21" i="23"/>
  <c r="AD20" i="23"/>
  <c r="AC20" i="23"/>
  <c r="AD19" i="23"/>
  <c r="AC19" i="23"/>
  <c r="AD18" i="23"/>
  <c r="AC18" i="23"/>
  <c r="AD17" i="23"/>
  <c r="AC17" i="23"/>
  <c r="AD16" i="23"/>
  <c r="AC16" i="23"/>
  <c r="AC15" i="23"/>
  <c r="AD14" i="23"/>
  <c r="AC14" i="23"/>
  <c r="AD13" i="23"/>
  <c r="AC13" i="23"/>
  <c r="AD12" i="23"/>
  <c r="AC12" i="23"/>
  <c r="AD11" i="23"/>
  <c r="AC11" i="23"/>
  <c r="AD10" i="23"/>
  <c r="AC10" i="23"/>
  <c r="AD9" i="23"/>
  <c r="AC9" i="23"/>
  <c r="F53" i="29"/>
  <c r="F52" i="29"/>
  <c r="F51" i="29"/>
  <c r="F50" i="29"/>
  <c r="F49" i="29"/>
  <c r="F47" i="29"/>
  <c r="F46" i="29"/>
  <c r="F45" i="29"/>
  <c r="F44" i="29"/>
  <c r="F43" i="29"/>
  <c r="F42" i="29"/>
  <c r="F41" i="29"/>
  <c r="F40" i="29"/>
  <c r="F39" i="29"/>
  <c r="F38" i="29"/>
  <c r="F37" i="29"/>
  <c r="F36" i="29"/>
  <c r="F35" i="29"/>
  <c r="F34" i="29"/>
  <c r="F33" i="29"/>
  <c r="F32" i="29"/>
  <c r="F31" i="29"/>
  <c r="F30" i="29"/>
  <c r="F29" i="29"/>
  <c r="F28" i="29"/>
  <c r="F27" i="29"/>
  <c r="F26" i="29"/>
  <c r="F25" i="29"/>
  <c r="F24" i="29"/>
  <c r="F23" i="29"/>
  <c r="F22" i="29"/>
  <c r="F21" i="29"/>
  <c r="F20" i="29"/>
  <c r="F19" i="29"/>
  <c r="F18" i="29"/>
  <c r="F17" i="29"/>
  <c r="F16" i="29"/>
  <c r="F15" i="29"/>
  <c r="F14" i="29"/>
  <c r="F13" i="29"/>
  <c r="F12" i="29"/>
  <c r="F11" i="29"/>
  <c r="F10" i="29"/>
  <c r="F9" i="29"/>
  <c r="F8" i="29"/>
  <c r="F33" i="28"/>
  <c r="F32" i="28"/>
  <c r="F31" i="28"/>
  <c r="F30" i="28"/>
  <c r="F29" i="28"/>
  <c r="F28" i="28"/>
  <c r="F27" i="28"/>
  <c r="F26" i="28"/>
  <c r="F25" i="28"/>
  <c r="F24" i="28"/>
  <c r="F23" i="28"/>
  <c r="F22" i="28"/>
  <c r="F21" i="28"/>
  <c r="F20" i="28"/>
  <c r="F19" i="28"/>
  <c r="F18" i="28"/>
  <c r="F17" i="28"/>
  <c r="F16" i="28"/>
  <c r="F15" i="28"/>
  <c r="F14" i="28"/>
  <c r="F13" i="28"/>
  <c r="F12" i="28"/>
  <c r="G31" i="26"/>
  <c r="G30" i="26"/>
  <c r="G28" i="26"/>
  <c r="G27" i="26"/>
  <c r="G26" i="26"/>
  <c r="G25" i="26"/>
  <c r="G24" i="26"/>
  <c r="G23" i="26"/>
  <c r="G22" i="26"/>
  <c r="G21" i="26"/>
  <c r="G19" i="26"/>
  <c r="G18" i="26"/>
  <c r="G17" i="26"/>
  <c r="G16" i="26"/>
  <c r="G15" i="26"/>
  <c r="G14" i="26"/>
  <c r="G13" i="26"/>
  <c r="G12" i="26"/>
  <c r="G11" i="26"/>
  <c r="G10" i="26"/>
  <c r="G9" i="26"/>
  <c r="G8" i="26"/>
  <c r="N33" i="16"/>
  <c r="M33" i="16"/>
  <c r="L33" i="16"/>
  <c r="N32" i="16"/>
  <c r="M32" i="16"/>
  <c r="L32" i="16"/>
  <c r="N31" i="16"/>
  <c r="M31" i="16"/>
  <c r="L31" i="16"/>
  <c r="N30" i="16"/>
  <c r="M30" i="16"/>
  <c r="L30" i="16"/>
  <c r="N29" i="16"/>
  <c r="M29" i="16"/>
  <c r="L29" i="16"/>
  <c r="N27" i="16"/>
  <c r="M27" i="16"/>
  <c r="L27" i="16"/>
  <c r="N26" i="16"/>
  <c r="M26" i="16"/>
  <c r="L26" i="16"/>
  <c r="N25" i="16"/>
  <c r="M25" i="16"/>
  <c r="L25" i="16"/>
  <c r="N24" i="16"/>
  <c r="M24" i="16"/>
  <c r="L24" i="16"/>
  <c r="N23" i="16"/>
  <c r="M23" i="16"/>
  <c r="L23" i="16"/>
  <c r="N22" i="16"/>
  <c r="M22" i="16"/>
  <c r="L22" i="16"/>
  <c r="N21" i="16"/>
  <c r="M21" i="16"/>
  <c r="L21" i="16"/>
  <c r="N20" i="16"/>
  <c r="M20" i="16"/>
  <c r="L20" i="16"/>
  <c r="N19" i="16"/>
  <c r="M19" i="16"/>
  <c r="L19" i="16"/>
  <c r="N18" i="16"/>
  <c r="M18" i="16"/>
  <c r="L18" i="16"/>
  <c r="N17" i="16"/>
  <c r="M17" i="16"/>
  <c r="L17" i="16"/>
  <c r="N16" i="16"/>
  <c r="M16" i="16"/>
  <c r="L16" i="16"/>
  <c r="N15" i="16"/>
  <c r="M15" i="16"/>
  <c r="L15" i="16"/>
  <c r="N14" i="16"/>
  <c r="M14" i="16"/>
  <c r="L14" i="16"/>
  <c r="N13" i="16"/>
  <c r="M13" i="16"/>
  <c r="L13" i="16"/>
  <c r="Y8" i="23"/>
  <c r="X8" i="23"/>
  <c r="W8" i="23"/>
  <c r="V8" i="23"/>
  <c r="T8" i="23"/>
  <c r="S8" i="23"/>
  <c r="R8" i="23"/>
  <c r="AB37" i="23"/>
  <c r="P37" i="23"/>
  <c r="AB36" i="23"/>
  <c r="P36" i="23"/>
  <c r="AB35" i="23"/>
  <c r="P35" i="23"/>
  <c r="AB34" i="23"/>
  <c r="P34" i="23"/>
  <c r="AB33" i="23"/>
  <c r="P33" i="23"/>
  <c r="AA32" i="23"/>
  <c r="Z32" i="23"/>
  <c r="U32" i="23"/>
  <c r="U8" i="23" s="1"/>
  <c r="AB31" i="23"/>
  <c r="P31" i="23"/>
  <c r="P30" i="23"/>
  <c r="AB29" i="23"/>
  <c r="P29" i="23"/>
  <c r="AB28" i="23"/>
  <c r="P28" i="23"/>
  <c r="AB27" i="23"/>
  <c r="P27" i="23"/>
  <c r="AB26" i="23"/>
  <c r="P26" i="23"/>
  <c r="AB25" i="23"/>
  <c r="P25" i="23"/>
  <c r="AB24" i="23"/>
  <c r="P24" i="23"/>
  <c r="AB23" i="23"/>
  <c r="P23" i="23"/>
  <c r="AB22" i="23"/>
  <c r="P22" i="23"/>
  <c r="AB21" i="23"/>
  <c r="P21" i="23"/>
  <c r="AB20" i="23"/>
  <c r="P20" i="23"/>
  <c r="AB19" i="23"/>
  <c r="P19" i="23"/>
  <c r="AB18" i="23"/>
  <c r="P18" i="23"/>
  <c r="AB17" i="23"/>
  <c r="P17" i="23"/>
  <c r="AB16" i="23"/>
  <c r="P16" i="23"/>
  <c r="AA15" i="23"/>
  <c r="P15" i="23"/>
  <c r="AB14" i="23"/>
  <c r="P14" i="23"/>
  <c r="AB13" i="23"/>
  <c r="P13" i="23"/>
  <c r="AB12" i="23"/>
  <c r="P12" i="23"/>
  <c r="AB11" i="23"/>
  <c r="P11" i="23"/>
  <c r="AB10" i="23"/>
  <c r="Q10" i="23"/>
  <c r="Q8" i="23" s="1"/>
  <c r="AB9" i="23"/>
  <c r="P9" i="23"/>
  <c r="L12" i="16" l="1"/>
  <c r="F32" i="26"/>
  <c r="G32" i="26" s="1"/>
  <c r="P10" i="23"/>
  <c r="P32" i="23"/>
  <c r="AB32" i="23"/>
  <c r="B72" i="27" l="1"/>
  <c r="B71" i="27"/>
  <c r="B70" i="27"/>
  <c r="A69" i="27"/>
  <c r="G68" i="27"/>
  <c r="B68" i="27"/>
  <c r="G67" i="27"/>
  <c r="B67" i="27"/>
  <c r="B66" i="27"/>
  <c r="A66" i="27"/>
  <c r="G65" i="27"/>
  <c r="G64" i="27"/>
  <c r="G63" i="27"/>
  <c r="G62" i="27"/>
  <c r="G61" i="27"/>
  <c r="G60" i="27"/>
  <c r="G59" i="27"/>
  <c r="C58" i="27"/>
  <c r="G57" i="27"/>
  <c r="C56" i="27"/>
  <c r="G55" i="27"/>
  <c r="G54" i="27"/>
  <c r="G53" i="27"/>
  <c r="G52" i="27"/>
  <c r="G50" i="27"/>
  <c r="G49" i="27"/>
  <c r="G48" i="27"/>
  <c r="G47" i="27"/>
  <c r="G44" i="27"/>
  <c r="G43" i="27"/>
  <c r="G40" i="27"/>
  <c r="G39" i="27"/>
  <c r="G38" i="27"/>
  <c r="G37" i="27"/>
  <c r="G36" i="27"/>
  <c r="G35" i="27"/>
  <c r="G34" i="27"/>
  <c r="G33" i="27"/>
  <c r="G32" i="27"/>
  <c r="G30" i="27"/>
  <c r="G29" i="27"/>
  <c r="G28" i="27"/>
  <c r="G27" i="27"/>
  <c r="C26" i="27"/>
  <c r="G24" i="27"/>
  <c r="G23" i="27"/>
  <c r="G22" i="27"/>
  <c r="G21" i="27"/>
  <c r="C20" i="27"/>
  <c r="G19" i="27"/>
  <c r="G18" i="27"/>
  <c r="G17" i="27"/>
  <c r="G16" i="27"/>
  <c r="C15" i="27"/>
  <c r="C8" i="27" s="1"/>
  <c r="C7" i="27" s="1"/>
  <c r="G13" i="27"/>
  <c r="G12" i="27"/>
  <c r="G11" i="27"/>
  <c r="G10" i="27"/>
  <c r="C9" i="27"/>
  <c r="B7" i="27"/>
  <c r="A7" i="27"/>
  <c r="J25" i="26"/>
  <c r="H25" i="26"/>
  <c r="H24" i="26"/>
  <c r="I23" i="26"/>
  <c r="I25" i="26"/>
  <c r="C23" i="26"/>
  <c r="H22" i="26"/>
  <c r="C22" i="26"/>
  <c r="C21" i="26" s="1"/>
  <c r="C20" i="26" s="1"/>
  <c r="D21" i="26"/>
  <c r="D20" i="26" s="1"/>
  <c r="H20" i="26" s="1"/>
  <c r="D19" i="26"/>
  <c r="D17" i="26"/>
  <c r="H16" i="26"/>
  <c r="C15" i="26"/>
  <c r="D14" i="26"/>
  <c r="H14" i="26" s="1"/>
  <c r="C14" i="26"/>
  <c r="C13" i="26" s="1"/>
  <c r="H11" i="26"/>
  <c r="H10" i="26"/>
  <c r="H9" i="26"/>
  <c r="D8" i="26"/>
  <c r="C8" i="26"/>
  <c r="D13" i="26" l="1"/>
  <c r="H13" i="26" s="1"/>
  <c r="H21" i="26"/>
  <c r="C34" i="26"/>
  <c r="C33" i="26"/>
  <c r="H15" i="26"/>
  <c r="H23" i="26"/>
  <c r="I13" i="26"/>
  <c r="G20" i="27" l="1"/>
  <c r="G9" i="27"/>
  <c r="G26" i="27"/>
  <c r="G15" i="27"/>
  <c r="G51" i="27"/>
  <c r="G58" i="27"/>
  <c r="J8" i="26"/>
  <c r="H8" i="26"/>
  <c r="G8" i="27" l="1"/>
  <c r="G7" i="27" l="1"/>
  <c r="E17" i="25" l="1"/>
  <c r="C17" i="25" s="1"/>
  <c r="C16" i="25" s="1"/>
  <c r="L16" i="25"/>
  <c r="K16" i="25"/>
  <c r="J16" i="25" s="1"/>
  <c r="I16" i="25"/>
  <c r="H16" i="25"/>
  <c r="G16" i="25"/>
  <c r="F16" i="25"/>
  <c r="D16" i="25"/>
  <c r="J15" i="25"/>
  <c r="E15" i="25"/>
  <c r="C15" i="25" s="1"/>
  <c r="L14" i="25"/>
  <c r="J14" i="25" s="1"/>
  <c r="I14" i="25"/>
  <c r="E14" i="25"/>
  <c r="C14" i="25" s="1"/>
  <c r="J13" i="25"/>
  <c r="I13" i="25"/>
  <c r="I12" i="25" s="1"/>
  <c r="E13" i="25"/>
  <c r="C13" i="25" s="1"/>
  <c r="K12" i="25"/>
  <c r="K11" i="25" s="1"/>
  <c r="H12" i="25"/>
  <c r="H11" i="25" s="1"/>
  <c r="G12" i="25"/>
  <c r="F12" i="25"/>
  <c r="F11" i="25" s="1"/>
  <c r="D12" i="25"/>
  <c r="G11" i="25"/>
  <c r="D11" i="25"/>
  <c r="U103" i="24"/>
  <c r="T103" i="24"/>
  <c r="S103" i="24"/>
  <c r="K103" i="24"/>
  <c r="E103" i="24"/>
  <c r="C103" i="24" s="1"/>
  <c r="U102" i="24"/>
  <c r="T102" i="24"/>
  <c r="S102" i="24"/>
  <c r="K102" i="24"/>
  <c r="J102" i="24"/>
  <c r="E102" i="24"/>
  <c r="C102" i="24"/>
  <c r="C101" i="24" s="1"/>
  <c r="N101" i="24"/>
  <c r="M101" i="24"/>
  <c r="L101" i="24"/>
  <c r="J101" i="24"/>
  <c r="H101" i="24"/>
  <c r="U101" i="24" s="1"/>
  <c r="G101" i="24"/>
  <c r="T101" i="24" s="1"/>
  <c r="F101" i="24"/>
  <c r="S101" i="24" s="1"/>
  <c r="D101" i="24"/>
  <c r="U100" i="24"/>
  <c r="T100" i="24"/>
  <c r="S100" i="24"/>
  <c r="K100" i="24"/>
  <c r="E100" i="24"/>
  <c r="C100" i="24"/>
  <c r="U99" i="24"/>
  <c r="T99" i="24"/>
  <c r="S99" i="24"/>
  <c r="K99" i="24"/>
  <c r="P99" i="24" s="1"/>
  <c r="J99" i="24"/>
  <c r="O99" i="24" s="1"/>
  <c r="E99" i="24"/>
  <c r="C99" i="24" s="1"/>
  <c r="O98" i="24"/>
  <c r="N98" i="24"/>
  <c r="M98" i="24"/>
  <c r="L98" i="24"/>
  <c r="K98" i="24"/>
  <c r="J98" i="24"/>
  <c r="H98" i="24"/>
  <c r="U98" i="24" s="1"/>
  <c r="G98" i="24"/>
  <c r="T98" i="24" s="1"/>
  <c r="F98" i="24"/>
  <c r="S98" i="24" s="1"/>
  <c r="D98" i="24"/>
  <c r="C98" i="24"/>
  <c r="U97" i="24"/>
  <c r="T97" i="24"/>
  <c r="S97" i="24"/>
  <c r="K97" i="24"/>
  <c r="K95" i="24" s="1"/>
  <c r="P95" i="24" s="1"/>
  <c r="E97" i="24"/>
  <c r="C97" i="24"/>
  <c r="U96" i="24"/>
  <c r="T96" i="24"/>
  <c r="S96" i="24"/>
  <c r="K96" i="24"/>
  <c r="P96" i="24" s="1"/>
  <c r="J96" i="24"/>
  <c r="E96" i="24"/>
  <c r="R96" i="24" s="1"/>
  <c r="N95" i="24"/>
  <c r="M95" i="24"/>
  <c r="L95" i="24"/>
  <c r="H95" i="24"/>
  <c r="U95" i="24" s="1"/>
  <c r="G95" i="24"/>
  <c r="T95" i="24" s="1"/>
  <c r="F95" i="24"/>
  <c r="S95" i="24" s="1"/>
  <c r="E95" i="24"/>
  <c r="D95" i="24"/>
  <c r="T94" i="24"/>
  <c r="S94" i="24"/>
  <c r="N94" i="24"/>
  <c r="U94" i="24" s="1"/>
  <c r="E94" i="24"/>
  <c r="C94" i="24" s="1"/>
  <c r="U93" i="24"/>
  <c r="T93" i="24"/>
  <c r="S93" i="24"/>
  <c r="O93" i="24"/>
  <c r="K93" i="24"/>
  <c r="P93" i="24" s="1"/>
  <c r="J93" i="24"/>
  <c r="J92" i="24" s="1"/>
  <c r="O92" i="24" s="1"/>
  <c r="E93" i="24"/>
  <c r="C93" i="24" s="1"/>
  <c r="M92" i="24"/>
  <c r="L92" i="24"/>
  <c r="H92" i="24"/>
  <c r="G92" i="24"/>
  <c r="T92" i="24" s="1"/>
  <c r="F92" i="24"/>
  <c r="S92" i="24" s="1"/>
  <c r="D92" i="24"/>
  <c r="U91" i="24"/>
  <c r="T91" i="24"/>
  <c r="S91" i="24"/>
  <c r="R91" i="24"/>
  <c r="K91" i="24"/>
  <c r="I91" i="24"/>
  <c r="E91" i="24"/>
  <c r="T90" i="24"/>
  <c r="S90" i="24"/>
  <c r="K90" i="24"/>
  <c r="J90" i="24"/>
  <c r="H90" i="24"/>
  <c r="U90" i="24" s="1"/>
  <c r="N89" i="24"/>
  <c r="M89" i="24"/>
  <c r="L89" i="24"/>
  <c r="J89" i="24"/>
  <c r="H89" i="24"/>
  <c r="U89" i="24" s="1"/>
  <c r="G89" i="24"/>
  <c r="T89" i="24" s="1"/>
  <c r="F89" i="24"/>
  <c r="S89" i="24" s="1"/>
  <c r="D89" i="24"/>
  <c r="U88" i="24"/>
  <c r="T88" i="24"/>
  <c r="S88" i="24"/>
  <c r="K88" i="24"/>
  <c r="I88" i="24" s="1"/>
  <c r="E88" i="24"/>
  <c r="C88" i="24"/>
  <c r="T87" i="24"/>
  <c r="S87" i="24"/>
  <c r="K87" i="24"/>
  <c r="J87" i="24"/>
  <c r="H87" i="24"/>
  <c r="U87" i="24" s="1"/>
  <c r="N86" i="24"/>
  <c r="M86" i="24"/>
  <c r="L86" i="24"/>
  <c r="H86" i="24"/>
  <c r="U86" i="24" s="1"/>
  <c r="G86" i="24"/>
  <c r="F86" i="24"/>
  <c r="S86" i="24" s="1"/>
  <c r="D86" i="24"/>
  <c r="U85" i="24"/>
  <c r="T85" i="24"/>
  <c r="S85" i="24"/>
  <c r="K85" i="24"/>
  <c r="E85" i="24"/>
  <c r="C85" i="24"/>
  <c r="U84" i="24"/>
  <c r="T84" i="24"/>
  <c r="S84" i="24"/>
  <c r="K84" i="24"/>
  <c r="P84" i="24" s="1"/>
  <c r="J84" i="24"/>
  <c r="O84" i="24" s="1"/>
  <c r="E84" i="24"/>
  <c r="C84" i="24" s="1"/>
  <c r="O83" i="24"/>
  <c r="N83" i="24"/>
  <c r="M83" i="24"/>
  <c r="L83" i="24"/>
  <c r="K83" i="24"/>
  <c r="J83" i="24"/>
  <c r="H83" i="24"/>
  <c r="U83" i="24" s="1"/>
  <c r="G83" i="24"/>
  <c r="F83" i="24"/>
  <c r="S83" i="24" s="1"/>
  <c r="D83" i="24"/>
  <c r="C83" i="24"/>
  <c r="U82" i="24"/>
  <c r="T82" i="24"/>
  <c r="S82" i="24"/>
  <c r="K82" i="24"/>
  <c r="I82" i="24" s="1"/>
  <c r="E82" i="24"/>
  <c r="R82" i="24" s="1"/>
  <c r="T81" i="24"/>
  <c r="S81" i="24"/>
  <c r="K81" i="24"/>
  <c r="J81" i="24"/>
  <c r="I81" i="24" s="1"/>
  <c r="I80" i="24" s="1"/>
  <c r="H81" i="24"/>
  <c r="U81" i="24" s="1"/>
  <c r="E81" i="24"/>
  <c r="N80" i="24"/>
  <c r="M80" i="24"/>
  <c r="L80" i="24"/>
  <c r="H80" i="24"/>
  <c r="U80" i="24" s="1"/>
  <c r="G80" i="24"/>
  <c r="T80" i="24" s="1"/>
  <c r="F80" i="24"/>
  <c r="S80" i="24" s="1"/>
  <c r="D80" i="24"/>
  <c r="U79" i="24"/>
  <c r="T79" i="24"/>
  <c r="S79" i="24"/>
  <c r="K79" i="24"/>
  <c r="I79" i="24" s="1"/>
  <c r="E79" i="24"/>
  <c r="R79" i="24" s="1"/>
  <c r="U78" i="24"/>
  <c r="T78" i="24"/>
  <c r="S78" i="24"/>
  <c r="K78" i="24"/>
  <c r="P78" i="24" s="1"/>
  <c r="J78" i="24"/>
  <c r="E78" i="24"/>
  <c r="C78" i="24" s="1"/>
  <c r="N77" i="24"/>
  <c r="M77" i="24"/>
  <c r="L77" i="24"/>
  <c r="K77" i="24"/>
  <c r="H77" i="24"/>
  <c r="U77" i="24" s="1"/>
  <c r="G77" i="24"/>
  <c r="T77" i="24" s="1"/>
  <c r="F77" i="24"/>
  <c r="S77" i="24" s="1"/>
  <c r="D77" i="24"/>
  <c r="U76" i="24"/>
  <c r="T76" i="24"/>
  <c r="S76" i="24"/>
  <c r="K76" i="24"/>
  <c r="I76" i="24"/>
  <c r="E76" i="24"/>
  <c r="R76" i="24" s="1"/>
  <c r="U75" i="24"/>
  <c r="T75" i="24"/>
  <c r="S75" i="24"/>
  <c r="O75" i="24"/>
  <c r="K75" i="24"/>
  <c r="J75" i="24"/>
  <c r="E75" i="24"/>
  <c r="N74" i="24"/>
  <c r="M74" i="24"/>
  <c r="L74" i="24"/>
  <c r="J74" i="24"/>
  <c r="H74" i="24"/>
  <c r="U74" i="24" s="1"/>
  <c r="G74" i="24"/>
  <c r="T74" i="24" s="1"/>
  <c r="F74" i="24"/>
  <c r="S74" i="24" s="1"/>
  <c r="D74" i="24"/>
  <c r="U73" i="24"/>
  <c r="T73" i="24"/>
  <c r="S73" i="24"/>
  <c r="P73" i="24"/>
  <c r="K73" i="24"/>
  <c r="I73" i="24" s="1"/>
  <c r="E73" i="24"/>
  <c r="R73" i="24" s="1"/>
  <c r="U72" i="24"/>
  <c r="T72" i="24"/>
  <c r="S72" i="24"/>
  <c r="P72" i="24"/>
  <c r="K72" i="24"/>
  <c r="J72" i="24"/>
  <c r="E72" i="24"/>
  <c r="C72" i="24" s="1"/>
  <c r="N71" i="24"/>
  <c r="M71" i="24"/>
  <c r="L71" i="24"/>
  <c r="K71" i="24"/>
  <c r="P71" i="24" s="1"/>
  <c r="H71" i="24"/>
  <c r="U71" i="24" s="1"/>
  <c r="G71" i="24"/>
  <c r="T71" i="24" s="1"/>
  <c r="F71" i="24"/>
  <c r="S71" i="24" s="1"/>
  <c r="E71" i="24"/>
  <c r="R71" i="24" s="1"/>
  <c r="D71" i="24"/>
  <c r="U70" i="24"/>
  <c r="T70" i="24"/>
  <c r="S70" i="24"/>
  <c r="K70" i="24"/>
  <c r="P70" i="24" s="1"/>
  <c r="I70" i="24"/>
  <c r="E70" i="24"/>
  <c r="R70" i="24" s="1"/>
  <c r="U69" i="24"/>
  <c r="T69" i="24"/>
  <c r="S69" i="24"/>
  <c r="K69" i="24"/>
  <c r="K68" i="24" s="1"/>
  <c r="J69" i="24"/>
  <c r="O69" i="24" s="1"/>
  <c r="E69" i="24"/>
  <c r="N68" i="24"/>
  <c r="M68" i="24"/>
  <c r="L68" i="24"/>
  <c r="J68" i="24"/>
  <c r="H68" i="24"/>
  <c r="G68" i="24"/>
  <c r="F68" i="24"/>
  <c r="S68" i="24" s="1"/>
  <c r="D68" i="24"/>
  <c r="U67" i="24"/>
  <c r="T67" i="24"/>
  <c r="S67" i="24"/>
  <c r="K67" i="24"/>
  <c r="I67" i="24" s="1"/>
  <c r="E67" i="24"/>
  <c r="C67" i="24"/>
  <c r="U66" i="24"/>
  <c r="T66" i="24"/>
  <c r="S66" i="24"/>
  <c r="K66" i="24"/>
  <c r="J66" i="24"/>
  <c r="E66" i="24"/>
  <c r="C66" i="24" s="1"/>
  <c r="C65" i="24" s="1"/>
  <c r="N65" i="24"/>
  <c r="M65" i="24"/>
  <c r="L65" i="24"/>
  <c r="H65" i="24"/>
  <c r="U65" i="24" s="1"/>
  <c r="G65" i="24"/>
  <c r="T65" i="24" s="1"/>
  <c r="F65" i="24"/>
  <c r="S65" i="24" s="1"/>
  <c r="E65" i="24"/>
  <c r="D65" i="24"/>
  <c r="U64" i="24"/>
  <c r="T64" i="24"/>
  <c r="S64" i="24"/>
  <c r="K64" i="24"/>
  <c r="I64" i="24"/>
  <c r="E64" i="24"/>
  <c r="R64" i="24" s="1"/>
  <c r="U63" i="24"/>
  <c r="T63" i="24"/>
  <c r="S63" i="24"/>
  <c r="K63" i="24"/>
  <c r="E63" i="24"/>
  <c r="C63" i="24" s="1"/>
  <c r="U62" i="24"/>
  <c r="N62" i="24"/>
  <c r="M62" i="24"/>
  <c r="L62" i="24"/>
  <c r="K62" i="24"/>
  <c r="P62" i="24" s="1"/>
  <c r="J62" i="24"/>
  <c r="H62" i="24"/>
  <c r="G62" i="24"/>
  <c r="T62" i="24" s="1"/>
  <c r="F62" i="24"/>
  <c r="S62" i="24" s="1"/>
  <c r="E62" i="24"/>
  <c r="D62" i="24"/>
  <c r="U61" i="24"/>
  <c r="T61" i="24"/>
  <c r="S61" i="24"/>
  <c r="K61" i="24"/>
  <c r="E61" i="24"/>
  <c r="C61" i="24" s="1"/>
  <c r="U60" i="24"/>
  <c r="T60" i="24"/>
  <c r="S60" i="24"/>
  <c r="O60" i="24"/>
  <c r="K60" i="24"/>
  <c r="J60" i="24"/>
  <c r="E60" i="24"/>
  <c r="R60" i="24" s="1"/>
  <c r="C60" i="24"/>
  <c r="N59" i="24"/>
  <c r="M59" i="24"/>
  <c r="L59" i="24"/>
  <c r="J59" i="24"/>
  <c r="O59" i="24" s="1"/>
  <c r="H59" i="24"/>
  <c r="U59" i="24" s="1"/>
  <c r="G59" i="24"/>
  <c r="F59" i="24"/>
  <c r="S59" i="24" s="1"/>
  <c r="E59" i="24"/>
  <c r="D59" i="24"/>
  <c r="U58" i="24"/>
  <c r="T58" i="24"/>
  <c r="S58" i="24"/>
  <c r="K58" i="24"/>
  <c r="E58" i="24"/>
  <c r="C58" i="24"/>
  <c r="U57" i="24"/>
  <c r="T57" i="24"/>
  <c r="S57" i="24"/>
  <c r="K57" i="24"/>
  <c r="I57" i="24" s="1"/>
  <c r="E57" i="24"/>
  <c r="C57" i="24" s="1"/>
  <c r="C56" i="24" s="1"/>
  <c r="N56" i="24"/>
  <c r="M56" i="24"/>
  <c r="L56" i="24"/>
  <c r="J56" i="24"/>
  <c r="H56" i="24"/>
  <c r="U56" i="24" s="1"/>
  <c r="G56" i="24"/>
  <c r="T56" i="24" s="1"/>
  <c r="F56" i="24"/>
  <c r="S56" i="24" s="1"/>
  <c r="E56" i="24"/>
  <c r="D56" i="24"/>
  <c r="U55" i="24"/>
  <c r="T55" i="24"/>
  <c r="S55" i="24"/>
  <c r="K55" i="24"/>
  <c r="P55" i="24" s="1"/>
  <c r="I55" i="24"/>
  <c r="E55" i="24"/>
  <c r="R55" i="24" s="1"/>
  <c r="U54" i="24"/>
  <c r="T54" i="24"/>
  <c r="S54" i="24"/>
  <c r="K54" i="24"/>
  <c r="K53" i="24" s="1"/>
  <c r="J54" i="24"/>
  <c r="I54" i="24" s="1"/>
  <c r="E54" i="24"/>
  <c r="N53" i="24"/>
  <c r="M53" i="24"/>
  <c r="L53" i="24"/>
  <c r="H53" i="24"/>
  <c r="G53" i="24"/>
  <c r="F53" i="24"/>
  <c r="S53" i="24" s="1"/>
  <c r="D53" i="24"/>
  <c r="U52" i="24"/>
  <c r="T52" i="24"/>
  <c r="S52" i="24"/>
  <c r="K52" i="24"/>
  <c r="I52" i="24" s="1"/>
  <c r="E52" i="24"/>
  <c r="C52" i="24" s="1"/>
  <c r="U51" i="24"/>
  <c r="T51" i="24"/>
  <c r="S51" i="24"/>
  <c r="K51" i="24"/>
  <c r="P51" i="24" s="1"/>
  <c r="J51" i="24"/>
  <c r="E51" i="24"/>
  <c r="C51" i="24" s="1"/>
  <c r="N50" i="24"/>
  <c r="M50" i="24"/>
  <c r="L50" i="24"/>
  <c r="K50" i="24"/>
  <c r="P50" i="24" s="1"/>
  <c r="H50" i="24"/>
  <c r="U50" i="24" s="1"/>
  <c r="G50" i="24"/>
  <c r="T50" i="24" s="1"/>
  <c r="F50" i="24"/>
  <c r="S50" i="24" s="1"/>
  <c r="E50" i="24"/>
  <c r="R50" i="24" s="1"/>
  <c r="D50" i="24"/>
  <c r="U49" i="24"/>
  <c r="T49" i="24"/>
  <c r="S49" i="24"/>
  <c r="K49" i="24"/>
  <c r="I49" i="24"/>
  <c r="E49" i="24"/>
  <c r="R49" i="24" s="1"/>
  <c r="C49" i="24"/>
  <c r="U48" i="24"/>
  <c r="T48" i="24"/>
  <c r="S48" i="24"/>
  <c r="K48" i="24"/>
  <c r="I48" i="24" s="1"/>
  <c r="I47" i="24" s="1"/>
  <c r="E48" i="24"/>
  <c r="N47" i="24"/>
  <c r="M47" i="24"/>
  <c r="L47" i="24"/>
  <c r="J47" i="24"/>
  <c r="H47" i="24"/>
  <c r="G47" i="24"/>
  <c r="F47" i="24"/>
  <c r="E47" i="24"/>
  <c r="U46" i="24"/>
  <c r="T46" i="24"/>
  <c r="S46" i="24"/>
  <c r="K46" i="24"/>
  <c r="I46" i="24" s="1"/>
  <c r="E46" i="24"/>
  <c r="C46" i="24" s="1"/>
  <c r="C44" i="24" s="1"/>
  <c r="U45" i="24"/>
  <c r="T45" i="24"/>
  <c r="S45" i="24"/>
  <c r="K45" i="24"/>
  <c r="P45" i="24" s="1"/>
  <c r="E45" i="24"/>
  <c r="C45" i="24"/>
  <c r="N44" i="24"/>
  <c r="M44" i="24"/>
  <c r="L44" i="24"/>
  <c r="J44" i="24"/>
  <c r="H44" i="24"/>
  <c r="U44" i="24" s="1"/>
  <c r="G44" i="24"/>
  <c r="F44" i="24"/>
  <c r="S44" i="24" s="1"/>
  <c r="D44" i="24"/>
  <c r="U43" i="24"/>
  <c r="T43" i="24"/>
  <c r="K43" i="24"/>
  <c r="I43" i="24"/>
  <c r="F43" i="24"/>
  <c r="S43" i="24" s="1"/>
  <c r="U42" i="24"/>
  <c r="T42" i="24"/>
  <c r="L42" i="24"/>
  <c r="K42" i="24" s="1"/>
  <c r="F42" i="24"/>
  <c r="E42" i="24"/>
  <c r="N41" i="24"/>
  <c r="M41" i="24"/>
  <c r="J41" i="24"/>
  <c r="H41" i="24"/>
  <c r="U41" i="24" s="1"/>
  <c r="G41" i="24"/>
  <c r="T41" i="24" s="1"/>
  <c r="F41" i="24"/>
  <c r="D41" i="24"/>
  <c r="U40" i="24"/>
  <c r="T40" i="24"/>
  <c r="S40" i="24"/>
  <c r="K40" i="24"/>
  <c r="P40" i="24" s="1"/>
  <c r="E40" i="24"/>
  <c r="C40" i="24"/>
  <c r="U39" i="24"/>
  <c r="T39" i="24"/>
  <c r="S39" i="24"/>
  <c r="K39" i="24"/>
  <c r="I39" i="24" s="1"/>
  <c r="E39" i="24"/>
  <c r="C39" i="24"/>
  <c r="C38" i="24" s="1"/>
  <c r="N38" i="24"/>
  <c r="M38" i="24"/>
  <c r="L38" i="24"/>
  <c r="J38" i="24"/>
  <c r="H38" i="24"/>
  <c r="U38" i="24" s="1"/>
  <c r="G38" i="24"/>
  <c r="F38" i="24"/>
  <c r="S38" i="24" s="1"/>
  <c r="E38" i="24"/>
  <c r="D38" i="24"/>
  <c r="U37" i="24"/>
  <c r="T37" i="24"/>
  <c r="S37" i="24"/>
  <c r="K37" i="24"/>
  <c r="P37" i="24" s="1"/>
  <c r="I37" i="24"/>
  <c r="E37" i="24"/>
  <c r="C37" i="24" s="1"/>
  <c r="U36" i="24"/>
  <c r="T36" i="24"/>
  <c r="S36" i="24"/>
  <c r="K36" i="24"/>
  <c r="E36" i="24"/>
  <c r="R36" i="24" s="1"/>
  <c r="N35" i="24"/>
  <c r="M35" i="24"/>
  <c r="L35" i="24"/>
  <c r="K35" i="24"/>
  <c r="J35" i="24"/>
  <c r="H35" i="24"/>
  <c r="G35" i="24"/>
  <c r="T35" i="24" s="1"/>
  <c r="F35" i="24"/>
  <c r="D35" i="24"/>
  <c r="U34" i="24"/>
  <c r="T34" i="24"/>
  <c r="S34" i="24"/>
  <c r="K34" i="24"/>
  <c r="I34" i="24" s="1"/>
  <c r="E34" i="24"/>
  <c r="R34" i="24" s="1"/>
  <c r="U33" i="24"/>
  <c r="T33" i="24"/>
  <c r="S33" i="24"/>
  <c r="K33" i="24"/>
  <c r="P33" i="24" s="1"/>
  <c r="E33" i="24"/>
  <c r="C33" i="24" s="1"/>
  <c r="N32" i="24"/>
  <c r="M32" i="24"/>
  <c r="L32" i="24"/>
  <c r="J32" i="24"/>
  <c r="H32" i="24"/>
  <c r="G32" i="24"/>
  <c r="T32" i="24" s="1"/>
  <c r="F32" i="24"/>
  <c r="S32" i="24" s="1"/>
  <c r="E32" i="24"/>
  <c r="D32" i="24"/>
  <c r="U31" i="24"/>
  <c r="T31" i="24"/>
  <c r="S31" i="24"/>
  <c r="K31" i="24"/>
  <c r="I31" i="24"/>
  <c r="E31" i="24"/>
  <c r="R31" i="24" s="1"/>
  <c r="C31" i="24"/>
  <c r="U30" i="24"/>
  <c r="T30" i="24"/>
  <c r="S30" i="24"/>
  <c r="K30" i="24"/>
  <c r="I30" i="24" s="1"/>
  <c r="I29" i="24" s="1"/>
  <c r="E30" i="24"/>
  <c r="N29" i="24"/>
  <c r="M29" i="24"/>
  <c r="L29" i="24"/>
  <c r="J29" i="24"/>
  <c r="H29" i="24"/>
  <c r="U29" i="24" s="1"/>
  <c r="G29" i="24"/>
  <c r="T29" i="24" s="1"/>
  <c r="F29" i="24"/>
  <c r="E29" i="24"/>
  <c r="D29" i="24"/>
  <c r="U28" i="24"/>
  <c r="T28" i="24"/>
  <c r="S28" i="24"/>
  <c r="K28" i="24"/>
  <c r="E28" i="24"/>
  <c r="R28" i="24" s="1"/>
  <c r="U27" i="24"/>
  <c r="T27" i="24"/>
  <c r="S27" i="24"/>
  <c r="P27" i="24"/>
  <c r="K27" i="24"/>
  <c r="I27" i="24" s="1"/>
  <c r="E27" i="24"/>
  <c r="R27" i="24" s="1"/>
  <c r="C27" i="24"/>
  <c r="N26" i="24"/>
  <c r="M26" i="24"/>
  <c r="L26" i="24"/>
  <c r="K26" i="24"/>
  <c r="J26" i="24"/>
  <c r="H26" i="24"/>
  <c r="U26" i="24" s="1"/>
  <c r="G26" i="24"/>
  <c r="T26" i="24" s="1"/>
  <c r="F26" i="24"/>
  <c r="S26" i="24" s="1"/>
  <c r="D26" i="24"/>
  <c r="U25" i="24"/>
  <c r="T25" i="24"/>
  <c r="S25" i="24"/>
  <c r="K25" i="24"/>
  <c r="P25" i="24" s="1"/>
  <c r="I25" i="24"/>
  <c r="E25" i="24"/>
  <c r="C25" i="24"/>
  <c r="U24" i="24"/>
  <c r="T24" i="24"/>
  <c r="S24" i="24"/>
  <c r="K24" i="24"/>
  <c r="J24" i="24"/>
  <c r="E24" i="24"/>
  <c r="R24" i="24" s="1"/>
  <c r="N23" i="24"/>
  <c r="M23" i="24"/>
  <c r="L23" i="24"/>
  <c r="K23" i="24" s="1"/>
  <c r="J23" i="24"/>
  <c r="H23" i="24"/>
  <c r="U23" i="24" s="1"/>
  <c r="G23" i="24"/>
  <c r="T23" i="24" s="1"/>
  <c r="F23" i="24"/>
  <c r="S23" i="24" s="1"/>
  <c r="D23" i="24"/>
  <c r="U22" i="24"/>
  <c r="T22" i="24"/>
  <c r="S22" i="24"/>
  <c r="K22" i="24"/>
  <c r="I22" i="24" s="1"/>
  <c r="E22" i="24"/>
  <c r="C22" i="24" s="1"/>
  <c r="U21" i="24"/>
  <c r="T21" i="24"/>
  <c r="S21" i="24"/>
  <c r="K21" i="24"/>
  <c r="E21" i="24"/>
  <c r="R21" i="24" s="1"/>
  <c r="N20" i="24"/>
  <c r="M20" i="24"/>
  <c r="L20" i="24"/>
  <c r="K20" i="24"/>
  <c r="J20" i="24"/>
  <c r="H20" i="24"/>
  <c r="U20" i="24" s="1"/>
  <c r="G20" i="24"/>
  <c r="T20" i="24" s="1"/>
  <c r="F20" i="24"/>
  <c r="S20" i="24" s="1"/>
  <c r="D20" i="24"/>
  <c r="U19" i="24"/>
  <c r="T19" i="24"/>
  <c r="S19" i="24"/>
  <c r="K19" i="24"/>
  <c r="I19" i="24" s="1"/>
  <c r="E19" i="24"/>
  <c r="U18" i="24"/>
  <c r="T18" i="24"/>
  <c r="S18" i="24"/>
  <c r="K18" i="24"/>
  <c r="I18" i="24" s="1"/>
  <c r="E18" i="24"/>
  <c r="C18" i="24" s="1"/>
  <c r="N17" i="24"/>
  <c r="M17" i="24"/>
  <c r="L17" i="24"/>
  <c r="J17" i="24"/>
  <c r="H17" i="24"/>
  <c r="G17" i="24"/>
  <c r="T17" i="24" s="1"/>
  <c r="F17" i="24"/>
  <c r="E17" i="24"/>
  <c r="D17" i="24"/>
  <c r="U16" i="24"/>
  <c r="T16" i="24"/>
  <c r="S16" i="24"/>
  <c r="K16" i="24"/>
  <c r="P16" i="24" s="1"/>
  <c r="E16" i="24"/>
  <c r="R16" i="24" s="1"/>
  <c r="U15" i="24"/>
  <c r="T15" i="24"/>
  <c r="S15" i="24"/>
  <c r="K15" i="24"/>
  <c r="I15" i="24" s="1"/>
  <c r="E15" i="24"/>
  <c r="R15" i="24" s="1"/>
  <c r="N14" i="24"/>
  <c r="M14" i="24"/>
  <c r="L14" i="24"/>
  <c r="K14" i="24"/>
  <c r="J14" i="24"/>
  <c r="H14" i="24"/>
  <c r="U14" i="24" s="1"/>
  <c r="G14" i="24"/>
  <c r="F14" i="24"/>
  <c r="S14" i="24" s="1"/>
  <c r="D14" i="24"/>
  <c r="D11" i="24" s="1"/>
  <c r="M13" i="24"/>
  <c r="L13" i="24"/>
  <c r="J13" i="24"/>
  <c r="H13" i="24"/>
  <c r="G13" i="24"/>
  <c r="T13" i="24" s="1"/>
  <c r="F13" i="24"/>
  <c r="S13" i="24" s="1"/>
  <c r="D13" i="24"/>
  <c r="N12" i="24"/>
  <c r="M12" i="24"/>
  <c r="L12" i="24"/>
  <c r="H12" i="24"/>
  <c r="U12" i="24" s="1"/>
  <c r="G12" i="24"/>
  <c r="T12" i="24" s="1"/>
  <c r="F12" i="24"/>
  <c r="S12" i="24" s="1"/>
  <c r="D12" i="24"/>
  <c r="M11" i="24"/>
  <c r="F11" i="24"/>
  <c r="O38" i="23"/>
  <c r="C38" i="23"/>
  <c r="O37" i="23"/>
  <c r="C37" i="23"/>
  <c r="O36" i="23"/>
  <c r="C36" i="23"/>
  <c r="O35" i="23"/>
  <c r="C35" i="23"/>
  <c r="O34" i="23"/>
  <c r="C34" i="23"/>
  <c r="O33" i="23"/>
  <c r="C33" i="23"/>
  <c r="N32" i="23"/>
  <c r="AD32" i="23" s="1"/>
  <c r="M32" i="23"/>
  <c r="AC32" i="23" s="1"/>
  <c r="H32" i="23"/>
  <c r="O31" i="23"/>
  <c r="C31" i="23"/>
  <c r="C30" i="23"/>
  <c r="O29" i="23"/>
  <c r="C29" i="23"/>
  <c r="O28" i="23"/>
  <c r="C28" i="23"/>
  <c r="O27" i="23"/>
  <c r="C27" i="23"/>
  <c r="O26" i="23"/>
  <c r="C26" i="23"/>
  <c r="O25" i="23"/>
  <c r="C25" i="23"/>
  <c r="O24" i="23"/>
  <c r="C24" i="23"/>
  <c r="O23" i="23"/>
  <c r="C23" i="23"/>
  <c r="O22" i="23"/>
  <c r="C22" i="23"/>
  <c r="O21" i="23"/>
  <c r="C21" i="23"/>
  <c r="O20" i="23"/>
  <c r="C20" i="23"/>
  <c r="O19" i="23"/>
  <c r="C19" i="23"/>
  <c r="O18" i="23"/>
  <c r="C18" i="23"/>
  <c r="O17" i="23"/>
  <c r="C17" i="23"/>
  <c r="O16" i="23"/>
  <c r="C16" i="23"/>
  <c r="N15" i="23"/>
  <c r="AD15" i="23" s="1"/>
  <c r="C15" i="23"/>
  <c r="O14" i="23"/>
  <c r="C14" i="23"/>
  <c r="O13" i="23"/>
  <c r="C13" i="23"/>
  <c r="O12" i="23"/>
  <c r="C12" i="23"/>
  <c r="O11" i="23"/>
  <c r="C11" i="23"/>
  <c r="O10" i="23"/>
  <c r="D10" i="23"/>
  <c r="C10" i="23" s="1"/>
  <c r="O9" i="23"/>
  <c r="C9" i="23"/>
  <c r="L8" i="23"/>
  <c r="K8" i="23"/>
  <c r="J8" i="23"/>
  <c r="I8" i="23"/>
  <c r="G8" i="23"/>
  <c r="F8" i="23"/>
  <c r="E8" i="23"/>
  <c r="BC121" i="22"/>
  <c r="BB121" i="22"/>
  <c r="BE121" i="22"/>
  <c r="BD121" i="22"/>
  <c r="BA121" i="22"/>
  <c r="AZ121" i="22"/>
  <c r="AY121" i="22"/>
  <c r="AX121" i="22"/>
  <c r="AW121" i="22"/>
  <c r="AU121" i="22"/>
  <c r="AT121" i="22"/>
  <c r="BF121" i="22"/>
  <c r="BE120" i="22"/>
  <c r="BB120" i="22"/>
  <c r="AW120" i="22"/>
  <c r="BF120" i="22"/>
  <c r="BD120" i="22"/>
  <c r="BC120" i="22"/>
  <c r="BA120" i="22"/>
  <c r="AZ120" i="22"/>
  <c r="AY120" i="22"/>
  <c r="AX120" i="22"/>
  <c r="AV120" i="22"/>
  <c r="AT120" i="22"/>
  <c r="BF119" i="22"/>
  <c r="AT119" i="22"/>
  <c r="BE119" i="22"/>
  <c r="BD119" i="22"/>
  <c r="BC119" i="22"/>
  <c r="BB119" i="22"/>
  <c r="BA119" i="22"/>
  <c r="AZ119" i="22"/>
  <c r="AY119" i="22"/>
  <c r="AX119" i="22"/>
  <c r="AW119" i="22"/>
  <c r="AV119" i="22"/>
  <c r="AX118" i="22"/>
  <c r="R122" i="22"/>
  <c r="BF118" i="22"/>
  <c r="BE118" i="22"/>
  <c r="BD118" i="22"/>
  <c r="BC118" i="22"/>
  <c r="BB118" i="22"/>
  <c r="BA118" i="22"/>
  <c r="AZ118" i="22"/>
  <c r="AY118" i="22"/>
  <c r="AW118" i="22"/>
  <c r="AV118" i="22"/>
  <c r="AT118" i="22"/>
  <c r="BB117" i="22"/>
  <c r="BF117" i="22"/>
  <c r="BE117" i="22"/>
  <c r="BD117" i="22"/>
  <c r="AZ117" i="22"/>
  <c r="AY117" i="22"/>
  <c r="AV117" i="22"/>
  <c r="BC116" i="22"/>
  <c r="BA116" i="22"/>
  <c r="AX116" i="22"/>
  <c r="BF116" i="22"/>
  <c r="BB116" i="22"/>
  <c r="AW116" i="22"/>
  <c r="AV116" i="22"/>
  <c r="AT116" i="22"/>
  <c r="AR115" i="22"/>
  <c r="AQ115" i="22"/>
  <c r="AP115" i="22"/>
  <c r="AO115" i="22"/>
  <c r="AN115" i="22"/>
  <c r="AM115" i="22"/>
  <c r="AL115" i="22"/>
  <c r="AK115" i="22"/>
  <c r="AJ115" i="22"/>
  <c r="AI115" i="22"/>
  <c r="AH115" i="22"/>
  <c r="AG115" i="22"/>
  <c r="AF115" i="22"/>
  <c r="BE114" i="22"/>
  <c r="BD114" i="22"/>
  <c r="BC114" i="22"/>
  <c r="AY114" i="22"/>
  <c r="AT114" i="22"/>
  <c r="BF114" i="22"/>
  <c r="BB114" i="22"/>
  <c r="BA114" i="22"/>
  <c r="AZ114" i="22"/>
  <c r="AX114" i="22"/>
  <c r="AW114" i="22"/>
  <c r="AV114" i="22"/>
  <c r="AU114" i="22"/>
  <c r="BE113" i="22"/>
  <c r="BD113" i="22"/>
  <c r="BC113" i="22"/>
  <c r="BB113" i="22"/>
  <c r="BF113" i="22"/>
  <c r="BA113" i="22"/>
  <c r="AZ113" i="22"/>
  <c r="AY113" i="22"/>
  <c r="AX113" i="22"/>
  <c r="AW113" i="22"/>
  <c r="AV113" i="22"/>
  <c r="AU113" i="22"/>
  <c r="AT113" i="22"/>
  <c r="BE112" i="22"/>
  <c r="BD112" i="22"/>
  <c r="BC112" i="22"/>
  <c r="AY112" i="22"/>
  <c r="BF112" i="22"/>
  <c r="BB112" i="22"/>
  <c r="BA112" i="22"/>
  <c r="AZ112" i="22"/>
  <c r="AX112" i="22"/>
  <c r="AW112" i="22"/>
  <c r="AU112" i="22"/>
  <c r="AT112" i="22"/>
  <c r="BE111" i="22"/>
  <c r="BD111" i="22"/>
  <c r="BC111" i="22"/>
  <c r="AV111" i="22"/>
  <c r="AT111" i="22"/>
  <c r="BF111" i="22"/>
  <c r="BB111" i="22"/>
  <c r="BA111" i="22"/>
  <c r="AZ111" i="22"/>
  <c r="AY111" i="22"/>
  <c r="AX111" i="22"/>
  <c r="AW111" i="22"/>
  <c r="AU111" i="22"/>
  <c r="BE110" i="22"/>
  <c r="BD110" i="22"/>
  <c r="BC110" i="22"/>
  <c r="AX110" i="22"/>
  <c r="BF110" i="22"/>
  <c r="BB110" i="22"/>
  <c r="BA110" i="22"/>
  <c r="AZ110" i="22"/>
  <c r="AY110" i="22"/>
  <c r="AW110" i="22"/>
  <c r="AV110" i="22"/>
  <c r="AU110" i="22"/>
  <c r="BE109" i="22"/>
  <c r="BD109" i="22"/>
  <c r="BC109" i="22"/>
  <c r="BB109" i="22"/>
  <c r="BF109" i="22"/>
  <c r="BA109" i="22"/>
  <c r="AZ109" i="22"/>
  <c r="AY109" i="22"/>
  <c r="AX109" i="22"/>
  <c r="AW109" i="22"/>
  <c r="AV109" i="22"/>
  <c r="AU109" i="22"/>
  <c r="AT109" i="22"/>
  <c r="BE108" i="22"/>
  <c r="BD108" i="22"/>
  <c r="BC108" i="22"/>
  <c r="BF108" i="22"/>
  <c r="BB108" i="22"/>
  <c r="BA108" i="22"/>
  <c r="BA107" i="22" s="1"/>
  <c r="AZ108" i="22"/>
  <c r="AY108" i="22"/>
  <c r="AX108" i="22"/>
  <c r="AW108" i="22"/>
  <c r="AV108" i="22"/>
  <c r="AT108" i="22"/>
  <c r="AR107" i="22"/>
  <c r="AQ107" i="22"/>
  <c r="AP107" i="22"/>
  <c r="AO107" i="22"/>
  <c r="AN107" i="22"/>
  <c r="AM107" i="22"/>
  <c r="AL107" i="22"/>
  <c r="AK107" i="22"/>
  <c r="AJ107" i="22"/>
  <c r="AI107" i="22"/>
  <c r="AH107" i="22"/>
  <c r="AG107" i="22"/>
  <c r="AF107" i="22"/>
  <c r="BE106" i="22"/>
  <c r="AZ106" i="22"/>
  <c r="AT106" i="22"/>
  <c r="BF106" i="22"/>
  <c r="BD106" i="22"/>
  <c r="BC106" i="22"/>
  <c r="BB106" i="22"/>
  <c r="BA106" i="22"/>
  <c r="AY106" i="22"/>
  <c r="AX106" i="22"/>
  <c r="AW106" i="22"/>
  <c r="AV106" i="22"/>
  <c r="AU106" i="22"/>
  <c r="BF105" i="22"/>
  <c r="BE105" i="22"/>
  <c r="AX105" i="22"/>
  <c r="AT105" i="22"/>
  <c r="BD105" i="22"/>
  <c r="BC105" i="22"/>
  <c r="BB105" i="22"/>
  <c r="BA105" i="22"/>
  <c r="AZ105" i="22"/>
  <c r="AW105" i="22"/>
  <c r="AV105" i="22"/>
  <c r="AU105" i="22"/>
  <c r="BB104" i="22"/>
  <c r="BE104" i="22"/>
  <c r="BD104" i="22"/>
  <c r="BC104" i="22"/>
  <c r="BA104" i="22"/>
  <c r="AZ104" i="22"/>
  <c r="AY104" i="22"/>
  <c r="AX104" i="22"/>
  <c r="AW104" i="22"/>
  <c r="AV104" i="22"/>
  <c r="AU104" i="22"/>
  <c r="AT104" i="22"/>
  <c r="BA103" i="22"/>
  <c r="AY103" i="22"/>
  <c r="BF103" i="22"/>
  <c r="BE103" i="22"/>
  <c r="BD103" i="22"/>
  <c r="BC103" i="22"/>
  <c r="BB103" i="22"/>
  <c r="AZ103" i="22"/>
  <c r="AX103" i="22"/>
  <c r="AW103" i="22"/>
  <c r="AV103" i="22"/>
  <c r="AU103" i="22"/>
  <c r="BF102" i="22"/>
  <c r="BE102" i="22"/>
  <c r="BD102" i="22"/>
  <c r="BC102" i="22"/>
  <c r="BB102" i="22"/>
  <c r="BA102" i="22"/>
  <c r="AZ102" i="22"/>
  <c r="AY102" i="22"/>
  <c r="AX102" i="22"/>
  <c r="AW102" i="22"/>
  <c r="AV102" i="22"/>
  <c r="AU102" i="22"/>
  <c r="AT102" i="22"/>
  <c r="BD101" i="22"/>
  <c r="AY101" i="22"/>
  <c r="BF101" i="22"/>
  <c r="BE101" i="22"/>
  <c r="BB101" i="22"/>
  <c r="BA101" i="22"/>
  <c r="AR100" i="22"/>
  <c r="AQ100" i="22"/>
  <c r="AP100" i="22"/>
  <c r="AO100" i="22"/>
  <c r="AN100" i="22"/>
  <c r="AM100" i="22"/>
  <c r="AL100" i="22"/>
  <c r="AK100" i="22"/>
  <c r="AJ100" i="22"/>
  <c r="AI100" i="22"/>
  <c r="AH100" i="22"/>
  <c r="AG100" i="22"/>
  <c r="AF100" i="22"/>
  <c r="AE100" i="22" s="1"/>
  <c r="BF99" i="22"/>
  <c r="BE99" i="22"/>
  <c r="BD99" i="22"/>
  <c r="BC99" i="22"/>
  <c r="BB99" i="22"/>
  <c r="BA99" i="22"/>
  <c r="AZ99" i="22"/>
  <c r="AY99" i="22"/>
  <c r="AX99" i="22"/>
  <c r="AW99" i="22"/>
  <c r="AV99" i="22"/>
  <c r="AU99" i="22"/>
  <c r="AT99" i="22"/>
  <c r="BH99" i="22"/>
  <c r="BF98" i="22"/>
  <c r="BE98" i="22"/>
  <c r="BD98" i="22"/>
  <c r="BC98" i="22"/>
  <c r="BB98" i="22"/>
  <c r="BA98" i="22"/>
  <c r="AZ98" i="22"/>
  <c r="AY98" i="22"/>
  <c r="AX98" i="22"/>
  <c r="AW98" i="22"/>
  <c r="AV98" i="22"/>
  <c r="AU98" i="22"/>
  <c r="AT98" i="22"/>
  <c r="BF97" i="22"/>
  <c r="BE97" i="22"/>
  <c r="BD97" i="22"/>
  <c r="BC97" i="22"/>
  <c r="BB97" i="22"/>
  <c r="BA97" i="22"/>
  <c r="AZ97" i="22"/>
  <c r="AY97" i="22"/>
  <c r="AX97" i="22"/>
  <c r="AW97" i="22"/>
  <c r="AV97" i="22"/>
  <c r="AU97" i="22"/>
  <c r="AT97" i="22"/>
  <c r="BB96" i="22"/>
  <c r="AX96" i="22"/>
  <c r="BF96" i="22"/>
  <c r="BE96" i="22"/>
  <c r="BD96" i="22"/>
  <c r="BC96" i="22"/>
  <c r="BA96" i="22"/>
  <c r="AZ96" i="22"/>
  <c r="AY96" i="22"/>
  <c r="AW96" i="22"/>
  <c r="AV96" i="22"/>
  <c r="AU96" i="22"/>
  <c r="AT96" i="22"/>
  <c r="BF95" i="22"/>
  <c r="BE95" i="22"/>
  <c r="BD95" i="22"/>
  <c r="BC95" i="22"/>
  <c r="BB95" i="22"/>
  <c r="BA95" i="22"/>
  <c r="AZ95" i="22"/>
  <c r="AY95" i="22"/>
  <c r="AX95" i="22"/>
  <c r="AW95" i="22"/>
  <c r="AV95" i="22"/>
  <c r="AU95" i="22"/>
  <c r="AT95" i="22"/>
  <c r="BE94" i="22"/>
  <c r="BD94" i="22"/>
  <c r="BC94" i="22"/>
  <c r="BB94" i="22"/>
  <c r="BA94" i="22"/>
  <c r="AZ94" i="22"/>
  <c r="AY94" i="22"/>
  <c r="AX94" i="22"/>
  <c r="AW94" i="22"/>
  <c r="AV94" i="22"/>
  <c r="AU94" i="22"/>
  <c r="AT94" i="22"/>
  <c r="BF93" i="22"/>
  <c r="AX93" i="22"/>
  <c r="AT93" i="22"/>
  <c r="BE93" i="22"/>
  <c r="BD93" i="22"/>
  <c r="BC93" i="22"/>
  <c r="BB93" i="22"/>
  <c r="BA93" i="22"/>
  <c r="AZ93" i="22"/>
  <c r="AY93" i="22"/>
  <c r="AW93" i="22"/>
  <c r="AV93" i="22"/>
  <c r="AU93" i="22"/>
  <c r="BD92" i="22"/>
  <c r="AV92" i="22"/>
  <c r="BF92" i="22"/>
  <c r="BE92" i="22"/>
  <c r="BC92" i="22"/>
  <c r="BB92" i="22"/>
  <c r="BA92" i="22"/>
  <c r="AZ92" i="22"/>
  <c r="AY92" i="22"/>
  <c r="AX92" i="22"/>
  <c r="AW92" i="22"/>
  <c r="AU92" i="22"/>
  <c r="AX91" i="22"/>
  <c r="AE91" i="22"/>
  <c r="BF91" i="22"/>
  <c r="BE91" i="22"/>
  <c r="BD91" i="22"/>
  <c r="BC91" i="22"/>
  <c r="BB91" i="22"/>
  <c r="BA91" i="22"/>
  <c r="AZ91" i="22"/>
  <c r="AY91" i="22"/>
  <c r="AW91" i="22"/>
  <c r="AV91" i="22"/>
  <c r="AT91" i="22"/>
  <c r="AT90" i="22"/>
  <c r="BF90" i="22"/>
  <c r="BE90" i="22"/>
  <c r="BD90" i="22"/>
  <c r="BC90" i="22"/>
  <c r="BB90" i="22"/>
  <c r="BA90" i="22"/>
  <c r="AZ90" i="22"/>
  <c r="AY90" i="22"/>
  <c r="AX90" i="22"/>
  <c r="AW90" i="22"/>
  <c r="AV90" i="22"/>
  <c r="AU90" i="22"/>
  <c r="AV89" i="22"/>
  <c r="BF89" i="22"/>
  <c r="BE89" i="22"/>
  <c r="BD89" i="22"/>
  <c r="BC89" i="22"/>
  <c r="BB89" i="22"/>
  <c r="BA89" i="22"/>
  <c r="AZ89" i="22"/>
  <c r="AY89" i="22"/>
  <c r="AX89" i="22"/>
  <c r="AW89" i="22"/>
  <c r="AU89" i="22"/>
  <c r="BA88" i="22"/>
  <c r="AE88" i="22"/>
  <c r="BF88" i="22"/>
  <c r="BE88" i="22"/>
  <c r="BD88" i="22"/>
  <c r="BC88" i="22"/>
  <c r="BB88" i="22"/>
  <c r="AZ88" i="22"/>
  <c r="AY88" i="22"/>
  <c r="AX88" i="22"/>
  <c r="AW88" i="22"/>
  <c r="AV88" i="22"/>
  <c r="AU88" i="22"/>
  <c r="AZ87" i="22"/>
  <c r="BF87" i="22"/>
  <c r="BE87" i="22"/>
  <c r="BD87" i="22"/>
  <c r="BC87" i="22"/>
  <c r="BB87" i="22"/>
  <c r="BA87" i="22"/>
  <c r="AY87" i="22"/>
  <c r="AX87" i="22"/>
  <c r="AW87" i="22"/>
  <c r="AV87" i="22"/>
  <c r="AU87" i="22"/>
  <c r="AT87" i="22"/>
  <c r="BF86" i="22"/>
  <c r="BB86" i="22"/>
  <c r="AX86" i="22"/>
  <c r="AT86" i="22"/>
  <c r="AE86" i="22"/>
  <c r="BE86" i="22"/>
  <c r="BD86" i="22"/>
  <c r="BC86" i="22"/>
  <c r="BA86" i="22"/>
  <c r="AZ86" i="22"/>
  <c r="AY86" i="22"/>
  <c r="AW86" i="22"/>
  <c r="AV86" i="22"/>
  <c r="AU86" i="22"/>
  <c r="BE85" i="22"/>
  <c r="BF85" i="22"/>
  <c r="BC85" i="22"/>
  <c r="BB85" i="22"/>
  <c r="BA85" i="22"/>
  <c r="AY85" i="22"/>
  <c r="AX85" i="22"/>
  <c r="AW85" i="22"/>
  <c r="AU85" i="22"/>
  <c r="BL84" i="22"/>
  <c r="BE84" i="22"/>
  <c r="BD84" i="22"/>
  <c r="BC84" i="22"/>
  <c r="BA84" i="22"/>
  <c r="AZ84" i="22"/>
  <c r="AW84" i="22"/>
  <c r="AV84" i="22"/>
  <c r="AU84" i="22"/>
  <c r="AE83" i="22"/>
  <c r="BF83" i="22"/>
  <c r="BD83" i="22"/>
  <c r="BC83" i="22"/>
  <c r="BB83" i="22"/>
  <c r="AZ83" i="22"/>
  <c r="AY83" i="22"/>
  <c r="AX83" i="22"/>
  <c r="AV83" i="22"/>
  <c r="AU83" i="22"/>
  <c r="AT83" i="22"/>
  <c r="AR82" i="22"/>
  <c r="AQ82" i="22"/>
  <c r="AP82" i="22"/>
  <c r="AO82" i="22"/>
  <c r="AN82" i="22"/>
  <c r="AM82" i="22"/>
  <c r="AL82" i="22"/>
  <c r="AK82" i="22"/>
  <c r="AJ82" i="22"/>
  <c r="AI82" i="22"/>
  <c r="AH82" i="22"/>
  <c r="AG82" i="22"/>
  <c r="AF82" i="22"/>
  <c r="AE81" i="22"/>
  <c r="BF81" i="22"/>
  <c r="BE81" i="22"/>
  <c r="BD81" i="22"/>
  <c r="BC81" i="22"/>
  <c r="BB81" i="22"/>
  <c r="BA81" i="22"/>
  <c r="AZ81" i="22"/>
  <c r="AY81" i="22"/>
  <c r="AX81" i="22"/>
  <c r="AW81" i="22"/>
  <c r="AV81" i="22"/>
  <c r="AU81" i="22"/>
  <c r="AT81" i="22"/>
  <c r="BC80" i="22"/>
  <c r="AU80" i="22"/>
  <c r="AE80" i="22"/>
  <c r="BF80" i="22"/>
  <c r="BE80" i="22"/>
  <c r="BD80" i="22"/>
  <c r="BB80" i="22"/>
  <c r="BA80" i="22"/>
  <c r="AZ80" i="22"/>
  <c r="AY80" i="22"/>
  <c r="AX80" i="22"/>
  <c r="AW80" i="22"/>
  <c r="AV80" i="22"/>
  <c r="BE79" i="22"/>
  <c r="AE79" i="22"/>
  <c r="BF79" i="22"/>
  <c r="BD79" i="22"/>
  <c r="BC79" i="22"/>
  <c r="BB79" i="22"/>
  <c r="BA79" i="22"/>
  <c r="AZ79" i="22"/>
  <c r="AY79" i="22"/>
  <c r="AX79" i="22"/>
  <c r="AW79" i="22"/>
  <c r="AV79" i="22"/>
  <c r="AU79" i="22"/>
  <c r="AT79" i="22"/>
  <c r="AE78" i="22"/>
  <c r="BF78" i="22"/>
  <c r="BE78" i="22"/>
  <c r="BD78" i="22"/>
  <c r="BC78" i="22"/>
  <c r="BB78" i="22"/>
  <c r="BA78" i="22"/>
  <c r="AZ78" i="22"/>
  <c r="AY78" i="22"/>
  <c r="AX78" i="22"/>
  <c r="AW78" i="22"/>
  <c r="AV78" i="22"/>
  <c r="AU78" i="22"/>
  <c r="AT78" i="22"/>
  <c r="BG78" i="22"/>
  <c r="AU77" i="22"/>
  <c r="AE77" i="22"/>
  <c r="BF77" i="22"/>
  <c r="BE77" i="22"/>
  <c r="BD77" i="22"/>
  <c r="BC77" i="22"/>
  <c r="BB77" i="22"/>
  <c r="BA77" i="22"/>
  <c r="AZ77" i="22"/>
  <c r="AY77" i="22"/>
  <c r="AX77" i="22"/>
  <c r="AW77" i="22"/>
  <c r="AV77" i="22"/>
  <c r="AT77" i="22"/>
  <c r="BC76" i="22"/>
  <c r="AY76" i="22"/>
  <c r="AU76" i="22"/>
  <c r="AE76" i="22"/>
  <c r="BF76" i="22"/>
  <c r="BE76" i="22"/>
  <c r="BD76" i="22"/>
  <c r="BB76" i="22"/>
  <c r="BA76" i="22"/>
  <c r="AZ76" i="22"/>
  <c r="AX76" i="22"/>
  <c r="AW76" i="22"/>
  <c r="AV76" i="22"/>
  <c r="BF75" i="22"/>
  <c r="AX75" i="22"/>
  <c r="AE75" i="22"/>
  <c r="BE75" i="22"/>
  <c r="BD75" i="22"/>
  <c r="BC75" i="22"/>
  <c r="BB75" i="22"/>
  <c r="BA75" i="22"/>
  <c r="AZ75" i="22"/>
  <c r="AY75" i="22"/>
  <c r="AW75" i="22"/>
  <c r="AV75" i="22"/>
  <c r="AU75" i="22"/>
  <c r="AT75" i="22"/>
  <c r="AE74" i="22"/>
  <c r="BF74" i="22"/>
  <c r="BE74" i="22"/>
  <c r="BD74" i="22"/>
  <c r="BC74" i="22"/>
  <c r="BB74" i="22"/>
  <c r="BA74" i="22"/>
  <c r="AZ74" i="22"/>
  <c r="AY74" i="22"/>
  <c r="AX74" i="22"/>
  <c r="AW74" i="22"/>
  <c r="AV74" i="22"/>
  <c r="AU74" i="22"/>
  <c r="AT74" i="22"/>
  <c r="BG74" i="22"/>
  <c r="AE73" i="22"/>
  <c r="BF73" i="22"/>
  <c r="BE73" i="22"/>
  <c r="BD73" i="22"/>
  <c r="BC73" i="22"/>
  <c r="BB73" i="22"/>
  <c r="BA73" i="22"/>
  <c r="AZ73" i="22"/>
  <c r="AY73" i="22"/>
  <c r="AX73" i="22"/>
  <c r="AW73" i="22"/>
  <c r="AV73" i="22"/>
  <c r="AU73" i="22"/>
  <c r="AT73" i="22"/>
  <c r="BC72" i="22"/>
  <c r="BB72" i="22"/>
  <c r="AU72" i="22"/>
  <c r="AE72" i="22"/>
  <c r="BF72" i="22"/>
  <c r="BE72" i="22"/>
  <c r="BD72" i="22"/>
  <c r="BA72" i="22"/>
  <c r="AZ72" i="22"/>
  <c r="AY72" i="22"/>
  <c r="AX72" i="22"/>
  <c r="AW72" i="22"/>
  <c r="AV72" i="22"/>
  <c r="BF71" i="22"/>
  <c r="AX71" i="22"/>
  <c r="AE71" i="22"/>
  <c r="BE71" i="22"/>
  <c r="BD71" i="22"/>
  <c r="BC71" i="22"/>
  <c r="BB71" i="22"/>
  <c r="BA71" i="22"/>
  <c r="AZ71" i="22"/>
  <c r="AY71" i="22"/>
  <c r="AW71" i="22"/>
  <c r="AV71" i="22"/>
  <c r="AU71" i="22"/>
  <c r="AT71" i="22"/>
  <c r="BD70" i="22"/>
  <c r="AV70" i="22"/>
  <c r="AE70" i="22"/>
  <c r="BF70" i="22"/>
  <c r="BE70" i="22"/>
  <c r="BC70" i="22"/>
  <c r="BB70" i="22"/>
  <c r="BA70" i="22"/>
  <c r="AZ70" i="22"/>
  <c r="AY70" i="22"/>
  <c r="AX70" i="22"/>
  <c r="AW70" i="22"/>
  <c r="AU70" i="22"/>
  <c r="AT70" i="22"/>
  <c r="BG70" i="22"/>
  <c r="AE69" i="22"/>
  <c r="BF69" i="22"/>
  <c r="BE69" i="22"/>
  <c r="BD69" i="22"/>
  <c r="BC69" i="22"/>
  <c r="BB69" i="22"/>
  <c r="BA69" i="22"/>
  <c r="AZ69" i="22"/>
  <c r="AY69" i="22"/>
  <c r="AX69" i="22"/>
  <c r="AW69" i="22"/>
  <c r="AV69" i="22"/>
  <c r="AU69" i="22"/>
  <c r="AT69" i="22"/>
  <c r="AT68" i="22"/>
  <c r="AE68" i="22"/>
  <c r="BF68" i="22"/>
  <c r="BE68" i="22"/>
  <c r="BD68" i="22"/>
  <c r="BC68" i="22"/>
  <c r="BB68" i="22"/>
  <c r="BA68" i="22"/>
  <c r="AZ68" i="22"/>
  <c r="AY68" i="22"/>
  <c r="AX68" i="22"/>
  <c r="AW68" i="22"/>
  <c r="AV68" i="22"/>
  <c r="AU68" i="22"/>
  <c r="BF67" i="22"/>
  <c r="BE67" i="22"/>
  <c r="AE67" i="22"/>
  <c r="BD67" i="22"/>
  <c r="BC67" i="22"/>
  <c r="BB67" i="22"/>
  <c r="BA67" i="22"/>
  <c r="AZ67" i="22"/>
  <c r="AY67" i="22"/>
  <c r="AX67" i="22"/>
  <c r="AW67" i="22"/>
  <c r="AV67" i="22"/>
  <c r="AT67" i="22"/>
  <c r="AW66" i="22"/>
  <c r="AE66" i="22"/>
  <c r="BF66" i="22"/>
  <c r="BE66" i="22"/>
  <c r="BD66" i="22"/>
  <c r="BC66" i="22"/>
  <c r="BB66" i="22"/>
  <c r="AZ66" i="22"/>
  <c r="AY66" i="22"/>
  <c r="AX66" i="22"/>
  <c r="AU66" i="22"/>
  <c r="AT66" i="22"/>
  <c r="BC65" i="22"/>
  <c r="AE65" i="22"/>
  <c r="BF65" i="22"/>
  <c r="BE65" i="22"/>
  <c r="BB65" i="22"/>
  <c r="BA65" i="22"/>
  <c r="AY65" i="22"/>
  <c r="AX65" i="22"/>
  <c r="AW65" i="22"/>
  <c r="AU65" i="22"/>
  <c r="AT65" i="22"/>
  <c r="AT64" i="22"/>
  <c r="AE64" i="22"/>
  <c r="BE64" i="22"/>
  <c r="BD64" i="22"/>
  <c r="BC64" i="22"/>
  <c r="BA64" i="22"/>
  <c r="AZ64" i="22"/>
  <c r="AY64" i="22"/>
  <c r="AW64" i="22"/>
  <c r="AV64" i="22"/>
  <c r="AU64" i="22"/>
  <c r="AR63" i="22"/>
  <c r="AQ63" i="22"/>
  <c r="AP63" i="22"/>
  <c r="AO63" i="22"/>
  <c r="AN63" i="22"/>
  <c r="AM63" i="22"/>
  <c r="AL63" i="22"/>
  <c r="AK63" i="22"/>
  <c r="AJ63" i="22"/>
  <c r="AI63" i="22"/>
  <c r="AH63" i="22"/>
  <c r="AG63" i="22"/>
  <c r="AF63" i="22"/>
  <c r="BF62" i="22"/>
  <c r="BC62" i="22"/>
  <c r="AY62" i="22"/>
  <c r="AX62" i="22"/>
  <c r="BE62" i="22"/>
  <c r="BD62" i="22"/>
  <c r="BB62" i="22"/>
  <c r="BA62" i="22"/>
  <c r="AZ62" i="22"/>
  <c r="AW62" i="22"/>
  <c r="AV62" i="22"/>
  <c r="AU62" i="22"/>
  <c r="AZ61" i="22"/>
  <c r="AV61" i="22"/>
  <c r="AE61" i="22"/>
  <c r="BF61" i="22"/>
  <c r="BE61" i="22"/>
  <c r="BD61" i="22"/>
  <c r="BC61" i="22"/>
  <c r="BB61" i="22"/>
  <c r="BA61" i="22"/>
  <c r="AY61" i="22"/>
  <c r="AX61" i="22"/>
  <c r="AW61" i="22"/>
  <c r="AU61" i="22"/>
  <c r="BH61" i="22"/>
  <c r="BF60" i="22"/>
  <c r="BE60" i="22"/>
  <c r="BD60" i="22"/>
  <c r="BC60" i="22"/>
  <c r="BB60" i="22"/>
  <c r="BA60" i="22"/>
  <c r="AZ60" i="22"/>
  <c r="AY60" i="22"/>
  <c r="AX60" i="22"/>
  <c r="AW60" i="22"/>
  <c r="AV60" i="22"/>
  <c r="AU60" i="22"/>
  <c r="BF59" i="22"/>
  <c r="BA59" i="22"/>
  <c r="AW59" i="22"/>
  <c r="AE59" i="22"/>
  <c r="BE59" i="22"/>
  <c r="BD59" i="22"/>
  <c r="BC59" i="22"/>
  <c r="BB59" i="22"/>
  <c r="AZ59" i="22"/>
  <c r="AY59" i="22"/>
  <c r="AX59" i="22"/>
  <c r="AV59" i="22"/>
  <c r="BF58" i="22"/>
  <c r="BE58" i="22"/>
  <c r="BD58" i="22"/>
  <c r="BC58" i="22"/>
  <c r="BB58" i="22"/>
  <c r="BA58" i="22"/>
  <c r="AZ58" i="22"/>
  <c r="AY58" i="22"/>
  <c r="AX58" i="22"/>
  <c r="AW58" i="22"/>
  <c r="AV58" i="22"/>
  <c r="AU58" i="22"/>
  <c r="BF57" i="22"/>
  <c r="BE57" i="22"/>
  <c r="AX57" i="22"/>
  <c r="AE57" i="22"/>
  <c r="BD57" i="22"/>
  <c r="BC57" i="22"/>
  <c r="BB57" i="22"/>
  <c r="BA57" i="22"/>
  <c r="AZ57" i="22"/>
  <c r="AY57" i="22"/>
  <c r="AW57" i="22"/>
  <c r="AV57" i="22"/>
  <c r="AZ56" i="22"/>
  <c r="AE56" i="22"/>
  <c r="BF56" i="22"/>
  <c r="BE56" i="22"/>
  <c r="BD56" i="22"/>
  <c r="BC56" i="22"/>
  <c r="BB56" i="22"/>
  <c r="BA56" i="22"/>
  <c r="AY56" i="22"/>
  <c r="AX56" i="22"/>
  <c r="AW56" i="22"/>
  <c r="AV56" i="22"/>
  <c r="AU56" i="22"/>
  <c r="BF55" i="22"/>
  <c r="BE55" i="22"/>
  <c r="BB55" i="22"/>
  <c r="AX55" i="22"/>
  <c r="AE55" i="22"/>
  <c r="BD55" i="22"/>
  <c r="BC55" i="22"/>
  <c r="BA55" i="22"/>
  <c r="AZ55" i="22"/>
  <c r="AY55" i="22"/>
  <c r="AW55" i="22"/>
  <c r="AV55" i="22"/>
  <c r="BB54" i="22"/>
  <c r="AY54" i="22"/>
  <c r="AV54" i="22"/>
  <c r="AU54" i="22"/>
  <c r="AE54" i="22"/>
  <c r="BF54" i="22"/>
  <c r="BE54" i="22"/>
  <c r="BD54" i="22"/>
  <c r="BC54" i="22"/>
  <c r="BA54" i="22"/>
  <c r="AZ54" i="22"/>
  <c r="AX54" i="22"/>
  <c r="AW54" i="22"/>
  <c r="AW53" i="22"/>
  <c r="AE53" i="22"/>
  <c r="BF53" i="22"/>
  <c r="BE53" i="22"/>
  <c r="BD53" i="22"/>
  <c r="BC53" i="22"/>
  <c r="BB53" i="22"/>
  <c r="BA53" i="22"/>
  <c r="AZ53" i="22"/>
  <c r="AY53" i="22"/>
  <c r="AX53" i="22"/>
  <c r="AU53" i="22"/>
  <c r="AZ52" i="22"/>
  <c r="AV52" i="22"/>
  <c r="AU52" i="22"/>
  <c r="AE52" i="22"/>
  <c r="BF52" i="22"/>
  <c r="BE52" i="22"/>
  <c r="BD52" i="22"/>
  <c r="BC52" i="22"/>
  <c r="BB52" i="22"/>
  <c r="BA52" i="22"/>
  <c r="AY52" i="22"/>
  <c r="AX52" i="22"/>
  <c r="AW52" i="22"/>
  <c r="BF51" i="22"/>
  <c r="BB51" i="22"/>
  <c r="BA51" i="22"/>
  <c r="AE51" i="22"/>
  <c r="BE51" i="22"/>
  <c r="BD51" i="22"/>
  <c r="BC51" i="22"/>
  <c r="AZ51" i="22"/>
  <c r="AY51" i="22"/>
  <c r="AX51" i="22"/>
  <c r="AW51" i="22"/>
  <c r="AV51" i="22"/>
  <c r="AU51" i="22"/>
  <c r="BE50" i="22"/>
  <c r="BD50" i="22"/>
  <c r="AY50" i="22"/>
  <c r="AU50" i="22"/>
  <c r="AE50" i="22"/>
  <c r="BF50" i="22"/>
  <c r="BC50" i="22"/>
  <c r="BB50" i="22"/>
  <c r="BA50" i="22"/>
  <c r="AZ50" i="22"/>
  <c r="AX50" i="22"/>
  <c r="AW50" i="22"/>
  <c r="AV50" i="22"/>
  <c r="AY49" i="22"/>
  <c r="AU49" i="22"/>
  <c r="AE49" i="22"/>
  <c r="BF49" i="22"/>
  <c r="BE49" i="22"/>
  <c r="BD49" i="22"/>
  <c r="BC49" i="22"/>
  <c r="BB49" i="22"/>
  <c r="BA49" i="22"/>
  <c r="AZ49" i="22"/>
  <c r="AX49" i="22"/>
  <c r="AW49" i="22"/>
  <c r="AV49" i="22"/>
  <c r="BA48" i="22"/>
  <c r="AY48" i="22"/>
  <c r="AW48" i="22"/>
  <c r="AE48" i="22"/>
  <c r="BF48" i="22"/>
  <c r="BE48" i="22"/>
  <c r="BD48" i="22"/>
  <c r="BC48" i="22"/>
  <c r="BB48" i="22"/>
  <c r="AZ48" i="22"/>
  <c r="AX48" i="22"/>
  <c r="AV48" i="22"/>
  <c r="AU48" i="22"/>
  <c r="BE47" i="22"/>
  <c r="AY47" i="22"/>
  <c r="AE47" i="22"/>
  <c r="BF47" i="22"/>
  <c r="BD47" i="22"/>
  <c r="BC47" i="22"/>
  <c r="BB47" i="22"/>
  <c r="BA47" i="22"/>
  <c r="AZ47" i="22"/>
  <c r="AX47" i="22"/>
  <c r="AW47" i="22"/>
  <c r="AV47" i="22"/>
  <c r="AU47" i="22"/>
  <c r="AT47" i="22"/>
  <c r="AE46" i="22"/>
  <c r="BF46" i="22"/>
  <c r="BE46" i="22"/>
  <c r="BD46" i="22"/>
  <c r="BC46" i="22"/>
  <c r="BB46" i="22"/>
  <c r="BA46" i="22"/>
  <c r="AZ46" i="22"/>
  <c r="AY46" i="22"/>
  <c r="AX46" i="22"/>
  <c r="AW46" i="22"/>
  <c r="AV46" i="22"/>
  <c r="AZ45" i="22"/>
  <c r="AY45" i="22"/>
  <c r="AU45" i="22"/>
  <c r="AE45" i="22"/>
  <c r="BF45" i="22"/>
  <c r="BE45" i="22"/>
  <c r="BD45" i="22"/>
  <c r="BC45" i="22"/>
  <c r="BB45" i="22"/>
  <c r="BA45" i="22"/>
  <c r="AX45" i="22"/>
  <c r="AW45" i="22"/>
  <c r="AV45" i="22"/>
  <c r="AW44" i="22"/>
  <c r="AE44" i="22"/>
  <c r="BF44" i="22"/>
  <c r="BE44" i="22"/>
  <c r="BD44" i="22"/>
  <c r="BC44" i="22"/>
  <c r="BB44" i="22"/>
  <c r="BA44" i="22"/>
  <c r="AZ44" i="22"/>
  <c r="AY44" i="22"/>
  <c r="AX44" i="22"/>
  <c r="AV44" i="22"/>
  <c r="BD43" i="22"/>
  <c r="AZ43" i="22"/>
  <c r="AE43" i="22"/>
  <c r="BF43" i="22"/>
  <c r="BE43" i="22"/>
  <c r="BC43" i="22"/>
  <c r="BB43" i="22"/>
  <c r="BA43" i="22"/>
  <c r="AY43" i="22"/>
  <c r="AX43" i="22"/>
  <c r="AW43" i="22"/>
  <c r="AV43" i="22"/>
  <c r="AU43" i="22"/>
  <c r="BB42" i="22"/>
  <c r="AX42" i="22"/>
  <c r="AE42" i="22"/>
  <c r="BF42" i="22"/>
  <c r="BE42" i="22"/>
  <c r="BD42" i="22"/>
  <c r="BC42" i="22"/>
  <c r="BA42" i="22"/>
  <c r="AZ42" i="22"/>
  <c r="AY42" i="22"/>
  <c r="AW42" i="22"/>
  <c r="AV42" i="22"/>
  <c r="AU41" i="22"/>
  <c r="AE41" i="22"/>
  <c r="BF41" i="22"/>
  <c r="BE41" i="22"/>
  <c r="BD41" i="22"/>
  <c r="BC41" i="22"/>
  <c r="BB41" i="22"/>
  <c r="BA41" i="22"/>
  <c r="AZ41" i="22"/>
  <c r="AY41" i="22"/>
  <c r="AX41" i="22"/>
  <c r="AW41" i="22"/>
  <c r="AV41" i="22"/>
  <c r="BF40" i="22"/>
  <c r="AX40" i="22"/>
  <c r="AW40" i="22"/>
  <c r="AE40" i="22"/>
  <c r="BE40" i="22"/>
  <c r="BD40" i="22"/>
  <c r="BC40" i="22"/>
  <c r="BB40" i="22"/>
  <c r="BA40" i="22"/>
  <c r="AZ40" i="22"/>
  <c r="AY40" i="22"/>
  <c r="AV40" i="22"/>
  <c r="BD39" i="22"/>
  <c r="AZ39" i="22"/>
  <c r="AV39" i="22"/>
  <c r="AE39" i="22"/>
  <c r="BF39" i="22"/>
  <c r="BE39" i="22"/>
  <c r="BC39" i="22"/>
  <c r="BB39" i="22"/>
  <c r="BA39" i="22"/>
  <c r="AY39" i="22"/>
  <c r="AX39" i="22"/>
  <c r="AW39" i="22"/>
  <c r="AU39" i="22"/>
  <c r="BB38" i="22"/>
  <c r="AW38" i="22"/>
  <c r="AE38" i="22"/>
  <c r="BF38" i="22"/>
  <c r="BE38" i="22"/>
  <c r="BD38" i="22"/>
  <c r="BC38" i="22"/>
  <c r="BA38" i="22"/>
  <c r="AZ38" i="22"/>
  <c r="AY38" i="22"/>
  <c r="AX38" i="22"/>
  <c r="AV38" i="22"/>
  <c r="BF37" i="22"/>
  <c r="AU37" i="22"/>
  <c r="AE37" i="22"/>
  <c r="BE37" i="22"/>
  <c r="BD37" i="22"/>
  <c r="BC37" i="22"/>
  <c r="BB37" i="22"/>
  <c r="BA37" i="22"/>
  <c r="AZ37" i="22"/>
  <c r="AY37" i="22"/>
  <c r="AX37" i="22"/>
  <c r="AW37" i="22"/>
  <c r="AV37" i="22"/>
  <c r="BF36" i="22"/>
  <c r="AX36" i="22"/>
  <c r="AW36" i="22"/>
  <c r="AE36" i="22"/>
  <c r="BE36" i="22"/>
  <c r="BD36" i="22"/>
  <c r="BC36" i="22"/>
  <c r="BB36" i="22"/>
  <c r="BA36" i="22"/>
  <c r="AZ36" i="22"/>
  <c r="AY36" i="22"/>
  <c r="AV36" i="22"/>
  <c r="BD35" i="22"/>
  <c r="AZ35" i="22"/>
  <c r="AV35" i="22"/>
  <c r="AE35" i="22"/>
  <c r="BF35" i="22"/>
  <c r="BE35" i="22"/>
  <c r="BC35" i="22"/>
  <c r="BB35" i="22"/>
  <c r="BA35" i="22"/>
  <c r="AY35" i="22"/>
  <c r="AX35" i="22"/>
  <c r="AW35" i="22"/>
  <c r="AU35" i="22"/>
  <c r="BB34" i="22"/>
  <c r="AW34" i="22"/>
  <c r="AE34" i="22"/>
  <c r="BF34" i="22"/>
  <c r="BE34" i="22"/>
  <c r="BD34" i="22"/>
  <c r="BC34" i="22"/>
  <c r="BA34" i="22"/>
  <c r="AZ34" i="22"/>
  <c r="AY34" i="22"/>
  <c r="AX34" i="22"/>
  <c r="AV34" i="22"/>
  <c r="BD33" i="22"/>
  <c r="AZ33" i="22"/>
  <c r="AV33" i="22"/>
  <c r="AU33" i="22"/>
  <c r="AE33" i="22"/>
  <c r="BF33" i="22"/>
  <c r="BE33" i="22"/>
  <c r="BC33" i="22"/>
  <c r="BB33" i="22"/>
  <c r="BA33" i="22"/>
  <c r="AY33" i="22"/>
  <c r="AX33" i="22"/>
  <c r="AW33" i="22"/>
  <c r="BH33" i="22"/>
  <c r="BA32" i="22"/>
  <c r="AY32" i="22"/>
  <c r="AU32" i="22"/>
  <c r="AE32" i="22"/>
  <c r="BF32" i="22"/>
  <c r="BE32" i="22"/>
  <c r="BD32" i="22"/>
  <c r="BC32" i="22"/>
  <c r="BB32" i="22"/>
  <c r="AZ32" i="22"/>
  <c r="AX32" i="22"/>
  <c r="AW32" i="22"/>
  <c r="AV32" i="22"/>
  <c r="BG32" i="22"/>
  <c r="BE31" i="22"/>
  <c r="BA31" i="22"/>
  <c r="AY31" i="22"/>
  <c r="AU31" i="22"/>
  <c r="AE31" i="22"/>
  <c r="BF31" i="22"/>
  <c r="BD31" i="22"/>
  <c r="BC31" i="22"/>
  <c r="BB31" i="22"/>
  <c r="AZ31" i="22"/>
  <c r="AX31" i="22"/>
  <c r="AW31" i="22"/>
  <c r="AV31" i="22"/>
  <c r="AE30" i="22"/>
  <c r="BF30" i="22"/>
  <c r="BE30" i="22"/>
  <c r="BD30" i="22"/>
  <c r="BC30" i="22"/>
  <c r="BB30" i="22"/>
  <c r="BA30" i="22"/>
  <c r="AZ30" i="22"/>
  <c r="AY30" i="22"/>
  <c r="AX30" i="22"/>
  <c r="AW30" i="22"/>
  <c r="AV30" i="22"/>
  <c r="AU30" i="22"/>
  <c r="BD29" i="22"/>
  <c r="AE29" i="22"/>
  <c r="BF29" i="22"/>
  <c r="BE29" i="22"/>
  <c r="BC29" i="22"/>
  <c r="BB29" i="22"/>
  <c r="BA29" i="22"/>
  <c r="AZ29" i="22"/>
  <c r="AY29" i="22"/>
  <c r="AX29" i="22"/>
  <c r="AW29" i="22"/>
  <c r="AV29" i="22"/>
  <c r="AU29" i="22"/>
  <c r="AY28" i="22"/>
  <c r="AU28" i="22"/>
  <c r="AE28" i="22"/>
  <c r="BF28" i="22"/>
  <c r="BE28" i="22"/>
  <c r="BD28" i="22"/>
  <c r="BC28" i="22"/>
  <c r="BB28" i="22"/>
  <c r="BA28" i="22"/>
  <c r="AZ28" i="22"/>
  <c r="AX28" i="22"/>
  <c r="AW28" i="22"/>
  <c r="AV28" i="22"/>
  <c r="BG28" i="22"/>
  <c r="BA27" i="22"/>
  <c r="AW27" i="22"/>
  <c r="AE27" i="22"/>
  <c r="BF27" i="22"/>
  <c r="BE27" i="22"/>
  <c r="BD27" i="22"/>
  <c r="BC27" i="22"/>
  <c r="BB27" i="22"/>
  <c r="AZ27" i="22"/>
  <c r="AY27" i="22"/>
  <c r="AX27" i="22"/>
  <c r="AV27" i="22"/>
  <c r="AU27" i="22"/>
  <c r="BB26" i="22"/>
  <c r="AE26" i="22"/>
  <c r="BF26" i="22"/>
  <c r="BE26" i="22"/>
  <c r="BD26" i="22"/>
  <c r="BC26" i="22"/>
  <c r="BA26" i="22"/>
  <c r="AZ26" i="22"/>
  <c r="AY26" i="22"/>
  <c r="AX26" i="22"/>
  <c r="AW26" i="22"/>
  <c r="AU26" i="22"/>
  <c r="BE25" i="22"/>
  <c r="BA25" i="22"/>
  <c r="AW25" i="22"/>
  <c r="AU25" i="22"/>
  <c r="AE25" i="22"/>
  <c r="BF25" i="22"/>
  <c r="BD25" i="22"/>
  <c r="BC25" i="22"/>
  <c r="BB25" i="22"/>
  <c r="AZ25" i="22"/>
  <c r="AY25" i="22"/>
  <c r="AX25" i="22"/>
  <c r="AV25" i="22"/>
  <c r="AT25" i="22"/>
  <c r="BD24" i="22"/>
  <c r="BC24" i="22"/>
  <c r="AZ24" i="22"/>
  <c r="AV24" i="22"/>
  <c r="AE24" i="22"/>
  <c r="BF24" i="22"/>
  <c r="BE24" i="22"/>
  <c r="BB24" i="22"/>
  <c r="BA24" i="22"/>
  <c r="AY24" i="22"/>
  <c r="AX24" i="22"/>
  <c r="AW24" i="22"/>
  <c r="AU24" i="22"/>
  <c r="BG24" i="22"/>
  <c r="BF23" i="22"/>
  <c r="BB23" i="22"/>
  <c r="AE23" i="22"/>
  <c r="BE23" i="22"/>
  <c r="BD23" i="22"/>
  <c r="BC23" i="22"/>
  <c r="BA23" i="22"/>
  <c r="AZ23" i="22"/>
  <c r="AY23" i="22"/>
  <c r="AX23" i="22"/>
  <c r="AW23" i="22"/>
  <c r="AV23" i="22"/>
  <c r="BD22" i="22"/>
  <c r="AV22" i="22"/>
  <c r="AE22" i="22"/>
  <c r="BF22" i="22"/>
  <c r="BE22" i="22"/>
  <c r="BC22" i="22"/>
  <c r="BB22" i="22"/>
  <c r="BA22" i="22"/>
  <c r="AZ22" i="22"/>
  <c r="AY22" i="22"/>
  <c r="AX22" i="22"/>
  <c r="AW22" i="22"/>
  <c r="AU22" i="22"/>
  <c r="BF21" i="22"/>
  <c r="BB21" i="22"/>
  <c r="AE21" i="22"/>
  <c r="BE21" i="22"/>
  <c r="BD21" i="22"/>
  <c r="BC21" i="22"/>
  <c r="BA21" i="22"/>
  <c r="AZ21" i="22"/>
  <c r="AY21" i="22"/>
  <c r="AX21" i="22"/>
  <c r="AW21" i="22"/>
  <c r="AV21" i="22"/>
  <c r="BD20" i="22"/>
  <c r="AV20" i="22"/>
  <c r="AE20" i="22"/>
  <c r="BF20" i="22"/>
  <c r="BE20" i="22"/>
  <c r="BC20" i="22"/>
  <c r="BB20" i="22"/>
  <c r="BA20" i="22"/>
  <c r="AZ20" i="22"/>
  <c r="AY20" i="22"/>
  <c r="AX20" i="22"/>
  <c r="AW20" i="22"/>
  <c r="AU20" i="22"/>
  <c r="BF19" i="22"/>
  <c r="BB19" i="22"/>
  <c r="AE19" i="22"/>
  <c r="BE19" i="22"/>
  <c r="BD19" i="22"/>
  <c r="BC19" i="22"/>
  <c r="BA19" i="22"/>
  <c r="AZ19" i="22"/>
  <c r="AY19" i="22"/>
  <c r="AX19" i="22"/>
  <c r="AW19" i="22"/>
  <c r="AV19" i="22"/>
  <c r="BD18" i="22"/>
  <c r="AX18" i="22"/>
  <c r="AE18" i="22"/>
  <c r="AH4" i="22" s="1"/>
  <c r="BF18" i="22"/>
  <c r="BE18" i="22"/>
  <c r="BC18" i="22"/>
  <c r="BB18" i="22"/>
  <c r="BA18" i="22"/>
  <c r="AZ18" i="22"/>
  <c r="AY18" i="22"/>
  <c r="AW18" i="22"/>
  <c r="AV18" i="22"/>
  <c r="AU18" i="22"/>
  <c r="BG18" i="22"/>
  <c r="BF17" i="22"/>
  <c r="AE17" i="22"/>
  <c r="BE17" i="22"/>
  <c r="BD17" i="22"/>
  <c r="BB17" i="22"/>
  <c r="BA17" i="22"/>
  <c r="AZ17" i="22"/>
  <c r="AX17" i="22"/>
  <c r="AW17" i="22"/>
  <c r="AV17" i="22"/>
  <c r="AY16" i="22"/>
  <c r="AX16" i="22"/>
  <c r="AU16" i="22"/>
  <c r="AE16" i="22"/>
  <c r="BF16" i="22"/>
  <c r="BE16" i="22"/>
  <c r="BD16" i="22"/>
  <c r="BC16" i="22"/>
  <c r="BB16" i="22"/>
  <c r="BA16" i="22"/>
  <c r="AZ16" i="22"/>
  <c r="AW16" i="22"/>
  <c r="AV16" i="22"/>
  <c r="AX15" i="22"/>
  <c r="AE15" i="22"/>
  <c r="BF15" i="22"/>
  <c r="BE15" i="22"/>
  <c r="BD15" i="22"/>
  <c r="BC15" i="22"/>
  <c r="BB15" i="22"/>
  <c r="BA15" i="22"/>
  <c r="AZ15" i="22"/>
  <c r="AY15" i="22"/>
  <c r="AW15" i="22"/>
  <c r="AU15" i="22"/>
  <c r="AT15" i="22"/>
  <c r="AZ14" i="22"/>
  <c r="AW14" i="22"/>
  <c r="AV14" i="22"/>
  <c r="AE14" i="22"/>
  <c r="BF14" i="22"/>
  <c r="BE14" i="22"/>
  <c r="BD14" i="22"/>
  <c r="BC14" i="22"/>
  <c r="BB14" i="22"/>
  <c r="BA14" i="22"/>
  <c r="AY14" i="22"/>
  <c r="AX14" i="22"/>
  <c r="AU14" i="22"/>
  <c r="BC13" i="22"/>
  <c r="AW13" i="22"/>
  <c r="AE13" i="22"/>
  <c r="BF13" i="22"/>
  <c r="BE13" i="22"/>
  <c r="BD13" i="22"/>
  <c r="BB13" i="22"/>
  <c r="BA13" i="22"/>
  <c r="AZ13" i="22"/>
  <c r="AY13" i="22"/>
  <c r="AX13" i="22"/>
  <c r="AV13" i="22"/>
  <c r="AU13" i="22"/>
  <c r="BG13" i="22"/>
  <c r="BA12" i="22"/>
  <c r="AE12" i="22"/>
  <c r="BF12" i="22"/>
  <c r="BE12" i="22"/>
  <c r="BD12" i="22"/>
  <c r="BC12" i="22"/>
  <c r="BB12" i="22"/>
  <c r="AZ12" i="22"/>
  <c r="AY12" i="22"/>
  <c r="AX12" i="22"/>
  <c r="AW12" i="22"/>
  <c r="AV12" i="22"/>
  <c r="AU12" i="22"/>
  <c r="BE11" i="22"/>
  <c r="BA11" i="22"/>
  <c r="AE11" i="22"/>
  <c r="BF11" i="22"/>
  <c r="BD11" i="22"/>
  <c r="BC11" i="22"/>
  <c r="AZ11" i="22"/>
  <c r="AY11" i="22"/>
  <c r="AX11" i="22"/>
  <c r="AW11" i="22"/>
  <c r="AV11" i="22"/>
  <c r="AU11" i="22"/>
  <c r="BD10" i="22"/>
  <c r="AZ10" i="22"/>
  <c r="AE10" i="22"/>
  <c r="BF10" i="22"/>
  <c r="BC10" i="22"/>
  <c r="BB10" i="22"/>
  <c r="AY10" i="22"/>
  <c r="AX10" i="22"/>
  <c r="AV10" i="22"/>
  <c r="AU10" i="22"/>
  <c r="AR9" i="22"/>
  <c r="AQ9" i="22"/>
  <c r="AP9" i="22"/>
  <c r="AO9" i="22"/>
  <c r="AN9" i="22"/>
  <c r="AM9" i="22"/>
  <c r="AL9" i="22"/>
  <c r="AL8" i="22" s="1"/>
  <c r="AK9" i="22"/>
  <c r="AJ9" i="22"/>
  <c r="AI9" i="22"/>
  <c r="AH9" i="22"/>
  <c r="AG9" i="22"/>
  <c r="AF9" i="22"/>
  <c r="AP8" i="22"/>
  <c r="AH8" i="22"/>
  <c r="J12" i="25" l="1"/>
  <c r="J11" i="25" s="1"/>
  <c r="M11" i="25" s="1"/>
  <c r="C92" i="24"/>
  <c r="R17" i="24"/>
  <c r="P20" i="24"/>
  <c r="I53" i="24"/>
  <c r="O74" i="24"/>
  <c r="R95" i="24"/>
  <c r="M8" i="23"/>
  <c r="G11" i="24"/>
  <c r="T11" i="24" s="1"/>
  <c r="E14" i="24"/>
  <c r="R14" i="24" s="1"/>
  <c r="I16" i="24"/>
  <c r="S17" i="24"/>
  <c r="K17" i="24"/>
  <c r="P17" i="24" s="1"/>
  <c r="P18" i="24"/>
  <c r="R19" i="24"/>
  <c r="P21" i="24"/>
  <c r="P22" i="24"/>
  <c r="P28" i="24"/>
  <c r="K32" i="24"/>
  <c r="P32" i="24" s="1"/>
  <c r="I32" i="24"/>
  <c r="U35" i="24"/>
  <c r="P36" i="24"/>
  <c r="C35" i="24"/>
  <c r="R38" i="24"/>
  <c r="R40" i="24"/>
  <c r="E44" i="24"/>
  <c r="U47" i="24"/>
  <c r="T47" i="24"/>
  <c r="R51" i="24"/>
  <c r="P52" i="24"/>
  <c r="J53" i="24"/>
  <c r="O53" i="24" s="1"/>
  <c r="P57" i="24"/>
  <c r="P61" i="24"/>
  <c r="P64" i="24"/>
  <c r="P66" i="24"/>
  <c r="P67" i="24"/>
  <c r="O68" i="24"/>
  <c r="R72" i="24"/>
  <c r="C73" i="24"/>
  <c r="C71" i="24" s="1"/>
  <c r="I75" i="24"/>
  <c r="T83" i="24"/>
  <c r="E87" i="24"/>
  <c r="P88" i="24"/>
  <c r="O89" i="24"/>
  <c r="E90" i="24"/>
  <c r="I93" i="24"/>
  <c r="C96" i="24"/>
  <c r="C95" i="24" s="1"/>
  <c r="P97" i="24"/>
  <c r="L12" i="25"/>
  <c r="L11" i="25" s="1"/>
  <c r="AK8" i="22"/>
  <c r="AO8" i="22"/>
  <c r="AI8" i="22"/>
  <c r="AM8" i="22"/>
  <c r="AQ8" i="22"/>
  <c r="O32" i="23"/>
  <c r="H11" i="24"/>
  <c r="P14" i="24"/>
  <c r="R18" i="24"/>
  <c r="R22" i="24"/>
  <c r="I24" i="24"/>
  <c r="R33" i="24"/>
  <c r="E35" i="24"/>
  <c r="R35" i="24" s="1"/>
  <c r="K38" i="24"/>
  <c r="P38" i="24" s="1"/>
  <c r="K44" i="24"/>
  <c r="P44" i="24" s="1"/>
  <c r="P46" i="24"/>
  <c r="R52" i="24"/>
  <c r="O54" i="24"/>
  <c r="C55" i="24"/>
  <c r="R61" i="24"/>
  <c r="R65" i="24"/>
  <c r="K65" i="24"/>
  <c r="P65" i="24" s="1"/>
  <c r="R66" i="24"/>
  <c r="E77" i="24"/>
  <c r="R77" i="24" s="1"/>
  <c r="P79" i="24"/>
  <c r="J80" i="24"/>
  <c r="O80" i="24" s="1"/>
  <c r="I84" i="24"/>
  <c r="U92" i="24"/>
  <c r="N92" i="24"/>
  <c r="N11" i="24" s="1"/>
  <c r="R97" i="24"/>
  <c r="I99" i="24"/>
  <c r="I98" i="24" s="1"/>
  <c r="C12" i="25"/>
  <c r="C11" i="25" s="1"/>
  <c r="R32" i="24"/>
  <c r="C59" i="24"/>
  <c r="O101" i="24"/>
  <c r="AG8" i="22"/>
  <c r="AR8" i="22"/>
  <c r="O8" i="23"/>
  <c r="C32" i="23"/>
  <c r="E12" i="24"/>
  <c r="J12" i="24"/>
  <c r="O12" i="24" s="1"/>
  <c r="N13" i="24"/>
  <c r="U13" i="24" s="1"/>
  <c r="T14" i="24"/>
  <c r="C16" i="24"/>
  <c r="U17" i="24"/>
  <c r="E20" i="24"/>
  <c r="R20" i="24" s="1"/>
  <c r="E23" i="24"/>
  <c r="C24" i="24"/>
  <c r="C23" i="24" s="1"/>
  <c r="R25" i="24"/>
  <c r="E26" i="24"/>
  <c r="R26" i="24" s="1"/>
  <c r="S29" i="24"/>
  <c r="K29" i="24"/>
  <c r="P29" i="24" s="1"/>
  <c r="R30" i="24"/>
  <c r="U32" i="24"/>
  <c r="I33" i="24"/>
  <c r="S35" i="24"/>
  <c r="P35" i="24"/>
  <c r="C36" i="24"/>
  <c r="T38" i="24"/>
  <c r="R39" i="24"/>
  <c r="S41" i="24"/>
  <c r="L41" i="24"/>
  <c r="L11" i="24" s="1"/>
  <c r="S11" i="24" s="1"/>
  <c r="S42" i="24"/>
  <c r="T44" i="24"/>
  <c r="R45" i="24"/>
  <c r="S47" i="24"/>
  <c r="R48" i="24"/>
  <c r="P49" i="24"/>
  <c r="T53" i="24"/>
  <c r="R57" i="24"/>
  <c r="R67" i="24"/>
  <c r="T68" i="24"/>
  <c r="C77" i="24"/>
  <c r="R78" i="24"/>
  <c r="C79" i="24"/>
  <c r="T86" i="24"/>
  <c r="R88" i="24"/>
  <c r="I90" i="24"/>
  <c r="I89" i="24" s="1"/>
  <c r="K94" i="24"/>
  <c r="I11" i="25"/>
  <c r="N8" i="23"/>
  <c r="AE63" i="22"/>
  <c r="AE107" i="22"/>
  <c r="BD107" i="22"/>
  <c r="AE82" i="22"/>
  <c r="AF8" i="22"/>
  <c r="AJ8" i="22"/>
  <c r="AN8" i="22"/>
  <c r="AU67" i="22"/>
  <c r="BH67" i="22"/>
  <c r="AZ116" i="22"/>
  <c r="AZ115" i="22" s="1"/>
  <c r="BH13" i="22"/>
  <c r="BG16" i="22"/>
  <c r="BH41" i="22"/>
  <c r="AS41" i="22"/>
  <c r="BG49" i="22"/>
  <c r="BG61" i="22"/>
  <c r="BG85" i="22"/>
  <c r="AT85" i="22"/>
  <c r="BH93" i="22"/>
  <c r="AT101" i="22"/>
  <c r="AX101" i="22"/>
  <c r="AX100" i="22" s="1"/>
  <c r="AW117" i="22"/>
  <c r="AW115" i="22" s="1"/>
  <c r="AS29" i="22"/>
  <c r="AS47" i="22"/>
  <c r="AY105" i="22"/>
  <c r="AY107" i="22"/>
  <c r="AT117" i="22"/>
  <c r="AX117" i="22"/>
  <c r="AX115" i="22" s="1"/>
  <c r="AV121" i="22"/>
  <c r="BH43" i="22"/>
  <c r="BH54" i="22"/>
  <c r="BG54" i="22"/>
  <c r="AW101" i="22"/>
  <c r="AW100" i="22" s="1"/>
  <c r="AS37" i="22"/>
  <c r="BG11" i="22"/>
  <c r="BH27" i="22"/>
  <c r="AT33" i="22"/>
  <c r="BH83" i="22"/>
  <c r="BH25" i="22"/>
  <c r="BH35" i="22"/>
  <c r="AS78" i="22"/>
  <c r="BG80" i="22"/>
  <c r="AT80" i="22"/>
  <c r="AS80" i="22" s="1"/>
  <c r="AU101" i="22"/>
  <c r="AU100" i="22" s="1"/>
  <c r="BC101" i="22"/>
  <c r="BC100" i="22" s="1"/>
  <c r="AT115" i="22"/>
  <c r="BF115" i="22"/>
  <c r="BG66" i="22"/>
  <c r="AV66" i="22"/>
  <c r="BG88" i="22"/>
  <c r="AT88" i="22"/>
  <c r="AS88" i="22" s="1"/>
  <c r="AY100" i="22"/>
  <c r="AT110" i="22"/>
  <c r="BH52" i="22"/>
  <c r="BK114" i="22"/>
  <c r="BD9" i="22"/>
  <c r="AS16" i="22"/>
  <c r="AS22" i="22"/>
  <c r="AS45" i="22"/>
  <c r="BK45" i="22" s="1"/>
  <c r="AS110" i="22"/>
  <c r="BK110" i="22" s="1"/>
  <c r="AS114" i="22"/>
  <c r="AS28" i="22"/>
  <c r="BK28" i="22" s="1"/>
  <c r="AS49" i="22"/>
  <c r="BK49" i="22" s="1"/>
  <c r="BE100" i="22"/>
  <c r="AS20" i="22"/>
  <c r="AS24" i="22"/>
  <c r="BK24" i="22" s="1"/>
  <c r="AS30" i="22"/>
  <c r="BK30" i="22" s="1"/>
  <c r="AS62" i="22"/>
  <c r="BK62" i="22" s="1"/>
  <c r="AS95" i="22"/>
  <c r="BB100" i="22"/>
  <c r="BD100" i="22"/>
  <c r="BE107" i="22"/>
  <c r="BC107" i="22"/>
  <c r="E12" i="25"/>
  <c r="E16" i="25"/>
  <c r="P23" i="24"/>
  <c r="I42" i="24"/>
  <c r="I41" i="24" s="1"/>
  <c r="K41" i="24"/>
  <c r="P42" i="24"/>
  <c r="K12" i="24"/>
  <c r="P12" i="24" s="1"/>
  <c r="I17" i="24"/>
  <c r="R42" i="24"/>
  <c r="I14" i="24"/>
  <c r="R23" i="24"/>
  <c r="I23" i="24"/>
  <c r="C15" i="24"/>
  <c r="P15" i="24"/>
  <c r="C19" i="24"/>
  <c r="P19" i="24"/>
  <c r="I21" i="24"/>
  <c r="I20" i="24" s="1"/>
  <c r="I28" i="24"/>
  <c r="I26" i="24" s="1"/>
  <c r="C30" i="24"/>
  <c r="C29" i="24" s="1"/>
  <c r="P30" i="24"/>
  <c r="C34" i="24"/>
  <c r="C32" i="24" s="1"/>
  <c r="P34" i="24"/>
  <c r="I36" i="24"/>
  <c r="I35" i="24" s="1"/>
  <c r="R37" i="24"/>
  <c r="I40" i="24"/>
  <c r="I38" i="24" s="1"/>
  <c r="C42" i="24"/>
  <c r="E43" i="24"/>
  <c r="I45" i="24"/>
  <c r="I44" i="24" s="1"/>
  <c r="R46" i="24"/>
  <c r="C48" i="24"/>
  <c r="C47" i="24" s="1"/>
  <c r="U53" i="24"/>
  <c r="R58" i="24"/>
  <c r="T59" i="24"/>
  <c r="R62" i="24"/>
  <c r="R63" i="24"/>
  <c r="P69" i="24"/>
  <c r="P75" i="24"/>
  <c r="P82" i="24"/>
  <c r="C82" i="24"/>
  <c r="R85" i="24"/>
  <c r="P90" i="24"/>
  <c r="K89" i="24"/>
  <c r="P89" i="24" s="1"/>
  <c r="I100" i="24"/>
  <c r="P100" i="24"/>
  <c r="R102" i="24"/>
  <c r="R103" i="24"/>
  <c r="P31" i="24"/>
  <c r="P39" i="24"/>
  <c r="I58" i="24"/>
  <c r="I56" i="24" s="1"/>
  <c r="K56" i="24"/>
  <c r="P58" i="24"/>
  <c r="I63" i="24"/>
  <c r="I62" i="24" s="1"/>
  <c r="P63" i="24"/>
  <c r="P81" i="24"/>
  <c r="K80" i="24"/>
  <c r="I85" i="24"/>
  <c r="P85" i="24"/>
  <c r="R90" i="24"/>
  <c r="C90" i="24"/>
  <c r="E89" i="24"/>
  <c r="R94" i="24"/>
  <c r="I94" i="24"/>
  <c r="I92" i="24" s="1"/>
  <c r="P94" i="24"/>
  <c r="E101" i="24"/>
  <c r="I102" i="24"/>
  <c r="C21" i="24"/>
  <c r="C20" i="24" s="1"/>
  <c r="P24" i="24"/>
  <c r="C28" i="24"/>
  <c r="C26" i="24" s="1"/>
  <c r="C50" i="24"/>
  <c r="P53" i="24"/>
  <c r="C69" i="24"/>
  <c r="E68" i="24"/>
  <c r="R68" i="24" s="1"/>
  <c r="R69" i="24"/>
  <c r="C75" i="24"/>
  <c r="E74" i="24"/>
  <c r="R75" i="24"/>
  <c r="R81" i="24"/>
  <c r="C81" i="24"/>
  <c r="E80" i="24"/>
  <c r="R80" i="24" s="1"/>
  <c r="I87" i="24"/>
  <c r="I86" i="24" s="1"/>
  <c r="O87" i="24"/>
  <c r="J86" i="24"/>
  <c r="O86" i="24" s="1"/>
  <c r="I96" i="24"/>
  <c r="I95" i="24" s="1"/>
  <c r="O96" i="24"/>
  <c r="J95" i="24"/>
  <c r="O95" i="24" s="1"/>
  <c r="P102" i="24"/>
  <c r="K101" i="24"/>
  <c r="P101" i="24" s="1"/>
  <c r="K47" i="24"/>
  <c r="P47" i="24" s="1"/>
  <c r="P48" i="24"/>
  <c r="I51" i="24"/>
  <c r="I50" i="24" s="1"/>
  <c r="O51" i="24"/>
  <c r="J50" i="24"/>
  <c r="C54" i="24"/>
  <c r="E53" i="24"/>
  <c r="R53" i="24" s="1"/>
  <c r="R54" i="24"/>
  <c r="P54" i="24"/>
  <c r="P60" i="24"/>
  <c r="I60" i="24"/>
  <c r="K59" i="24"/>
  <c r="P59" i="24" s="1"/>
  <c r="I66" i="24"/>
  <c r="I65" i="24" s="1"/>
  <c r="O66" i="24"/>
  <c r="J65" i="24"/>
  <c r="O65" i="24" s="1"/>
  <c r="U68" i="24"/>
  <c r="I72" i="24"/>
  <c r="I71" i="24" s="1"/>
  <c r="O72" i="24"/>
  <c r="J71" i="24"/>
  <c r="O71" i="24" s="1"/>
  <c r="I74" i="24"/>
  <c r="I78" i="24"/>
  <c r="O78" i="24"/>
  <c r="J77" i="24"/>
  <c r="I83" i="24"/>
  <c r="P91" i="24"/>
  <c r="C91" i="24"/>
  <c r="R100" i="24"/>
  <c r="P103" i="24"/>
  <c r="I61" i="24"/>
  <c r="I69" i="24"/>
  <c r="I68" i="24" s="1"/>
  <c r="K74" i="24"/>
  <c r="P74" i="24" s="1"/>
  <c r="O81" i="24"/>
  <c r="R84" i="24"/>
  <c r="O90" i="24"/>
  <c r="R93" i="24"/>
  <c r="R99" i="24"/>
  <c r="O102" i="24"/>
  <c r="I103" i="24"/>
  <c r="C64" i="24"/>
  <c r="C62" i="24" s="1"/>
  <c r="C70" i="24"/>
  <c r="C76" i="24"/>
  <c r="P76" i="24"/>
  <c r="E83" i="24"/>
  <c r="R83" i="24" s="1"/>
  <c r="K86" i="24"/>
  <c r="E92" i="24"/>
  <c r="E98" i="24"/>
  <c r="R98" i="24" s="1"/>
  <c r="C8" i="23"/>
  <c r="D8" i="23"/>
  <c r="H8" i="23"/>
  <c r="AU34" i="22"/>
  <c r="AS34" i="22" s="1"/>
  <c r="AS31" i="22"/>
  <c r="AZ9" i="22"/>
  <c r="AV15" i="22"/>
  <c r="AS15" i="22" s="1"/>
  <c r="BK20" i="22"/>
  <c r="BH20" i="22"/>
  <c r="AU21" i="22"/>
  <c r="AS21" i="22" s="1"/>
  <c r="AS11" i="22"/>
  <c r="BK11" i="22" s="1"/>
  <c r="AS18" i="22"/>
  <c r="BG21" i="22"/>
  <c r="BH21" i="22"/>
  <c r="BH10" i="22"/>
  <c r="AW10" i="22"/>
  <c r="AW9" i="22" s="1"/>
  <c r="BA10" i="22"/>
  <c r="BA9" i="22" s="1"/>
  <c r="BE10" i="22"/>
  <c r="BE9" i="22" s="1"/>
  <c r="BB11" i="22"/>
  <c r="AS13" i="22"/>
  <c r="BK13" i="22" s="1"/>
  <c r="BG30" i="22"/>
  <c r="AS35" i="22"/>
  <c r="AS39" i="22"/>
  <c r="BK39" i="22" s="1"/>
  <c r="AS43" i="22"/>
  <c r="BG34" i="22"/>
  <c r="BK37" i="22"/>
  <c r="AU42" i="22"/>
  <c r="AS42" i="22" s="1"/>
  <c r="BG42" i="22"/>
  <c r="AS51" i="22"/>
  <c r="AV53" i="22"/>
  <c r="AT76" i="22"/>
  <c r="AS76" i="22" s="1"/>
  <c r="BF104" i="22"/>
  <c r="AS104" i="22" s="1"/>
  <c r="AU116" i="22"/>
  <c r="AY116" i="22"/>
  <c r="AY115" i="22" s="1"/>
  <c r="BD116" i="22"/>
  <c r="BD115" i="22" s="1"/>
  <c r="AU119" i="22"/>
  <c r="AS119" i="22" s="1"/>
  <c r="BB9" i="22"/>
  <c r="BF9" i="22"/>
  <c r="AT10" i="22"/>
  <c r="AS14" i="22"/>
  <c r="BK18" i="22"/>
  <c r="BH18" i="22"/>
  <c r="AU19" i="22"/>
  <c r="AS19" i="22" s="1"/>
  <c r="BK19" i="22" s="1"/>
  <c r="BG19" i="22"/>
  <c r="BG22" i="22"/>
  <c r="AS25" i="22"/>
  <c r="BK25" i="22" s="1"/>
  <c r="AS32" i="22"/>
  <c r="BK32" i="22" s="1"/>
  <c r="AU36" i="22"/>
  <c r="AS36" i="22" s="1"/>
  <c r="BG36" i="22"/>
  <c r="AU44" i="22"/>
  <c r="AS44" i="22" s="1"/>
  <c r="BG44" i="22"/>
  <c r="AS52" i="22"/>
  <c r="BH56" i="22"/>
  <c r="AT84" i="22"/>
  <c r="AX84" i="22"/>
  <c r="BB84" i="22"/>
  <c r="BB82" i="22" s="1"/>
  <c r="BF84" i="22"/>
  <c r="AS86" i="22"/>
  <c r="AS87" i="22"/>
  <c r="AE9" i="22"/>
  <c r="BK14" i="22"/>
  <c r="BK16" i="22"/>
  <c r="BH16" i="22"/>
  <c r="AU17" i="22"/>
  <c r="AY17" i="22"/>
  <c r="AY9" i="22" s="1"/>
  <c r="BC17" i="22"/>
  <c r="BC9" i="22" s="1"/>
  <c r="BG17" i="22"/>
  <c r="BH17" i="22"/>
  <c r="BG20" i="22"/>
  <c r="BH24" i="22"/>
  <c r="BG25" i="22"/>
  <c r="BG27" i="22"/>
  <c r="AS33" i="22"/>
  <c r="BK33" i="22" s="1"/>
  <c r="BH37" i="22"/>
  <c r="AU38" i="22"/>
  <c r="AS38" i="22" s="1"/>
  <c r="BG38" i="22"/>
  <c r="BH45" i="22"/>
  <c r="AU46" i="22"/>
  <c r="AS46" i="22" s="1"/>
  <c r="BG46" i="22"/>
  <c r="AV65" i="22"/>
  <c r="AV63" i="22" s="1"/>
  <c r="AZ65" i="22"/>
  <c r="BD65" i="22"/>
  <c r="BD63" i="22" s="1"/>
  <c r="AX9" i="22"/>
  <c r="AS12" i="22"/>
  <c r="BH14" i="22"/>
  <c r="BG14" i="22"/>
  <c r="BG15" i="22"/>
  <c r="BK22" i="22"/>
  <c r="BH22" i="22"/>
  <c r="AU23" i="22"/>
  <c r="AS23" i="22" s="1"/>
  <c r="BG23" i="22"/>
  <c r="BH23" i="22"/>
  <c r="AV26" i="22"/>
  <c r="AS26" i="22" s="1"/>
  <c r="BH26" i="22"/>
  <c r="AS27" i="22"/>
  <c r="BH32" i="22"/>
  <c r="BH34" i="22"/>
  <c r="BH39" i="22"/>
  <c r="AU40" i="22"/>
  <c r="AS40" i="22" s="1"/>
  <c r="BH42" i="22"/>
  <c r="AS48" i="22"/>
  <c r="BG48" i="22"/>
  <c r="AS50" i="22"/>
  <c r="AS53" i="22"/>
  <c r="AS54" i="22"/>
  <c r="BK54" i="22" s="1"/>
  <c r="AU55" i="22"/>
  <c r="AS55" i="22" s="1"/>
  <c r="BK55" i="22" s="1"/>
  <c r="BG55" i="22"/>
  <c r="AS56" i="22"/>
  <c r="BK56" i="22" s="1"/>
  <c r="BG56" i="22"/>
  <c r="AU57" i="22"/>
  <c r="AS57" i="22" s="1"/>
  <c r="AU59" i="22"/>
  <c r="AS59" i="22" s="1"/>
  <c r="BK59" i="22"/>
  <c r="BG59" i="22"/>
  <c r="AW63" i="22"/>
  <c r="BE63" i="22"/>
  <c r="BH84" i="22"/>
  <c r="BF64" i="22"/>
  <c r="BF63" i="22" s="1"/>
  <c r="AS68" i="22"/>
  <c r="BK68" i="22" s="1"/>
  <c r="AS70" i="22"/>
  <c r="BK70" i="22" s="1"/>
  <c r="AS79" i="22"/>
  <c r="AW83" i="22"/>
  <c r="AW82" i="22" s="1"/>
  <c r="BG10" i="22"/>
  <c r="BH12" i="22"/>
  <c r="BH30" i="22"/>
  <c r="BG33" i="22"/>
  <c r="BG37" i="22"/>
  <c r="BG39" i="22"/>
  <c r="BG45" i="22"/>
  <c r="BH49" i="22"/>
  <c r="AS61" i="22"/>
  <c r="BK61" i="22" s="1"/>
  <c r="AY63" i="22"/>
  <c r="BB64" i="22"/>
  <c r="BB63" i="22" s="1"/>
  <c r="BG68" i="22"/>
  <c r="AS71" i="22"/>
  <c r="AT72" i="22"/>
  <c r="AS72" i="22" s="1"/>
  <c r="AS74" i="22"/>
  <c r="BK74" i="22" s="1"/>
  <c r="AX82" i="22"/>
  <c r="BG84" i="22"/>
  <c r="AS90" i="22"/>
  <c r="BK90" i="22" s="1"/>
  <c r="BG64" i="22"/>
  <c r="AX64" i="22"/>
  <c r="AX63" i="22" s="1"/>
  <c r="AU63" i="22"/>
  <c r="BH66" i="22"/>
  <c r="AS67" i="22"/>
  <c r="BK67" i="22" s="1"/>
  <c r="BE83" i="22"/>
  <c r="BE82" i="22" s="1"/>
  <c r="AT103" i="22"/>
  <c r="AS103" i="22" s="1"/>
  <c r="BH28" i="22"/>
  <c r="BG47" i="22"/>
  <c r="AS58" i="22"/>
  <c r="BC63" i="22"/>
  <c r="BK72" i="22"/>
  <c r="BG72" i="22"/>
  <c r="AS75" i="22"/>
  <c r="BK78" i="22"/>
  <c r="BA83" i="22"/>
  <c r="BA82" i="22" s="1"/>
  <c r="AY84" i="22"/>
  <c r="BG89" i="22"/>
  <c r="AU91" i="22"/>
  <c r="AU82" i="22" s="1"/>
  <c r="BH91" i="22"/>
  <c r="BG91" i="22"/>
  <c r="AT92" i="22"/>
  <c r="AS92" i="22" s="1"/>
  <c r="BH60" i="22"/>
  <c r="BG60" i="22"/>
  <c r="BH68" i="22"/>
  <c r="AS69" i="22"/>
  <c r="BH70" i="22"/>
  <c r="BH72" i="22"/>
  <c r="AS73" i="22"/>
  <c r="BH74" i="22"/>
  <c r="BK75" i="22"/>
  <c r="BH76" i="22"/>
  <c r="AS77" i="22"/>
  <c r="BH78" i="22"/>
  <c r="BH79" i="22"/>
  <c r="BH80" i="22"/>
  <c r="AS81" i="22"/>
  <c r="BH88" i="22"/>
  <c r="AU108" i="22"/>
  <c r="AU107" i="22" s="1"/>
  <c r="BF107" i="22"/>
  <c r="AS112" i="22"/>
  <c r="AS121" i="22"/>
  <c r="BN60" i="22"/>
  <c r="AZ63" i="22"/>
  <c r="BA66" i="22"/>
  <c r="AY82" i="22"/>
  <c r="BC82" i="22"/>
  <c r="AV85" i="22"/>
  <c r="AV82" i="22" s="1"/>
  <c r="AZ85" i="22"/>
  <c r="AZ82" i="22" s="1"/>
  <c r="BD85" i="22"/>
  <c r="BD82" i="22" s="1"/>
  <c r="BH86" i="22"/>
  <c r="AT89" i="22"/>
  <c r="AS89" i="22" s="1"/>
  <c r="BH94" i="22"/>
  <c r="BG94" i="22"/>
  <c r="AS106" i="22"/>
  <c r="BK106" i="22" s="1"/>
  <c r="AS111" i="22"/>
  <c r="BK111" i="22" s="1"/>
  <c r="AT107" i="22"/>
  <c r="AV112" i="22"/>
  <c r="AV107" i="22" s="1"/>
  <c r="BB115" i="22"/>
  <c r="AU118" i="22"/>
  <c r="AS118" i="22" s="1"/>
  <c r="BG67" i="22"/>
  <c r="BG71" i="22"/>
  <c r="BG75" i="22"/>
  <c r="BK87" i="22"/>
  <c r="BG92" i="22"/>
  <c r="AS93" i="22"/>
  <c r="BK93" i="22" s="1"/>
  <c r="BH96" i="22"/>
  <c r="AS99" i="22"/>
  <c r="BK99" i="22" s="1"/>
  <c r="AV101" i="22"/>
  <c r="AV100" i="22" s="1"/>
  <c r="AZ101" i="22"/>
  <c r="AZ100" i="22" s="1"/>
  <c r="AS105" i="22"/>
  <c r="BK105" i="22" s="1"/>
  <c r="AZ107" i="22"/>
  <c r="AV115" i="22"/>
  <c r="AU120" i="22"/>
  <c r="AS120" i="22" s="1"/>
  <c r="BK120" i="22" s="1"/>
  <c r="AS96" i="22"/>
  <c r="BK96" i="22" s="1"/>
  <c r="BA100" i="22"/>
  <c r="AW107" i="22"/>
  <c r="AS109" i="22"/>
  <c r="BK109" i="22" s="1"/>
  <c r="AX107" i="22"/>
  <c r="BB107" i="22"/>
  <c r="AU117" i="22"/>
  <c r="BC117" i="22"/>
  <c r="BC115" i="22" s="1"/>
  <c r="BG93" i="22"/>
  <c r="BF94" i="22"/>
  <c r="BG96" i="22"/>
  <c r="BG99" i="22"/>
  <c r="AS113" i="22"/>
  <c r="BE116" i="22"/>
  <c r="BE115" i="22" s="1"/>
  <c r="BH115" i="22"/>
  <c r="AE115" i="22"/>
  <c r="BA117" i="22"/>
  <c r="BA115" i="22" s="1"/>
  <c r="R12" i="24" l="1"/>
  <c r="R29" i="24"/>
  <c r="C87" i="24"/>
  <c r="C86" i="24" s="1"/>
  <c r="R87" i="24"/>
  <c r="E86" i="24"/>
  <c r="P86" i="24" s="1"/>
  <c r="P77" i="24"/>
  <c r="E11" i="25"/>
  <c r="K92" i="24"/>
  <c r="K13" i="24"/>
  <c r="P26" i="24"/>
  <c r="R44" i="24"/>
  <c r="P87" i="24"/>
  <c r="R92" i="24"/>
  <c r="C53" i="24"/>
  <c r="U11" i="24"/>
  <c r="BG43" i="22"/>
  <c r="BG52" i="22"/>
  <c r="BK27" i="22"/>
  <c r="BK41" i="22"/>
  <c r="BK52" i="22"/>
  <c r="BK35" i="22"/>
  <c r="BK88" i="22"/>
  <c r="BG51" i="22"/>
  <c r="BH51" i="22"/>
  <c r="BH85" i="22"/>
  <c r="BK51" i="22"/>
  <c r="BG90" i="22"/>
  <c r="BH90" i="22"/>
  <c r="BG87" i="22"/>
  <c r="AT100" i="22"/>
  <c r="AS100" i="22" s="1"/>
  <c r="AS91" i="22"/>
  <c r="BK91" i="22" s="1"/>
  <c r="BG35" i="22"/>
  <c r="BK43" i="22"/>
  <c r="BG83" i="22"/>
  <c r="AS66" i="22"/>
  <c r="BK66" i="22" s="1"/>
  <c r="BG41" i="22"/>
  <c r="BH11" i="22"/>
  <c r="BG79" i="22"/>
  <c r="BK48" i="22"/>
  <c r="BK103" i="22"/>
  <c r="BK80" i="22"/>
  <c r="BH55" i="22"/>
  <c r="BK38" i="22"/>
  <c r="BK47" i="22"/>
  <c r="BH19" i="22"/>
  <c r="BC8" i="22"/>
  <c r="AS17" i="22"/>
  <c r="BK17" i="22" s="1"/>
  <c r="AS65" i="22"/>
  <c r="BK65" i="22" s="1"/>
  <c r="BK112" i="22"/>
  <c r="AY8" i="22"/>
  <c r="BK42" i="22"/>
  <c r="BK21" i="22"/>
  <c r="BD8" i="22"/>
  <c r="BK95" i="22"/>
  <c r="BK118" i="22"/>
  <c r="BK46" i="22"/>
  <c r="BF82" i="22"/>
  <c r="BK119" i="22"/>
  <c r="P98" i="24"/>
  <c r="P56" i="24"/>
  <c r="R56" i="24"/>
  <c r="C17" i="24"/>
  <c r="O77" i="24"/>
  <c r="I77" i="24"/>
  <c r="I59" i="24"/>
  <c r="R74" i="24"/>
  <c r="C68" i="24"/>
  <c r="R101" i="24"/>
  <c r="R89" i="24"/>
  <c r="R47" i="24"/>
  <c r="R59" i="24"/>
  <c r="R86" i="24"/>
  <c r="I101" i="24"/>
  <c r="P68" i="24"/>
  <c r="C43" i="24"/>
  <c r="C13" i="24" s="1"/>
  <c r="R43" i="24"/>
  <c r="E41" i="24"/>
  <c r="E13" i="24"/>
  <c r="C80" i="24"/>
  <c r="C74" i="24"/>
  <c r="C89" i="24"/>
  <c r="P80" i="24"/>
  <c r="C14" i="24"/>
  <c r="C12" i="24"/>
  <c r="P43" i="24"/>
  <c r="O50" i="24"/>
  <c r="J11" i="24"/>
  <c r="O11" i="24" s="1"/>
  <c r="P83" i="24"/>
  <c r="P92" i="24"/>
  <c r="I12" i="24"/>
  <c r="I13" i="24"/>
  <c r="K11" i="24"/>
  <c r="BH82" i="22"/>
  <c r="BG82" i="22"/>
  <c r="BK81" i="22"/>
  <c r="BH81" i="22"/>
  <c r="BK40" i="22"/>
  <c r="BH40" i="22"/>
  <c r="BG9" i="22"/>
  <c r="AZ8" i="22"/>
  <c r="BH95" i="22"/>
  <c r="BK77" i="22"/>
  <c r="BH77" i="22"/>
  <c r="BH87" i="22"/>
  <c r="BK29" i="22"/>
  <c r="BH29" i="22"/>
  <c r="BH47" i="22"/>
  <c r="BG31" i="22"/>
  <c r="BK31" i="22"/>
  <c r="AS85" i="22"/>
  <c r="BK85" i="22" s="1"/>
  <c r="BA63" i="22"/>
  <c r="AE8" i="22"/>
  <c r="AS83" i="22"/>
  <c r="BK83" i="22" s="1"/>
  <c r="AT9" i="22"/>
  <c r="AS10" i="22"/>
  <c r="AU115" i="22"/>
  <c r="AS115" i="22" s="1"/>
  <c r="BK115" i="22" s="1"/>
  <c r="AS116" i="22"/>
  <c r="BK116" i="22" s="1"/>
  <c r="BF100" i="22"/>
  <c r="BK76" i="22"/>
  <c r="BG76" i="22"/>
  <c r="BK53" i="22"/>
  <c r="BE8" i="22"/>
  <c r="AU9" i="22"/>
  <c r="BH38" i="22"/>
  <c r="BG29" i="22"/>
  <c r="BH65" i="22"/>
  <c r="BG65" i="22"/>
  <c r="BK57" i="22"/>
  <c r="BH57" i="22"/>
  <c r="BH107" i="22"/>
  <c r="BG107" i="22"/>
  <c r="AS107" i="22"/>
  <c r="BK107" i="22" s="1"/>
  <c r="BG95" i="22"/>
  <c r="BK89" i="22"/>
  <c r="BH89" i="22"/>
  <c r="BK73" i="22"/>
  <c r="BH73" i="22"/>
  <c r="BK86" i="22"/>
  <c r="BG86" i="22"/>
  <c r="BK79" i="22"/>
  <c r="BK71" i="22"/>
  <c r="BK92" i="22"/>
  <c r="BH92" i="22"/>
  <c r="BG77" i="22"/>
  <c r="BH71" i="22"/>
  <c r="AT82" i="22"/>
  <c r="BG73" i="22"/>
  <c r="AT63" i="22"/>
  <c r="BG53" i="22"/>
  <c r="BH53" i="22"/>
  <c r="AS84" i="22"/>
  <c r="BK84" i="22" s="1"/>
  <c r="BK44" i="22"/>
  <c r="BH44" i="22"/>
  <c r="BK36" i="22"/>
  <c r="BH36" i="22"/>
  <c r="BH75" i="22"/>
  <c r="AW8" i="22"/>
  <c r="BA8" i="22"/>
  <c r="BK113" i="22"/>
  <c r="BK104" i="22"/>
  <c r="AS117" i="22"/>
  <c r="BK117" i="22" s="1"/>
  <c r="AS101" i="22"/>
  <c r="BK101" i="22" s="1"/>
  <c r="BK69" i="22"/>
  <c r="BH69" i="22"/>
  <c r="BH64" i="22"/>
  <c r="AS108" i="22"/>
  <c r="BK108" i="22" s="1"/>
  <c r="BG50" i="22"/>
  <c r="BK50" i="22"/>
  <c r="BG12" i="22"/>
  <c r="BK12" i="22"/>
  <c r="BG115" i="22"/>
  <c r="AS64" i="22"/>
  <c r="BH59" i="22"/>
  <c r="BG57" i="22"/>
  <c r="BH48" i="22"/>
  <c r="BG40" i="22"/>
  <c r="BK26" i="22"/>
  <c r="BG26" i="22"/>
  <c r="BK23" i="22"/>
  <c r="AX8" i="22"/>
  <c r="BH31" i="22"/>
  <c r="AV9" i="22"/>
  <c r="AV8" i="22" s="1"/>
  <c r="BH50" i="22"/>
  <c r="BB8" i="22"/>
  <c r="BG81" i="22"/>
  <c r="BG69" i="22"/>
  <c r="BH46" i="22"/>
  <c r="BK15" i="22"/>
  <c r="BH15" i="22"/>
  <c r="BK34" i="22"/>
  <c r="I11" i="24" l="1"/>
  <c r="BK100" i="22"/>
  <c r="BF8" i="22"/>
  <c r="BG63" i="22"/>
  <c r="AS82" i="22"/>
  <c r="BK82" i="22" s="1"/>
  <c r="AS63" i="22"/>
  <c r="BK63" i="22" s="1"/>
  <c r="AU8" i="22"/>
  <c r="AT8" i="22"/>
  <c r="R13" i="24"/>
  <c r="P13" i="24"/>
  <c r="R41" i="24"/>
  <c r="E11" i="24"/>
  <c r="R11" i="24" s="1"/>
  <c r="C41" i="24"/>
  <c r="C11" i="24" s="1"/>
  <c r="P41" i="24"/>
  <c r="BH63" i="22"/>
  <c r="BK64" i="22"/>
  <c r="BH100" i="22"/>
  <c r="BG100" i="22"/>
  <c r="AS9" i="22"/>
  <c r="BK9" i="22" s="1"/>
  <c r="BN10" i="22"/>
  <c r="BK10" i="22"/>
  <c r="BH9" i="22"/>
  <c r="AS8" i="22" l="1"/>
  <c r="BG8" i="22" s="1"/>
  <c r="P11" i="24"/>
  <c r="BK8" i="22"/>
  <c r="BH8" i="22"/>
  <c r="G6" i="16" l="1"/>
  <c r="AB8" i="23" l="1"/>
  <c r="AC38" i="23"/>
  <c r="Z38" i="23" l="1"/>
  <c r="AA8" i="23"/>
  <c r="AD8" i="23" s="1"/>
  <c r="Z8" i="23" l="1"/>
  <c r="AC8" i="23" s="1"/>
  <c r="P38" i="23"/>
  <c r="P8" i="23" s="1"/>
  <c r="AE8"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Đỗ thị Kim Ngân</author>
  </authors>
  <commentList>
    <comment ref="B50" authorId="0" shapeId="0" xr:uid="{56E2BC42-595B-4638-930B-5472ED0AE220}">
      <text>
        <r>
          <rPr>
            <b/>
            <sz val="9"/>
            <color indexed="81"/>
            <rFont val="Tahoma"/>
            <family val="2"/>
          </rPr>
          <t>Đỗ thị Kim Ngân:</t>
        </r>
        <r>
          <rPr>
            <sz val="9"/>
            <color indexed="81"/>
            <rFont val="Tahoma"/>
            <family val="2"/>
          </rPr>
          <t xml:space="preserve">
theo số dự toán của đơn vị
</t>
        </r>
      </text>
    </comment>
    <comment ref="B53" authorId="0" shapeId="0" xr:uid="{9A0B02AD-D1DF-4C40-82FA-0DE412EFB827}">
      <text>
        <r>
          <rPr>
            <b/>
            <sz val="9"/>
            <color indexed="81"/>
            <rFont val="Tahoma"/>
            <family val="2"/>
          </rPr>
          <t>Đỗ thị Kim Ngân:</t>
        </r>
        <r>
          <rPr>
            <sz val="9"/>
            <color indexed="81"/>
            <rFont val="Tahoma"/>
            <family val="2"/>
          </rPr>
          <t xml:space="preserve">
theo số dự toán của đơn vị và số dự toán sở theo dõi
</t>
        </r>
      </text>
    </comment>
    <comment ref="B59" authorId="0" shapeId="0" xr:uid="{7357062B-4A44-44B2-A069-74133431BCF4}">
      <text>
        <r>
          <rPr>
            <b/>
            <sz val="9"/>
            <color indexed="81"/>
            <rFont val="Tahoma"/>
            <family val="2"/>
          </rPr>
          <t>Đỗ thị Kim Ngân:</t>
        </r>
        <r>
          <rPr>
            <sz val="9"/>
            <color indexed="81"/>
            <rFont val="Tahoma"/>
            <family val="2"/>
          </rPr>
          <t xml:space="preserve">
dự toán theo số đơn vị đã giảm trong năm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Nhật Anh Nguyễn Lê</author>
  </authors>
  <commentList>
    <comment ref="R3" authorId="0" shapeId="0" xr:uid="{25EA5824-A0A2-4B82-8DBD-B963AA839380}">
      <text>
        <r>
          <rPr>
            <b/>
            <sz val="9"/>
            <color indexed="81"/>
            <rFont val="Tahoma"/>
            <family val="2"/>
          </rPr>
          <t>Nhật Anh Nguyễn Lê:</t>
        </r>
        <r>
          <rPr>
            <sz val="9"/>
            <color indexed="81"/>
            <rFont val="Tahoma"/>
            <family val="2"/>
          </rPr>
          <t xml:space="preserve">
Bộ Tư lệnh chưa nộp trả</t>
        </r>
      </text>
    </comment>
    <comment ref="S3" authorId="0" shapeId="0" xr:uid="{40CF75D0-1B55-4329-A729-9A3A0AD2C203}">
      <text>
        <r>
          <rPr>
            <b/>
            <sz val="9"/>
            <color indexed="81"/>
            <rFont val="Tahoma"/>
            <family val="2"/>
          </rPr>
          <t>Nhật Anh Nguyễn Lê:</t>
        </r>
        <r>
          <rPr>
            <sz val="9"/>
            <color indexed="81"/>
            <rFont val="Tahoma"/>
            <family val="2"/>
          </rPr>
          <t xml:space="preserve">
Công an chưa nộp trả</t>
        </r>
      </text>
    </comment>
    <comment ref="AA3" authorId="0" shapeId="0" xr:uid="{21B1C70C-D482-4FD7-B0F4-FF135D2FC713}">
      <text>
        <r>
          <rPr>
            <b/>
            <sz val="9"/>
            <color indexed="81"/>
            <rFont val="Tahoma"/>
            <family val="2"/>
          </rPr>
          <t>Nhật Anh Nguyễn Lê:</t>
        </r>
        <r>
          <rPr>
            <sz val="9"/>
            <color indexed="81"/>
            <rFont val="Tahoma"/>
            <family val="2"/>
          </rPr>
          <t xml:space="preserve">
BQL đường sắt</t>
        </r>
      </text>
    </comment>
    <comment ref="Q25" authorId="0" shapeId="0" xr:uid="{7647C456-A5E2-497F-B551-88BADB5C3099}">
      <text>
        <r>
          <rPr>
            <b/>
            <sz val="9"/>
            <color indexed="81"/>
            <rFont val="Tahoma"/>
            <family val="2"/>
          </rPr>
          <t>Nhật Anh Nguyễn Lê:</t>
        </r>
        <r>
          <rPr>
            <sz val="9"/>
            <color indexed="81"/>
            <rFont val="Tahoma"/>
            <family val="2"/>
          </rPr>
          <t xml:space="preserve">
chưa khớp do hạch toán nhầm, đang điều chỉnh</t>
        </r>
      </text>
    </comment>
    <comment ref="BK84" authorId="0" shapeId="0" xr:uid="{CB3DA81E-959E-426B-89F3-27FD74DC5C0E}">
      <text>
        <r>
          <rPr>
            <b/>
            <sz val="9"/>
            <color indexed="81"/>
            <rFont val="Tahoma"/>
            <family val="2"/>
          </rPr>
          <t>Nhật Anh Nguyễn Lê:</t>
        </r>
        <r>
          <rPr>
            <sz val="9"/>
            <color indexed="81"/>
            <rFont val="Tahoma"/>
            <family val="2"/>
          </rPr>
          <t xml:space="preserve">
chưa nộp</t>
        </r>
      </text>
    </comment>
  </commentList>
</comments>
</file>

<file path=xl/sharedStrings.xml><?xml version="1.0" encoding="utf-8"?>
<sst xmlns="http://schemas.openxmlformats.org/spreadsheetml/2006/main" count="936" uniqueCount="524">
  <si>
    <t>DANH MỤC PHỤ LỤC</t>
  </si>
  <si>
    <t>TT</t>
  </si>
  <si>
    <t>Tên phụ lục</t>
  </si>
  <si>
    <t>Ký hiệu</t>
  </si>
  <si>
    <t>Phụ lục 1</t>
  </si>
  <si>
    <t>Phụ lục 2</t>
  </si>
  <si>
    <t>Phụ lục 3</t>
  </si>
  <si>
    <t>Phụ lục 4</t>
  </si>
  <si>
    <t>Phụ lục 5</t>
  </si>
  <si>
    <t>Phụ lục 6</t>
  </si>
  <si>
    <t>Phụ lục 7</t>
  </si>
  <si>
    <t>Phụ lục 8</t>
  </si>
  <si>
    <t>Phụ lục 9</t>
  </si>
  <si>
    <t>Đơn vị tính: đồng</t>
  </si>
  <si>
    <t>STT</t>
  </si>
  <si>
    <t>Nội dung</t>
  </si>
  <si>
    <t>Dự toán</t>
  </si>
  <si>
    <t>Quyết toán</t>
  </si>
  <si>
    <t>Tỷ lệ QT/DT đầu năm</t>
  </si>
  <si>
    <t>Trung ương giao</t>
  </si>
  <si>
    <t>HĐND Thành phố giao</t>
  </si>
  <si>
    <t>A</t>
  </si>
  <si>
    <t>Tổng thu NSNN trên địa bàn</t>
  </si>
  <si>
    <t>Thu nội địa (không kể thu từ dầu thô)</t>
  </si>
  <si>
    <t>Thu từ dầu thô</t>
  </si>
  <si>
    <t>Thu từ xuất khẩu, nhập khẩu</t>
  </si>
  <si>
    <t>Thu viện trợ</t>
  </si>
  <si>
    <t>B</t>
  </si>
  <si>
    <t>Thu ngân sách địa phương</t>
  </si>
  <si>
    <t>Thu ngân sách địa phương được hưởng theo phân cấp</t>
  </si>
  <si>
    <t>Bổ sung từ ngân sách Trung ương</t>
  </si>
  <si>
    <t xml:space="preserve"> - Bổ sung có mục tiêu</t>
  </si>
  <si>
    <t>Thu từ Quỹ dự trữ tài chính</t>
  </si>
  <si>
    <t>C</t>
  </si>
  <si>
    <t>Chi ngân sách địa phương</t>
  </si>
  <si>
    <t>I</t>
  </si>
  <si>
    <t>Chi trong cân đối ngân sách địa phương</t>
  </si>
  <si>
    <t>Chi đầu tư phát triển</t>
  </si>
  <si>
    <t>Chi thường xuyên</t>
  </si>
  <si>
    <t>Chi trả nợ lãi các khoản do chính quyền địa phương vay</t>
  </si>
  <si>
    <t>Chi bổ sung Quỹ dự trữ tài chính</t>
  </si>
  <si>
    <t>Chi tạo nguồn thực hiện CCTL</t>
  </si>
  <si>
    <t>Dự phòng ngân sách</t>
  </si>
  <si>
    <t>II</t>
  </si>
  <si>
    <t>Chi nộp ngân sách cấp Trung ương</t>
  </si>
  <si>
    <t>III</t>
  </si>
  <si>
    <t>D</t>
  </si>
  <si>
    <t>Vay của NSĐP</t>
  </si>
  <si>
    <t>E</t>
  </si>
  <si>
    <t>Trả nợ gốc của NSĐP</t>
  </si>
  <si>
    <t>F</t>
  </si>
  <si>
    <t>Kết dư ngân sách địa phương</t>
  </si>
  <si>
    <t>Dự toán HĐND Thành phố giao</t>
  </si>
  <si>
    <t>Tỷ lệ QT/DT</t>
  </si>
  <si>
    <t>Thu nội địa</t>
  </si>
  <si>
    <t>Thu từ khu vực DNNN do Trung ương quản lý</t>
  </si>
  <si>
    <t xml:space="preserve"> - Thuế giá trị gia tăng</t>
  </si>
  <si>
    <t xml:space="preserve"> - Thuế tiêu thụ đặc biệt</t>
  </si>
  <si>
    <t xml:space="preserve"> - Thuế thu nhập doanh nghiệp</t>
  </si>
  <si>
    <t xml:space="preserve"> - Thuế tài nguyên</t>
  </si>
  <si>
    <t>Thu từ khu vực DNNN do địa phương quản lý</t>
  </si>
  <si>
    <t>Thu từ khu vực doanh nghiệp có vốn đầu tư nước ngoài</t>
  </si>
  <si>
    <t>Thuế giá trị gia tăng</t>
  </si>
  <si>
    <t>Thuế tiêu thụ đặc biệt</t>
  </si>
  <si>
    <t>Thuế thu nhập doanh nghiệp</t>
  </si>
  <si>
    <t>Thuế tài nguyên</t>
  </si>
  <si>
    <t>Thu từ khu vực kinh tế ngoài quốc doanh</t>
  </si>
  <si>
    <t>Thu từ khí thiên nhiên và khí than theo hiệp định, hợp đồng</t>
  </si>
  <si>
    <t>Lệ phí trước bạ</t>
  </si>
  <si>
    <t>Thuế sử dụng đất nông nghiệp</t>
  </si>
  <si>
    <t>Thuế sử dụng đất phi nông nghiệp</t>
  </si>
  <si>
    <t>Thuế thu nhập cá nhân</t>
  </si>
  <si>
    <t>Thuế bảo vệ môi trường</t>
  </si>
  <si>
    <t>Thu phí và lệ phí</t>
  </si>
  <si>
    <t>Phí và lệ phí trung ương</t>
  </si>
  <si>
    <t>Phí và lệ phí địa phương</t>
  </si>
  <si>
    <t>Tiền sử dụng đất</t>
  </si>
  <si>
    <t>- GTGC BT</t>
  </si>
  <si>
    <t>- GTGC tiền đất TĐC hoàn trả vốn ứng của Quỹ PTĐ Thành phố</t>
  </si>
  <si>
    <t>- Còn lại</t>
  </si>
  <si>
    <t>Tiền cho thuê và tiền bán nhà ở thuộc sở hữu nhà nước</t>
  </si>
  <si>
    <t>- GTGC tiền thu bán nhà TĐC hoàn trả vốn ứng của Quỹ ĐTPT và Quỹ PTĐ Thành phố</t>
  </si>
  <si>
    <t>Tiền thuê mặt đất, mặt nước</t>
  </si>
  <si>
    <t>Thu hoa lợi công sản, quỹ đất công ích … tại xã</t>
  </si>
  <si>
    <t>Thu tiền cấp quyền khai thác khoáng sản</t>
  </si>
  <si>
    <t>Thu cổ tức và lợi nhuận sau thuế</t>
  </si>
  <si>
    <t>Thu khác ngân sách</t>
  </si>
  <si>
    <t xml:space="preserve">       + Thu khác ngân sách</t>
  </si>
  <si>
    <t xml:space="preserve">       + Các khoản huy động, đóng góp</t>
  </si>
  <si>
    <t>Thu Xổ số kiến thiết</t>
  </si>
  <si>
    <t>Chênh lệch thu chi NHNN</t>
  </si>
  <si>
    <t>Thu cổ phần hóa DNNN địa phương</t>
  </si>
  <si>
    <t>Thu từ hoạt động xuất, nhập khẩu</t>
  </si>
  <si>
    <t>Thuế xuất khẩu</t>
  </si>
  <si>
    <t>Thuế nhập khẩu</t>
  </si>
  <si>
    <t>Thuế bảo vệ môi trường XNK</t>
  </si>
  <si>
    <t>Thu khác</t>
  </si>
  <si>
    <t>IV</t>
  </si>
  <si>
    <t>Thu bổ sung từ ngân sách Trung ương</t>
  </si>
  <si>
    <t>Nội dung chi</t>
  </si>
  <si>
    <t>Dự toán đầu năm</t>
  </si>
  <si>
    <t xml:space="preserve">Tổng số </t>
  </si>
  <si>
    <t>Tổng số</t>
  </si>
  <si>
    <t>TỔNG CHI (A+B)</t>
  </si>
  <si>
    <t>CHI CÂN ĐỐI NGÂN SÁCH ĐỊA PHƯƠNG</t>
  </si>
  <si>
    <t>Chi đầu tư cho các dự án</t>
  </si>
  <si>
    <t>Trong đó: Chia theo lĩnh vực</t>
  </si>
  <si>
    <t>-</t>
  </si>
  <si>
    <t>Chi giáo dục - đào tạo và dạy nghề</t>
  </si>
  <si>
    <t>Chi khoa học và công nghệ</t>
  </si>
  <si>
    <t xml:space="preserve">Chi trả nợ lãi các khoản do chính quyền địa phương vay </t>
  </si>
  <si>
    <t>Chi tạo nguồn cải cách tiền lương</t>
  </si>
  <si>
    <t>V</t>
  </si>
  <si>
    <t>VI</t>
  </si>
  <si>
    <t>Chi bổ sung quỹ dự trữ tài chính</t>
  </si>
  <si>
    <t>VII</t>
  </si>
  <si>
    <t>Chi chuyển nguồn</t>
  </si>
  <si>
    <t>VIII</t>
  </si>
  <si>
    <t>Chi bổ sung cho cấp dưới</t>
  </si>
  <si>
    <t>Bổ sung cân đối</t>
  </si>
  <si>
    <t>Bổ sung có mục tiêu</t>
  </si>
  <si>
    <t>IX</t>
  </si>
  <si>
    <t>Chi hoàn trả ngân sách cấp trên</t>
  </si>
  <si>
    <t>CHI TRẢ NỢ GỐC CỦA NSĐP</t>
  </si>
  <si>
    <t>Chi quốc phòng</t>
  </si>
  <si>
    <t>Chi an ninh và trật tự an toàn xã hội</t>
  </si>
  <si>
    <t>Chi y tế, dân số và gia đình</t>
  </si>
  <si>
    <t>Chi văn hóa thông tin</t>
  </si>
  <si>
    <t>Chi phát thanh, truyền hình, thông tấn</t>
  </si>
  <si>
    <t>Chi thể dục thể thao</t>
  </si>
  <si>
    <t>Chi bảo vệ môi trường</t>
  </si>
  <si>
    <t>Chi các hoạt động kinh tế</t>
  </si>
  <si>
    <t>Chi hoạt động của cơ quan quản lý nhà nước, đảng, đoàn thể</t>
  </si>
  <si>
    <t>Chi bảo đảm xã hội</t>
  </si>
  <si>
    <t>Chi đầu tư khác</t>
  </si>
  <si>
    <t>Trong đó: Chia theo nguồn vốn</t>
  </si>
  <si>
    <t>Chi XDCB bằng nguồn vốn trong nước</t>
  </si>
  <si>
    <t>Chi XDCB bằng nguồn vốn ngoài nước</t>
  </si>
  <si>
    <t>Chi thường xuyên khác</t>
  </si>
  <si>
    <t>Trong đó</t>
  </si>
  <si>
    <t>Trong đó:</t>
  </si>
  <si>
    <t>NS Thành phố</t>
  </si>
  <si>
    <t>NSQH (gồm cả NSXP)</t>
  </si>
  <si>
    <t>NS Thành phố</t>
  </si>
  <si>
    <t>Tên Sở, Ngành, Đơn vị</t>
  </si>
  <si>
    <t>Quyết toán năm</t>
  </si>
  <si>
    <t>Số chi chuyển nguồn sang năm sau</t>
  </si>
  <si>
    <t>Hủy dự toán</t>
  </si>
  <si>
    <t>Chênh lệch QT/Dự toán sau điều chỉnh bổ sung</t>
  </si>
  <si>
    <t>Chi thường xuyên theo lĩnh vực</t>
  </si>
  <si>
    <t>Chi văn hoá thông tin</t>
  </si>
  <si>
    <t>Chi hoạt động của các cơ quan quản lý nhà nước, đảng, đoàn thể</t>
  </si>
  <si>
    <t>Chi khác</t>
  </si>
  <si>
    <t>Số tuyệt đối</t>
  </si>
  <si>
    <t>Số tương đối (%)</t>
  </si>
  <si>
    <t>TỔNG CỘNG</t>
  </si>
  <si>
    <t>Khối Sở, Ban, Ngành</t>
  </si>
  <si>
    <t>Thành ủy Hà Nội</t>
  </si>
  <si>
    <t>Văn phòng UBND Thành phố</t>
  </si>
  <si>
    <t>Sở Ngoại vụ</t>
  </si>
  <si>
    <t>Sở Kế hoạch và Đầu tư</t>
  </si>
  <si>
    <t>Sở Tư pháp</t>
  </si>
  <si>
    <t>Sở Công thương</t>
  </si>
  <si>
    <t>Sở Khoa học và Công nghệ</t>
  </si>
  <si>
    <t>Sở Tài chính</t>
  </si>
  <si>
    <t>Sở Giáo dục và Đào tạo</t>
  </si>
  <si>
    <t>Sở Y tế</t>
  </si>
  <si>
    <t xml:space="preserve">Sở Lao động Thương binh và Xã hội </t>
  </si>
  <si>
    <t>Sở Thông tin và Truyền thông</t>
  </si>
  <si>
    <t>Sở Nội vụ</t>
  </si>
  <si>
    <t>Thanh tra Thành phố</t>
  </si>
  <si>
    <t>Sở Du lịch</t>
  </si>
  <si>
    <t>Sở Giao thông vận tải</t>
  </si>
  <si>
    <t>Sở Tài nguyên và Môi trường</t>
  </si>
  <si>
    <t>Sở Nông nghiệp và Phát triển nông thôn</t>
  </si>
  <si>
    <t>Sở Xây dựng</t>
  </si>
  <si>
    <t>Sở Quy hoạch - Kiến trúc HN</t>
  </si>
  <si>
    <t>Viện nghiên cứu phát triển Kinh tế - Xã hội thành phố Hà Nội</t>
  </si>
  <si>
    <t>Viện Quy hoạch xây dựng HN</t>
  </si>
  <si>
    <t>Trung tâm bảo tồn di sản Thăng Long Hà Nội</t>
  </si>
  <si>
    <t>Trung tâm Xúc tiến Đầu tư, Thương mại, Du lịch thành phố Hà Nội</t>
  </si>
  <si>
    <t>Ban Dân tộc thành phố Hà Nội</t>
  </si>
  <si>
    <t>Ban quản lý các KCN và CX</t>
  </si>
  <si>
    <t>Ủy ban mặt trận tổ quốc thành phố Hà Nội</t>
  </si>
  <si>
    <t>Thành đoàn Hà Nội</t>
  </si>
  <si>
    <t>Hội liên hiệp Phụ nữ  Hà Nội</t>
  </si>
  <si>
    <t>Hội Nông dân thành phố Hà Nội</t>
  </si>
  <si>
    <t>Hội Cựu chiến binh thành phố Hà Nội</t>
  </si>
  <si>
    <t>Trường Cao đẳng Nghệ thuật Hà Nội</t>
  </si>
  <si>
    <t>Trường ĐTCB Lê Hồng Phong</t>
  </si>
  <si>
    <t>Trường Cao đẳng Y tế Hà Nội</t>
  </si>
  <si>
    <t>Trường Cao đẳng Cộng đồng Hà Nội</t>
  </si>
  <si>
    <t>Trường Cao đẳng Cộng đồng Hà Tây</t>
  </si>
  <si>
    <t>Trường Cao đẳng nghề Công nghiệp Hà Nội</t>
  </si>
  <si>
    <t>Trường Cao đẳng Điện tử điện lạnh</t>
  </si>
  <si>
    <t>Trường Cao đẳng Thương mại du lịch</t>
  </si>
  <si>
    <t>Trường Cao đẳng Y tế Hà Đông</t>
  </si>
  <si>
    <t>Trường Cao đẳng nghề Việt Nam - Hàn Quốc</t>
  </si>
  <si>
    <t>Khối hội, đoàn thể</t>
  </si>
  <si>
    <t>Liên minh Hợp tác xã Thành phố</t>
  </si>
  <si>
    <t>Hội Chữ Thập đỏ thành phố Hà Nội</t>
  </si>
  <si>
    <t>Hội Người mù thành phố Hà Nội</t>
  </si>
  <si>
    <t>Hội Nhà báo thành phố Hà Nội</t>
  </si>
  <si>
    <t>Hội Luật gia thành phố Hà Nội</t>
  </si>
  <si>
    <t>Liên hiệp hội KHKT thành phố Hà Nội</t>
  </si>
  <si>
    <t>Hội Liên hiệp các tổ chức hữu nghị thành phố Hà Nội</t>
  </si>
  <si>
    <t>Hội Liên hiệp Văn học nghệ thuật thành phố Hà Nội</t>
  </si>
  <si>
    <t>Hội Đông y thành phố Hà Nội</t>
  </si>
  <si>
    <t>Hội Bảo trợ Người khuyết tật thành phố Hà Nội</t>
  </si>
  <si>
    <t>Hội Nạn nhân chất độc da cam/DIOXIN</t>
  </si>
  <si>
    <t>Hội Cứu trợ trẻ em khuyết tật Hà Nội</t>
  </si>
  <si>
    <t>Hội Cựu thanh niên xung phong thành phố Hà Nội</t>
  </si>
  <si>
    <t>Hội Khuyến học Hà Nội</t>
  </si>
  <si>
    <t>Hội Người khuyết tật thành phố Hà Nội</t>
  </si>
  <si>
    <t>Ban đại diện Hội Người cao tuổi thành phố Hà Nội</t>
  </si>
  <si>
    <t>Câu lạc bộ Thăng Long Hà Nội</t>
  </si>
  <si>
    <t>Hỗ trợ các Hội khác</t>
  </si>
  <si>
    <t>Các đơn vị khác</t>
  </si>
  <si>
    <t>Công an thành phố Hà Nội</t>
  </si>
  <si>
    <t xml:space="preserve">Bộ Tư lệnh Thủ đô Hà Nội </t>
  </si>
  <si>
    <t>Chi thi đua khen thưởng (Quỹ khen thưởng)</t>
  </si>
  <si>
    <t>Cục Thuế Hà Nội</t>
  </si>
  <si>
    <t>Tòa án nhân dân Thành phố</t>
  </si>
  <si>
    <t>Cục Thi hành án dân sự Thành phố</t>
  </si>
  <si>
    <t>Kho bạc Nhà nước Hà Nội</t>
  </si>
  <si>
    <t>Viện kiểm sát nhân dân Thành phố</t>
  </si>
  <si>
    <t>Cục Thống kê Hà Nội</t>
  </si>
  <si>
    <t>Liên đoàn Lao động Thành phố</t>
  </si>
  <si>
    <t>Chương trình MTQG và mục tiêu Thành phố</t>
  </si>
  <si>
    <t>Kinh phí thực hiện các Chương trình MTQG</t>
  </si>
  <si>
    <t>Chương trình mục tiêu của Bộ, ngành trung ương và một số nhiệm vụ bổ sung từ NSTW</t>
  </si>
  <si>
    <t>Kinh phí quản lý, bảo trì đường bộ</t>
  </si>
  <si>
    <t>10% tiết kiệm chi thường xuyên để dành nguồn CCTL</t>
  </si>
  <si>
    <t>Tên quận, huyện, thị xã</t>
  </si>
  <si>
    <t>Hoàn trả ngân sách thành phố</t>
  </si>
  <si>
    <t>Chuyển nguồn</t>
  </si>
  <si>
    <t>Giáo dục đào tạo và dạy nghề</t>
  </si>
  <si>
    <t>Bảo vệ môi trường</t>
  </si>
  <si>
    <t>Sự nghiệp môi trường</t>
  </si>
  <si>
    <t>Ngân sách QHTX</t>
  </si>
  <si>
    <t>Ngân sách XP</t>
  </si>
  <si>
    <t>Tổng cộng</t>
  </si>
  <si>
    <t>Bao gồm</t>
  </si>
  <si>
    <t>Trong đó chi đầu tư XDCB</t>
  </si>
  <si>
    <t>So sánh QT/DT
(%)</t>
  </si>
  <si>
    <t>Bổ sung mục tiêu</t>
  </si>
  <si>
    <t>Vốn đầu tư để thực hiện các chương trình mục tiêu, nhiệm vụ</t>
  </si>
  <si>
    <t>Vốn sự nghiệp để thực hiện các chế độ, chính sách, nhiệm vụ</t>
  </si>
  <si>
    <t>Vốn thực hiện các chương trình mục tiêu quốc gia</t>
  </si>
  <si>
    <t xml:space="preserve"> Hoàn Kiếm </t>
  </si>
  <si>
    <t xml:space="preserve"> Ba Đình </t>
  </si>
  <si>
    <t xml:space="preserve"> Đống Đa </t>
  </si>
  <si>
    <t xml:space="preserve"> Hai Bà Trưng </t>
  </si>
  <si>
    <t xml:space="preserve"> Thanh Xuân </t>
  </si>
  <si>
    <t xml:space="preserve"> Tây Hồ </t>
  </si>
  <si>
    <t xml:space="preserve"> Cầu Giấy </t>
  </si>
  <si>
    <t xml:space="preserve"> Hoàng Mai </t>
  </si>
  <si>
    <t xml:space="preserve"> Long Biên </t>
  </si>
  <si>
    <t xml:space="preserve"> Hà Đông </t>
  </si>
  <si>
    <t xml:space="preserve"> Nam Từ Liêm </t>
  </si>
  <si>
    <t xml:space="preserve"> Bắc Từ Liêm </t>
  </si>
  <si>
    <t xml:space="preserve"> Sơn Tây </t>
  </si>
  <si>
    <t xml:space="preserve"> Thanh Trì </t>
  </si>
  <si>
    <t xml:space="preserve"> Gia Lâm </t>
  </si>
  <si>
    <t xml:space="preserve"> Sóc Sơn </t>
  </si>
  <si>
    <t xml:space="preserve"> Đông Anh </t>
  </si>
  <si>
    <t xml:space="preserve"> Mê Linh </t>
  </si>
  <si>
    <t xml:space="preserve"> Quốc Oai </t>
  </si>
  <si>
    <t xml:space="preserve"> Chương Mỹ </t>
  </si>
  <si>
    <t xml:space="preserve"> Thanh Oai </t>
  </si>
  <si>
    <t xml:space="preserve"> Ứng Hoà </t>
  </si>
  <si>
    <t xml:space="preserve"> Mỹ Đức </t>
  </si>
  <si>
    <t xml:space="preserve"> Thường Tín </t>
  </si>
  <si>
    <t xml:space="preserve"> Phú Xuyên </t>
  </si>
  <si>
    <t xml:space="preserve"> Ba Vì </t>
  </si>
  <si>
    <t xml:space="preserve"> Phúc Thọ </t>
  </si>
  <si>
    <t xml:space="preserve"> Thạch Thất </t>
  </si>
  <si>
    <t xml:space="preserve"> Đan Phượng </t>
  </si>
  <si>
    <t xml:space="preserve"> Hoài Đức </t>
  </si>
  <si>
    <t>Tên chương trình mục tiêu</t>
  </si>
  <si>
    <t>Ngân sách Trung ương</t>
  </si>
  <si>
    <t>Ngân sách địa phương</t>
  </si>
  <si>
    <t>ĐTPT</t>
  </si>
  <si>
    <t>Sự nghiệp</t>
  </si>
  <si>
    <t>Chuyển nguồn năm trước sang</t>
  </si>
  <si>
    <t>Chương trình xây dựng nông thôn mới</t>
  </si>
  <si>
    <t>- Thu từ khí thiên nhiên, khí than theo hiệp định, hợp đồng</t>
  </si>
  <si>
    <t xml:space="preserve">Chi bổ sung vốn cho các Quỹ và ủy thác qua NHCS; Hỗ trợ lãi suất một só dự án, hỗ trợ doanh nghiệp theo cơ chế của Thành phố </t>
  </si>
  <si>
    <t xml:space="preserve"> -</t>
  </si>
  <si>
    <t>1=2+3</t>
  </si>
  <si>
    <t>3=4+5+6</t>
  </si>
  <si>
    <t>7=8+9</t>
  </si>
  <si>
    <t>9=10+11+12</t>
  </si>
  <si>
    <t>13=8/2</t>
  </si>
  <si>
    <t>14=9/3</t>
  </si>
  <si>
    <t>- Bổ sung trong năm</t>
  </si>
  <si>
    <t>rút cao hơn số dự toán</t>
  </si>
  <si>
    <t>a</t>
  </si>
  <si>
    <t>b</t>
  </si>
  <si>
    <t>3=4+5+6+7</t>
  </si>
  <si>
    <t>8=9+10</t>
  </si>
  <si>
    <t>25.387.854đ kinh phí CCTL
1.422.847.000đ kinh phí bổ sung sau ngày 30/9
6.740.026.500đ Kinh phí mua sắm trang thiết bị đã có đầy đủ hồ sơ, hợp đồng mua sắm trang thiết bị ký trước ngày 31/12/2022</t>
  </si>
  <si>
    <t xml:space="preserve">Kinh phí tổ chức hội nghị 407.716.200 đồng; Kinh phí tổ chức kỷ niệm các ngày lễ lớn 160.000.000 đồng; Kinh phí tổ chức các hoạt động nhân dịp Tết nguyên đán 2.000.000.000 đồng; Kinh phí phối hợp các tỉnh bạn 300.000.000 đồng; Kinh phí hoạt động truyền thông báo chí 271.200.000 đồng; Kinh phí đào tạo bồi dưỡng 1.115.430.000 đồng; Chuyển nhiệm vụ sang thực hiện trong năm 2024: (1) Xây dựng và triển khai Hệ thống thông tin phục vụ họp và xử lý công việc (Ecabinet) 3.900.000.000 đồng; (2) Mở rộng kênh tiếp nhận phản ánh kiến nghị của người dân, doanh nghiệp trên địa bàn Thành phố bao  gồm phân hệ tiếp nhận ý kiến của nhà đầu tư, sản xuất, kinh doanh trên địa bàn Thành phố 6.000.000.000 đồng; (3) Mua sắm màn hình tương tác thông minh hiển thị thông tin điều hành, phục vụ công tác chuyên môn tại phòng họp trụ sở UBND Thành phố (3 chiếc) 300.000.000 đồng; (4) Mua sắm thay thế thiết bị tường lửa và thiết bị định tuyến tại trụ sở UBND Thành phố 2.700.000.000 đồng; (5) Mua sắm thiết bị camera phục vụ điểm danh nhận diện khuôn mặt tự động tại phòng họp trụ sở UBND thành phố (04 thiết bị) 500.000.000 đồng; Không thực hiện một số nhiệm vụ: (1) Kiểm tra đánh giá, đảm bảo an toàn thông tin đối với hệ thống thông tin thuộc hệ thống tin học tại trụ sở UBND Thành phố đạt cấp độ 3 là 750.000.000 đồng; (2) Chi trả tiền nhuận bút tin bản đăng trên Cổng thông tin điện tử Thành phố là 1.408.000.000 đồng); Nghiệp vụ chuyên môn không thực hiện hết 9.567.217.097 đồng (gồm: Chi phục vụ hoạt động của UBND Thành phố; Dịch vụ cập nhật phần mềm gia hạn bản quyền phần mềm cho hệ thống bảo mật tại trụ sở UBND Thành phố là 400.000.000 đồng; Mua sắm thiết bị đầu cuối phục vụ họp trực tuyến tại trụ sở UBND Thành phố là 450.000.000 đồng; Dịch vụ đảm bảo an toàn thông tin là 400.000.000 đồng; Sửa chữa thiết bị giao ban trực tuyến; Sửa chữa, bảo trì, bảo dưỡng các hệ thống CNTT tại trụ sở UBND Thành phố; Thuê đường truyền phục vụ hoạt động của trụ sở UBND Thành phố; Dịch vụ tin nhắn phục vụ chỉ đạo điều hành của lãnh đạo UBND Thành phố;…) và tiết kiệm trong chi tiêu, công tác đấu thầu. </t>
  </si>
  <si>
    <t>Văn phòng HĐND Thành phố</t>
  </si>
  <si>
    <t>Kinh phí hủy dự toán 943.131.965 đồng là kinh phí sửa chữa, mua sắm tài sản công không thực hiện hết</t>
  </si>
  <si>
    <t>Kinh phí thực hiện tự chủ và kinh phí cải cách tiền lương</t>
  </si>
  <si>
    <t>Do một số đoàn ra nước ngoài không đi theo kế hoạch; do vướng thủ tục về xây dựng hệ thống cơ sở dữ liệu và số hóa hồ sơ tài liệu bảo quản lưu trữ, đẩy mạnh ứng dụng CNTT toàn diện trong công tác chuyên môn của Sở Ngoại vụ do đó chưa thực hiện được trong năm….</t>
  </si>
  <si>
    <t>Kinh phí CCTL chuyển nguồn 38.485.173 đồng;</t>
  </si>
  <si>
    <t>Dự toán giảm trong năm 17.922.644.608 đồng bao gồm một số nội dung chủ yếu sau: Chương trình Hỗ trợ đào tạo quản trị kinh doanh chuyên sâu về kiến thức  giám đốc điều hành doanh nghiệp (CEO) cho doanh nghiệp nhỏ và vừa trên địa bàn thành phố Hà Nội: 482.830.945 đồng; Công tác hỗ trợ tư vấn cho doanh nghiệp sử dụng dịch vụ tư vấn: 407.112.484 đồng; Hỗ trợ thúc đẩy chuyển đổi số cho các doanh nghiệp thành lập mới:1.764.687.000 đồng, Chương trình hỗ trợ doanh nghiệp chuyển đổi số trên địa bàn thành phố Hà Nội : 1.481.116.249 đồng, Hỗ trợ phát triển nguồn nhân lực cho DNNVV do phụ nữ làm chủ, DNNVV sử dụng nhiều lao động nữ trên địa bàn thành phố Hà Nội giai đoạn 2023-2025: 6.080.000.000 đồng... và các nhiệm vụ chuyên môn khác do không thực hiện hết và giảm trừ trong việc thực hiện công tác đấu thầu.</t>
  </si>
  <si>
    <t xml:space="preserve"> - Kinh phí thực hiện chế độ tự chủ chưa sử dụng hết 
trong năm 2023 được chuyển nguồn sang năm 2024 theo quy định</t>
  </si>
  <si>
    <t xml:space="preserve">  - Một số nhiệm vụ có sự biến động, thay đổi theo sự chỉ đạo của Thành phố </t>
  </si>
  <si>
    <t>Kinh phí thực hiện chế độ tự chủ</t>
  </si>
  <si>
    <t>- Kinh phí xây dựng số hóa tài liệu lưu trữ của Sở Công Thương (13.439 triệu đồng) hủy do chưa đủ cơ sở pháp lý để xây dựng phần mềm quản lý tài liệu lưu trữ điện tử của cơ quan theo Văn bản số 3119/SNV-CCVTLT ngày 23/10/2023 của Sở Nội Vụ. 
- Kinh phí thực hiện chương trình phát triển thương mại điện tử hủy 1.974 triệu đồng do sự kiện không dùng tiền mặt tổ chức đấu thầu không thực hiện vì không tìm được nhà thầu tham gia; kinh phí thực hiện Kế hoạch đẩy mạnh xuất khẩu trên địa bàn Thành phố hủy 4.954 triệu đồng do Hội chợ hàng xuất khẩu không thực hiện.
- Kinh phí thực hiện một số nhiệm vụ khác giảm do thanh toán theo thực tế thực hiện</t>
  </si>
  <si>
    <t>26.400đ kinh phí CCTL
126.449.608.137đ kinh phí nghiên cứu KHCN</t>
  </si>
  <si>
    <t xml:space="preserve">Kinh phí giảm trong năm 32.015.990.611 đồng, bao gồm một số nội dung chủ yếu sau: Kinh phí hoạt động sở hữu trí tuệ: 808.038.600 đồng; Kinh phí quản lý nhiệm vụ KHCN: 2.789.054.709 đồng; Kinh phí điều hành các chương trình KHCN: 548.618.011 đồng; Tham gia phát triển thị trường KHCN, các hoạt động kết nối cung cầu, ươm tạo…: 500.000.000 đồng; Hỗ trợ đăng ký bảo hộ trong và ngoài nước đối với sáng chế, kiểu dáng công nghiệp và nhãn hiệu, đăng ký bảo hộ, công nhận giống cây trồng mới: 750.000.000 đồng; Tổ chức hội nghị, hội thảo về ứng dụng, đổi mới công nghệ…, hội nghị xúc tiến đổi mới sáng tạo, hoạt động đổi mới sáng tạo trong các doanh nghiệp: 1.000.000.000 đồng; Tổ chức Ngày hội khởi nghiệp đổi mới sáng tạo Vùng Thủ đô năm 2023 (Techfest Hanoi 2023): 559.197.795 đồng; Kinh phí phục vụ việc xác định nguyên nhân chết và các yếu tố ảnh hưởng đến sức khỏe của cá thể rùa trên hồ Đồng Mô: 726.340.000 đồng; Kinh phí thanh toán nhiệm vụ đã kết thúc (ISO): 100.900.000 đồng; Kinh phí tổ chức các lớp đào tạo bồi dưỡng CBCCVC: 863.608.833 đồng; Kinh phí hoạt động Tiêu chuẩn đo lường chất lượng: 165.240.081 đồng; Kinh phí hủy thực hiện các nhiệm vụ KH&amp;CN: 19.208.436.034 đồng do các nhiệm vụ hết thời gian thực hiện và tiết kiệm trong chi tiêu, công tác đấu thầu. </t>
  </si>
  <si>
    <t>Kinh phí thực hiện tự chủ được chuyển nguồn 852.382.996 đồng; kinh phí thường xuyên được chuyển nguồn là 341.417.637 đồng; KP CCTL chuyển sang năm sau là 16.100.743 đồng</t>
  </si>
  <si>
    <t>Kinh phí giảm trong năm: 13.678.242.453 đồng, bao gồm một số nội dung chủ yếu sau: công tác xây dựng cơ sở dữ liệu về giá: 4.508.000.000 đồng; công tác quản lý giá: 1.316.000.000 đồng; công tác quản lý tài sản công: 418.000.000 đồng; chỉnh lý tài liệu phục vụ công tác lưu trữ: 2.368.000.000 đồng, mua 02 máy chủ và bản quyền hệ thống an toàn thông tin: 1.466.000.000 đồng, … và các nhiệm vụ chuyên môn khác không thực hiện hết, tiết kiệm trong chi tiêu và công tác đấu thầu.</t>
  </si>
  <si>
    <t xml:space="preserve">Nguồn kinh phí tự chủ nhiệm vụ thường xuyên là 4.584.099.664 đồng; Kinh phí ngân sách Thành phố cấp bù tiền miễn, giảm học phí theo quy định tại Nghị định số 81/2021/NĐ-CP ngày 27/8/2021 của Chính phủ là 2.295.891.700 đồng do </t>
  </si>
  <si>
    <t xml:space="preserve">(1) Kinh phí đào tạo, bồi dưỡng cán bộ, công chức, viên chức của Thành phố hủy không thực hiện là 14.591.395.894 đồng; 
(2) Kinh phí tổ chức kỳ thi (kỳ thi tốt nghiệp trung học phổ thông; thi tuyển sinh vào lớp 10 và lớp 10 chuyên trung học phổ thông và kỳ thi song bằng cấp THCS và THPT)  hủy không thực hiện là 16.142.905.842 đồng Do số lượng học sinh thực tế tham gia dự thi giảm so với dự kiến ban đầu nên kinh phí coi, chấm thi và các nội dung chi khác giảm (Kỳ thi TNTHPT  số lượng thí sinh giảm  học sinh; Kỳ thi tuyển sinh vào lớp 10 THPT số lượng thí sinh giảm  học sinh; Kỳ thi Nghề phổ thông giảm thí sinh).
(3) Kinh phí học bổng khuyến khích học tập đối với học sinh trung học phổ thông chuyên trong các trường chuyên hủy 16.300.536.000 đồng. Lý do: Do mức học phí học sinh thực nộp làm căn cứ chi trả tiền học bổng năm học 2022-2023 thấp hơn mức học phí khi lập dự toán.
(4) Kinh phí mua sắm ngoài định mức hủy 7.961.801.486 đồng, lý do hủy: Trường THPT Phúc Thọ, chưa thực hiện mua sắm với số kinh phí là 628.994.408 đồng, hiện nay nhà trường đang được bố trí dự án (huyện làm chủ đầu tư), do dự án chưa hoàn thành nên chưa triển khai mua sắm trang thiết bị; Trường THPT Thạch bàn, chưa thực hiện triển khai mua sắm theo quy định số kinh phí là 1.103.498.000 đồng. Một số các trường đã triển khai công tác đấu thầu gói mua sắm và đã tiết kiệm chi trong quá trình đấu thầu với tổng kinh phí là 6.229.309.078 đồng
(5) Kinh phí Nghiệp vụ chuyên môn ngành (tổ chức thi giáo viên giỏi, học sinh giỏi; hội thảo tập huấn chuyên đề các cấp học; công tác thanh kiểm tra hoạt động chuyên môn; công tác kiểm định chất lượng giáo dục; công tác thanh tra giáo dục; hoạt động thể dục, thể thao học sinh phổ thông và các nội dung khác có liên quan đến hoạt động chuyên môn ngành) hủy không thực hiện 6.637.655.278 đồng; 
(6) Kinh phí ngân sách cấp chênh lệch giữa mức học phí năm học 2022-2023 và mức học phí thực tế học sinh phải nộp năm học 2021 -2022 theo quy định tại Nghị quyết 17/2022/NQ-HĐND ngày 12/9/2022 của HĐND Thành phố hủy không thực hiện 2.104.346.600 đồng. Lý do: Trong năm 2023 thực hiện giảm trừ số tăng thu học phí của năm 2022 của các đơn vị có số thực thu học phí năm 2022 tăng so với dự toán thu. 
(7) Số kinh phí dư dự toán chưa phân bổ cho các đơn vị trực thuộc là 2.132.869.000 đồng (trong đó kinh phí ngân sách cấp bù tiền miễn, giảm học phí theo quy định tại Nghị định số 81/2021/NĐ-CP ngày 27/8/2021 của Chính phủ là 1.467.877.000 đồng).
(8) Kinh phí hỗ trợ đối với nhà giáo được nhà nước phong tặng danh hiệu "Nhà giáo Nhân dân", "Nhà giáo ưu tú" của Thành phố Hà Nội hủy không thực hiện 2.750.943.200 đồng do 'Do số lượng NGND,NGUT thực tế đủ điều kiện hồ sơ chi trả là 196 người theo QĐ 2856/QĐ-SGDĐT ngày 15/12/2023 (Dự kiến năm 2023 thực hiện theo NQ 06/2023/NQQ-HĐND có 286 NGND,NGUT).
</t>
  </si>
  <si>
    <t>Chuyển nguồn: 289.580.913.529 đồng trong đó:
- Kinh phí thực hiện tự chủ: 30.658.472.673 đồng
- Kinh phí chi mua sắm trang thiết bị đã kí hợp đồng trước ngày 31/12/2023: 230.346.658.500 đồng
- Kinh phí thực hiện cải cách tiền lương: 28.575.782.356 đồng</t>
  </si>
  <si>
    <t>Kinh phí thực hiện kế hoạch "Kiểm soát mất cân bằng giới tính khi sinh trên địa bàn Thành phố Hà Nội giai đoạn 2016-2025” số tiền là 1.921 triệu đồng; Kinh phí thực hiện Kế hoạch “Chăm sóc sức khỏe người cao tuổi giai đoạn 2017-2025, số tiền là 2.829 triệu đồng; Kinh phí thực hiện Kế hoạch “Phát triển thể lực tầm vóc người Hà Nội đến năm 2030” số tiền là 1.652 triệu đồng; Kinh phí thực hiện Đề án mở rộng tầm soát, phát hiện một số tật, bệnh bẩm sinh thông qua chẩn đoán sàng lọc trước sinh và sơ sinh đến năm 2030 số tiền là 5.407 triệu đồng; Kinh phí đề án bệnh viện vệ tinh tại bệnh viện Tim số tiền là 4.669 triệu đồng; Kinh phí chi công tác phòng chống dịch thường xuyên theo định mức tại Trung tâm Kiểm soát bệnh tật Thành phố và các đơn vị trong ngành số tiền là 24.233 triệu đồng và kinh phí các hoạt động sự nghiệp y tế theo định mức, số tiền là 37.641 triệu đồng; Kinh phí công tác dân số, kế hoạch hóa gia đình theo định mức tại Chi cục Dân số Hà Nội đình và các đơn vị trong ngành số tiền là 12.854 triệu đồng; Kinh phí công tác an toàn vệ sinh thực phẩm tại Chi cục An toàn và vệ sinh thực phẩm Hà Nội và các đơn vị trong ngành số tiền là 1.152 triệu đồng; Kinh phí hoạt động kiểm nghiệm thuốc, thực phẩm, mỹ phẩm tại Trung tâm Kiểm nghiệm thuốc, mỹ phẩm, thực phẩm Hà Nội số tiền là 1.368 triệu đồng; Kinh phí công tác khám chữa bệnh cho cán bộ tại các Phòng khám A số tiền là 969 triệu đồng; Kinh phí khám, kiểm tra sức khỏe định kỳ đối với cán bộ thuộc diện Ban thường vụ Thành ủy quản lý số tiền 1.355 triệu đồng; Kinh phí đồng chi trả khám chữa bệnh bằng BHYT của người dân được cấp thẻ BHYT trong vùng ảnh hưởng môi trường khu xử lý chất thải Nam Sơn số tiền là 637 triệu đồng; Đề án đào tạo, tuyển dụng bác sỹ nội trú ngành y tế Hà Nội số tiền 405 triệu đồng. Kinh phí một số hoạt động khác số tiền là 67.166 triệu đồng (kinh phí chương trình quốc gia về an toàn vệ sinh lao động, hỗ trợ kinh phí đồng chi trả thuốc ARV cho người nhiễm HIV, kinh phí vận chuyển và điều trị đối tượng lang thang, kinh phí nuôi dưỡng, chăm sóc bệnh nhân phong…)</t>
  </si>
  <si>
    <t xml:space="preserve">Chuyển nguồn 38.014.799.726 đồng, trong đó:   kinh phí tự chủ: 36.407.637.550 đồng; kinh phí CCTL: 1.607.162.176 đồng. </t>
  </si>
  <si>
    <t>Huỷ dự toán: 58.123.560.204 đồng, gồm có: + Các nội dung chi nghiệp vụ quản lý nhà nước: 6.387.511.447 đồng. Các nội dung chi nghiệp vụ khác tại Trung tâm Dịch vụ Việc làm Hà Nội: 18.972.093.869 đồng. Kinh phí ngân sách Thành phố cấp bù tiền miễn, giảm học phí theo quy định tại Nghị định số 81/2021/NĐ-CP ngày 27/8/2021 của Chính phủ và Nghị định số 97/2023/NĐ-CP của Chính phủ: Hủy 5.554.937.000 đồng. Các nội dung nghiệp vụ: Hỗ trợ đào tạo nghề cho thanh niên hoàn thành nghĩa vụ quân sự, nghĩa vụ công an, thanh niên tình nguyện hoàn thành nhiệm vụ thực hiện Chương trình, dự án phát triển kinh tế xã hội trên địa bàn Thành phố; Kinh phí xây dựng định mức kinh tế kỹ thuật, giá dịch vụ đào tạo các nghề đào tạo trình độ sơ cấp, dưới 3 tháng; Kinh phí tổ chức Kỳ thi kỹ năng nghề Thành phố năm 2023...: Hủy 4.890.032.123 đồng. Các nội dung khác thực hiện chính sách bảo đảm xã hội là: 22.716.388.915 đồng.</t>
  </si>
  <si>
    <t>Sở Văn hóa và Thể thao</t>
  </si>
  <si>
    <t>Chuyển nguồn kinh phí thực hiện tự chủ; kinh phí thực hiện cải cách tiền lương</t>
  </si>
  <si>
    <t>- Một số nhiệm vụ không thực hiện do không lựa chọn được nhà thầu, số tiền: 10.533.931.160 đồng
- Một số nhiệm vụ giảm kinh phí do có sự thay đổi trong việc triển khai kế hoạch của đơn vị (các huấn luyện viên, vận động viên của Trung tâm huấn luyện và thi đấu thể dục thể thao được triệu tập lên đội tuyển quốc gia, chấm dứt hợp đồng hoặc điều chuyển tuyến; không tổ chức các đợt tập huấn, thi đấu tại nước ngoài theo kế hoạch đầu năm; số lượng chuyên gia được thuê giảm so với kế hoạch được duyệt; kế hoạch sửa chữa nhà ở, công trình luyện tập thể thao chưa được thực hiện), số tiền: 30.458.945.527đồng
- Một số nhiệm vụ không triển khai thực hiện, số tiền: 2.500.000.000 đồng; 
- Một số nhiệm vụ giảm do thanh toán theo thực tế phát sinh và theo kết quả đấu thầu: 35.127.232.703 đồng.</t>
  </si>
  <si>
    <t xml:space="preserve"> Kinh phí chuyển nguồn: 1.750.416.176 đồng, gồm: kinh phí thực hiện tự chủ: 1.745.799.125 đồng, Kinh phí cải cách tiền lương: 4.617.051 đồng (2</t>
  </si>
  <si>
    <t>+ Kinh phí ứng dụng công nghệ thông tin (16.174.072.744 đồng): 
(1) Hạ tầng đường truyền WAN, mạng Internet cho Trung tâm Dữ liệu của thành phố và các Sở. Ban, ngành, UBND Quận, huyện, thị xã, UBND xã, phường, thị trấn; Tổng đài nhắn tin tự động phục vụ ứng dụng CNTT của Thành phố (5.216.734.157 đồng): Do đơn vị thanh toán theo nghiệm thu thực tế phát sinh đối với mạng WAN; chưa thanh toán cho nội dung Tổng đài nhắn tin tự động.
(2) Xây dựng, hoàn thiện hệ thống thông tin nguồn TP HN đảm bảo kết nối hệ thống thông tin nguồn Trung ương và cung cấp thông tin cho Đài truyền thanh cấp xã ứng dụng CNTT - Viễn thông trên địa bàn TP HN theo quy định và hướng dẫn của Bộ TTTT) giảm 4.047.125.656 đồng: Năm 2023 mới thanh toán các chi phí tư vấn, thẩm định giá.
 (2) Trung tâm điều hành thành phố thông minh (1.649.320.614 đồng): Gói thầu tư vấn Xây dựng đề án Thành phố Thông minh đã tổ chức xong nhưng nhà thầu chưa hoàn thành khối lượng công việc theo hợp đồng nên chưa thanh toán.
(3) Các nhiệm vụ ứng dụng CNTT khác khi có chủ trương của UBND TP phê duyệt (1.500.000.000 đồng): Năm 2023, bộ chỉ số DTI của Thành phố chưa được UBND Thành phố ban hành nên chưa có cơ sở giải ngân. 19/02/2024, Bộ Chỉ số đã được UBND Thành phố ban hành, Sở Thông tin và Truyền thông đề nghị bố trính kinh phí năm 2024 để triển khai thực hiện.
+ Kinh phí sự nghiệp phát thanh, truyền hình, thông tấn (18.410.796.832 đồng): Kinh phí tuyên truyền nhiệm vụ chính trị của thanh phố giảm do đơn vị thanh toán theo thực tế, khối lượng nghiệm thu quyết toán.</t>
  </si>
  <si>
    <t>Kinh phí thực hiện tự chủ của Trung tâm lưu trữ lịch sử là 2.489.317.712 đồng, kinh phí không thường xuyên là 4.151.680 đồng (kinh phí bổ sung cải cách tiền lương còn dư của Ban Thi đua khen thưởng Thành phố).</t>
  </si>
  <si>
    <t xml:space="preserve">- Kinh phí sự nghiệp giáo dục, đào tạo và dạy nghề do một số lớp bồi dưỡng không thực hiện được do không có nhà thầu nộp hồ sơ tham gia, nhà thầu không đáp ứng được yêu cầu hoặc do có sự thay đổi về chương trình bồi dưỡng dẫn đến việc không đủ thời gian tổ chức lớp
- Kinh phí sự nghiệp khoa học công nghệ:
+ Hệ sơ sở dữ liệu quản lý, cán bộ, CCVC thành phố Hà Nội giảm 4.013.142.000 đồng, do kết quả lựa chọn nhà thầu thấp hơn dự toán gói thầu.
+ Hai nhiệm vụ thuộc Đề án lưu trữ tài liệu điện tử của các cơ quan nhà nước giai đoạn 2020 - 2025 thuộc UBND thành phố Hà Nội tạm dừng thực hiện theo Công văn số 1504/UBND-NC ngày 23/5/2023 của UBND thành phố Hà Nội:  Nâng cấp phần mềm quản lý tài liệu lưu trữ điện tử: 3.367.000.000 đồng và Nâng cấp hạ tầng CNTT tại Trung tâm Lưu trữ lịch sử thuộc Chi cục Văn thư - Lưu trữ, Sở Nội vụ thành phố Hà Nội: 8.929.000.000 đồng.
</t>
  </si>
  <si>
    <t>KP Chuyển nguồn CCTL: 197.291.039 đồng</t>
  </si>
  <si>
    <t>KP hủy DT: 1.091.041.280 đồng gồm: (bồi dưỡng tham gia đoàn thanh tra liên ngành Thành phố: 39.500.000 đồng; tuyên truyền phổ biến giáo dục pháp luật 82.541.280 đồng;  dự án sửa chữa nâng cấp, cải tạo trụ sở Thanh tra Thành phố tại 62 Trần Quốc Toản và số 6 Dã Tượng: 969.000.000 đồng)</t>
  </si>
  <si>
    <t>Kinh phí thực hiện chế độ tự chủ: 12.880.202.361 đồng; 
Kinh phí cải cách tiền lương: 113.429.908 đồng</t>
  </si>
  <si>
    <t>- Chi quản lý nhà nước, Đảng, đoàn thể giảm một số nhiệm vụ tiết kiệm do thực hiện công tác đấu thầu (như: kinh phí mua huy hiệu đảng (575 triệu đồng); kinh phí mua sắm Hệ thống điều khiển đa điểm hệ thống hội nghị trực tuyến của Thành ủy (1.128 triệu đồng);…); một số nhiệm vụ giảm do thanh toán theo thực tế phát sinh hoặc xây dựng dự toán không sát với thực tế thực hiện (như: kinh phí vận hành trụ sở Thành ủy (1.200 triệu đồng); kinh phí hoạt động của các Ban chỉ đạo (Ban chỉ đạo 35, Ban Chỉ đạo Tôn giáo…) (6.825 triệu đồng);  kinh phí khen thưởng Huy hiệu Đảng, khen thưởng các hoạt động công tác Đảng (2.236 triệu đồng);...)
- Chi sự nghiệp giáo dục, đào tạo và dạy nghề: 5.569 triệu đồng do một số lớp đào tạo bồi dưỡng nước ngoài không tổ chức thực hiện (4.200 triệu đồng); và một số lớp trong nước thanh toán theo thực tế.
- Chi sự nghiệp khoa học và công nghệ: 5.098 triệu đồng do không triển khai thực hiện số hóa dữ liệu lịch sử Đảng bộ Thành phố (2.275 triệu đồng) do Trung ương đang triển khai thực hiện xây dựng phần mềm chung, kinh phí thực hiện các nhiệm vụ khác thanh toán theo thực tế</t>
  </si>
  <si>
    <t xml:space="preserve"> - Tổng kinh phí được phép chuyển nguồn sang năm 2024 theo quy định là: 1.825.440.641 đồng, trong đó:
+ Kinh phí thực hiện chế độ tự chủ là: 1.825.386.710 đồng
+ Kinh phí thực hiện cải cách tiền lương: 53.931 đồng</t>
  </si>
  <si>
    <t xml:space="preserve"> - Kinh phí hủy do tiết kiệm chi trong năm là: 4.396.640.436 đồng, gồm:
+ Đoàn ra - Đoàn vào: 1.000.000.000 đồng.
+ Cuộc Vận động Người Việt Nam ưu tiên dùng hàng Việt Nam: 1.000.000.000 đồng (kinh phí đi học tập trao đổi kinh nghiệm không thực hiện do chưa có chủ trương của Thành phố).
+ Kinh phí tuyên truyền, tập huấn chuẩn bị Đại hội MTTQ Việt Nam thành phố Hà Nội lần thứ XVIII, nhiệm kỳ 2024-2029: 500.000.000 đồng (không thực hiện do chưa có hướng dẫn của Ủy ban Trung ương MTTQ Việt Nam).
+ Hoạt động công tác tôn giáo: 600.0000.000 đồng (chi đón tiếp các đoàn đến thăm và làm việc với Ủy ban MTTQ Việt Nam thành phố Hà Nội)
+ Hoạt động của bản tin và duy trì trang Web: 600.000.000 đồng.
+ Chi mua sắm, sửa chữa tài sản công: 190.000.000 đồng.
+ Tiết kiệm từ một số hoạt động  nghiệp vụ khác: 506.640.436 đồng.</t>
  </si>
  <si>
    <t>Kinh phí chuyển nguồn 62.525.671 đồng là nguồn kinh phí CCTL còn dư được chuyển nguồn theo quy định</t>
  </si>
  <si>
    <t>Kinh phí hủy 12.031.399.233 đồng, trong đó: hủy kinh phí thực hiện tự chủ 5.229 đồng, hủy kinh phí mua sắm tài sản cố định 74.745.509 đồng, hủy kinh phí nghiệp vụ 11.965.648.495 đồng (Văn phòng Thành đoàn Hà Nội hủy 10.033.130.981 đồng, do một số nhiệm vụ thay đổi kế hoạch không triển khai, một số nhiệm vụ giảm quy mô và giảm giá trong quá trình lựa chọn nhà thầu; Trường Lê Duẩn hủy 649.354.430 đồng do một số nhiệm vụ có sự thay đổi giảm quy mô trong việc triển khai kế hoạch của đơn vị nên giảm kinh phí; Cung Thiếu nhi Hà Nội hủy 164.317.255 đồng, do một số nhiệm vụ có sự thay đổi giảm quy mô trong việc triển khai kế hoạch của đơn vị nên giảm kinh phí; Cung Thanh niên Hà Nội hủy 448.874.469 đồng, do một số nhiệm vụ có sự thay đổi giảm quy mô trong việc triển khai kế hoạch của đơn vị nên giảm kinh phí; Trung tâm Dịch vụ việc làm và Hỗ trợ thanh thiếu niên Hà Nội hủy 660.971.360 đồng, do một số nhiệm vụ có sự thay đổi giảm quy mô trong việc triển khai kế hoạch của đơn vị nên giảm kinh phí)</t>
  </si>
  <si>
    <t>Kinh phí chuyển nguồn 487.658.932 đồng  là kinh phí chi hoạt động thường xuyên</t>
  </si>
  <si>
    <t>Kinh phí hủy dự toán trong năm 242.121.128 đồng, theo báo cáo của Hội Liên hiệp phụ nữ thành phố Hà Nội bao gồm:
+ Kinh phí nghiệp vụ: 223.080.431 đồng (trong đó: kinh phí đoàn ra, đoàn vào: 75.282.620 đồng do không tổ chức đoàn ra, chỉ tổ chức đón 01 đoàn;  Kinh phí Tầm soát phát hiện sớm ung thư vú, ung thư cổ tử cung: 65.890.040 đồng do không phát sinh chi phí thuê xe báo cáo viên cơ sở, một số hội nghị khác giảm quy mô tổ chức: 81.907.771 đồng); 
+ Kinh phí đào tạo: 7.699.289 đồng (do giảm trừ thuế giá trị gia tăng theo Nghị quyết 110/2023/QH15, giảm giá do đấu thầu); 
+ Kinh phí khoa học công nghệ: 5.666.000 đồng (giảm giá do đấu thầu)</t>
  </si>
  <si>
    <t>Kinh phí chuyển nguồn  là 462.000.000 đồng: (kinh phí thực hiện tự chủ) chi đảm bảo hoạt động thường xuyên theo định mức cho đối tượng hợp đồng theo Nghị định số 111/2022/NĐ-CP do trong năm chưa tuyển đủ</t>
  </si>
  <si>
    <t>Kinh phí hủy dự toán là 281.243.036 đồng gồm một số nội dung chủ yếu sau:
+  Kinh phí tiền lương và các khoản trích theo lương là 152.877.441 đồng do trong năm có 02 biên chế nghỉ hưu và 01 biên chế chuyển công tác (trong đó kinh phí cải cách tiền lương là 1.935.373 đồng).
+ Kinh phí duy trì Bản tin Hội Nông dân Thành phố là 68.514.689 đồng, do giảm số lượng in cuốn bản tin;
+ Kinh phí tiết kiệm do tổ chức đấu thầu qua mạng là 59.850.906 đồng; trong đó kinh phí tổ chức Đại hội đại biểu Hội Nông dân thành phố Hà Nội nhiệm kỳ 2023 - 2028 và kinh phí tổ chức các hoạt động chào mừng Đại hội đại biểu toàn quốc Nông dân Việt Nam nhiệm kỳ 2023 - 2028 là 51.612.906 đồng; kinh phí triển khai lắp đặt phòng họp trực tuyến là 8.238.000 đồn</t>
  </si>
  <si>
    <t xml:space="preserve">Kinh phí đề nghị huỷ trong năm là: 181.093.031 đồng, trong đó:
+ Kinh phí chi nghiệp vụ là: 72.864.031 đồng gồm chi đoàn vào, đoàn ra: 69.555.350 đồng (do giảm tiếp đón 01 đoàn vào) và một số khoản chi khác: 3.308.681 đồng (giảm quy mô tổ chức).
+ Kinh phí mua sắm lắp đặt hệ thống Camera giám sát: 4.650.000 đồng (do tiết kiệm trong quá trình thực hiện).
+ Kinh phí triển khai lắp đặt phòng họp trực tuyến: 103.579.000 đồng (do tiết kiệm trong quá trình thẩm định giá thiết bị và giảm chi phí thẩm tra phê duyệt quyết toán).
</t>
  </si>
  <si>
    <t>Kinh phí mua sắm tài sản, thiết bị ký hợp đồng trước ngày 31/12/2023.</t>
  </si>
  <si>
    <t>Kinh phí miễn giảm học phí, ưu đãi nghề, kinh phí chi nghiệp vụ, kinh phí mua sắm TSCĐ và sửa chữa công trình hủy dự toán do thực hiện theo khối lượng thực tế</t>
  </si>
  <si>
    <t>Chuyển nguồn 13.887.664.969 đồng, kinh phí thực hiện tự chủ - ngân sách Thành phố cấp bù tiền hỗ trợ học phí theo quy định tại Nghị định số 116/2020/NĐ-CP</t>
  </si>
  <si>
    <t>Kinh phí  hỗ trợ học phí, và chi phí sinh hoạt theo Quy định tại Nghị định 116/2020/NĐ-CP do số lượng sinh viên giảm so với dự toán và Kinh phí thực hiện chương trình 06,07 của Thành ủy giao do chưa được duyệt bổ sung danh mục trang thiết bị chuyên dùng, kinh phí sửa chữa cơ sở vật chất chưa thực hiện vì chờ phê duyệt đề án phát triển Trường</t>
  </si>
  <si>
    <t>- Kinh phí đào tạo bồi dưỡng cán bộ theo chỉ tiêu của Thành phố hủy 5.317 triệu đồng do: một số lớp không mở được theo kế hoạch của Thành phố vì không đủ số lượng học viên. Bên cảnh đó, do đặc thù Trường không chủ động về chiêu sinh mở lớp, phụ thuộc vào các quận, huyện thị xã, Ban Tổ chức Thành ủy và một số đơn vị khác, tiến độ dạy học và mở một số lớp của Trường không đảm bảo thời gian so với kế hoạch...
+ Kinh phí tổ chức hoạt động đón đoàn cán bộ, giáo viên Thủ đô Viêng Chăn - Lào hủy 1.400 triệu đồng.
+ Kinh phí mua sắm, sửa chữa tài sản hủy 273 triệu đồng.</t>
  </si>
  <si>
    <t xml:space="preserve">Trường hủy DT do số lượng tuyển sinh hệ TC (đối tượng là HS tốt nghiệp THCS học tiếp lến trình độ trung cấp được NS hỗ trợ cấp bù học phí) không đạt chỉ tiêu so với DT </t>
  </si>
  <si>
    <t>Kinh phí bổ sung sau 30/9/2023</t>
  </si>
  <si>
    <t>Do số lượng sinh viên thực tế giảm so với dự toán; kinh phí chi nghiệp vụ; kinh phí sửa chữa, cải tạo các công trình, kinh phí viện trợ đã thực hiện và hết nhiệm vụ chi</t>
  </si>
  <si>
    <t>- Một số nhiệm vụ giảm do thanh toán theo thực tế phát sinh và giảm thuế GTGT theo Nghị định số 44/2023/NĐ-CP của Chính phủ ngày 30/6/2023 (8%), số tiền: 2.763.399.527 đồng.
'- Một số nhiệm vụ giảm do thanh toán theo kết quả đấu thầu, số tiền:  568.695.753 đồng.</t>
  </si>
  <si>
    <t>Kinh phí mua sắm, sửa chữa TSC và cải tạo sửa chữa công trình đã thực hiện và hết nhiệm vụ chi</t>
  </si>
  <si>
    <t>Do số lượng sinh viên thực tế giảm so với dự toán; kinh phí chi nghiệp vụ, mua sắm, sửa chữa TSCĐ; sửa chữa các công trình đã thực hiện và hết nhiệm vụ chi</t>
  </si>
  <si>
    <t>Do số lượng sinh viên thuộc Quyết định số 53/2015/QĐ-TTg ngày 20/10/2015 của Chính phí thực tế giảm so với dự toán; kinh phí chi nghiệp vụ, mua sắm, sửa chữa TSCĐ đã thực hiện và hết nhiệm vụ chi</t>
  </si>
  <si>
    <t>Kinh phí miễn giảm học phí không sử dụng hết</t>
  </si>
  <si>
    <t>Kinh phí hủy dự toán:59.636.654 đồng, do thực hiện theo khối lượng thực tế</t>
  </si>
  <si>
    <t>Kinh phí chuyển nguồn 498 037 000 đồng  là kinh phí chi hoạt động thường xuyên</t>
  </si>
  <si>
    <t>Kinh phí hủy dự toán trong năm 1.286.862.419 đồng, theo báo cáo của ban dân tôc thành phố Hà Nội bao gồm:
+ Kinh phí nghiệp vụ: 635.440'239 đồng 
+ Kinh phí đào tạo: 101.465.180 đồng (do giảm trừ thuế giá trị gia tăng theo Nghị quyết 110/2023/QH15, giảm giá do đấu thầu); 
+ Kinh phí khoa học công nghệ: 549.957.000 đồng (giảm tiết kiệm do đấu thầu)</t>
  </si>
  <si>
    <t>Kinh phí thực hiện tự chủ</t>
  </si>
  <si>
    <t>Kinh phí hủy dự toán 5.433.741.741 đồng, theo báo cáo của Viện bao một số nội dung chủ yếu sau: Nhiệm vụ “Nghiên cứu xây dựng các giải pháp thúc đẩy phát triển công nghiệp môi trường trên địa bàn thành phố Hà Nội”: 1.000.000.000 đồng không thực hiện; Các nhiệm vụ: “Giải pháp kiểm soát, phân bố dân số theo quy hoạch được duyệt”: 215.915.000 đồng; nhiệm vụ: “Xây dựng Bộ chỉ số đánh giá năng lực cạnh tranh cấp sở, ngành và địa phương (DDCI) trên địa bàn thành phố Hà Nội”: 792.360.000 đồng; nhiệm vụ: “Xây dựng cơ chế, chính sách phát triển hệ sinh thái khởi nghiệp sáng tạo trên địa bàn thành phố Hà Nội”: 227.812.000 đồng; nhiệm vụ: “Xuất bản, in ấn Bản tin Hội nhập và phát triển”: 146.604.872 đồng; nhiệm vụ: “Xuất bản Đặc san kinh tế - xã hội Thủ đô”: 77.263.072 đồng ... và một số nhiệm vụ khác đã hoàn thành không thanh toán hết số dự toán giao do đơn vị thực hiện tiết kiệm trong chi tiêu, đấu thầu.</t>
  </si>
  <si>
    <t xml:space="preserve">Chuyển nguồn kinh phí thực hiện tự chủ </t>
  </si>
  <si>
    <t xml:space="preserve">- Một số nhiệm vụ giảm do công tác đấu thầu lựa chọn đơn vị và thanh toán theo thực tế phát sinh: 11.148.903.391 đồng
'- Một số nhiệm vụ không triển khai thực hiện theo kế hoạch đề ra: 16.490.000.000 đồng, gồm: 
+ Thực hiện tuyên truyền quảng bá du lịch Hà Nội trên kênh truyền hình CNN (10.000.000.000 đồng):  Ngày 27/3/2024, Thường trực Thành uỷ có Thông báo số 1622-TB/TU thông báo kết luận chủ trương dừng triển khai Chương trình hợp tác tuyên truyền quảng bá thành phố Hà Nội trên kênh truyền hình CNN quốc tế cho các năm 2023, 2024. 
+ Sửa chữa bảo dưỡng quầy thông tin phục vụ khách du lịch (490.000.000 đồng): 
+ Xây dựng và triển khai chuyển đổi số trong quản lý nhà nước về du lịch và ngành du lịch Thủ đô (3.000.000.000 đồng); Số hóa hệ thống thông tin số về khu du lịch, điểm du lịch, cơ sở dịch vụ du lịch; hệ thống thông tin số về thị trường du lịch Hà Nội (2.000.000.000 đồng); Làm mới Cổng thông tin điện tử (website) của Sở Du lịch (1.000.000.000 đồng): 
- Một số nhiệm vụ giảm do thực hiện lồng ghép với các hoạt động chuyên môn của Sở: 701.490.000 đồng
- Nhiệm vụ thực hiện từ nguồn huy động xã hội hóa: Các hoạt động hợp tác giữa Thành phố Hà Nội với Tổng Công ty Hàng Không Việt Nam trong nước: 800.000.000 đồng
</t>
  </si>
  <si>
    <t>Kinh phí thực hiện chế độ tự chủ: 611.196.119 đồng; Kinh phí cải cách tiền lương: 12.643.560 đồng</t>
  </si>
  <si>
    <t>Kinh phí thực hiện Chương trình Xúc tiến Đầu tư, Thương mại Du lịch hủy do thanh toán theo thực tế</t>
  </si>
  <si>
    <t>Chuyển nguồn kinh phí thực hiện tự chủ theo quy định, CCTL và dự toán cấp sau 30/9</t>
  </si>
  <si>
    <t>Kinh phí không thực hiện 7.511.064.388 đồng, bao gồm một số nội dung chủ yếu sau:
+ Chi thực hiện nhiệm vụ đảm bảo an toàn giao thông: 497.557.290 đồng do giảm nội dung chi thực tế tiền xăng và mua sắm máy móc, trang thiết bị phục vụ công tác chuyên môn và giảm chi tiền bồi dưỡng xử phạt hành chính cho lực lượng trực tiếp tham gia công tác đảm bảo trật tự an toàn giao thông.
+ Một số dự án thuộc Chương trình mục tiêu giảm thiểu ùn tắc và đảm bảo an toàn giao thông trên địa bàn thành phố Hà Nội do chưa phê duyệt dự án hoàn thành, các công trình thanh toán 95% lượng hoàn thành: 1.543.243.000 đồng.
+ Sửa chữa đảm bảo an toàn giao thông các vị trí giao cắt đường bộ và đường sắt do Sở Giao thông vận tải đang tổ chức trực cảnh giới hủy dự toán là: 549.251.000 đồng.
+ Một số nhiệm vụ như xây dựng khung tiêu chuẩn kỹ thuật hệ thống thu soát vé tự động (AFC) dùng trong giao thông công cộng trên địa bàn Thành phố  Hà Nội; Xây dựng đề án giao thông thông minh Thành phố Hà Nội; Nâng cấp hệ thống giám sát hành trình (GPS) để phục vụ công tác quản lý điều hành hệ thống VTHKCC trên địa bàn Thành phố: 1.082.357.000 đồng do khối lượng thực hiện thấp hơn dự toán được giao.
+ Kinh phí huy động phương tiện phục vụ nhiệm vụ chính trị đột xuất: 594.875.000 đồng, do trong năm 2023, dự toán có bố trí cho hoạt động hỗ trợ các tuyến City tour cho hành khách đi miễn phí; tuy nhiên, các đơn vị vận tải thực hiện từ nguồn của doanh nghiệp.
- Kinh phí chuyển nguồn là 3.050.921.029 đồng (kinh phí thực hiện tự chủ: 2.728.924.016 đồng, kinh phí không tự chủ: 321.997.013 đồng).</t>
  </si>
  <si>
    <t>Kinh phí thực hiện tự chủ được chuyển nguồn 39.755.707 đồng; KP CCTL chuyển sang năm sau là 24.000.000 đồng</t>
  </si>
  <si>
    <t xml:space="preserve"> Dự toán giảm trong năm 8.659.067.865 đồng, bao gồm một số nội dung chủ yếu sau: kinh phí triển khai nhiệm vụ tổ chức lập quy hoạch phân khu xây dựng tỷ lệ 1/200, KCN: Sạch Sóc Sơn, Đông Anh, Phụng Hiệp, Bắc Thường Tín: 6.840.268.818 đồng; kinh phí duy trì hoạt động của bảng điện tử tại các Khu Công nghiệp: 235.724.174 đồng; kinh phí hội nghị, hội thảo tập huấn với các doanh nghiệp về cơ chế, chính sách của nhà nước đầu tư vào Khu công nghiệp: 199.463.796 đồng; kinh phí hoạt động kiểm tra, giám sát trước khi kết thúc vận hành thử nghiệm công trình xử lý chất thải của dự án đầu tư đã được cấp phép môi trường: 651.000.000 đồng và các nhiệm vụ chuyên môn khác do không thực hiện hết và giảm trừ trong việc thực hiện công tác đấu thầu.CO11</t>
  </si>
  <si>
    <t>do tiến độ thực hiện lập quy hoạch được UBND Thành phố giao chưa đáp ứng kế hoạch đề ra do nhiều nguyên nhan khách quan; thời gian lấy ý kiến cộng đồng kéo dài dẫn đến công tác thẩm định, phê duyệt đô f án chưa đảm bảo tiến độ được giao</t>
  </si>
  <si>
    <t>Kinh phí tự chủ và kinh phí cải cách tiền lương còn dư</t>
  </si>
  <si>
    <t>Do chưa lựa chọn được nhà thầu để tổ chức triển khai thực hiện; Đấu giá quyền khai thác 03 mỏ cát đã thành công, tuy nhiên chưa có được  phê duyệt kết quả đấu giá do đó không có cơ sở để thanh quyết toán; Do thủ tục đầu tư, lựa chọn đơn vị thực hiện không hoàn thành tiến độ; Thanh quyết toán theo khối lượng nghiệm thu thực tế; Không thanh toán kinh phí vận hành,thử nghiêm</t>
  </si>
  <si>
    <t>nội dung chuyển nguồn là các nội dung chi được giao tự chủ, kinh phí nhiệm vụ thường xuyên</t>
  </si>
  <si>
    <t>Kinh phí đặt hàng dịch vụ thủy lợi hủy do: Hiện công tác quyết toán đặt hàng dịch vụ thủy lợi năm 2023 đang thẩm định, trình phê duyệt nên chưa có cơ sở thanh quyết toán tiếp 10% kinh phí đặt hàng vụ năm 2023 theo quy định; Chi cải tạo, sửa chữa các công trình trụ sở làm việc, công trình đê điều, thủy lợi hủy do giảm khối lượng trong quá trình điều chỉnh thiết kế, dự toán; giảm trong quyết toán thanh toán. Một số công trình đã thực hiện tổ chức lựa chọn nhà thầu nhưng không lựa chọn được đơn vị trúng thầu; một số công trình đã thực hiện tổ chức lựa chọn nhà thầu nhưng chưa có khối lượng để giải ngân; giảm trong công tác đấu thầu để lựa chọn đơn vị thi công,.</t>
  </si>
  <si>
    <t>gồm:  chi thực hiện chế độ tự chủ: 5.487.432.660 đồng; Kinh phí các nhiệm vụ chi nghiệp vụ chuyên môn không thực hiện chế độ tự chủ được bổ sung sau 30/9, được chuyển sang năm sau để tiếp tục thực hiện theo quy định 43.349.060.000 đồng</t>
  </si>
  <si>
    <t>Kinh phí còn dư, không sử dụng hết của các nhiệm vụ chi không thực hiện chế độ tự chủ.</t>
  </si>
  <si>
    <t xml:space="preserve">Kinh phí thực hiện tự chủ, kinh phí cải cách tiền lương </t>
  </si>
  <si>
    <t>kinh phí thực hiện đồ án quy hoạch, chi nghiệp vụ, kinh phí mua sắm và sửa chữa TSCĐ không thực hiện hết.</t>
  </si>
  <si>
    <t>Ban QLDA ĐTXD công trình dân dụng  TPHN</t>
  </si>
  <si>
    <t>Theo tiến độ thanh toán</t>
  </si>
  <si>
    <t>Ban QLDA ĐTXD công trình giao thông thành phố HN</t>
  </si>
  <si>
    <t>Ban QLDA ĐTXD công trình HTKT và NN PTNT TP HN</t>
  </si>
  <si>
    <t>Đài Phát thanh và Truyền hình Hà Nội</t>
  </si>
  <si>
    <t>KP hủy DT: 1.365.676.561 đồng (Cải tạo, sửa chữa hệ thống thiết bị PCCC trụ sở Đài Phát thanh và Truyền hình Hà Nội số 3-5 Huỳnh Thúc Kháng, Đống Đa, Hà Nội: 979.350.557 đồng; Chương trình Bài ca dâng Bác: 28.595.360 đồng; Chương trình Giai điệu người lính: 31.967.680 đồng; Lễ khai mạc cuộc thi Tài năng nghệ thuật toàn quốc năm 2023: 37.093.360 đồng; Lễ trao Giải báo chí về phát triển văn hóa và xây dựng người Hà Nội lần thứ VI - năm 2023: 88.065.360 đồng;  Lễ khai mạc “Ngày Tây Ninh tại Hà Nội” năm 2023: 49.669.360 đồng; Chương trình Khai mạc Lễ hội áo dài Du lịch Hà Nội 2023: 19.813.642 đồng; Lễ Tuyên dương Thủ khoa xuất sắc tốt nghiệp các trường đại học, học viện trên địa bàn thành phố Hà Nội năm 2023: 19.813.642 đồng; Hội thi Hoà giải viên giỏi toàn quốc lần thứ IV: 110.583.600 đồng;…)</t>
  </si>
  <si>
    <t>Báo Kinh tế và Đô thị</t>
  </si>
  <si>
    <t>KP CN: 2.816.957.585 đồng gồm: (Đầu tư bổ sung, hiện đại hóa trang thiết bị CNTT của báo KTĐT: 2.802.633.585 đồng; Mua sắm trang thiết bị chuyên dùng: 14.324.000 đồng). Thuộc nhiệm vụ mới PS trong năm</t>
  </si>
  <si>
    <t>KP hủy DT: 236.688.188 đồng gồm: Cuộc thi bảo vệ và Môi trường: 47.570.000 đồng; Sửa chữa, bảo dưỡng trụ sở làm việc Báo Kinh tế và Đô thị (cơ sở 2) tại 221 Trần Phú - quận Hà Đông - Hà Nội: 163.397.328 đồng; Tuyên truyền luật Thủ đô (sửa đổi): 11.746.800 đồng;...)</t>
  </si>
  <si>
    <t>Số kinh phí đề nghị chuyển nguồn là: 124.996.800 đồng kinh phí cải cách tiền lương năm 2023 sang năm 2024</t>
  </si>
  <si>
    <t xml:space="preserve">Số kinh phí đề nghị hủy là: 46.028.519 đồng. Trong đó 
  + Kinh phí trong định mức: 3.233.003 đồng (do tiết kiệm chi)
 + Kinh phí ngoài định mức:42.795.516 đồng (do giảm quy mô tổ chức hội nghị). </t>
  </si>
  <si>
    <t>Chuyển nguồn 10.213.918 đồng là kinh phí cải cách tiền lương được phép chuyển nguồn theo quy định</t>
  </si>
  <si>
    <t>Hủy 20.756.193 đồng là kinh phí tiết kiệm chi từ một số nghiệp vụ được UBND Thành phố giao.</t>
  </si>
  <si>
    <t>Hủy 398.820.194 đồng là kinh phí tiết kiệm chi từ một số hoạt động cụ thể: + Tiền lương và các khoản đóng góp theo lương là: 226.551.794 đồng (do chưa tuyển đủ biên chế).
+ Soạn thảo và in sách chữ nổi liên quan đến các lĩnh vực giáo dục pháp luật, văn học, khoa học xã hội phục vụ công tác chuyên môn, nghiệp vụ Hội là: 90.154.000 đồng.
+ Kinh phí tiết kiệm chi từ một số nghiệp vụ được giao khác là: 82.114.400 đồng.</t>
  </si>
  <si>
    <t>Kinh phí cải cách tiền lương được phép chuyển nguồn theo quy định là: 34.824.486 đồng.</t>
  </si>
  <si>
    <t xml:space="preserve">Kinh phí hủy dự toán là 425.935.993 đồng do tiết kiệm chi từ một số nghiệp vụ gồm: Tiền lương và các khoản đóng góp theo lương là: 46.090.681 đồng; Chi khác ngoài lương là: 33.007.412 đồng; Chi nghiệp vụ khác không thực hiện do chưa thực sự cấp bách là 200.000.000 đồng; số còn lại 146.837.900 đồng là kinh phí tiết kiệm chi từ một số nghiệp vụ được Thành phố giao tại Quyết định số 4969/QĐ-UBND ngày 10/12/2023 của UBND Thành phố.
</t>
  </si>
  <si>
    <t>Kinh phí cải cách tiền lương được phép chuyển nguồn theo quy định là: 73.047.033 đồng.</t>
  </si>
  <si>
    <t>Kinh phí hủy dự toán là 20.073.215 đồng do tiết kiệm chi từ một số nghiệp vụ được giao trong năm.</t>
  </si>
  <si>
    <t>Hủy 323.898.991 đồng là kinh phí tiết kiệm chi từ một số nghiệp vụ được giao, cụ thể: + Kinh phí triển khai Đề án khoa học “Đẩy mạnh đổi mới, sáng tạo, ứng dụng, chuyển giao công nghệ, phổ biến, tập huấn kiến thức về khoa học công nghệ trên địa bàn thành phố Hà Nội là: 202.995.270 đồng.
+ Kinh phí tổ chức thực hiện Hội thi Sáng tạo kỹ thuật thành phố Hà Nội lần thứ I, năm 2022-2023 là: 119.187.021 đồng.
+ Kinh phí tiết kiệm từ nguồn cải cách tiền lương còn thừa không có nhu cầu sử dụng đề nghị hủy là: 1.716.700 đồng.</t>
  </si>
  <si>
    <t>Hủy 153.017.714 đồng là kinh phí tiết kiệm chi từ một số hoạt động, cụ thể: + Tiền lương và các khoản đóng góp theo lương là: 106.017.714 đồng.
+ Kinh phí chi mua sắm tài sản công là 50.000.000 đồng (kinh phí mua máy chiếu và màn chiếu không thực hiện) tiết kiệm chi.</t>
  </si>
  <si>
    <t>Kinh phí thực hiện cải cách tiền lương không chi hết được phép chuyển nguồn theo quy định là: 76.464.833 đồng.</t>
  </si>
  <si>
    <t>Hủy 1.183.701.695 đồng là kinh phí tiết kiệm chi từ mộ số hoạt động, cụ thể: + Kinh phí chi khác ngoài lương là: 318.000.000 đồng; 
+ Kinh phí duy trì hoạt động của 09 hội chuyên ngành là: 255.000.000 đồng; 
+ Tiết kiệm từ một số nghiệp vụ khác theo Quyết định giao của UBND Thành phố là 610.701.695 đồng.</t>
  </si>
  <si>
    <t>Kinh phí cải cách tiền lương được phép chuyển nguồn theo quy định là: 15.479.900 đồng</t>
  </si>
  <si>
    <t>Kinh phí hủy là 298.971.675 đồng là kinh phí tiết kiệm chi từ một số hoạt động cụ thể: + Tiền lương và các khoản đóng góp theo lương là: 7.045.521 đồng.
+ Kinh phí chi khác ngoài lương là: 91.507.154 đồng.
+ Kinh phí chi hội nghị, hội thảo liên quan đến chuyên nghiệp vụ hội là: 89.103.000 đồng.
+ Kinh phí chi mua sắm tài sản là: 111.316.000 đồng (đơn vị tiết kiệm không mua 02 điều hòa là 01 chiếc điều hòa 24.000 BTU và 01 chiếc điều hòa 18.000 BTU do tận dụng điều hòa cũ và tiết kiệm từ một số hoạt động mua sắm khác).</t>
  </si>
  <si>
    <t>Kinh phí hủy 194.820.000 đồng gồm: kinh phí tiết kiệm từ chi tiền lương và các khoản đóng góp theo lương cho cán bộ biên chế chưa tuyển đủ theo Quyết định giao của UBND Thành phố là 138.820.000 đồng; kinh phí chi phụ cấp cho Chủ tịch hội và Phó Chủ tịch Hội từ tháng 1 đến tháng 4 năm 2023 sai chế độ bị xuất toán là 56.000.000 đồng.</t>
  </si>
  <si>
    <t>Chuyển nguồn 241.934.793 đồng kinh phí chi từ nguồn thu các khoản viện trợ còn dư được phép chuyển nguồn theo quy định.</t>
  </si>
  <si>
    <t>Hủy 116.833.116 đồng là kinh phí tiết kiệm chi thù lao đối với người đã nghỉ hưu giữ chức danh lãnh đạo chuyên trách đứng đầu là Chủ tịch tại các hội có tính chất đặc thù của thành phố Hà Nội không sử dụng do Chủ tịch Hội không thuộc đối tượng quy định tại Quyết định số 916/QĐ-UBND ngày 07/02/2013 của UBND Thành phố.</t>
  </si>
  <si>
    <t>Hủy 156.354.027 đồng là kinh phí tiết kiệm chi từ một số nghiệp vụ giao trong năm, gồm: + Kinh phí tổ chức hội nghị, hội thảo liên quan đến công tác chuyên môn Hội là: 90.000.000 đồng.
+ Kinh phí tổ chức Liên hoan tiếng hát Người cao tuổi thành phố Hà Nội là 30.00.000 đồng (Ban Đại diện Người cao tuổi thành phố Hà Nội không sử dụng do hội phối hợp với trung tâm văn hoá Thành phố thuộc Sở văn hoá và Thể thao Thành phố tổ chức).
+ Kinh phí chi một số nội dung, nghiệp vụ khác là: 36.354.027 đồng.</t>
  </si>
  <si>
    <t>Cục Quản lý thị trường</t>
  </si>
  <si>
    <t>Chi nhánh ngân hàng chính sách xã hội</t>
  </si>
  <si>
    <t>Ban quản lý đường sắt đô thị Hà Nội</t>
  </si>
  <si>
    <t>Kinh phí mua BHYT cho trẻ em dưới 6 tuổi, học sinh, sinh viên, đối tượng bảo trợ xã hội, người nghèo, cận nghèo, Hộ gia đình làm nông, lâm ngư nghiệp có mức sống trung bình ... do Thành phố quản lý</t>
  </si>
  <si>
    <t>Các khoản điều hành tập trung (Những nhiệm vụ dự kiến phát sinh nhưng chưa xác định rõ đơn vị thực hiện trong dự toán đầu năm)</t>
  </si>
  <si>
    <t>Kinh phí tổ chức các hoạt động phục vụ các sự kiện chính trị, kỷ niệm ngày lễ lớn, các sự kiện thể thao thuộc trách nhiệm của Thành phố và các nhiệm vụ Trung ương giao</t>
  </si>
  <si>
    <t>Kinh phí chuẩn bị đầu tư; Kinh phí thanh quyết toán dự án hoàn thành (dự án vốn sự nghiệp)</t>
  </si>
  <si>
    <t>Kinh phí thực hiện các nhiệm vụ hợp tác, liên kết các tỉnh</t>
  </si>
  <si>
    <t>Kinh phí thực hiện CTMT nhằm giảm thiểu ùn tắc và đảm bảo an toàn giao thông trên địa bàn Thành phố</t>
  </si>
  <si>
    <t>Chương trình MTQG giảm nghèo bền vững giai đoạn 2021 - 2025</t>
  </si>
  <si>
    <t>Chương trình MTQG phát triển kinh tế - xã hội vùng đồng bào dân tộc thiểu số và miền núi</t>
  </si>
  <si>
    <t>Kinh phí hỗ trợ các Hội nhà báo địa phương (Hội Nhà báo TP Hà Nội)</t>
  </si>
  <si>
    <t xml:space="preserve"> + Nộp trả ngân sách Trung ương 74.630.720 đồng - Kinh phí hỗ trợ báo chí chất lượng cao (Ngân sách Trung ương bổ sung có mục tiêu cho Thành phố) do tiết kiệm chi.</t>
  </si>
  <si>
    <t>Kinh phí hỗ trợ các Hội văn học nghệ thuật địa phương (Hội Liên hiệp Văn học nghệ thuật thành phố Hà Nội)</t>
  </si>
  <si>
    <t>TRƯỞNG PHÒNG TÀI CHÍNH HCSN</t>
  </si>
  <si>
    <t>Trần Văn Dũng</t>
  </si>
  <si>
    <t>Quyết toán ngân sách địa phương năm 2024</t>
  </si>
  <si>
    <t>Quyết toán thu ngân sách Nhà nước năm 2024</t>
  </si>
  <si>
    <t>Quyết toán chi ngân sách địa phương năm 2024</t>
  </si>
  <si>
    <t>Quyết toán chi ngân sách cấp Thành phố năm 2024</t>
  </si>
  <si>
    <t>Quyết toán chi ngân sách cấp Thành phố và QHTX năm 2024</t>
  </si>
  <si>
    <t>Quyết toán chi thường xuyên đơn vị sử dụng ngân sách cấp Thành phố theo các lĩnh vực năm 2024</t>
  </si>
  <si>
    <t>Quyết toán chi ngân sách theo một số lĩnh vực của từng quận, huyện, thị xã năm 2024</t>
  </si>
  <si>
    <t>Quyết toán chi bổ sung từ ngân sách cấp Thành phố cho ngân sách cấp quận, huyện, thị xã năm 2024</t>
  </si>
  <si>
    <t>Quyết toán chi Chương trình mục tiêu quốc gia, chương trình mục tiêu Thành phố năm 2024</t>
  </si>
  <si>
    <t>QUYẾT TOÁN NGÂN SÁCH ĐỊA PHƯƠNG NĂM 2024</t>
  </si>
  <si>
    <t>Chi chuyển nguồn ngân sách năm 2024 sang năm 2025</t>
  </si>
  <si>
    <t>QUYẾT TOÁN THU NGÂN SÁCH NHÀ NƯỚC NĂM 2024</t>
  </si>
  <si>
    <t>(Kèm theo Nghị quyết số             /NQ-HĐND ngày         /6/2025 của HĐND thành phố Hà Nội)</t>
  </si>
  <si>
    <t>Năm 2023</t>
  </si>
  <si>
    <t>QUYẾT TOÁN CHI NGÂN SÁCH ĐỊA PHƯƠNG NĂM 2024</t>
  </si>
  <si>
    <t>QUYẾT TOÁN CHI NGÂN SÁCH CẤP THÀNH PHỐ NĂM 2024</t>
  </si>
  <si>
    <t>QUYẾT TOÁN CHI NGÂN SÁCH CẤP THÀNH PHỐ VÀ CẤP QUẬN HUYỆN THỊ XÃ NĂM 2024</t>
  </si>
  <si>
    <t xml:space="preserve">                                    -</t>
  </si>
  <si>
    <t>Các dự án giải ngân qua quỹ Đầu tư phát triển</t>
  </si>
  <si>
    <t>Chi đầu tư xây dựng cơ bản chưa phân bổ chi tiết đầu năm (2)</t>
  </si>
  <si>
    <t>QUYẾT TOÁN CHI ĐƠN VỊ SỬ DỤNG NGÂN SÁCH THEO LĨNH VỰC NĂM 2024</t>
  </si>
  <si>
    <r>
      <t xml:space="preserve">Thuyết minh lý do thực hiện không đạt dự toán giao (dự toán sau điều chỉnh bổ sung):
</t>
    </r>
    <r>
      <rPr>
        <sz val="10"/>
        <color indexed="10"/>
        <rFont val="Times New Roman"/>
        <family val="1"/>
      </rPr>
      <t>- Lý do chuyển nguồn:</t>
    </r>
    <r>
      <rPr>
        <sz val="10"/>
        <rFont val="Times New Roman"/>
        <family val="1"/>
      </rPr>
      <t xml:space="preserve"> thuyết minh lý do chuyển nguồn một số nội dung chi lớn của đơn vị</t>
    </r>
  </si>
  <si>
    <r>
      <t xml:space="preserve">Thuyết minh lý do thực hiện không đạt dự toán giao (dự toán sau điều chỉnh bổ sung):
</t>
    </r>
    <r>
      <rPr>
        <sz val="10"/>
        <color indexed="10"/>
        <rFont val="Times New Roman"/>
        <family val="1"/>
      </rPr>
      <t>- Lý do hủy dự toán, không thực hiện:</t>
    </r>
    <r>
      <rPr>
        <sz val="10"/>
        <rFont val="Times New Roman"/>
        <family val="1"/>
      </rPr>
      <t xml:space="preserve"> thuyết minh lý do hủy dự toán, không thực hiện một số nội dung chi lớn của đơn vị</t>
    </r>
  </si>
  <si>
    <t>Trường Đại học Thủ đô Hà Nội</t>
  </si>
  <si>
    <t>Trường Cao đẳng Công nghệ cao</t>
  </si>
  <si>
    <t>Ban quản lý khu công nghệ cao Hòa Lạc</t>
  </si>
  <si>
    <t>Trung tâm phục vụ hành chính công</t>
  </si>
  <si>
    <t>kinh phí thực hiện tự chủ: 316.929.850 đồng; kinh phí bổ sung sau 30/9: 6.184.000.000 đồng.</t>
  </si>
  <si>
    <t>: kinh phí thực hiện CCTL: 28.525.081 đồng và kinh phí không tự chủ/chi nhiệm vụ không thường xuyên: 226.579.376 đồng.</t>
  </si>
  <si>
    <t>Cục Hải quan Thành phố</t>
  </si>
  <si>
    <t>Hỗ trợ tiền thuê đất đối với Công ty TNHH MTV khai thác điểm đỗ xe Hà Nội theo QĐ số 6171/QĐ-BND ngày 05/9/2017 của UBND Thành phố</t>
  </si>
  <si>
    <t>Hỗ trợ chênh lệch lãi suất cho Quỹ Đầu tư phát triển thành phố Hà Nội đối với khoản cho vay của dự án ĐTXD nhà B khu nhà ở cho người lao động thuê tại Khu công nghiệp Phú Nghĩa, huyện Chương Mỹ, Hà Nội theo VB số 6659/UBND-KT ngày 10/8/2011 của UBND Thành phố</t>
  </si>
  <si>
    <t>Hỗ trợ các đơn vị ngành dọc khác</t>
  </si>
  <si>
    <t>Kinh phí đào tạo bồi dưỡng</t>
  </si>
  <si>
    <t>Kinh phí mua xe ô tô</t>
  </si>
  <si>
    <t>Kinh phí thực hiện sắp xếp các đơn vị hành chính theo Nghị quyết số 35/2023/UBTVQH15 ngày 12/7/2023 của Ủy ban thường vụ Quốc Hội</t>
  </si>
  <si>
    <t>Bổ sung kinh phí thực hiện nhiệm vụ đảm bảo trật tự an toàn giao thông</t>
  </si>
  <si>
    <t>50% kinh phí dành ra từ việc tiết kiệm chi hỗ trợ hoạt động thường xuyên trong lĩnh vực quản lý hành chính nhà nước và hỗ trợ các đơn vị sự nghiệp công lập của ngân sách cấp Thành phố để bổ sung nguồn CCTL</t>
  </si>
  <si>
    <t>Khoa học công nghệ</t>
  </si>
  <si>
    <t>Quận Hoàn Kiếm</t>
  </si>
  <si>
    <t>Quận Ba Đình</t>
  </si>
  <si>
    <t>Quận Đống Đa</t>
  </si>
  <si>
    <t>Quận Hai Bà Trưng</t>
  </si>
  <si>
    <t>Quận Thanh Xuân</t>
  </si>
  <si>
    <t>Quận Tây Hồ</t>
  </si>
  <si>
    <t>Quận Cầu Giấy</t>
  </si>
  <si>
    <t>Quận Hoàng Mai</t>
  </si>
  <si>
    <t>Quận Long Biên</t>
  </si>
  <si>
    <t>Quận Hà Đông</t>
  </si>
  <si>
    <t>Quận Nam Từ Liêm</t>
  </si>
  <si>
    <t>Quận Bắc Từ Liêm</t>
  </si>
  <si>
    <t>Thị xã Sơn Tây</t>
  </si>
  <si>
    <t>Huyện Thanh Trì</t>
  </si>
  <si>
    <t>Huyện Gia Lâm</t>
  </si>
  <si>
    <t>Huyện Sóc Sơn</t>
  </si>
  <si>
    <t>Huyện Đông Anh</t>
  </si>
  <si>
    <t>Huyện Mê Linh</t>
  </si>
  <si>
    <t>Huyện Quốc Oai</t>
  </si>
  <si>
    <t>Huyện Chương Mỹ</t>
  </si>
  <si>
    <t>Huyện Thanh Oai</t>
  </si>
  <si>
    <t>Huyện Ứng Hòa</t>
  </si>
  <si>
    <t>Huyện Mỹ Đức</t>
  </si>
  <si>
    <t>Huyện Thường Tín</t>
  </si>
  <si>
    <t>Huyện Phú Xuyên</t>
  </si>
  <si>
    <t>Huyện Ba Vì</t>
  </si>
  <si>
    <t>Huyện Phúc Thọ</t>
  </si>
  <si>
    <t>Huyện Thạch Thất</t>
  </si>
  <si>
    <t>Huyện Đan Phượng</t>
  </si>
  <si>
    <t>Huyện Hoài Đức</t>
  </si>
  <si>
    <t>Dự toán năm 2024 (cả năm)</t>
  </si>
  <si>
    <t>Quyết toán 2024 (số quận, huyện thực rút trong năm 2024)</t>
  </si>
  <si>
    <t>.</t>
  </si>
  <si>
    <t>- Từ QĐ 6336/QĐ-UBND</t>
  </si>
  <si>
    <t>Dự toán năm 2024 và chuyển nguồn năm trước sang</t>
  </si>
  <si>
    <t>Dự toán giao năm 2024</t>
  </si>
  <si>
    <t>CHƯƠNG TRÌNH MỤC TIÊU QUỐC GIA</t>
  </si>
  <si>
    <t>Chương trình giảm nghèo bền vững giai đoạn 2021 - 2025</t>
  </si>
  <si>
    <t>Chương trình mục tiêu quốc gia về phát triển kinh tế -xã hội vùng đồng bào dân tộc thiểu số và miền núi</t>
  </si>
  <si>
    <t>CHƯƠNG TRÌNH MỤC TIÊU THÀNH PHỐ</t>
  </si>
  <si>
    <t>Chương trình mục tiêu nhằm giảm thiểu ùn tắc và đảm bảo an toàn giao thông trên địa bàn Thành phố</t>
  </si>
  <si>
    <r>
      <t xml:space="preserve">QUYẾT TOÁN CHI BỔ SUNG TỪ NGÂN SÁCH THÀNH PHỐ CHO NGÂN SÁCH CẤP QUẬN, HUYỆN, THỊ XÃ NĂM 2024
</t>
    </r>
    <r>
      <rPr>
        <i/>
        <sz val="16"/>
        <rFont val="Times New Roman"/>
        <family val="1"/>
      </rPr>
      <t>(Kèm theo Nghị quyết số          /NQ-HĐND ngày     /6/2025 của HĐND thành phố Hà Nội)</t>
    </r>
  </si>
  <si>
    <r>
      <t xml:space="preserve">QUYẾT TOÁN CHI CHƯƠNG TRÌNH MỤC TIÊU QUỐC GIA VÀ THÀNH PHỐ NĂM 2024
</t>
    </r>
    <r>
      <rPr>
        <i/>
        <sz val="18"/>
        <rFont val="Times New Roman"/>
        <family val="1"/>
      </rPr>
      <t>(Kèm theo Nghị quyết số          /NQ-HĐND ngày     /6/2025 của HĐND thành phố Hà Nội)</t>
    </r>
  </si>
  <si>
    <t>Thu kết dư ngân sách năm 2023</t>
  </si>
  <si>
    <t>Thu chuyển nguồn từ ngân sách năm 2023 sang năm 2024</t>
  </si>
  <si>
    <t>Tỷ lệ 2024/2023</t>
  </si>
  <si>
    <t>Chi bổ sung vốn cho các Quỹ và ủy thác qua NHCS; Hỗ trợ lãi suất một só dự án, hỗ trợ doanh nghiệp theo cơ chế của Thành phố; hỗ trợ các tỉnh bạn</t>
  </si>
  <si>
    <t xml:space="preserve">Chi đầu tư xây dựng cơ bản chưa phân bổ chi tiết đầu năm </t>
  </si>
  <si>
    <t xml:space="preserve">                                             -</t>
  </si>
  <si>
    <t>Chênh lệch</t>
  </si>
  <si>
    <t>(Bao gồm cả số quyết toán chi bằng lệnh chi tiền và quyết toán số GTGC vốn viện trợ)
(Kèm theo Tờ trình số            /TTr-UBND ngày       /6/2025 của UBND Thành phố Hà Nội)</t>
  </si>
  <si>
    <r>
      <t xml:space="preserve">QUYẾT TOÁN CHI NGÂN SÁCH THEO MỘT SỐ LĨNH VỰC CỦA TỪNG QUẬN, HUYỆN, THỊ XÃ NĂM 2024
</t>
    </r>
    <r>
      <rPr>
        <i/>
        <sz val="14"/>
        <rFont val="Times New Roman"/>
        <family val="1"/>
      </rPr>
      <t>(Kèm theo Tờ trình số            /TTr-UBND ngày       /6/2025 của UBND Thành phố Hà Nội)</t>
    </r>
  </si>
  <si>
    <t>Số liệu Quyết toán điều chỉnh</t>
  </si>
  <si>
    <t>Trong đó: Chuyển nguồn cấp huyện</t>
  </si>
  <si>
    <t>Tăng CN</t>
  </si>
  <si>
    <t>Giảm CN</t>
  </si>
  <si>
    <t>Số liệu quyết toán đã phê duyệt theo Nghị quyết số 425/NQ-HĐND ngày 27/6/2025</t>
  </si>
  <si>
    <t>Số TT</t>
  </si>
  <si>
    <t>Số liệu điều chỉnh</t>
  </si>
  <si>
    <t>Tổng chi</t>
  </si>
  <si>
    <t>(Kèm theo Nghị quyết số          /NQ-HĐND ngày           /11/2025 của HĐND thành phố Hà Nội)</t>
  </si>
  <si>
    <t xml:space="preserve"> Trong đó: Huyện Hoài Đức</t>
  </si>
  <si>
    <r>
      <t xml:space="preserve">QUYẾT TOÁN CHI NGÂN SÁCH THEO MỘT SỐ LĨNH VỰC 
CỦA QUẬN, HUYỆN, THỊ XÃ NĂM 2024
</t>
    </r>
    <r>
      <rPr>
        <i/>
        <sz val="14"/>
        <color theme="1"/>
        <rFont val="Times New Roman"/>
        <family val="1"/>
      </rPr>
      <t>(Kèm theo Nghị quyết số          /NQ-HĐND ngày           /11/2025 của HĐND thành phố Hà Nội)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</si>
</sst>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_(* \(#,##0\);_(* &quot;-&quot;_);_(@_)"/>
    <numFmt numFmtId="43" formatCode="_(* #,##0.00_);_(* \(#,##0.00\);_(* &quot;-&quot;??_);_(@_)"/>
    <numFmt numFmtId="164" formatCode="_-* #,##0.00_-;\-* #,##0.00_-;_-* &quot;-&quot;??_-;_-@_-"/>
    <numFmt numFmtId="165" formatCode="_(* #,##0_);_(* \(#,##0\);_(* &quot;-&quot;??_);_(@_)"/>
    <numFmt numFmtId="166" formatCode="0.0%"/>
    <numFmt numFmtId="167" formatCode="###\ ###\ ###\ ###\ ###"/>
    <numFmt numFmtId="168" formatCode="_(* #,##0.000_);_(* \(#,##0.000\);_(* &quot;-&quot;??_);_(@_)"/>
    <numFmt numFmtId="169" formatCode="#,##0;[Red]#,##0"/>
    <numFmt numFmtId="170" formatCode="_ * #,##0.00_)\ _$_ ;_ * \(#,##0.00\)\ _$_ ;_ * &quot;-&quot;??_)\ _$_ ;_ @_ "/>
    <numFmt numFmtId="171" formatCode="_-* #,##0.00\ _€_-;\-* #,##0.00\ _€_-;_-* &quot;-&quot;??\ _€_-;_-@_-"/>
    <numFmt numFmtId="172" formatCode="_-* #,##0_-;\-* #,##0_-;_-* &quot;-&quot;??_-;_-@_-"/>
    <numFmt numFmtId="173" formatCode="_(* #,##0.000_);_(* \(#,##0.000\);_(* &quot;-&quot;???_);_(@_)"/>
    <numFmt numFmtId="174" formatCode="#,##0_ ;[Red]\-#,##0\ "/>
    <numFmt numFmtId="175" formatCode="#,###"/>
    <numFmt numFmtId="176" formatCode="#,##0.0"/>
  </numFmts>
  <fonts count="125" x14ac:knownFonts="1">
    <font>
      <sz val="11"/>
      <color theme="1"/>
      <name val="Calibri"/>
      <family val="2"/>
      <charset val="163"/>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Times New Roman"/>
      <family val="2"/>
    </font>
    <font>
      <b/>
      <sz val="16"/>
      <color indexed="8"/>
      <name val="Times New Roman"/>
      <family val="1"/>
    </font>
    <font>
      <sz val="14"/>
      <color indexed="8"/>
      <name val="Times New Roman"/>
      <family val="1"/>
    </font>
    <font>
      <b/>
      <sz val="12"/>
      <color indexed="8"/>
      <name val="Times New Roman"/>
      <family val="1"/>
    </font>
    <font>
      <b/>
      <sz val="13"/>
      <color indexed="8"/>
      <name val="Times New Roman"/>
      <family val="1"/>
    </font>
    <font>
      <sz val="12"/>
      <color indexed="8"/>
      <name val="Times New Roman"/>
      <family val="1"/>
    </font>
    <font>
      <sz val="14"/>
      <color indexed="10"/>
      <name val="Times New Roman"/>
      <family val="1"/>
    </font>
    <font>
      <b/>
      <i/>
      <sz val="12"/>
      <color indexed="8"/>
      <name val="Times New Roman"/>
      <family val="1"/>
    </font>
    <font>
      <sz val="11"/>
      <color theme="1"/>
      <name val="Calibri"/>
      <family val="2"/>
      <scheme val="minor"/>
    </font>
    <font>
      <sz val="12"/>
      <color theme="1"/>
      <name val="Times New Roman"/>
      <family val="1"/>
    </font>
    <font>
      <sz val="12"/>
      <color rgb="FFFF0000"/>
      <name val="Times New Roman"/>
      <family val="1"/>
    </font>
    <font>
      <b/>
      <sz val="12"/>
      <color theme="1"/>
      <name val="Times New Roman"/>
      <family val="1"/>
    </font>
    <font>
      <b/>
      <sz val="14"/>
      <color theme="1"/>
      <name val="Times New Roman"/>
      <family val="1"/>
    </font>
    <font>
      <i/>
      <sz val="11"/>
      <color theme="1"/>
      <name val="Times New Roman"/>
      <family val="1"/>
    </font>
    <font>
      <b/>
      <sz val="13"/>
      <color theme="1"/>
      <name val="Times New Roman"/>
      <family val="1"/>
    </font>
    <font>
      <sz val="13"/>
      <color theme="1"/>
      <name val="Times New Roman"/>
      <family val="1"/>
    </font>
    <font>
      <i/>
      <sz val="13"/>
      <color theme="1"/>
      <name val="Times New Roman"/>
      <family val="1"/>
    </font>
    <font>
      <sz val="12"/>
      <name val=".VnArial Narrow"/>
      <family val="2"/>
    </font>
    <font>
      <i/>
      <sz val="13"/>
      <name val="Times New Roman"/>
      <family val="1"/>
    </font>
    <font>
      <i/>
      <sz val="12"/>
      <color theme="1"/>
      <name val="Times New Roman"/>
      <family val="1"/>
    </font>
    <font>
      <sz val="10"/>
      <name val="Arial"/>
      <family val="2"/>
    </font>
    <font>
      <i/>
      <sz val="12"/>
      <name val="Times New Roman"/>
      <family val="1"/>
    </font>
    <font>
      <sz val="14"/>
      <color rgb="FF000000"/>
      <name val="Times New Roman"/>
      <family val="1"/>
    </font>
    <font>
      <sz val="13"/>
      <name val="Times New Roman"/>
      <family val="1"/>
    </font>
    <font>
      <b/>
      <sz val="12"/>
      <color rgb="FFFF0000"/>
      <name val="Times New Roman"/>
      <family val="1"/>
    </font>
    <font>
      <sz val="12"/>
      <name val="Times New Roman"/>
      <family val="1"/>
    </font>
    <font>
      <b/>
      <sz val="13"/>
      <name val="Times New Roman"/>
      <family val="1"/>
    </font>
    <font>
      <b/>
      <sz val="12"/>
      <name val="Times New Roman"/>
      <family val="1"/>
    </font>
    <font>
      <sz val="13"/>
      <color rgb="FFFF0000"/>
      <name val="Times New Roman"/>
      <family val="1"/>
    </font>
    <font>
      <b/>
      <sz val="14"/>
      <name val="Times New Roman"/>
      <family val="1"/>
    </font>
    <font>
      <b/>
      <sz val="16"/>
      <name val="Times New Roman"/>
      <family val="1"/>
    </font>
    <font>
      <i/>
      <sz val="14"/>
      <name val="Times New Roman"/>
      <family val="1"/>
    </font>
    <font>
      <i/>
      <sz val="13"/>
      <color rgb="FFFF0000"/>
      <name val="Times New Roman"/>
      <family val="1"/>
    </font>
    <font>
      <i/>
      <sz val="11"/>
      <name val="Times New Roman"/>
      <family val="1"/>
    </font>
    <font>
      <i/>
      <sz val="12"/>
      <color rgb="FFFF0000"/>
      <name val="Times New Roman"/>
      <family val="1"/>
    </font>
    <font>
      <sz val="10"/>
      <color rgb="FFFF0000"/>
      <name val="Times New Roman"/>
      <family val="1"/>
    </font>
    <font>
      <b/>
      <i/>
      <sz val="12"/>
      <color rgb="FFFF0000"/>
      <name val="Times New Roman"/>
      <family val="1"/>
    </font>
    <font>
      <sz val="10"/>
      <color theme="1"/>
      <name val="Times New Roman"/>
      <family val="1"/>
    </font>
    <font>
      <sz val="10"/>
      <name val="Times New Roman"/>
      <family val="1"/>
    </font>
    <font>
      <sz val="14"/>
      <name val="Times New Roman"/>
      <family val="1"/>
      <charset val="163"/>
    </font>
    <font>
      <sz val="11"/>
      <color theme="1"/>
      <name val="Times New Roman"/>
      <family val="1"/>
    </font>
    <font>
      <b/>
      <sz val="20"/>
      <name val="Times New Roman"/>
      <family val="1"/>
      <charset val="163"/>
    </font>
    <font>
      <b/>
      <sz val="14"/>
      <name val="Times New Roman"/>
      <family val="1"/>
      <charset val="163"/>
    </font>
    <font>
      <b/>
      <sz val="11"/>
      <color theme="1"/>
      <name val="Times New Roman"/>
      <family val="1"/>
    </font>
    <font>
      <b/>
      <sz val="12"/>
      <name val="Times New Roman"/>
      <family val="1"/>
      <charset val="163"/>
    </font>
    <font>
      <i/>
      <sz val="11"/>
      <name val="Times New Roman"/>
      <family val="1"/>
      <charset val="163"/>
    </font>
    <font>
      <b/>
      <sz val="11"/>
      <name val="Times New Roman"/>
      <family val="1"/>
      <charset val="163"/>
    </font>
    <font>
      <sz val="12"/>
      <name val="Times New Roman"/>
      <family val="1"/>
      <charset val="163"/>
    </font>
    <font>
      <b/>
      <i/>
      <sz val="12"/>
      <name val="Times New Roman"/>
      <family val="1"/>
    </font>
    <font>
      <b/>
      <sz val="14"/>
      <color rgb="FFFF0000"/>
      <name val="Times New Roman"/>
      <family val="1"/>
    </font>
    <font>
      <b/>
      <sz val="11"/>
      <color rgb="FFFF0000"/>
      <name val="Times New Roman"/>
      <family val="1"/>
    </font>
    <font>
      <sz val="11"/>
      <color rgb="FFFF0000"/>
      <name val="Times New Roman"/>
      <family val="1"/>
    </font>
    <font>
      <sz val="14"/>
      <color rgb="FFFF0000"/>
      <name val="Times New Roman"/>
      <family val="1"/>
    </font>
    <font>
      <sz val="14"/>
      <name val="Times New Roman"/>
      <family val="1"/>
    </font>
    <font>
      <i/>
      <sz val="12"/>
      <name val="Times New Roman"/>
      <family val="1"/>
      <charset val="163"/>
    </font>
    <font>
      <i/>
      <sz val="16"/>
      <name val="Times New Roman"/>
      <family val="1"/>
    </font>
    <font>
      <sz val="11"/>
      <name val="Times New Roman"/>
      <family val="1"/>
    </font>
    <font>
      <b/>
      <sz val="11"/>
      <name val="Times New Roman"/>
      <family val="1"/>
    </font>
    <font>
      <sz val="8"/>
      <name val="Times New Roman"/>
      <family val="1"/>
    </font>
    <font>
      <b/>
      <sz val="18"/>
      <name val="Times New Roman"/>
      <family val="1"/>
    </font>
    <font>
      <b/>
      <sz val="8"/>
      <name val="Times New Roman"/>
      <family val="1"/>
    </font>
    <font>
      <i/>
      <sz val="9"/>
      <name val="Times New Roman"/>
      <family val="1"/>
    </font>
    <font>
      <b/>
      <sz val="9"/>
      <name val="Times New Roman"/>
      <family val="1"/>
    </font>
    <font>
      <sz val="8"/>
      <color theme="1"/>
      <name val="Times New Roman"/>
      <family val="1"/>
    </font>
    <font>
      <b/>
      <i/>
      <sz val="8"/>
      <name val="Times New Roman"/>
      <family val="1"/>
    </font>
    <font>
      <i/>
      <sz val="8"/>
      <name val="Times New Roman"/>
      <family val="1"/>
    </font>
    <font>
      <b/>
      <sz val="10"/>
      <name val="Times New Roman"/>
      <family val="1"/>
    </font>
    <font>
      <sz val="16"/>
      <name val="Times New Roman"/>
      <family val="1"/>
    </font>
    <font>
      <sz val="11"/>
      <color theme="1"/>
      <name val="Calibri"/>
      <family val="2"/>
      <charset val="163"/>
      <scheme val="minor"/>
    </font>
    <font>
      <i/>
      <sz val="10"/>
      <name val="Times New Roman"/>
      <family val="1"/>
    </font>
    <font>
      <sz val="11"/>
      <name val="Arial"/>
      <family val="2"/>
    </font>
    <font>
      <sz val="10"/>
      <color indexed="12"/>
      <name val="Arial"/>
      <family val="2"/>
    </font>
    <font>
      <sz val="10"/>
      <color indexed="12"/>
      <name val="Times New Roman"/>
      <family val="1"/>
    </font>
    <font>
      <b/>
      <sz val="12"/>
      <color indexed="12"/>
      <name val="Times New Roman"/>
      <family val="1"/>
    </font>
    <font>
      <sz val="12"/>
      <color indexed="12"/>
      <name val="Times New Roman"/>
      <family val="1"/>
    </font>
    <font>
      <sz val="11"/>
      <color indexed="12"/>
      <name val="Arial"/>
      <family val="2"/>
    </font>
    <font>
      <sz val="8"/>
      <color indexed="12"/>
      <name val="Times New Roman"/>
      <family val="1"/>
    </font>
    <font>
      <sz val="11"/>
      <color rgb="FFFF0000"/>
      <name val="Calibri"/>
      <family val="2"/>
      <scheme val="minor"/>
    </font>
    <font>
      <sz val="11"/>
      <name val="Times New Roman"/>
      <family val="1"/>
      <charset val="163"/>
    </font>
    <font>
      <sz val="14"/>
      <color theme="1"/>
      <name val="Calibri"/>
      <family val="2"/>
      <scheme val="minor"/>
    </font>
    <font>
      <sz val="11"/>
      <color rgb="FFFF0000"/>
      <name val="Times New Roman"/>
      <family val="1"/>
      <charset val="163"/>
    </font>
    <font>
      <b/>
      <sz val="11"/>
      <color theme="1"/>
      <name val="Calibri"/>
      <family val="2"/>
      <charset val="163"/>
      <scheme val="minor"/>
    </font>
    <font>
      <b/>
      <i/>
      <sz val="9"/>
      <name val="Times New Roman"/>
      <family val="1"/>
    </font>
    <font>
      <sz val="12"/>
      <color theme="1"/>
      <name val="Calibri"/>
      <family val="2"/>
      <scheme val="minor"/>
    </font>
    <font>
      <sz val="12"/>
      <color rgb="FFFF0000"/>
      <name val="Calibri"/>
      <family val="2"/>
      <scheme val="minor"/>
    </font>
    <font>
      <sz val="12"/>
      <name val="Calibri"/>
      <family val="2"/>
      <scheme val="minor"/>
    </font>
    <font>
      <sz val="11"/>
      <name val="Calibri"/>
      <family val="2"/>
      <scheme val="minor"/>
    </font>
    <font>
      <sz val="9"/>
      <name val="Times New Roman"/>
      <family val="1"/>
    </font>
    <font>
      <sz val="12"/>
      <name val=".VnTime"/>
      <family val="2"/>
    </font>
    <font>
      <sz val="11"/>
      <color indexed="8"/>
      <name val="Calibri"/>
      <family val="2"/>
    </font>
    <font>
      <sz val="14"/>
      <name val=".VnTime"/>
      <family val="2"/>
    </font>
    <font>
      <sz val="13"/>
      <name val="Times New Roman"/>
      <family val="1"/>
      <charset val="163"/>
    </font>
    <font>
      <sz val="14"/>
      <color theme="1"/>
      <name val="Times New Roman"/>
      <family val="2"/>
    </font>
    <font>
      <sz val="10"/>
      <name val="Arial"/>
      <family val="2"/>
      <charset val="163"/>
    </font>
    <font>
      <sz val="12"/>
      <color theme="1"/>
      <name val="Times New Roman"/>
      <family val="2"/>
      <charset val="163"/>
    </font>
    <font>
      <sz val="10"/>
      <color rgb="FF000000"/>
      <name val="Arial"/>
      <family val="2"/>
    </font>
    <font>
      <b/>
      <sz val="8"/>
      <name val="Times New Roman"/>
      <family val="1"/>
      <charset val="163"/>
    </font>
    <font>
      <sz val="10"/>
      <color indexed="10"/>
      <name val="Times New Roman"/>
      <family val="1"/>
    </font>
    <font>
      <sz val="9"/>
      <color theme="1"/>
      <name val="Times New Roman"/>
      <family val="1"/>
    </font>
    <font>
      <sz val="9"/>
      <color rgb="FFFF0000"/>
      <name val="Times New Roman"/>
      <family val="1"/>
    </font>
    <font>
      <b/>
      <sz val="8"/>
      <color theme="1"/>
      <name val="Times New Roman"/>
      <family val="1"/>
    </font>
    <font>
      <sz val="8"/>
      <color rgb="FFFF0000"/>
      <name val="Times New Roman"/>
      <family val="1"/>
    </font>
    <font>
      <b/>
      <sz val="8"/>
      <color rgb="FFFF0000"/>
      <name val="Times New Roman"/>
      <family val="1"/>
    </font>
    <font>
      <sz val="9"/>
      <color theme="1"/>
      <name val="Arial"/>
      <family val="2"/>
    </font>
    <font>
      <i/>
      <sz val="8"/>
      <color rgb="FFFF0000"/>
      <name val="Times New Roman"/>
      <family val="1"/>
    </font>
    <font>
      <b/>
      <sz val="10"/>
      <color theme="0"/>
      <name val="Times New Roman"/>
      <family val="1"/>
    </font>
    <font>
      <b/>
      <sz val="9"/>
      <color indexed="81"/>
      <name val="Tahoma"/>
      <family val="2"/>
    </font>
    <font>
      <sz val="9"/>
      <color indexed="81"/>
      <name val="Tahoma"/>
      <family val="2"/>
    </font>
    <font>
      <sz val="12"/>
      <color rgb="FFFF0000"/>
      <name val="Times New Roman"/>
      <family val="1"/>
      <charset val="163"/>
    </font>
    <font>
      <b/>
      <i/>
      <sz val="12"/>
      <name val="Times New Roman"/>
      <family val="1"/>
      <charset val="163"/>
    </font>
    <font>
      <b/>
      <sz val="12"/>
      <color theme="1"/>
      <name val="Calibri"/>
      <family val="2"/>
      <charset val="163"/>
      <scheme val="minor"/>
    </font>
    <font>
      <b/>
      <i/>
      <sz val="12"/>
      <color theme="0"/>
      <name val="Times New Roman"/>
      <family val="1"/>
    </font>
    <font>
      <b/>
      <sz val="12"/>
      <color theme="0"/>
      <name val="Times New Roman"/>
      <family val="1"/>
    </font>
    <font>
      <i/>
      <sz val="18"/>
      <name val="Times New Roman"/>
      <family val="1"/>
    </font>
    <font>
      <i/>
      <sz val="14"/>
      <color theme="1"/>
      <name val="Times New Roman"/>
      <family val="1"/>
    </font>
    <font>
      <sz val="12"/>
      <color theme="1"/>
      <name val="Times New Roman"/>
      <family val="1"/>
      <charset val="163"/>
    </font>
    <font>
      <b/>
      <sz val="16"/>
      <name val="Times New Roman"/>
      <family val="1"/>
      <charset val="163"/>
    </font>
    <font>
      <b/>
      <sz val="18"/>
      <name val="Times New Roman"/>
      <family val="1"/>
      <charset val="163"/>
    </font>
  </fonts>
  <fills count="1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indexed="9"/>
        <bgColor indexed="64"/>
      </patternFill>
    </fill>
    <fill>
      <patternFill patternType="solid">
        <fgColor theme="7" tint="0.39997558519241921"/>
        <bgColor indexed="64"/>
      </patternFill>
    </fill>
    <fill>
      <patternFill patternType="solid">
        <fgColor rgb="FF92D050"/>
        <bgColor indexed="64"/>
      </patternFill>
    </fill>
    <fill>
      <patternFill patternType="solid">
        <fgColor theme="9"/>
        <bgColor indexed="64"/>
      </patternFill>
    </fill>
    <fill>
      <patternFill patternType="solid">
        <fgColor theme="7"/>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3" tint="0.79998168889431442"/>
        <bgColor indexed="64"/>
      </patternFill>
    </fill>
  </fills>
  <borders count="18">
    <border>
      <left/>
      <right/>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diagonal/>
    </border>
    <border>
      <left style="thin">
        <color auto="1"/>
      </left>
      <right style="thin">
        <color auto="1"/>
      </right>
      <top/>
      <bottom/>
      <diagonal/>
    </border>
    <border>
      <left style="thin">
        <color auto="1"/>
      </left>
      <right style="thin">
        <color auto="1"/>
      </right>
      <top/>
      <bottom style="hair">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s>
  <cellStyleXfs count="113">
    <xf numFmtId="0" fontId="0" fillId="0" borderId="0"/>
    <xf numFmtId="0" fontId="7" fillId="0" borderId="0"/>
    <xf numFmtId="0" fontId="15" fillId="0" borderId="0"/>
    <xf numFmtId="43" fontId="27" fillId="0" borderId="0" applyFont="0" applyFill="0" applyBorder="0" applyAlignment="0" applyProtection="0"/>
    <xf numFmtId="0" fontId="24" fillId="0" borderId="0"/>
    <xf numFmtId="0" fontId="27" fillId="0" borderId="0"/>
    <xf numFmtId="0" fontId="27" fillId="0" borderId="0"/>
    <xf numFmtId="0" fontId="30" fillId="0" borderId="0"/>
    <xf numFmtId="0" fontId="24" fillId="0" borderId="0"/>
    <xf numFmtId="43" fontId="27" fillId="0" borderId="0" applyFont="0" applyFill="0" applyBorder="0" applyAlignment="0" applyProtection="0"/>
    <xf numFmtId="0" fontId="32" fillId="0" borderId="0"/>
    <xf numFmtId="0" fontId="54" fillId="0" borderId="0"/>
    <xf numFmtId="43" fontId="27" fillId="0" borderId="0" applyFont="0" applyFill="0" applyBorder="0" applyAlignment="0" applyProtection="0"/>
    <xf numFmtId="9" fontId="27" fillId="0" borderId="0" applyFont="0" applyFill="0" applyBorder="0" applyAlignment="0" applyProtection="0"/>
    <xf numFmtId="0" fontId="32" fillId="0" borderId="0"/>
    <xf numFmtId="170" fontId="32" fillId="0" borderId="0" applyFont="0" applyFill="0" applyBorder="0" applyAlignment="0" applyProtection="0"/>
    <xf numFmtId="171" fontId="32" fillId="0" borderId="0" applyFont="0" applyFill="0" applyBorder="0" applyAlignment="0" applyProtection="0"/>
    <xf numFmtId="0" fontId="32" fillId="0" borderId="0"/>
    <xf numFmtId="0" fontId="24" fillId="0" borderId="0"/>
    <xf numFmtId="0" fontId="75"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164" fontId="27" fillId="0" borderId="0" applyFont="0" applyFill="0" applyBorder="0" applyAlignment="0" applyProtection="0"/>
    <xf numFmtId="0" fontId="5" fillId="0" borderId="0"/>
    <xf numFmtId="164" fontId="5" fillId="0" borderId="0" applyFont="0" applyFill="0" applyBorder="0" applyAlignment="0" applyProtection="0"/>
    <xf numFmtId="0" fontId="32" fillId="0" borderId="0"/>
    <xf numFmtId="43" fontId="95" fillId="0" borderId="0" applyFont="0" applyFill="0" applyBorder="0" applyAlignment="0" applyProtection="0"/>
    <xf numFmtId="0" fontId="95" fillId="0" borderId="0"/>
    <xf numFmtId="0" fontId="27" fillId="0" borderId="0"/>
    <xf numFmtId="0" fontId="96" fillId="0" borderId="0"/>
    <xf numFmtId="0" fontId="27" fillId="0" borderId="0"/>
    <xf numFmtId="0" fontId="27" fillId="0" borderId="0"/>
    <xf numFmtId="0" fontId="97" fillId="0" borderId="0"/>
    <xf numFmtId="9" fontId="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75" fillId="0" borderId="0"/>
    <xf numFmtId="0" fontId="27"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95" fillId="0" borderId="0"/>
    <xf numFmtId="0" fontId="75" fillId="0" borderId="0"/>
    <xf numFmtId="9" fontId="75" fillId="0" borderId="0" applyFont="0" applyFill="0" applyBorder="0" applyAlignment="0" applyProtection="0"/>
    <xf numFmtId="0" fontId="95" fillId="0" borderId="0"/>
    <xf numFmtId="0" fontId="99" fillId="0" borderId="0"/>
    <xf numFmtId="9" fontId="95" fillId="0" borderId="0" applyFont="0" applyFill="0" applyBorder="0" applyAlignment="0" applyProtection="0"/>
    <xf numFmtId="164" fontId="95" fillId="0" borderId="0" applyFont="0" applyFill="0" applyBorder="0" applyAlignment="0" applyProtection="0"/>
    <xf numFmtId="9" fontId="75" fillId="0" borderId="0" applyFont="0" applyFill="0" applyBorder="0" applyAlignment="0" applyProtection="0"/>
    <xf numFmtId="0" fontId="4" fillId="0" borderId="0"/>
    <xf numFmtId="0" fontId="95" fillId="0" borderId="0"/>
    <xf numFmtId="171" fontId="99" fillId="0" borderId="0" applyFont="0" applyFill="0" applyBorder="0" applyAlignment="0" applyProtection="0"/>
    <xf numFmtId="43" fontId="98" fillId="0" borderId="0" applyFont="0" applyFill="0" applyBorder="0" applyAlignment="0" applyProtection="0"/>
    <xf numFmtId="0" fontId="4" fillId="0" borderId="0"/>
    <xf numFmtId="43" fontId="95" fillId="0" borderId="0" applyFont="0" applyFill="0" applyBorder="0" applyAlignment="0" applyProtection="0"/>
    <xf numFmtId="0" fontId="100" fillId="0" borderId="0"/>
    <xf numFmtId="9" fontId="95" fillId="0" borderId="0" applyFont="0" applyFill="0" applyBorder="0" applyAlignment="0" applyProtection="0"/>
    <xf numFmtId="0" fontId="75" fillId="0" borderId="0"/>
    <xf numFmtId="0" fontId="4" fillId="0" borderId="0"/>
    <xf numFmtId="43" fontId="4" fillId="0" borderId="0" applyFont="0" applyFill="0" applyBorder="0" applyAlignment="0" applyProtection="0"/>
    <xf numFmtId="0" fontId="95" fillId="0" borderId="0"/>
    <xf numFmtId="0" fontId="101" fillId="0" borderId="0"/>
    <xf numFmtId="0" fontId="101" fillId="0" borderId="0"/>
    <xf numFmtId="43" fontId="96" fillId="0" borderId="0" applyFont="0" applyFill="0" applyBorder="0" applyAlignment="0" applyProtection="0"/>
    <xf numFmtId="43" fontId="75"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0" fontId="75" fillId="0" borderId="0"/>
    <xf numFmtId="43" fontId="96" fillId="0" borderId="0" applyFont="0" applyFill="0" applyBorder="0" applyAlignment="0" applyProtection="0"/>
    <xf numFmtId="164" fontId="27" fillId="0" borderId="0" applyFont="0" applyFill="0" applyBorder="0" applyAlignment="0" applyProtection="0"/>
    <xf numFmtId="43" fontId="95" fillId="0" borderId="0" applyFont="0" applyFill="0" applyBorder="0" applyAlignment="0" applyProtection="0"/>
    <xf numFmtId="0" fontId="75" fillId="0" borderId="0"/>
    <xf numFmtId="0" fontId="7" fillId="0" borderId="0"/>
    <xf numFmtId="9" fontId="27" fillId="0" borderId="0" applyFont="0" applyFill="0" applyBorder="0" applyAlignment="0" applyProtection="0"/>
    <xf numFmtId="0" fontId="102"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43" fontId="95" fillId="0" borderId="0" applyFont="0" applyFill="0" applyBorder="0" applyAlignment="0" applyProtection="0"/>
    <xf numFmtId="43" fontId="27" fillId="0" borderId="0" applyFont="0" applyFill="0" applyBorder="0" applyAlignment="0" applyProtection="0"/>
    <xf numFmtId="0" fontId="27" fillId="0" borderId="0"/>
    <xf numFmtId="9" fontId="4" fillId="0" borderId="0" applyFont="0" applyFill="0" applyBorder="0" applyAlignment="0" applyProtection="0"/>
    <xf numFmtId="0" fontId="75" fillId="0" borderId="0"/>
    <xf numFmtId="164" fontId="75" fillId="0" borderId="0" applyFont="0" applyFill="0" applyBorder="0" applyAlignment="0" applyProtection="0"/>
    <xf numFmtId="164" fontId="4" fillId="0" borderId="0" applyFont="0" applyFill="0" applyBorder="0" applyAlignment="0" applyProtection="0"/>
    <xf numFmtId="0" fontId="3" fillId="0" borderId="0"/>
    <xf numFmtId="164" fontId="3" fillId="0" borderId="0" applyFont="0" applyFill="0" applyBorder="0" applyAlignment="0" applyProtection="0"/>
    <xf numFmtId="0" fontId="96"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3" fillId="0" borderId="0"/>
    <xf numFmtId="0" fontId="27" fillId="0" borderId="0"/>
    <xf numFmtId="0" fontId="27" fillId="0" borderId="0"/>
    <xf numFmtId="0" fontId="95" fillId="0" borderId="0"/>
    <xf numFmtId="9" fontId="2" fillId="0" borderId="0" applyFont="0" applyFill="0" applyBorder="0" applyAlignment="0" applyProtection="0"/>
    <xf numFmtId="0" fontId="2" fillId="0" borderId="0"/>
    <xf numFmtId="164" fontId="2" fillId="0" borderId="0" applyFont="0" applyFill="0" applyBorder="0" applyAlignment="0" applyProtection="0"/>
    <xf numFmtId="43" fontId="2" fillId="0" borderId="0" applyFont="0" applyFill="0" applyBorder="0" applyAlignment="0" applyProtection="0"/>
    <xf numFmtId="0" fontId="1" fillId="0" borderId="0"/>
    <xf numFmtId="164" fontId="1" fillId="0" borderId="0" applyFont="0" applyFill="0" applyBorder="0" applyAlignment="0" applyProtection="0"/>
  </cellStyleXfs>
  <cellXfs count="753">
    <xf numFmtId="0" fontId="0" fillId="0" borderId="0" xfId="0"/>
    <xf numFmtId="0" fontId="9" fillId="0" borderId="0" xfId="1" applyFont="1"/>
    <xf numFmtId="0" fontId="10" fillId="0" borderId="1" xfId="1" applyFont="1" applyBorder="1" applyAlignment="1">
      <alignment horizontal="center" vertical="center" wrapText="1"/>
    </xf>
    <xf numFmtId="0" fontId="11" fillId="0" borderId="0" xfId="1" applyFont="1" applyAlignment="1">
      <alignment horizontal="center"/>
    </xf>
    <xf numFmtId="0" fontId="12" fillId="0" borderId="2" xfId="1" applyFont="1" applyBorder="1" applyAlignment="1">
      <alignment horizontal="center" vertical="center" wrapText="1"/>
    </xf>
    <xf numFmtId="0" fontId="12" fillId="0" borderId="2" xfId="1" applyFont="1" applyBorder="1" applyAlignment="1">
      <alignment horizontal="left" vertical="center" wrapText="1"/>
    </xf>
    <xf numFmtId="0" fontId="12" fillId="0" borderId="3" xfId="1" applyFont="1" applyBorder="1" applyAlignment="1">
      <alignment horizontal="center" vertical="center" wrapText="1"/>
    </xf>
    <xf numFmtId="0" fontId="12" fillId="0" borderId="3" xfId="1" applyFont="1" applyBorder="1" applyAlignment="1">
      <alignment horizontal="left" vertical="center" wrapText="1"/>
    </xf>
    <xf numFmtId="0" fontId="13" fillId="0" borderId="0" xfId="1" applyFont="1"/>
    <xf numFmtId="0" fontId="12" fillId="0" borderId="4" xfId="1" applyFont="1" applyBorder="1" applyAlignment="1">
      <alignment horizontal="center" vertical="center" wrapText="1"/>
    </xf>
    <xf numFmtId="0" fontId="12" fillId="0" borderId="4" xfId="1" applyFont="1" applyBorder="1" applyAlignment="1">
      <alignment horizontal="left" vertical="center" wrapText="1"/>
    </xf>
    <xf numFmtId="0" fontId="9" fillId="0" borderId="0" xfId="1" applyFont="1" applyAlignment="1">
      <alignment horizontal="left"/>
    </xf>
    <xf numFmtId="3" fontId="26" fillId="0" borderId="3" xfId="3" applyNumberFormat="1" applyFont="1" applyFill="1" applyBorder="1" applyAlignment="1">
      <alignment horizontal="right" vertical="center" wrapText="1"/>
    </xf>
    <xf numFmtId="3" fontId="28" fillId="0" borderId="3" xfId="3" applyNumberFormat="1" applyFont="1" applyFill="1" applyBorder="1" applyAlignment="1">
      <alignment horizontal="right" vertical="center" wrapText="1"/>
    </xf>
    <xf numFmtId="0" fontId="30" fillId="0" borderId="3" xfId="4" applyFont="1" applyBorder="1" applyAlignment="1">
      <alignment vertical="center" wrapText="1"/>
    </xf>
    <xf numFmtId="0" fontId="33" fillId="0" borderId="0" xfId="4" applyFont="1" applyAlignment="1">
      <alignment horizontal="center"/>
    </xf>
    <xf numFmtId="0" fontId="34" fillId="0" borderId="6" xfId="6" applyFont="1" applyBorder="1" applyAlignment="1">
      <alignment horizontal="center" vertical="center" wrapText="1"/>
    </xf>
    <xf numFmtId="49" fontId="34" fillId="0" borderId="6" xfId="6" applyNumberFormat="1" applyFont="1" applyBorder="1" applyAlignment="1">
      <alignment horizontal="center" vertical="center" wrapText="1"/>
    </xf>
    <xf numFmtId="166" fontId="31" fillId="0" borderId="2" xfId="6" applyNumberFormat="1" applyFont="1" applyBorder="1" applyAlignment="1">
      <alignment horizontal="center" vertical="center" wrapText="1"/>
    </xf>
    <xf numFmtId="0" fontId="32" fillId="0" borderId="0" xfId="6" applyFont="1" applyAlignment="1">
      <alignment horizontal="center"/>
    </xf>
    <xf numFmtId="0" fontId="34" fillId="0" borderId="3" xfId="6" applyFont="1" applyBorder="1" applyAlignment="1">
      <alignment horizontal="center" vertical="center" wrapText="1"/>
    </xf>
    <xf numFmtId="49" fontId="34" fillId="0" borderId="3" xfId="6" applyNumberFormat="1" applyFont="1" applyBorder="1" applyAlignment="1">
      <alignment horizontal="left" vertical="center" wrapText="1"/>
    </xf>
    <xf numFmtId="3" fontId="34" fillId="0" borderId="3" xfId="3" applyNumberFormat="1" applyFont="1" applyFill="1" applyBorder="1" applyAlignment="1">
      <alignment horizontal="right" vertical="center" wrapText="1"/>
    </xf>
    <xf numFmtId="166" fontId="17" fillId="0" borderId="3" xfId="6" applyNumberFormat="1" applyFont="1" applyBorder="1" applyAlignment="1">
      <alignment horizontal="center" vertical="center" wrapText="1"/>
    </xf>
    <xf numFmtId="0" fontId="34" fillId="0" borderId="0" xfId="6" applyFont="1"/>
    <xf numFmtId="0" fontId="34" fillId="0" borderId="3" xfId="6" applyFont="1" applyBorder="1" applyAlignment="1">
      <alignment horizontal="left" vertical="center" wrapText="1"/>
    </xf>
    <xf numFmtId="3" fontId="18" fillId="0" borderId="3" xfId="3" applyNumberFormat="1" applyFont="1" applyFill="1" applyBorder="1" applyAlignment="1">
      <alignment horizontal="right" vertical="center" wrapText="1"/>
    </xf>
    <xf numFmtId="3" fontId="34" fillId="0" borderId="0" xfId="6" applyNumberFormat="1" applyFont="1"/>
    <xf numFmtId="0" fontId="32" fillId="0" borderId="3" xfId="6" applyFont="1" applyBorder="1" applyAlignment="1">
      <alignment horizontal="center" vertical="center" wrapText="1"/>
    </xf>
    <xf numFmtId="49" fontId="32" fillId="0" borderId="3" xfId="6" applyNumberFormat="1" applyFont="1" applyBorder="1" applyAlignment="1">
      <alignment horizontal="left" vertical="center" wrapText="1"/>
    </xf>
    <xf numFmtId="3" fontId="16" fillId="0" borderId="3" xfId="3" applyNumberFormat="1" applyFont="1" applyFill="1" applyBorder="1" applyAlignment="1">
      <alignment horizontal="right" vertical="center" wrapText="1"/>
    </xf>
    <xf numFmtId="3" fontId="32" fillId="0" borderId="3" xfId="3" applyNumberFormat="1" applyFont="1" applyFill="1" applyBorder="1" applyAlignment="1">
      <alignment horizontal="right" vertical="center" wrapText="1"/>
    </xf>
    <xf numFmtId="166" fontId="32" fillId="0" borderId="0" xfId="6" applyNumberFormat="1" applyFont="1"/>
    <xf numFmtId="0" fontId="32" fillId="0" borderId="0" xfId="6" applyFont="1"/>
    <xf numFmtId="0" fontId="32" fillId="0" borderId="3" xfId="6" applyFont="1" applyBorder="1" applyAlignment="1">
      <alignment horizontal="left" vertical="center" wrapText="1"/>
    </xf>
    <xf numFmtId="0" fontId="28" fillId="0" borderId="3" xfId="6" applyFont="1" applyBorder="1" applyAlignment="1">
      <alignment horizontal="center" vertical="center" wrapText="1"/>
    </xf>
    <xf numFmtId="0" fontId="28" fillId="0" borderId="3" xfId="6" quotePrefix="1" applyFont="1" applyBorder="1" applyAlignment="1">
      <alignment horizontal="left" vertical="center" wrapText="1"/>
    </xf>
    <xf numFmtId="0" fontId="28" fillId="0" borderId="0" xfId="6" applyFont="1"/>
    <xf numFmtId="166" fontId="41" fillId="0" borderId="3" xfId="6" applyNumberFormat="1" applyFont="1" applyBorder="1" applyAlignment="1">
      <alignment horizontal="center" vertical="center" wrapText="1"/>
    </xf>
    <xf numFmtId="0" fontId="34" fillId="0" borderId="7" xfId="6" applyFont="1" applyBorder="1" applyAlignment="1">
      <alignment horizontal="center" vertical="center" wrapText="1"/>
    </xf>
    <xf numFmtId="0" fontId="34" fillId="0" borderId="7" xfId="6" applyFont="1" applyBorder="1" applyAlignment="1">
      <alignment horizontal="left" vertical="center" wrapText="1"/>
    </xf>
    <xf numFmtId="3" fontId="34" fillId="0" borderId="7" xfId="3" applyNumberFormat="1" applyFont="1" applyFill="1" applyBorder="1" applyAlignment="1">
      <alignment horizontal="right" vertical="center" wrapText="1"/>
    </xf>
    <xf numFmtId="0" fontId="34" fillId="0" borderId="4" xfId="6" applyFont="1" applyBorder="1" applyAlignment="1">
      <alignment horizontal="center" vertical="center" wrapText="1"/>
    </xf>
    <xf numFmtId="0" fontId="34" fillId="0" borderId="4" xfId="6" applyFont="1" applyBorder="1" applyAlignment="1">
      <alignment horizontal="left" vertical="center" wrapText="1"/>
    </xf>
    <xf numFmtId="3" fontId="34" fillId="0" borderId="4" xfId="3" applyNumberFormat="1" applyFont="1" applyFill="1" applyBorder="1" applyAlignment="1">
      <alignment horizontal="right" vertical="center" wrapText="1"/>
    </xf>
    <xf numFmtId="166" fontId="31" fillId="0" borderId="4" xfId="6" applyNumberFormat="1" applyFont="1" applyBorder="1" applyAlignment="1">
      <alignment horizontal="center" vertical="center" wrapText="1"/>
    </xf>
    <xf numFmtId="0" fontId="42" fillId="0" borderId="0" xfId="6" applyFont="1"/>
    <xf numFmtId="3" fontId="43" fillId="0" borderId="0" xfId="6" applyNumberFormat="1" applyFont="1"/>
    <xf numFmtId="3" fontId="42" fillId="0" borderId="0" xfId="6" applyNumberFormat="1" applyFont="1" applyAlignment="1">
      <alignment horizontal="right"/>
    </xf>
    <xf numFmtId="166" fontId="42" fillId="0" borderId="0" xfId="6" applyNumberFormat="1" applyFont="1"/>
    <xf numFmtId="3" fontId="17" fillId="0" borderId="0" xfId="6" applyNumberFormat="1" applyFont="1"/>
    <xf numFmtId="0" fontId="45" fillId="0" borderId="0" xfId="6" applyFont="1"/>
    <xf numFmtId="0" fontId="45" fillId="0" borderId="0" xfId="6" applyFont="1" applyAlignment="1">
      <alignment horizontal="left"/>
    </xf>
    <xf numFmtId="3" fontId="45" fillId="0" borderId="0" xfId="6" applyNumberFormat="1" applyFont="1" applyAlignment="1">
      <alignment horizontal="right"/>
    </xf>
    <xf numFmtId="1" fontId="46" fillId="0" borderId="0" xfId="5" applyNumberFormat="1" applyFont="1" applyAlignment="1">
      <alignment horizontal="center" vertical="center"/>
    </xf>
    <xf numFmtId="0" fontId="46" fillId="0" borderId="0" xfId="5" applyFont="1" applyAlignment="1">
      <alignment horizontal="left" vertical="center"/>
    </xf>
    <xf numFmtId="3" fontId="47" fillId="0" borderId="0" xfId="5" applyNumberFormat="1" applyFont="1" applyAlignment="1">
      <alignment horizontal="right" vertical="center"/>
    </xf>
    <xf numFmtId="0" fontId="46" fillId="0" borderId="0" xfId="5" applyFont="1" applyAlignment="1">
      <alignment vertical="center"/>
    </xf>
    <xf numFmtId="0" fontId="48" fillId="0" borderId="0" xfId="5" applyFont="1" applyAlignment="1">
      <alignment vertical="center"/>
    </xf>
    <xf numFmtId="1" fontId="49" fillId="0" borderId="0" xfId="5" applyNumberFormat="1" applyFont="1" applyAlignment="1">
      <alignment horizontal="center" vertical="center"/>
    </xf>
    <xf numFmtId="3" fontId="49" fillId="0" borderId="0" xfId="5" applyNumberFormat="1" applyFont="1" applyAlignment="1">
      <alignment horizontal="center" vertical="center"/>
    </xf>
    <xf numFmtId="37" fontId="50" fillId="0" borderId="0" xfId="5" applyNumberFormat="1" applyFont="1" applyAlignment="1">
      <alignment horizontal="center" vertical="center"/>
    </xf>
    <xf numFmtId="3" fontId="51" fillId="0" borderId="0" xfId="5" applyNumberFormat="1" applyFont="1" applyAlignment="1">
      <alignment horizontal="center" vertical="center"/>
    </xf>
    <xf numFmtId="0" fontId="49" fillId="0" borderId="0" xfId="5" applyFont="1" applyAlignment="1">
      <alignment horizontal="center" vertical="center"/>
    </xf>
    <xf numFmtId="0" fontId="50" fillId="0" borderId="0" xfId="5" applyFont="1" applyAlignment="1">
      <alignment horizontal="center" vertical="center"/>
    </xf>
    <xf numFmtId="0" fontId="49" fillId="0" borderId="0" xfId="5" applyFont="1" applyAlignment="1">
      <alignment horizontal="left" vertical="center"/>
    </xf>
    <xf numFmtId="3" fontId="50" fillId="0" borderId="3" xfId="5" applyNumberFormat="1" applyFont="1" applyBorder="1" applyAlignment="1">
      <alignment horizontal="right" vertical="center" wrapText="1"/>
    </xf>
    <xf numFmtId="1" fontId="52" fillId="0" borderId="5" xfId="5" applyNumberFormat="1" applyFont="1" applyBorder="1" applyAlignment="1">
      <alignment vertical="center"/>
    </xf>
    <xf numFmtId="0" fontId="52" fillId="0" borderId="5" xfId="5" applyFont="1" applyBorder="1" applyAlignment="1">
      <alignment horizontal="left" vertical="center"/>
    </xf>
    <xf numFmtId="0" fontId="51" fillId="0" borderId="0" xfId="5" applyFont="1" applyAlignment="1">
      <alignment horizontal="center" vertical="center"/>
    </xf>
    <xf numFmtId="0" fontId="33" fillId="0" borderId="0" xfId="5" applyFont="1" applyAlignment="1">
      <alignment vertical="center"/>
    </xf>
    <xf numFmtId="41" fontId="33" fillId="0" borderId="0" xfId="5" applyNumberFormat="1" applyFont="1" applyAlignment="1">
      <alignment vertical="center"/>
    </xf>
    <xf numFmtId="0" fontId="18" fillId="0" borderId="0" xfId="5" applyFont="1" applyAlignment="1">
      <alignment vertical="center"/>
    </xf>
    <xf numFmtId="167" fontId="16" fillId="0" borderId="0" xfId="5" applyNumberFormat="1" applyFont="1" applyAlignment="1">
      <alignment vertical="center"/>
    </xf>
    <xf numFmtId="167" fontId="26" fillId="0" borderId="0" xfId="5" applyNumberFormat="1" applyFont="1" applyAlignment="1">
      <alignment vertical="center"/>
    </xf>
    <xf numFmtId="1" fontId="34" fillId="0" borderId="3" xfId="5" applyNumberFormat="1" applyFont="1" applyBorder="1" applyAlignment="1">
      <alignment horizontal="center" vertical="center" wrapText="1"/>
    </xf>
    <xf numFmtId="43" fontId="34" fillId="0" borderId="3" xfId="8" applyNumberFormat="1" applyFont="1" applyBorder="1" applyAlignment="1">
      <alignment horizontal="left" vertical="center" wrapText="1"/>
    </xf>
    <xf numFmtId="167" fontId="55" fillId="0" borderId="0" xfId="5" applyNumberFormat="1" applyFont="1" applyAlignment="1">
      <alignment vertical="center"/>
    </xf>
    <xf numFmtId="0" fontId="34" fillId="0" borderId="0" xfId="5" applyFont="1" applyAlignment="1">
      <alignment vertical="center"/>
    </xf>
    <xf numFmtId="3" fontId="34" fillId="0" borderId="0" xfId="5" applyNumberFormat="1" applyFont="1" applyAlignment="1">
      <alignment vertical="center"/>
    </xf>
    <xf numFmtId="167" fontId="54" fillId="0" borderId="0" xfId="5" applyNumberFormat="1" applyFont="1" applyAlignment="1">
      <alignment vertical="center"/>
    </xf>
    <xf numFmtId="0" fontId="32" fillId="0" borderId="0" xfId="5" applyFont="1" applyAlignment="1">
      <alignment vertical="center"/>
    </xf>
    <xf numFmtId="1" fontId="34" fillId="0" borderId="4" xfId="5" applyNumberFormat="1" applyFont="1" applyBorder="1" applyAlignment="1">
      <alignment horizontal="center" vertical="center" wrapText="1"/>
    </xf>
    <xf numFmtId="43" fontId="34" fillId="0" borderId="4" xfId="5" applyNumberFormat="1" applyFont="1" applyBorder="1" applyAlignment="1">
      <alignment horizontal="left" vertical="center" wrapText="1"/>
    </xf>
    <xf numFmtId="1" fontId="36" fillId="0" borderId="0" xfId="5" applyNumberFormat="1" applyFont="1" applyAlignment="1">
      <alignment horizontal="center" vertical="center"/>
    </xf>
    <xf numFmtId="0" fontId="36" fillId="0" borderId="0" xfId="5" applyFont="1" applyAlignment="1">
      <alignment horizontal="left" vertical="center"/>
    </xf>
    <xf numFmtId="3" fontId="50" fillId="0" borderId="0" xfId="5" applyNumberFormat="1" applyFont="1" applyAlignment="1">
      <alignment horizontal="right" vertical="center"/>
    </xf>
    <xf numFmtId="0" fontId="36" fillId="0" borderId="0" xfId="5" applyFont="1" applyAlignment="1">
      <alignment vertical="center"/>
    </xf>
    <xf numFmtId="1" fontId="56" fillId="0" borderId="0" xfId="5" applyNumberFormat="1" applyFont="1" applyAlignment="1">
      <alignment horizontal="center" vertical="center"/>
    </xf>
    <xf numFmtId="0" fontId="56" fillId="0" borderId="0" xfId="5" applyFont="1" applyAlignment="1">
      <alignment horizontal="left" vertical="center"/>
    </xf>
    <xf numFmtId="3" fontId="57" fillId="0" borderId="0" xfId="5" applyNumberFormat="1" applyFont="1" applyAlignment="1">
      <alignment horizontal="right" vertical="center"/>
    </xf>
    <xf numFmtId="3" fontId="58" fillId="0" borderId="0" xfId="5" applyNumberFormat="1" applyFont="1" applyAlignment="1">
      <alignment horizontal="right" vertical="center"/>
    </xf>
    <xf numFmtId="0" fontId="59" fillId="0" borderId="0" xfId="5" applyFont="1" applyAlignment="1">
      <alignment vertical="center"/>
    </xf>
    <xf numFmtId="41" fontId="50" fillId="0" borderId="0" xfId="5" applyNumberFormat="1" applyFont="1" applyAlignment="1">
      <alignment horizontal="center" vertical="center"/>
    </xf>
    <xf numFmtId="0" fontId="54" fillId="0" borderId="0" xfId="5" applyFont="1" applyAlignment="1">
      <alignment vertical="center"/>
    </xf>
    <xf numFmtId="167" fontId="61" fillId="0" borderId="0" xfId="5" applyNumberFormat="1" applyFont="1" applyAlignment="1">
      <alignment vertical="center"/>
    </xf>
    <xf numFmtId="3" fontId="57" fillId="2" borderId="0" xfId="5" applyNumberFormat="1" applyFont="1" applyFill="1" applyAlignment="1">
      <alignment horizontal="right" vertical="center" wrapText="1"/>
    </xf>
    <xf numFmtId="3" fontId="63" fillId="0" borderId="0" xfId="5" applyNumberFormat="1" applyFont="1" applyAlignment="1">
      <alignment horizontal="right" vertical="center"/>
    </xf>
    <xf numFmtId="37" fontId="64" fillId="0" borderId="0" xfId="5" applyNumberFormat="1" applyFont="1" applyAlignment="1">
      <alignment horizontal="center" vertical="center"/>
    </xf>
    <xf numFmtId="3" fontId="64" fillId="0" borderId="0" xfId="5" applyNumberFormat="1" applyFont="1" applyAlignment="1">
      <alignment horizontal="center" vertical="center"/>
    </xf>
    <xf numFmtId="0" fontId="64" fillId="0" borderId="0" xfId="5" applyFont="1" applyAlignment="1">
      <alignment horizontal="center" vertical="center"/>
    </xf>
    <xf numFmtId="3" fontId="64" fillId="0" borderId="3" xfId="5" applyNumberFormat="1" applyFont="1" applyBorder="1" applyAlignment="1">
      <alignment horizontal="right" vertical="center" wrapText="1"/>
    </xf>
    <xf numFmtId="3" fontId="64" fillId="0" borderId="0" xfId="5" applyNumberFormat="1" applyFont="1" applyAlignment="1">
      <alignment horizontal="right" vertical="center" wrapText="1"/>
    </xf>
    <xf numFmtId="0" fontId="64" fillId="0" borderId="5" xfId="5" applyFont="1" applyBorder="1" applyAlignment="1">
      <alignment horizontal="center" vertical="center"/>
    </xf>
    <xf numFmtId="0" fontId="34" fillId="0" borderId="0" xfId="5" applyFont="1" applyAlignment="1">
      <alignment horizontal="center" vertical="center"/>
    </xf>
    <xf numFmtId="43" fontId="34" fillId="0" borderId="6" xfId="5" applyNumberFormat="1" applyFont="1" applyBorder="1" applyAlignment="1">
      <alignment horizontal="center" vertical="center" wrapText="1"/>
    </xf>
    <xf numFmtId="41" fontId="34" fillId="0" borderId="2" xfId="5" applyNumberFormat="1" applyFont="1" applyBorder="1" applyAlignment="1">
      <alignment horizontal="right" vertical="center" wrapText="1"/>
    </xf>
    <xf numFmtId="43" fontId="34" fillId="0" borderId="3" xfId="7" applyNumberFormat="1" applyFont="1" applyBorder="1" applyAlignment="1">
      <alignment horizontal="left" vertical="center" wrapText="1"/>
    </xf>
    <xf numFmtId="41" fontId="34" fillId="0" borderId="3" xfId="5" applyNumberFormat="1" applyFont="1" applyBorder="1" applyAlignment="1">
      <alignment horizontal="right" vertical="center" wrapText="1"/>
    </xf>
    <xf numFmtId="1" fontId="32" fillId="0" borderId="3" xfId="5" applyNumberFormat="1" applyFont="1" applyBorder="1" applyAlignment="1">
      <alignment horizontal="center" vertical="center" wrapText="1"/>
    </xf>
    <xf numFmtId="43" fontId="32" fillId="0" borderId="3" xfId="5" applyNumberFormat="1" applyFont="1" applyBorder="1" applyAlignment="1">
      <alignment horizontal="left" vertical="center" wrapText="1"/>
    </xf>
    <xf numFmtId="41" fontId="32" fillId="0" borderId="3" xfId="5" applyNumberFormat="1" applyFont="1" applyBorder="1" applyAlignment="1">
      <alignment horizontal="right" vertical="center" wrapText="1"/>
    </xf>
    <xf numFmtId="1" fontId="28" fillId="0" borderId="3" xfId="5" applyNumberFormat="1" applyFont="1" applyBorder="1" applyAlignment="1">
      <alignment horizontal="center" vertical="center" wrapText="1"/>
    </xf>
    <xf numFmtId="43" fontId="28" fillId="0" borderId="3" xfId="5" applyNumberFormat="1" applyFont="1" applyBorder="1" applyAlignment="1">
      <alignment horizontal="left" vertical="center" wrapText="1"/>
    </xf>
    <xf numFmtId="41" fontId="28" fillId="0" borderId="3" xfId="5" applyNumberFormat="1" applyFont="1" applyBorder="1" applyAlignment="1">
      <alignment horizontal="right" vertical="center" wrapText="1"/>
    </xf>
    <xf numFmtId="1" fontId="32" fillId="0" borderId="3" xfId="5" quotePrefix="1" applyNumberFormat="1" applyFont="1" applyBorder="1" applyAlignment="1">
      <alignment horizontal="center" vertical="center" wrapText="1"/>
    </xf>
    <xf numFmtId="3" fontId="32" fillId="0" borderId="3" xfId="5" applyNumberFormat="1" applyFont="1" applyBorder="1" applyAlignment="1">
      <alignment horizontal="right" vertical="center" wrapText="1"/>
    </xf>
    <xf numFmtId="3" fontId="34" fillId="0" borderId="3" xfId="5" applyNumberFormat="1" applyFont="1" applyBorder="1" applyAlignment="1">
      <alignment horizontal="right" vertical="center" wrapText="1"/>
    </xf>
    <xf numFmtId="43" fontId="32" fillId="0" borderId="3" xfId="8" applyNumberFormat="1" applyFont="1" applyBorder="1" applyAlignment="1">
      <alignment horizontal="left" vertical="center" wrapText="1"/>
    </xf>
    <xf numFmtId="41" fontId="34" fillId="0" borderId="3" xfId="9" applyNumberFormat="1" applyFont="1" applyFill="1" applyBorder="1" applyAlignment="1">
      <alignment horizontal="right" vertical="center" wrapText="1"/>
    </xf>
    <xf numFmtId="41" fontId="34" fillId="0" borderId="4" xfId="5" applyNumberFormat="1" applyFont="1" applyBorder="1" applyAlignment="1">
      <alignment horizontal="right" vertical="center" wrapText="1"/>
    </xf>
    <xf numFmtId="41" fontId="34" fillId="0" borderId="4" xfId="9" applyNumberFormat="1" applyFont="1" applyFill="1" applyBorder="1" applyAlignment="1">
      <alignment horizontal="right" vertical="center" wrapText="1"/>
    </xf>
    <xf numFmtId="3" fontId="34" fillId="0" borderId="4" xfId="9" applyNumberFormat="1" applyFont="1" applyFill="1" applyBorder="1" applyAlignment="1">
      <alignment vertical="center" wrapText="1"/>
    </xf>
    <xf numFmtId="3" fontId="64" fillId="0" borderId="0" xfId="5" applyNumberFormat="1" applyFont="1" applyAlignment="1">
      <alignment horizontal="right" vertical="center"/>
    </xf>
    <xf numFmtId="3" fontId="64" fillId="2" borderId="0" xfId="5" applyNumberFormat="1" applyFont="1" applyFill="1" applyAlignment="1">
      <alignment horizontal="right" vertical="center" wrapText="1"/>
    </xf>
    <xf numFmtId="0" fontId="65" fillId="0" borderId="0" xfId="10" applyFont="1" applyAlignment="1">
      <alignment horizontal="center" vertical="center" wrapText="1"/>
    </xf>
    <xf numFmtId="0" fontId="65" fillId="0" borderId="0" xfId="10" applyFont="1" applyAlignment="1">
      <alignment vertical="center" wrapText="1"/>
    </xf>
    <xf numFmtId="0" fontId="65" fillId="0" borderId="0" xfId="5" applyFont="1" applyAlignment="1">
      <alignment horizontal="right" vertical="center" wrapText="1"/>
    </xf>
    <xf numFmtId="0" fontId="65" fillId="0" borderId="0" xfId="5" applyFont="1" applyAlignment="1">
      <alignment vertical="center"/>
    </xf>
    <xf numFmtId="168" fontId="65" fillId="0" borderId="0" xfId="10" applyNumberFormat="1" applyFont="1" applyAlignment="1">
      <alignment vertical="center" wrapText="1"/>
    </xf>
    <xf numFmtId="3" fontId="65" fillId="0" borderId="0" xfId="10" applyNumberFormat="1" applyFont="1" applyAlignment="1">
      <alignment vertical="center" wrapText="1"/>
    </xf>
    <xf numFmtId="169" fontId="65" fillId="0" borderId="0" xfId="10" applyNumberFormat="1" applyFont="1" applyAlignment="1">
      <alignment vertical="center" wrapText="1"/>
    </xf>
    <xf numFmtId="0" fontId="67" fillId="0" borderId="0" xfId="10" applyFont="1" applyAlignment="1">
      <alignment vertical="center" wrapText="1"/>
    </xf>
    <xf numFmtId="0" fontId="67" fillId="0" borderId="3" xfId="10" applyFont="1" applyBorder="1" applyAlignment="1">
      <alignment vertical="center" wrapText="1"/>
    </xf>
    <xf numFmtId="169" fontId="67" fillId="0" borderId="0" xfId="10" applyNumberFormat="1" applyFont="1" applyAlignment="1">
      <alignment vertical="center" wrapText="1"/>
    </xf>
    <xf numFmtId="3" fontId="65" fillId="0" borderId="3" xfId="10" applyNumberFormat="1" applyFont="1" applyBorder="1" applyAlignment="1">
      <alignment vertical="center" wrapText="1"/>
    </xf>
    <xf numFmtId="0" fontId="65" fillId="0" borderId="0" xfId="10" applyFont="1" applyAlignment="1">
      <alignment vertical="center"/>
    </xf>
    <xf numFmtId="0" fontId="71" fillId="0" borderId="0" xfId="10" applyFont="1" applyAlignment="1">
      <alignment vertical="center"/>
    </xf>
    <xf numFmtId="0" fontId="71" fillId="0" borderId="3" xfId="10" applyFont="1" applyBorder="1" applyAlignment="1">
      <alignment vertical="center"/>
    </xf>
    <xf numFmtId="0" fontId="65" fillId="0" borderId="3" xfId="10" applyFont="1" applyBorder="1" applyAlignment="1">
      <alignment vertical="center"/>
    </xf>
    <xf numFmtId="0" fontId="72" fillId="0" borderId="3" xfId="10" applyFont="1" applyBorder="1" applyAlignment="1">
      <alignment vertical="center"/>
    </xf>
    <xf numFmtId="0" fontId="72" fillId="0" borderId="0" xfId="10" applyFont="1" applyAlignment="1">
      <alignment vertical="center"/>
    </xf>
    <xf numFmtId="0" fontId="65" fillId="0" borderId="7" xfId="10" applyFont="1" applyBorder="1" applyAlignment="1">
      <alignment vertical="center"/>
    </xf>
    <xf numFmtId="0" fontId="71" fillId="0" borderId="4" xfId="10" applyFont="1" applyBorder="1" applyAlignment="1">
      <alignment vertical="center"/>
    </xf>
    <xf numFmtId="0" fontId="73" fillId="0" borderId="0" xfId="14" applyFont="1" applyAlignment="1">
      <alignment horizontal="left" vertical="center"/>
    </xf>
    <xf numFmtId="165" fontId="73" fillId="0" borderId="0" xfId="15" applyNumberFormat="1" applyFont="1" applyFill="1" applyBorder="1" applyAlignment="1">
      <alignment horizontal="left" vertical="center"/>
    </xf>
    <xf numFmtId="0" fontId="73" fillId="0" borderId="0" xfId="10" applyFont="1" applyAlignment="1">
      <alignment horizontal="left" vertical="center"/>
    </xf>
    <xf numFmtId="0" fontId="45" fillId="0" borderId="0" xfId="10" applyFont="1" applyAlignment="1">
      <alignment horizontal="left" vertical="center"/>
    </xf>
    <xf numFmtId="0" fontId="65" fillId="0" borderId="0" xfId="14" applyFont="1" applyAlignment="1">
      <alignment horizontal="center" vertical="center" wrapText="1"/>
    </xf>
    <xf numFmtId="165" fontId="65" fillId="0" borderId="0" xfId="10" applyNumberFormat="1" applyFont="1" applyAlignment="1">
      <alignment vertical="center" wrapText="1"/>
    </xf>
    <xf numFmtId="169" fontId="65" fillId="0" borderId="0" xfId="12" applyNumberFormat="1" applyFont="1" applyFill="1" applyBorder="1" applyAlignment="1">
      <alignment horizontal="right" vertical="center" wrapText="1"/>
    </xf>
    <xf numFmtId="169" fontId="65" fillId="0" borderId="0" xfId="3" applyNumberFormat="1" applyFont="1" applyFill="1" applyBorder="1" applyAlignment="1">
      <alignment horizontal="right" vertical="center" wrapText="1"/>
    </xf>
    <xf numFmtId="3" fontId="71" fillId="0" borderId="0" xfId="10" applyNumberFormat="1" applyFont="1" applyAlignment="1">
      <alignment vertical="center"/>
    </xf>
    <xf numFmtId="0" fontId="65" fillId="0" borderId="0" xfId="14" applyFont="1" applyAlignment="1">
      <alignment vertical="center" wrapText="1"/>
    </xf>
    <xf numFmtId="165" fontId="67" fillId="0" borderId="0" xfId="15" applyNumberFormat="1" applyFont="1" applyFill="1" applyBorder="1" applyAlignment="1">
      <alignment vertical="center" wrapText="1"/>
    </xf>
    <xf numFmtId="165" fontId="65" fillId="0" borderId="0" xfId="15" applyNumberFormat="1" applyFont="1" applyFill="1" applyBorder="1" applyAlignment="1">
      <alignment vertical="center" wrapText="1"/>
    </xf>
    <xf numFmtId="0" fontId="67" fillId="0" borderId="0" xfId="14" applyFont="1" applyAlignment="1">
      <alignment horizontal="left" vertical="center"/>
    </xf>
    <xf numFmtId="165" fontId="37" fillId="0" borderId="0" xfId="15" applyNumberFormat="1" applyFont="1" applyFill="1" applyBorder="1" applyAlignment="1">
      <alignment horizontal="left" vertical="center"/>
    </xf>
    <xf numFmtId="0" fontId="37" fillId="0" borderId="0" xfId="10" applyFont="1" applyAlignment="1">
      <alignment horizontal="left" vertical="center"/>
    </xf>
    <xf numFmtId="0" fontId="65" fillId="0" borderId="0" xfId="14" applyFont="1" applyAlignment="1">
      <alignment horizontal="left" vertical="center"/>
    </xf>
    <xf numFmtId="0" fontId="74" fillId="0" borderId="0" xfId="14" applyFont="1" applyAlignment="1">
      <alignment vertical="center"/>
    </xf>
    <xf numFmtId="0" fontId="74" fillId="0" borderId="0" xfId="10" applyFont="1" applyAlignment="1">
      <alignment horizontal="left" vertical="center"/>
    </xf>
    <xf numFmtId="165" fontId="74" fillId="0" borderId="0" xfId="15" applyNumberFormat="1" applyFont="1" applyFill="1" applyBorder="1" applyAlignment="1">
      <alignment horizontal="left" vertical="center"/>
    </xf>
    <xf numFmtId="165" fontId="45" fillId="0" borderId="0" xfId="15" applyNumberFormat="1" applyFont="1" applyFill="1" applyBorder="1" applyAlignment="1">
      <alignment horizontal="left" vertical="center"/>
    </xf>
    <xf numFmtId="165" fontId="67" fillId="0" borderId="0" xfId="10" applyNumberFormat="1" applyFont="1" applyAlignment="1">
      <alignment vertical="center" wrapText="1"/>
    </xf>
    <xf numFmtId="0" fontId="34" fillId="0" borderId="0" xfId="18" applyFont="1" applyAlignment="1">
      <alignment horizontal="center" vertical="center"/>
    </xf>
    <xf numFmtId="0" fontId="36" fillId="0" borderId="0" xfId="18" applyFont="1" applyAlignment="1">
      <alignment horizontal="center" vertical="center"/>
    </xf>
    <xf numFmtId="3" fontId="32" fillId="0" borderId="3" xfId="20" applyNumberFormat="1" applyFont="1" applyBorder="1" applyAlignment="1">
      <alignment horizontal="right" vertical="center" wrapText="1"/>
    </xf>
    <xf numFmtId="165" fontId="34" fillId="0" borderId="0" xfId="3" applyNumberFormat="1" applyFont="1" applyFill="1" applyAlignment="1">
      <alignment horizontal="right" vertical="center"/>
    </xf>
    <xf numFmtId="3" fontId="18" fillId="0" borderId="2" xfId="6" applyNumberFormat="1" applyFont="1" applyBorder="1" applyAlignment="1">
      <alignment horizontal="center" vertical="center" wrapText="1"/>
    </xf>
    <xf numFmtId="3" fontId="32" fillId="0" borderId="0" xfId="6" applyNumberFormat="1" applyFont="1" applyAlignment="1">
      <alignment horizontal="center"/>
    </xf>
    <xf numFmtId="166" fontId="17" fillId="0" borderId="0" xfId="6" applyNumberFormat="1" applyFont="1" applyAlignment="1">
      <alignment horizontal="center" vertical="center" wrapText="1"/>
    </xf>
    <xf numFmtId="0" fontId="32" fillId="0" borderId="3" xfId="6" quotePrefix="1" applyFont="1" applyBorder="1" applyAlignment="1">
      <alignment horizontal="left" vertical="center" wrapText="1"/>
    </xf>
    <xf numFmtId="166" fontId="31" fillId="0" borderId="0" xfId="6" applyNumberFormat="1" applyFont="1" applyAlignment="1">
      <alignment horizontal="center" vertical="center" wrapText="1"/>
    </xf>
    <xf numFmtId="3" fontId="44" fillId="0" borderId="0" xfId="6" applyNumberFormat="1" applyFont="1" applyAlignment="1">
      <alignment horizontal="right"/>
    </xf>
    <xf numFmtId="3" fontId="33" fillId="0" borderId="0" xfId="5" applyNumberFormat="1" applyFont="1" applyAlignment="1">
      <alignment vertical="center"/>
    </xf>
    <xf numFmtId="41" fontId="18" fillId="0" borderId="0" xfId="5" applyNumberFormat="1" applyFont="1" applyAlignment="1">
      <alignment vertical="center"/>
    </xf>
    <xf numFmtId="3" fontId="28" fillId="0" borderId="3" xfId="20" applyNumberFormat="1" applyFont="1" applyBorder="1" applyAlignment="1">
      <alignment horizontal="right" vertical="center" wrapText="1"/>
    </xf>
    <xf numFmtId="43" fontId="34" fillId="0" borderId="6" xfId="20" applyNumberFormat="1" applyFont="1" applyBorder="1" applyAlignment="1">
      <alignment horizontal="center" vertical="center" wrapText="1"/>
    </xf>
    <xf numFmtId="3" fontId="34" fillId="0" borderId="3" xfId="20" applyNumberFormat="1" applyFont="1" applyBorder="1" applyAlignment="1">
      <alignment horizontal="right" vertical="center" wrapText="1"/>
    </xf>
    <xf numFmtId="167" fontId="55" fillId="4" borderId="0" xfId="5" applyNumberFormat="1" applyFont="1" applyFill="1" applyAlignment="1">
      <alignment vertical="center"/>
    </xf>
    <xf numFmtId="165" fontId="45" fillId="0" borderId="0" xfId="16" applyNumberFormat="1" applyFont="1" applyFill="1" applyBorder="1" applyAlignment="1">
      <alignment vertical="center"/>
    </xf>
    <xf numFmtId="165" fontId="73" fillId="0" borderId="0" xfId="16" applyNumberFormat="1" applyFont="1" applyFill="1" applyBorder="1" applyAlignment="1">
      <alignment vertical="center"/>
    </xf>
    <xf numFmtId="165" fontId="73" fillId="0" borderId="0" xfId="16" applyNumberFormat="1" applyFont="1" applyFill="1" applyBorder="1" applyAlignment="1">
      <alignment horizontal="center" vertical="center"/>
    </xf>
    <xf numFmtId="165" fontId="73" fillId="5" borderId="0" xfId="16" applyNumberFormat="1" applyFont="1" applyFill="1" applyBorder="1" applyAlignment="1">
      <alignment horizontal="center" vertical="center"/>
    </xf>
    <xf numFmtId="165" fontId="45" fillId="5" borderId="0" xfId="16" applyNumberFormat="1" applyFont="1" applyFill="1" applyBorder="1" applyAlignment="1">
      <alignment vertical="center"/>
    </xf>
    <xf numFmtId="165" fontId="76" fillId="5" borderId="0" xfId="16" applyNumberFormat="1" applyFont="1" applyFill="1" applyBorder="1" applyAlignment="1">
      <alignment horizontal="right" vertical="center"/>
    </xf>
    <xf numFmtId="165" fontId="73" fillId="5" borderId="0" xfId="16" applyNumberFormat="1" applyFont="1" applyFill="1" applyBorder="1" applyAlignment="1">
      <alignment vertical="center"/>
    </xf>
    <xf numFmtId="165" fontId="73" fillId="5" borderId="0" xfId="16" applyNumberFormat="1" applyFont="1" applyFill="1" applyBorder="1" applyAlignment="1">
      <alignment horizontal="center" vertical="center" wrapText="1"/>
    </xf>
    <xf numFmtId="165" fontId="73" fillId="5" borderId="0" xfId="16" applyNumberFormat="1" applyFont="1" applyFill="1" applyBorder="1" applyAlignment="1">
      <alignment horizontal="right" vertical="center"/>
    </xf>
    <xf numFmtId="165" fontId="45" fillId="5" borderId="0" xfId="16" applyNumberFormat="1" applyFont="1" applyFill="1" applyBorder="1" applyAlignment="1">
      <alignment horizontal="right" vertical="center"/>
    </xf>
    <xf numFmtId="0" fontId="32" fillId="3" borderId="0" xfId="18" applyFont="1" applyFill="1"/>
    <xf numFmtId="3" fontId="32" fillId="3" borderId="0" xfId="18" applyNumberFormat="1" applyFont="1" applyFill="1" applyAlignment="1">
      <alignment horizontal="right" wrapText="1"/>
    </xf>
    <xf numFmtId="0" fontId="73" fillId="3" borderId="0" xfId="18" applyFont="1" applyFill="1"/>
    <xf numFmtId="0" fontId="64" fillId="0" borderId="0" xfId="18" applyFont="1" applyAlignment="1">
      <alignment horizontal="center" vertical="center"/>
    </xf>
    <xf numFmtId="0" fontId="85" fillId="0" borderId="0" xfId="18" applyFont="1" applyAlignment="1">
      <alignment horizontal="center" vertical="center"/>
    </xf>
    <xf numFmtId="0" fontId="85" fillId="0" borderId="0" xfId="18" applyFont="1"/>
    <xf numFmtId="0" fontId="57" fillId="0" borderId="0" xfId="18" applyFont="1" applyAlignment="1">
      <alignment horizontal="center" vertical="center"/>
    </xf>
    <xf numFmtId="0" fontId="34" fillId="3" borderId="0" xfId="18" applyFont="1" applyFill="1" applyAlignment="1">
      <alignment horizontal="center"/>
    </xf>
    <xf numFmtId="0" fontId="60" fillId="3" borderId="0" xfId="18" applyFont="1" applyFill="1"/>
    <xf numFmtId="3" fontId="60" fillId="3" borderId="0" xfId="18" applyNumberFormat="1" applyFont="1" applyFill="1"/>
    <xf numFmtId="0" fontId="38" fillId="3" borderId="0" xfId="18" applyFont="1" applyFill="1"/>
    <xf numFmtId="165" fontId="76" fillId="3" borderId="0" xfId="18" applyNumberFormat="1" applyFont="1" applyFill="1"/>
    <xf numFmtId="3" fontId="76" fillId="3" borderId="0" xfId="18" applyNumberFormat="1" applyFont="1" applyFill="1"/>
    <xf numFmtId="0" fontId="40" fillId="0" borderId="0" xfId="18" applyFont="1" applyAlignment="1">
      <alignment horizontal="center" vertical="center"/>
    </xf>
    <xf numFmtId="0" fontId="52" fillId="0" borderId="0" xfId="18" applyFont="1" applyAlignment="1">
      <alignment horizontal="center" vertical="center"/>
    </xf>
    <xf numFmtId="3" fontId="87" fillId="0" borderId="0" xfId="18" applyNumberFormat="1" applyFont="1" applyAlignment="1">
      <alignment vertical="center"/>
    </xf>
    <xf numFmtId="3" fontId="87" fillId="6" borderId="0" xfId="18" applyNumberFormat="1" applyFont="1" applyFill="1" applyAlignment="1">
      <alignment vertical="center"/>
    </xf>
    <xf numFmtId="3" fontId="87" fillId="3" borderId="0" xfId="18" applyNumberFormat="1" applyFont="1" applyFill="1" applyAlignment="1">
      <alignment vertical="center"/>
    </xf>
    <xf numFmtId="3" fontId="85" fillId="3" borderId="0" xfId="18" applyNumberFormat="1" applyFont="1" applyFill="1" applyAlignment="1">
      <alignment vertical="center"/>
    </xf>
    <xf numFmtId="3" fontId="85" fillId="0" borderId="0" xfId="18" applyNumberFormat="1" applyFont="1" applyAlignment="1">
      <alignment vertical="center"/>
    </xf>
    <xf numFmtId="3" fontId="30" fillId="3" borderId="0" xfId="18" applyNumberFormat="1" applyFont="1" applyFill="1" applyAlignment="1">
      <alignment vertical="center"/>
    </xf>
    <xf numFmtId="3" fontId="85" fillId="6" borderId="0" xfId="18" applyNumberFormat="1" applyFont="1" applyFill="1" applyAlignment="1">
      <alignment vertical="center"/>
    </xf>
    <xf numFmtId="0" fontId="77" fillId="0" borderId="0" xfId="5" applyFont="1" applyAlignment="1">
      <alignment vertical="center"/>
    </xf>
    <xf numFmtId="0" fontId="77" fillId="0" borderId="0" xfId="5" applyFont="1" applyAlignment="1">
      <alignment horizontal="left" vertical="center"/>
    </xf>
    <xf numFmtId="3" fontId="65" fillId="0" borderId="0" xfId="5" applyNumberFormat="1" applyFont="1" applyAlignment="1">
      <alignment vertical="center"/>
    </xf>
    <xf numFmtId="3" fontId="67" fillId="0" borderId="0" xfId="5" applyNumberFormat="1" applyFont="1" applyAlignment="1">
      <alignment vertical="center"/>
    </xf>
    <xf numFmtId="3" fontId="34" fillId="0" borderId="0" xfId="5" applyNumberFormat="1" applyFont="1" applyAlignment="1">
      <alignment horizontal="center" vertical="center"/>
    </xf>
    <xf numFmtId="0" fontId="78" fillId="0" borderId="0" xfId="5" applyFont="1" applyAlignment="1">
      <alignment vertical="center"/>
    </xf>
    <xf numFmtId="0" fontId="63" fillId="0" borderId="0" xfId="5" applyFont="1" applyAlignment="1">
      <alignment horizontal="center" vertical="center"/>
    </xf>
    <xf numFmtId="0" fontId="63" fillId="0" borderId="0" xfId="5" applyFont="1" applyAlignment="1">
      <alignment horizontal="left" vertical="center"/>
    </xf>
    <xf numFmtId="0" fontId="79" fillId="0" borderId="0" xfId="5" applyFont="1" applyAlignment="1">
      <alignment vertical="center"/>
    </xf>
    <xf numFmtId="0" fontId="80" fillId="0" borderId="0" xfId="5" applyFont="1" applyAlignment="1">
      <alignment vertical="center"/>
    </xf>
    <xf numFmtId="0" fontId="63" fillId="0" borderId="0" xfId="5" applyFont="1" applyAlignment="1">
      <alignment vertical="center"/>
    </xf>
    <xf numFmtId="0" fontId="81" fillId="0" borderId="0" xfId="5" applyFont="1" applyAlignment="1">
      <alignment vertical="center"/>
    </xf>
    <xf numFmtId="3" fontId="34" fillId="0" borderId="6" xfId="5" applyNumberFormat="1" applyFont="1" applyBorder="1" applyAlignment="1">
      <alignment horizontal="center" vertical="center" wrapText="1"/>
    </xf>
    <xf numFmtId="0" fontId="34" fillId="0" borderId="0" xfId="5" applyFont="1" applyAlignment="1">
      <alignment horizontal="center" vertical="center" wrapText="1"/>
    </xf>
    <xf numFmtId="3" fontId="34" fillId="3" borderId="6" xfId="5" applyNumberFormat="1" applyFont="1" applyFill="1" applyBorder="1" applyAlignment="1">
      <alignment horizontal="center" vertical="center" wrapText="1"/>
    </xf>
    <xf numFmtId="0" fontId="32" fillId="0" borderId="0" xfId="5" applyFont="1" applyAlignment="1">
      <alignment horizontal="center" vertical="center"/>
    </xf>
    <xf numFmtId="3" fontId="32" fillId="0" borderId="0" xfId="5" applyNumberFormat="1" applyFont="1" applyAlignment="1">
      <alignment horizontal="center" vertical="center" wrapText="1"/>
    </xf>
    <xf numFmtId="0" fontId="73" fillId="0" borderId="2" xfId="5" applyFont="1" applyBorder="1" applyAlignment="1">
      <alignment horizontal="center" vertical="center" wrapText="1"/>
    </xf>
    <xf numFmtId="3" fontId="73" fillId="0" borderId="2" xfId="5" applyNumberFormat="1" applyFont="1" applyBorder="1" applyAlignment="1">
      <alignment horizontal="center" vertical="center" wrapText="1"/>
    </xf>
    <xf numFmtId="0" fontId="45" fillId="0" borderId="0" xfId="5" applyFont="1" applyAlignment="1">
      <alignment horizontal="center" vertical="center"/>
    </xf>
    <xf numFmtId="3" fontId="45" fillId="0" borderId="0" xfId="5" applyNumberFormat="1" applyFont="1" applyAlignment="1">
      <alignment horizontal="center" vertical="center" wrapText="1"/>
    </xf>
    <xf numFmtId="0" fontId="34" fillId="0" borderId="3" xfId="5" applyFont="1" applyBorder="1" applyAlignment="1">
      <alignment horizontal="center" vertical="center" wrapText="1"/>
    </xf>
    <xf numFmtId="3" fontId="34" fillId="0" borderId="0" xfId="5" applyNumberFormat="1" applyFont="1" applyAlignment="1">
      <alignment horizontal="center" vertical="center" wrapText="1"/>
    </xf>
    <xf numFmtId="3" fontId="32" fillId="0" borderId="3" xfId="5" applyNumberFormat="1" applyFont="1" applyBorder="1" applyAlignment="1">
      <alignment horizontal="center" vertical="center" wrapText="1"/>
    </xf>
    <xf numFmtId="0" fontId="32" fillId="0" borderId="3" xfId="5" applyFont="1" applyBorder="1" applyAlignment="1">
      <alignment horizontal="left" vertical="center" wrapText="1"/>
    </xf>
    <xf numFmtId="0" fontId="34" fillId="0" borderId="4" xfId="5" applyFont="1" applyBorder="1" applyAlignment="1">
      <alignment horizontal="center" vertical="center" wrapText="1"/>
    </xf>
    <xf numFmtId="0" fontId="32" fillId="0" borderId="4" xfId="5" applyFont="1" applyBorder="1" applyAlignment="1">
      <alignment horizontal="left" vertical="center" wrapText="1"/>
    </xf>
    <xf numFmtId="3" fontId="32" fillId="0" borderId="4" xfId="5" applyNumberFormat="1" applyFont="1" applyBorder="1" applyAlignment="1">
      <alignment horizontal="right" vertical="center" wrapText="1"/>
    </xf>
    <xf numFmtId="0" fontId="82" fillId="0" borderId="0" xfId="5" applyFont="1" applyAlignment="1">
      <alignment vertical="center"/>
    </xf>
    <xf numFmtId="0" fontId="82" fillId="0" borderId="0" xfId="5" applyFont="1" applyAlignment="1">
      <alignment horizontal="left" vertical="center"/>
    </xf>
    <xf numFmtId="3" fontId="83" fillId="0" borderId="0" xfId="5" applyNumberFormat="1" applyFont="1" applyAlignment="1">
      <alignment vertical="center"/>
    </xf>
    <xf numFmtId="165" fontId="65" fillId="0" borderId="0" xfId="5" applyNumberFormat="1" applyFont="1" applyAlignment="1">
      <alignment horizontal="right" vertical="center" wrapText="1"/>
    </xf>
    <xf numFmtId="165" fontId="65" fillId="0" borderId="0" xfId="3" applyNumberFormat="1" applyFont="1" applyFill="1" applyAlignment="1">
      <alignment vertical="center" wrapText="1"/>
    </xf>
    <xf numFmtId="3" fontId="68" fillId="0" borderId="0" xfId="10" applyNumberFormat="1" applyFont="1" applyAlignment="1">
      <alignment vertical="center" wrapText="1"/>
    </xf>
    <xf numFmtId="0" fontId="68" fillId="0" borderId="0" xfId="10" applyFont="1" applyAlignment="1">
      <alignment vertical="center" wrapText="1"/>
    </xf>
    <xf numFmtId="0" fontId="65" fillId="0" borderId="10" xfId="10" applyFont="1" applyBorder="1" applyAlignment="1">
      <alignment horizontal="center" vertical="center" wrapText="1"/>
    </xf>
    <xf numFmtId="0" fontId="65" fillId="0" borderId="6" xfId="10" applyFont="1" applyBorder="1" applyAlignment="1">
      <alignment horizontal="center" vertical="center" wrapText="1"/>
    </xf>
    <xf numFmtId="0" fontId="67" fillId="0" borderId="6" xfId="10" applyFont="1" applyBorder="1" applyAlignment="1">
      <alignment horizontal="center" vertical="center" wrapText="1"/>
    </xf>
    <xf numFmtId="0" fontId="94" fillId="0" borderId="6" xfId="10" applyFont="1" applyBorder="1" applyAlignment="1">
      <alignment horizontal="center" vertical="center" wrapText="1"/>
    </xf>
    <xf numFmtId="169" fontId="67" fillId="0" borderId="9" xfId="12" applyNumberFormat="1" applyFont="1" applyFill="1" applyBorder="1" applyAlignment="1">
      <alignment horizontal="right" vertical="center" wrapText="1"/>
    </xf>
    <xf numFmtId="0" fontId="67" fillId="7" borderId="0" xfId="10" applyFont="1" applyFill="1" applyAlignment="1">
      <alignment vertical="center" wrapText="1"/>
    </xf>
    <xf numFmtId="165" fontId="67" fillId="0" borderId="3" xfId="3" applyNumberFormat="1" applyFont="1" applyFill="1" applyBorder="1" applyAlignment="1">
      <alignment horizontal="right" vertical="center" wrapText="1"/>
    </xf>
    <xf numFmtId="165" fontId="67" fillId="0" borderId="3" xfId="3" applyNumberFormat="1" applyFont="1" applyFill="1" applyBorder="1" applyAlignment="1">
      <alignment vertical="center" wrapText="1"/>
    </xf>
    <xf numFmtId="165" fontId="65" fillId="0" borderId="3" xfId="3" applyNumberFormat="1" applyFont="1" applyFill="1" applyBorder="1" applyAlignment="1">
      <alignment vertical="center" wrapText="1"/>
    </xf>
    <xf numFmtId="0" fontId="65" fillId="0" borderId="3" xfId="10" applyFont="1" applyBorder="1" applyAlignment="1">
      <alignment vertical="center" wrapText="1"/>
    </xf>
    <xf numFmtId="0" fontId="65" fillId="0" borderId="3" xfId="10" quotePrefix="1" applyFont="1" applyBorder="1" applyAlignment="1">
      <alignment vertical="center" wrapText="1"/>
    </xf>
    <xf numFmtId="165" fontId="65" fillId="0" borderId="3" xfId="3" applyNumberFormat="1" applyFont="1" applyFill="1" applyBorder="1" applyAlignment="1">
      <alignment horizontal="right" vertical="center" wrapText="1"/>
    </xf>
    <xf numFmtId="165" fontId="71" fillId="0" borderId="3" xfId="3" applyNumberFormat="1" applyFont="1" applyFill="1" applyBorder="1" applyAlignment="1">
      <alignment vertical="center"/>
    </xf>
    <xf numFmtId="3" fontId="65" fillId="0" borderId="4" xfId="10" applyNumberFormat="1" applyFont="1" applyBorder="1" applyAlignment="1">
      <alignment vertical="center" wrapText="1"/>
    </xf>
    <xf numFmtId="165" fontId="67" fillId="0" borderId="4" xfId="3" applyNumberFormat="1" applyFont="1" applyFill="1" applyBorder="1" applyAlignment="1">
      <alignment vertical="center" wrapText="1"/>
    </xf>
    <xf numFmtId="165" fontId="67" fillId="0" borderId="9" xfId="3" applyNumberFormat="1" applyFont="1" applyFill="1" applyBorder="1" applyAlignment="1">
      <alignment horizontal="right" vertical="center" wrapText="1"/>
    </xf>
    <xf numFmtId="0" fontId="71" fillId="0" borderId="9" xfId="10" applyFont="1" applyBorder="1" applyAlignment="1">
      <alignment vertical="center"/>
    </xf>
    <xf numFmtId="0" fontId="71" fillId="7" borderId="0" xfId="10" applyFont="1" applyFill="1" applyAlignment="1">
      <alignment vertical="center"/>
    </xf>
    <xf numFmtId="165" fontId="71" fillId="0" borderId="7" xfId="3" applyNumberFormat="1" applyFont="1" applyFill="1" applyBorder="1" applyAlignment="1">
      <alignment vertical="center"/>
    </xf>
    <xf numFmtId="0" fontId="71" fillId="0" borderId="7" xfId="10" applyFont="1" applyBorder="1" applyAlignment="1">
      <alignment vertical="center"/>
    </xf>
    <xf numFmtId="165" fontId="65" fillId="0" borderId="7" xfId="3" applyNumberFormat="1" applyFont="1" applyFill="1" applyBorder="1" applyAlignment="1">
      <alignment vertical="center"/>
    </xf>
    <xf numFmtId="0" fontId="65" fillId="0" borderId="7" xfId="10" applyFont="1" applyBorder="1" applyAlignment="1">
      <alignment vertical="center" wrapText="1"/>
    </xf>
    <xf numFmtId="165" fontId="71" fillId="0" borderId="0" xfId="10" applyNumberFormat="1" applyFont="1" applyAlignment="1">
      <alignment vertical="center"/>
    </xf>
    <xf numFmtId="165" fontId="65" fillId="2" borderId="3" xfId="3" applyNumberFormat="1" applyFont="1" applyFill="1" applyBorder="1" applyAlignment="1">
      <alignment vertical="center" wrapText="1"/>
    </xf>
    <xf numFmtId="3" fontId="65" fillId="2" borderId="3" xfId="10" applyNumberFormat="1" applyFont="1" applyFill="1" applyBorder="1" applyAlignment="1">
      <alignment vertical="center" wrapText="1"/>
    </xf>
    <xf numFmtId="3" fontId="31" fillId="0" borderId="3" xfId="5" applyNumberFormat="1" applyFont="1" applyBorder="1" applyAlignment="1">
      <alignment horizontal="right" vertical="center" wrapText="1"/>
    </xf>
    <xf numFmtId="3" fontId="16" fillId="0" borderId="3" xfId="5" applyNumberFormat="1" applyFont="1" applyBorder="1" applyAlignment="1">
      <alignment horizontal="right" vertical="center" wrapText="1"/>
    </xf>
    <xf numFmtId="10" fontId="17" fillId="0" borderId="0" xfId="6" applyNumberFormat="1" applyFont="1"/>
    <xf numFmtId="3" fontId="31" fillId="0" borderId="3" xfId="3" applyNumberFormat="1" applyFont="1" applyFill="1" applyBorder="1" applyAlignment="1">
      <alignment horizontal="right" vertical="center" wrapText="1"/>
    </xf>
    <xf numFmtId="3" fontId="17" fillId="0" borderId="3" xfId="3" applyNumberFormat="1" applyFont="1" applyFill="1" applyBorder="1" applyAlignment="1">
      <alignment horizontal="right" vertical="center" wrapText="1"/>
    </xf>
    <xf numFmtId="3" fontId="41" fillId="0" borderId="3" xfId="3" applyNumberFormat="1" applyFont="1" applyFill="1" applyBorder="1" applyAlignment="1">
      <alignment horizontal="right" vertical="center" wrapText="1"/>
    </xf>
    <xf numFmtId="3" fontId="31" fillId="0" borderId="4" xfId="3" applyNumberFormat="1" applyFont="1" applyFill="1" applyBorder="1" applyAlignment="1">
      <alignment horizontal="right" vertical="center" wrapText="1"/>
    </xf>
    <xf numFmtId="49" fontId="31" fillId="0" borderId="6" xfId="6" applyNumberFormat="1" applyFont="1" applyBorder="1" applyAlignment="1">
      <alignment horizontal="center" vertical="center" wrapText="1"/>
    </xf>
    <xf numFmtId="10" fontId="31" fillId="0" borderId="6" xfId="6" applyNumberFormat="1" applyFont="1" applyBorder="1" applyAlignment="1">
      <alignment horizontal="center" vertical="center" wrapText="1"/>
    </xf>
    <xf numFmtId="166" fontId="31" fillId="0" borderId="3" xfId="6" applyNumberFormat="1" applyFont="1" applyBorder="1" applyAlignment="1">
      <alignment horizontal="right" vertical="center" wrapText="1"/>
    </xf>
    <xf numFmtId="166" fontId="17" fillId="0" borderId="3" xfId="6" applyNumberFormat="1" applyFont="1" applyBorder="1" applyAlignment="1">
      <alignment horizontal="right" vertical="center" wrapText="1"/>
    </xf>
    <xf numFmtId="10" fontId="17" fillId="0" borderId="3" xfId="6" applyNumberFormat="1" applyFont="1" applyBorder="1" applyAlignment="1">
      <alignment horizontal="right" vertical="center" wrapText="1"/>
    </xf>
    <xf numFmtId="10" fontId="31" fillId="0" borderId="3" xfId="6" applyNumberFormat="1" applyFont="1" applyBorder="1" applyAlignment="1">
      <alignment horizontal="right" vertical="center" wrapText="1"/>
    </xf>
    <xf numFmtId="3" fontId="31" fillId="0" borderId="7" xfId="3" applyNumberFormat="1" applyFont="1" applyFill="1" applyBorder="1" applyAlignment="1">
      <alignment horizontal="right" vertical="center" wrapText="1"/>
    </xf>
    <xf numFmtId="10" fontId="17" fillId="0" borderId="7" xfId="6" applyNumberFormat="1" applyFont="1" applyBorder="1" applyAlignment="1">
      <alignment horizontal="right" vertical="center" wrapText="1"/>
    </xf>
    <xf numFmtId="10" fontId="17" fillId="0" borderId="3" xfId="6" applyNumberFormat="1" applyFont="1" applyBorder="1" applyAlignment="1">
      <alignment horizontal="center" vertical="center" wrapText="1"/>
    </xf>
    <xf numFmtId="10" fontId="17" fillId="0" borderId="4" xfId="6" applyNumberFormat="1" applyFont="1" applyBorder="1" applyAlignment="1">
      <alignment horizontal="center" vertical="center" wrapText="1"/>
    </xf>
    <xf numFmtId="172" fontId="32" fillId="0" borderId="3" xfId="88" applyNumberFormat="1" applyFont="1" applyFill="1" applyBorder="1" applyAlignment="1">
      <alignment horizontal="left" vertical="center" wrapText="1"/>
    </xf>
    <xf numFmtId="3" fontId="34" fillId="0" borderId="4" xfId="5" applyNumberFormat="1" applyFont="1" applyBorder="1" applyAlignment="1">
      <alignment horizontal="right" vertical="center" wrapText="1"/>
    </xf>
    <xf numFmtId="10" fontId="65" fillId="0" borderId="0" xfId="107" applyNumberFormat="1" applyFont="1" applyFill="1" applyAlignment="1">
      <alignment vertical="center" wrapText="1"/>
    </xf>
    <xf numFmtId="173" fontId="65" fillId="0" borderId="0" xfId="10" applyNumberFormat="1" applyFont="1" applyAlignment="1">
      <alignment vertical="center" wrapText="1"/>
    </xf>
    <xf numFmtId="0" fontId="103" fillId="0" borderId="0" xfId="10" applyFont="1" applyAlignment="1">
      <alignment horizontal="right" vertical="center" wrapText="1"/>
    </xf>
    <xf numFmtId="0" fontId="105" fillId="0" borderId="6" xfId="10" applyFont="1" applyBorder="1" applyAlignment="1">
      <alignment horizontal="center" vertical="center" wrapText="1"/>
    </xf>
    <xf numFmtId="10" fontId="67" fillId="0" borderId="6" xfId="107" applyNumberFormat="1" applyFont="1" applyFill="1" applyBorder="1" applyAlignment="1">
      <alignment vertical="center" wrapText="1"/>
    </xf>
    <xf numFmtId="0" fontId="69" fillId="0" borderId="6" xfId="11" applyFont="1" applyBorder="1" applyAlignment="1" applyProtection="1">
      <alignment horizontal="center" vertical="center" wrapText="1"/>
      <protection locked="0"/>
    </xf>
    <xf numFmtId="169" fontId="69" fillId="0" borderId="6" xfId="12" applyNumberFormat="1" applyFont="1" applyFill="1" applyBorder="1" applyAlignment="1">
      <alignment horizontal="right" vertical="center" wrapText="1"/>
    </xf>
    <xf numFmtId="10" fontId="67" fillId="0" borderId="9" xfId="107" applyNumberFormat="1" applyFont="1" applyFill="1" applyBorder="1" applyAlignment="1">
      <alignment vertical="center" wrapText="1"/>
    </xf>
    <xf numFmtId="0" fontId="69" fillId="0" borderId="6" xfId="11" applyFont="1" applyBorder="1" applyAlignment="1" applyProtection="1">
      <alignment horizontal="left" vertical="center" wrapText="1"/>
      <protection locked="0"/>
    </xf>
    <xf numFmtId="165" fontId="69" fillId="0" borderId="6" xfId="3" applyNumberFormat="1" applyFont="1" applyFill="1" applyBorder="1" applyAlignment="1">
      <alignment horizontal="right" vertical="center" wrapText="1"/>
    </xf>
    <xf numFmtId="10" fontId="67" fillId="0" borderId="3" xfId="107" applyNumberFormat="1" applyFont="1" applyFill="1" applyBorder="1" applyAlignment="1">
      <alignment vertical="center" wrapText="1"/>
    </xf>
    <xf numFmtId="0" fontId="105" fillId="0" borderId="6" xfId="11" applyFont="1" applyBorder="1" applyAlignment="1" applyProtection="1">
      <alignment horizontal="center" vertical="center" wrapText="1"/>
      <protection locked="0" hidden="1"/>
    </xf>
    <xf numFmtId="165" fontId="105" fillId="0" borderId="6" xfId="11" applyNumberFormat="1" applyFont="1" applyBorder="1" applyAlignment="1" applyProtection="1">
      <alignment vertical="center" wrapText="1"/>
      <protection locked="0" hidden="1"/>
    </xf>
    <xf numFmtId="3" fontId="105" fillId="0" borderId="6" xfId="12" applyNumberFormat="1" applyFont="1" applyFill="1" applyBorder="1" applyAlignment="1">
      <alignment horizontal="right" vertical="center" wrapText="1"/>
    </xf>
    <xf numFmtId="3" fontId="105" fillId="0" borderId="6" xfId="10" applyNumberFormat="1" applyFont="1" applyBorder="1" applyAlignment="1">
      <alignment vertical="center" wrapText="1"/>
    </xf>
    <xf numFmtId="3" fontId="94" fillId="0" borderId="6" xfId="10" applyNumberFormat="1" applyFont="1" applyBorder="1" applyAlignment="1">
      <alignment vertical="center" wrapText="1"/>
    </xf>
    <xf numFmtId="3" fontId="106" fillId="0" borderId="6" xfId="10" applyNumberFormat="1" applyFont="1" applyBorder="1" applyAlignment="1">
      <alignment vertical="center" wrapText="1"/>
    </xf>
    <xf numFmtId="3" fontId="70" fillId="0" borderId="3" xfId="10" applyNumberFormat="1" applyFont="1" applyBorder="1" applyAlignment="1">
      <alignment vertical="center" wrapText="1"/>
    </xf>
    <xf numFmtId="165" fontId="70" fillId="0" borderId="3" xfId="3" applyNumberFormat="1" applyFont="1" applyFill="1" applyBorder="1" applyAlignment="1">
      <alignment vertical="center" wrapText="1"/>
    </xf>
    <xf numFmtId="10" fontId="70" fillId="0" borderId="3" xfId="107" applyNumberFormat="1" applyFont="1" applyFill="1" applyBorder="1" applyAlignment="1">
      <alignment horizontal="center" vertical="center" wrapText="1"/>
    </xf>
    <xf numFmtId="0" fontId="70" fillId="0" borderId="3" xfId="10" applyFont="1" applyBorder="1" applyAlignment="1">
      <alignment vertical="center" wrapText="1"/>
    </xf>
    <xf numFmtId="169" fontId="107" fillId="0" borderId="0" xfId="10" applyNumberFormat="1" applyFont="1" applyAlignment="1">
      <alignment vertical="center" wrapText="1"/>
    </xf>
    <xf numFmtId="0" fontId="70" fillId="0" borderId="0" xfId="10" applyFont="1" applyAlignment="1">
      <alignment vertical="center" wrapText="1"/>
    </xf>
    <xf numFmtId="3" fontId="70" fillId="0" borderId="0" xfId="10" applyNumberFormat="1" applyFont="1" applyAlignment="1">
      <alignment vertical="center" wrapText="1"/>
    </xf>
    <xf numFmtId="165" fontId="105" fillId="0" borderId="6" xfId="3" applyNumberFormat="1" applyFont="1" applyFill="1" applyBorder="1" applyAlignment="1">
      <alignment horizontal="right" vertical="center" wrapText="1"/>
    </xf>
    <xf numFmtId="0" fontId="94" fillId="0" borderId="6" xfId="11" applyFont="1" applyBorder="1" applyAlignment="1" applyProtection="1">
      <alignment horizontal="center" vertical="center" wrapText="1"/>
      <protection locked="0" hidden="1"/>
    </xf>
    <xf numFmtId="165" fontId="94" fillId="0" borderId="6" xfId="11" applyNumberFormat="1" applyFont="1" applyBorder="1" applyAlignment="1" applyProtection="1">
      <alignment vertical="center" wrapText="1"/>
      <protection locked="0" hidden="1"/>
    </xf>
    <xf numFmtId="3" fontId="94" fillId="0" borderId="6" xfId="12" applyNumberFormat="1" applyFont="1" applyFill="1" applyBorder="1" applyAlignment="1">
      <alignment horizontal="right" vertical="center" wrapText="1"/>
    </xf>
    <xf numFmtId="165" fontId="94" fillId="0" borderId="6" xfId="3" applyNumberFormat="1" applyFont="1" applyFill="1" applyBorder="1" applyAlignment="1">
      <alignment horizontal="right" vertical="center" wrapText="1"/>
    </xf>
    <xf numFmtId="0" fontId="94" fillId="0" borderId="6" xfId="10" applyFont="1" applyBorder="1" applyAlignment="1">
      <alignment vertical="center" wrapText="1"/>
    </xf>
    <xf numFmtId="165" fontId="94" fillId="0" borderId="6" xfId="70" applyNumberFormat="1" applyFont="1" applyFill="1" applyBorder="1" applyAlignment="1">
      <alignment vertical="center" wrapText="1"/>
    </xf>
    <xf numFmtId="165" fontId="65" fillId="0" borderId="3" xfId="70" applyNumberFormat="1" applyFont="1" applyFill="1" applyBorder="1" applyAlignment="1">
      <alignment vertical="center" wrapText="1"/>
    </xf>
    <xf numFmtId="10" fontId="65" fillId="0" borderId="3" xfId="107" applyNumberFormat="1" applyFont="1" applyFill="1" applyBorder="1" applyAlignment="1">
      <alignment horizontal="center" vertical="center" wrapText="1"/>
    </xf>
    <xf numFmtId="169" fontId="105" fillId="3" borderId="6" xfId="12" applyNumberFormat="1" applyFont="1" applyFill="1" applyBorder="1" applyAlignment="1">
      <alignment horizontal="right" vertical="center" wrapText="1"/>
    </xf>
    <xf numFmtId="169" fontId="70" fillId="3" borderId="3" xfId="12" applyNumberFormat="1" applyFont="1" applyFill="1" applyBorder="1" applyAlignment="1">
      <alignment horizontal="right" vertical="center" wrapText="1"/>
    </xf>
    <xf numFmtId="169" fontId="65" fillId="3" borderId="3" xfId="12" applyNumberFormat="1" applyFont="1" applyFill="1" applyBorder="1" applyAlignment="1">
      <alignment horizontal="right" vertical="center" wrapText="1"/>
    </xf>
    <xf numFmtId="169" fontId="94" fillId="0" borderId="6" xfId="23" applyNumberFormat="1" applyFont="1" applyFill="1" applyBorder="1" applyAlignment="1">
      <alignment horizontal="right" vertical="center" wrapText="1"/>
    </xf>
    <xf numFmtId="3" fontId="94" fillId="0" borderId="6" xfId="71" applyNumberFormat="1" applyFont="1" applyBorder="1" applyAlignment="1">
      <alignment vertical="center" wrapText="1"/>
    </xf>
    <xf numFmtId="3" fontId="65" fillId="0" borderId="6" xfId="10" applyNumberFormat="1" applyFont="1" applyBorder="1" applyAlignment="1">
      <alignment vertical="center" wrapText="1"/>
    </xf>
    <xf numFmtId="169" fontId="105" fillId="0" borderId="6" xfId="12" applyNumberFormat="1" applyFont="1" applyFill="1" applyBorder="1" applyAlignment="1">
      <alignment horizontal="right" vertical="center" wrapText="1"/>
    </xf>
    <xf numFmtId="169" fontId="106" fillId="0" borderId="6" xfId="12" applyNumberFormat="1" applyFont="1" applyFill="1" applyBorder="1" applyAlignment="1">
      <alignment horizontal="right" vertical="center" wrapText="1"/>
    </xf>
    <xf numFmtId="169" fontId="70" fillId="0" borderId="3" xfId="12" applyNumberFormat="1" applyFont="1" applyFill="1" applyBorder="1" applyAlignment="1">
      <alignment horizontal="right" vertical="center" wrapText="1"/>
    </xf>
    <xf numFmtId="169" fontId="108" fillId="0" borderId="3" xfId="12" applyNumberFormat="1" applyFont="1" applyFill="1" applyBorder="1" applyAlignment="1">
      <alignment horizontal="right" vertical="center" wrapText="1"/>
    </xf>
    <xf numFmtId="174" fontId="65" fillId="3" borderId="3" xfId="12" applyNumberFormat="1" applyFont="1" applyFill="1" applyBorder="1" applyAlignment="1">
      <alignment horizontal="right" vertical="center" wrapText="1"/>
    </xf>
    <xf numFmtId="169" fontId="94" fillId="3" borderId="6" xfId="12" applyNumberFormat="1" applyFont="1" applyFill="1" applyBorder="1" applyAlignment="1">
      <alignment horizontal="right" vertical="center" wrapText="1"/>
    </xf>
    <xf numFmtId="0" fontId="106" fillId="0" borderId="6" xfId="11" applyFont="1" applyBorder="1" applyAlignment="1" applyProtection="1">
      <alignment horizontal="center" vertical="center" wrapText="1"/>
      <protection locked="0" hidden="1"/>
    </xf>
    <xf numFmtId="165" fontId="106" fillId="0" borderId="6" xfId="11" applyNumberFormat="1" applyFont="1" applyBorder="1" applyAlignment="1" applyProtection="1">
      <alignment vertical="center" wrapText="1"/>
      <protection locked="0" hidden="1"/>
    </xf>
    <xf numFmtId="3" fontId="106" fillId="0" borderId="6" xfId="12" applyNumberFormat="1" applyFont="1" applyFill="1" applyBorder="1" applyAlignment="1">
      <alignment horizontal="right" vertical="center" wrapText="1"/>
    </xf>
    <xf numFmtId="165" fontId="106" fillId="0" borderId="6" xfId="3" applyNumberFormat="1" applyFont="1" applyFill="1" applyBorder="1" applyAlignment="1">
      <alignment horizontal="right" vertical="center" wrapText="1"/>
    </xf>
    <xf numFmtId="3" fontId="108" fillId="0" borderId="3" xfId="10" applyNumberFormat="1" applyFont="1" applyBorder="1" applyAlignment="1">
      <alignment vertical="center" wrapText="1"/>
    </xf>
    <xf numFmtId="165" fontId="108" fillId="0" borderId="3" xfId="3" applyNumberFormat="1" applyFont="1" applyFill="1" applyBorder="1" applyAlignment="1">
      <alignment vertical="center" wrapText="1"/>
    </xf>
    <xf numFmtId="10" fontId="108" fillId="0" borderId="3" xfId="107" applyNumberFormat="1" applyFont="1" applyFill="1" applyBorder="1" applyAlignment="1">
      <alignment horizontal="center" vertical="center" wrapText="1"/>
    </xf>
    <xf numFmtId="0" fontId="108" fillId="0" borderId="3" xfId="10" applyFont="1" applyBorder="1" applyAlignment="1">
      <alignment vertical="center" wrapText="1"/>
    </xf>
    <xf numFmtId="169" fontId="109" fillId="0" borderId="0" xfId="10" applyNumberFormat="1" applyFont="1" applyAlignment="1">
      <alignment vertical="center" wrapText="1"/>
    </xf>
    <xf numFmtId="0" fontId="108" fillId="0" borderId="0" xfId="10" applyFont="1" applyAlignment="1">
      <alignment vertical="center" wrapText="1"/>
    </xf>
    <xf numFmtId="165" fontId="105" fillId="0" borderId="6" xfId="3" applyNumberFormat="1" applyFont="1" applyFill="1" applyBorder="1" applyAlignment="1">
      <alignment vertical="center" wrapText="1"/>
    </xf>
    <xf numFmtId="3" fontId="94" fillId="0" borderId="6" xfId="71" applyNumberFormat="1" applyFont="1" applyFill="1" applyBorder="1" applyAlignment="1">
      <alignment vertical="center" wrapText="1"/>
    </xf>
    <xf numFmtId="3" fontId="105" fillId="0" borderId="6" xfId="71" applyNumberFormat="1" applyFont="1" applyBorder="1" applyAlignment="1">
      <alignment vertical="center" wrapText="1"/>
    </xf>
    <xf numFmtId="3" fontId="70" fillId="0" borderId="6" xfId="10" applyNumberFormat="1" applyFont="1" applyBorder="1" applyAlignment="1">
      <alignment vertical="center" wrapText="1"/>
    </xf>
    <xf numFmtId="174" fontId="70" fillId="0" borderId="3" xfId="12" applyNumberFormat="1" applyFont="1" applyFill="1" applyBorder="1" applyAlignment="1">
      <alignment horizontal="right" vertical="center" wrapText="1"/>
    </xf>
    <xf numFmtId="10" fontId="70" fillId="0" borderId="3" xfId="10" applyNumberFormat="1" applyFont="1" applyBorder="1" applyAlignment="1">
      <alignment vertical="center" wrapText="1"/>
    </xf>
    <xf numFmtId="175" fontId="110" fillId="0" borderId="6" xfId="108" applyNumberFormat="1" applyFont="1" applyBorder="1" applyAlignment="1">
      <alignment horizontal="right" vertical="center" wrapText="1"/>
    </xf>
    <xf numFmtId="3" fontId="70" fillId="0" borderId="6" xfId="71" applyNumberFormat="1" applyFont="1" applyBorder="1" applyAlignment="1">
      <alignment vertical="center" wrapText="1"/>
    </xf>
    <xf numFmtId="0" fontId="107" fillId="0" borderId="0" xfId="10" applyFont="1" applyAlignment="1">
      <alignment vertical="center" wrapText="1"/>
    </xf>
    <xf numFmtId="3" fontId="94" fillId="7" borderId="6" xfId="10" applyNumberFormat="1" applyFont="1" applyFill="1" applyBorder="1" applyAlignment="1">
      <alignment vertical="center" wrapText="1"/>
    </xf>
    <xf numFmtId="3" fontId="65" fillId="0" borderId="8" xfId="10" applyNumberFormat="1" applyFont="1" applyBorder="1" applyAlignment="1">
      <alignment vertical="center" wrapText="1"/>
    </xf>
    <xf numFmtId="3" fontId="65" fillId="0" borderId="8" xfId="71" applyNumberFormat="1" applyFont="1" applyFill="1" applyBorder="1" applyAlignment="1">
      <alignment vertical="center" wrapText="1"/>
    </xf>
    <xf numFmtId="0" fontId="69" fillId="0" borderId="6" xfId="11" applyFont="1" applyBorder="1" applyAlignment="1" applyProtection="1">
      <alignment horizontal="center" vertical="center" wrapText="1"/>
      <protection locked="0" hidden="1"/>
    </xf>
    <xf numFmtId="165" fontId="69" fillId="0" borderId="6" xfId="11" applyNumberFormat="1" applyFont="1" applyBorder="1" applyAlignment="1" applyProtection="1">
      <alignment vertical="center" wrapText="1"/>
      <protection locked="0" hidden="1"/>
    </xf>
    <xf numFmtId="10" fontId="67" fillId="0" borderId="3" xfId="107" applyNumberFormat="1" applyFont="1" applyFill="1" applyBorder="1" applyAlignment="1">
      <alignment horizontal="center" vertical="center" wrapText="1"/>
    </xf>
    <xf numFmtId="3" fontId="65" fillId="0" borderId="3" xfId="12" applyNumberFormat="1" applyFont="1" applyFill="1" applyBorder="1" applyAlignment="1">
      <alignment horizontal="right" vertical="center" wrapText="1"/>
    </xf>
    <xf numFmtId="3" fontId="94" fillId="0" borderId="6" xfId="10" applyNumberFormat="1" applyFont="1" applyBorder="1" applyAlignment="1">
      <alignment vertical="center"/>
    </xf>
    <xf numFmtId="3" fontId="65" fillId="0" borderId="3" xfId="10" applyNumberFormat="1" applyFont="1" applyBorder="1" applyAlignment="1">
      <alignment vertical="center"/>
    </xf>
    <xf numFmtId="3" fontId="68" fillId="0" borderId="6" xfId="10" applyNumberFormat="1" applyFont="1" applyBorder="1" applyAlignment="1">
      <alignment vertical="center"/>
    </xf>
    <xf numFmtId="3" fontId="72" fillId="0" borderId="3" xfId="10" applyNumberFormat="1" applyFont="1" applyBorder="1" applyAlignment="1">
      <alignment vertical="center"/>
    </xf>
    <xf numFmtId="165" fontId="89" fillId="0" borderId="6" xfId="3" applyNumberFormat="1" applyFont="1" applyFill="1" applyBorder="1" applyAlignment="1">
      <alignment vertical="center"/>
    </xf>
    <xf numFmtId="0" fontId="89" fillId="0" borderId="6" xfId="10" applyFont="1" applyBorder="1" applyAlignment="1">
      <alignment vertical="center" wrapText="1"/>
    </xf>
    <xf numFmtId="0" fontId="89" fillId="0" borderId="6" xfId="10" applyFont="1" applyBorder="1" applyAlignment="1">
      <alignment vertical="center"/>
    </xf>
    <xf numFmtId="165" fontId="94" fillId="0" borderId="6" xfId="3" applyNumberFormat="1" applyFont="1" applyFill="1" applyBorder="1" applyAlignment="1">
      <alignment vertical="center" wrapText="1"/>
    </xf>
    <xf numFmtId="165" fontId="108" fillId="0" borderId="3" xfId="3" applyNumberFormat="1" applyFont="1" applyFill="1" applyBorder="1" applyAlignment="1">
      <alignment horizontal="right" vertical="center" wrapText="1"/>
    </xf>
    <xf numFmtId="165" fontId="109" fillId="0" borderId="3" xfId="3" applyNumberFormat="1" applyFont="1" applyFill="1" applyBorder="1" applyAlignment="1">
      <alignment vertical="center" wrapText="1"/>
    </xf>
    <xf numFmtId="10" fontId="109" fillId="0" borderId="3" xfId="107" applyNumberFormat="1" applyFont="1" applyFill="1" applyBorder="1" applyAlignment="1">
      <alignment horizontal="center" vertical="center" wrapText="1"/>
    </xf>
    <xf numFmtId="0" fontId="111" fillId="0" borderId="3" xfId="10" applyFont="1" applyBorder="1" applyAlignment="1">
      <alignment vertical="center"/>
    </xf>
    <xf numFmtId="0" fontId="111" fillId="0" borderId="0" xfId="10" applyFont="1" applyAlignment="1">
      <alignment vertical="center"/>
    </xf>
    <xf numFmtId="165" fontId="94" fillId="0" borderId="6" xfId="3" applyNumberFormat="1" applyFont="1" applyFill="1" applyBorder="1" applyAlignment="1">
      <alignment vertical="center"/>
    </xf>
    <xf numFmtId="172" fontId="94" fillId="0" borderId="6" xfId="109" applyNumberFormat="1" applyFont="1" applyFill="1" applyBorder="1" applyAlignment="1">
      <alignment vertical="center"/>
    </xf>
    <xf numFmtId="0" fontId="94" fillId="0" borderId="6" xfId="11" applyFont="1" applyBorder="1" applyAlignment="1" applyProtection="1">
      <alignment vertical="center" wrapText="1"/>
      <protection locked="0" hidden="1"/>
    </xf>
    <xf numFmtId="10" fontId="71" fillId="0" borderId="3" xfId="107" applyNumberFormat="1" applyFont="1" applyFill="1" applyBorder="1" applyAlignment="1">
      <alignment horizontal="center" vertical="center"/>
    </xf>
    <xf numFmtId="0" fontId="94" fillId="0" borderId="6" xfId="11" quotePrefix="1" applyFont="1" applyBorder="1" applyAlignment="1" applyProtection="1">
      <alignment horizontal="center" vertical="center" wrapText="1"/>
      <protection locked="0" hidden="1"/>
    </xf>
    <xf numFmtId="10" fontId="71" fillId="0" borderId="7" xfId="107" applyNumberFormat="1" applyFont="1" applyFill="1" applyBorder="1" applyAlignment="1">
      <alignment horizontal="center" vertical="center"/>
    </xf>
    <xf numFmtId="10" fontId="65" fillId="0" borderId="7" xfId="107" applyNumberFormat="1" applyFont="1" applyFill="1" applyBorder="1" applyAlignment="1">
      <alignment horizontal="center" vertical="center"/>
    </xf>
    <xf numFmtId="0" fontId="112" fillId="0" borderId="0" xfId="10" applyFont="1" applyAlignment="1">
      <alignment horizontal="left" vertical="center"/>
    </xf>
    <xf numFmtId="165" fontId="112" fillId="0" borderId="0" xfId="10" applyNumberFormat="1" applyFont="1" applyAlignment="1">
      <alignment horizontal="left" vertical="center"/>
    </xf>
    <xf numFmtId="10" fontId="73" fillId="0" borderId="0" xfId="107" applyNumberFormat="1" applyFont="1" applyAlignment="1">
      <alignment vertical="center"/>
    </xf>
    <xf numFmtId="10" fontId="45" fillId="0" borderId="0" xfId="107" applyNumberFormat="1" applyFont="1" applyAlignment="1">
      <alignment vertical="center"/>
    </xf>
    <xf numFmtId="10" fontId="71" fillId="0" borderId="0" xfId="107" applyNumberFormat="1" applyFont="1" applyAlignment="1">
      <alignment vertical="center"/>
    </xf>
    <xf numFmtId="169" fontId="71" fillId="0" borderId="0" xfId="10" applyNumberFormat="1" applyFont="1" applyAlignment="1">
      <alignment vertical="center"/>
    </xf>
    <xf numFmtId="10" fontId="65" fillId="0" borderId="0" xfId="107" applyNumberFormat="1" applyFont="1" applyAlignment="1">
      <alignment vertical="center"/>
    </xf>
    <xf numFmtId="10" fontId="37" fillId="0" borderId="0" xfId="107" applyNumberFormat="1" applyFont="1" applyAlignment="1">
      <alignment vertical="center"/>
    </xf>
    <xf numFmtId="10" fontId="74" fillId="0" borderId="0" xfId="107" applyNumberFormat="1" applyFont="1" applyAlignment="1">
      <alignment vertical="center"/>
    </xf>
    <xf numFmtId="10" fontId="65" fillId="0" borderId="0" xfId="107" applyNumberFormat="1" applyFont="1" applyAlignment="1">
      <alignment vertical="center" wrapText="1"/>
    </xf>
    <xf numFmtId="165" fontId="45" fillId="10" borderId="0" xfId="16" applyNumberFormat="1" applyFont="1" applyFill="1" applyBorder="1" applyAlignment="1">
      <alignment horizontal="right" vertical="center"/>
    </xf>
    <xf numFmtId="165" fontId="45" fillId="10" borderId="0" xfId="16" applyNumberFormat="1" applyFont="1" applyFill="1" applyBorder="1" applyAlignment="1">
      <alignment vertical="center"/>
    </xf>
    <xf numFmtId="165" fontId="76" fillId="0" borderId="0" xfId="16" applyNumberFormat="1" applyFont="1" applyFill="1" applyBorder="1" applyAlignment="1">
      <alignment horizontal="right" vertical="center"/>
    </xf>
    <xf numFmtId="165" fontId="32" fillId="0" borderId="6" xfId="16" applyNumberFormat="1" applyFont="1" applyFill="1" applyBorder="1" applyAlignment="1">
      <alignment horizontal="center" vertical="center" wrapText="1"/>
    </xf>
    <xf numFmtId="165" fontId="34" fillId="0" borderId="2" xfId="16" applyNumberFormat="1" applyFont="1" applyFill="1" applyBorder="1" applyAlignment="1">
      <alignment horizontal="center" vertical="center" wrapText="1"/>
    </xf>
    <xf numFmtId="165" fontId="34" fillId="0" borderId="2" xfId="16" applyNumberFormat="1" applyFont="1" applyFill="1" applyBorder="1" applyAlignment="1">
      <alignment horizontal="right" vertical="center"/>
    </xf>
    <xf numFmtId="0" fontId="32" fillId="0" borderId="3" xfId="17" applyBorder="1" applyAlignment="1">
      <alignment horizontal="center" vertical="center"/>
    </xf>
    <xf numFmtId="0" fontId="32" fillId="0" borderId="3" xfId="108" applyFont="1" applyBorder="1" applyAlignment="1">
      <alignment vertical="center"/>
    </xf>
    <xf numFmtId="165" fontId="32" fillId="0" borderId="3" xfId="16" applyNumberFormat="1" applyFont="1" applyFill="1" applyBorder="1" applyAlignment="1">
      <alignment vertical="center"/>
    </xf>
    <xf numFmtId="165" fontId="32" fillId="0" borderId="3" xfId="16" applyNumberFormat="1" applyFont="1" applyFill="1" applyBorder="1" applyAlignment="1">
      <alignment horizontal="right" vertical="center"/>
    </xf>
    <xf numFmtId="165" fontId="95" fillId="0" borderId="3" xfId="16" applyNumberFormat="1" applyFont="1" applyFill="1" applyBorder="1" applyAlignment="1">
      <alignment horizontal="right" vertical="center"/>
    </xf>
    <xf numFmtId="165" fontId="17" fillId="0" borderId="3" xfId="16" applyNumberFormat="1" applyFont="1" applyFill="1" applyBorder="1" applyAlignment="1">
      <alignment vertical="center"/>
    </xf>
    <xf numFmtId="0" fontId="32" fillId="0" borderId="4" xfId="17" applyBorder="1" applyAlignment="1">
      <alignment horizontal="center" vertical="center"/>
    </xf>
    <xf numFmtId="0" fontId="32" fillId="0" borderId="4" xfId="108" applyFont="1" applyBorder="1" applyAlignment="1">
      <alignment vertical="center"/>
    </xf>
    <xf numFmtId="165" fontId="32" fillId="0" borderId="4" xfId="16" applyNumberFormat="1" applyFont="1" applyFill="1" applyBorder="1" applyAlignment="1">
      <alignment vertical="center"/>
    </xf>
    <xf numFmtId="165" fontId="32" fillId="0" borderId="4" xfId="16" applyNumberFormat="1" applyFont="1" applyFill="1" applyBorder="1" applyAlignment="1">
      <alignment horizontal="right" vertical="center"/>
    </xf>
    <xf numFmtId="165" fontId="95" fillId="0" borderId="4" xfId="16" applyNumberFormat="1" applyFont="1" applyFill="1" applyBorder="1" applyAlignment="1">
      <alignment horizontal="right" vertical="center"/>
    </xf>
    <xf numFmtId="0" fontId="2" fillId="0" borderId="0" xfId="108"/>
    <xf numFmtId="0" fontId="86" fillId="0" borderId="0" xfId="108" applyFont="1"/>
    <xf numFmtId="3" fontId="45" fillId="3" borderId="0" xfId="109" applyNumberFormat="1" applyFont="1" applyFill="1" applyBorder="1" applyAlignment="1">
      <alignment horizontal="right" vertical="center" wrapText="1"/>
    </xf>
    <xf numFmtId="3" fontId="45" fillId="3" borderId="0" xfId="109" applyNumberFormat="1" applyFont="1" applyFill="1" applyBorder="1" applyAlignment="1">
      <alignment vertical="center"/>
    </xf>
    <xf numFmtId="165" fontId="76" fillId="3" borderId="0" xfId="109" applyNumberFormat="1" applyFont="1" applyFill="1"/>
    <xf numFmtId="0" fontId="34" fillId="0" borderId="0" xfId="18" applyFont="1" applyAlignment="1">
      <alignment horizontal="center" vertical="center" wrapText="1"/>
    </xf>
    <xf numFmtId="0" fontId="54" fillId="0" borderId="0" xfId="18" applyFont="1" applyAlignment="1">
      <alignment horizontal="center" vertical="center" wrapText="1"/>
    </xf>
    <xf numFmtId="0" fontId="115" fillId="0" borderId="0" xfId="18" applyFont="1" applyAlignment="1">
      <alignment horizontal="center" vertical="center" wrapText="1"/>
    </xf>
    <xf numFmtId="0" fontId="90" fillId="0" borderId="0" xfId="108" applyFont="1"/>
    <xf numFmtId="0" fontId="88" fillId="0" borderId="0" xfId="108" applyFont="1"/>
    <xf numFmtId="0" fontId="117" fillId="0" borderId="0" xfId="108" applyFont="1"/>
    <xf numFmtId="3" fontId="51" fillId="3" borderId="6" xfId="18" applyNumberFormat="1" applyFont="1" applyFill="1" applyBorder="1" applyAlignment="1">
      <alignment horizontal="center" vertical="center" wrapText="1"/>
    </xf>
    <xf numFmtId="0" fontId="118" fillId="3" borderId="6" xfId="18" applyFont="1" applyFill="1" applyBorder="1" applyAlignment="1">
      <alignment horizontal="center" vertical="center" wrapText="1"/>
    </xf>
    <xf numFmtId="165" fontId="55" fillId="3" borderId="6" xfId="109" applyNumberFormat="1" applyFont="1" applyFill="1" applyBorder="1" applyAlignment="1">
      <alignment horizontal="center" vertical="center" wrapText="1"/>
    </xf>
    <xf numFmtId="0" fontId="55" fillId="3" borderId="6" xfId="18" applyFont="1" applyFill="1" applyBorder="1" applyAlignment="1">
      <alignment horizontal="center" vertical="center" wrapText="1"/>
    </xf>
    <xf numFmtId="3" fontId="28" fillId="3" borderId="6" xfId="18" applyNumberFormat="1" applyFont="1" applyFill="1" applyBorder="1" applyAlignment="1">
      <alignment horizontal="center" vertical="center" wrapText="1"/>
    </xf>
    <xf numFmtId="0" fontId="55" fillId="0" borderId="0" xfId="18" applyFont="1" applyAlignment="1">
      <alignment horizontal="center" vertical="center" wrapText="1"/>
    </xf>
    <xf numFmtId="0" fontId="61" fillId="0" borderId="0" xfId="18" applyFont="1" applyAlignment="1">
      <alignment horizontal="center" vertical="center" wrapText="1"/>
    </xf>
    <xf numFmtId="0" fontId="119" fillId="3" borderId="2" xfId="18" applyFont="1" applyFill="1" applyBorder="1" applyAlignment="1">
      <alignment vertical="center"/>
    </xf>
    <xf numFmtId="165" fontId="55" fillId="3" borderId="1" xfId="110" applyNumberFormat="1" applyFont="1" applyFill="1" applyBorder="1" applyAlignment="1">
      <alignment horizontal="center" vertical="center" wrapText="1"/>
    </xf>
    <xf numFmtId="0" fontId="55" fillId="3" borderId="1" xfId="18" applyFont="1" applyFill="1" applyBorder="1" applyAlignment="1">
      <alignment horizontal="center" vertical="center" wrapText="1"/>
    </xf>
    <xf numFmtId="3" fontId="28" fillId="3" borderId="1" xfId="18" applyNumberFormat="1" applyFont="1" applyFill="1" applyBorder="1" applyAlignment="1">
      <alignment horizontal="center" vertical="center" wrapText="1"/>
    </xf>
    <xf numFmtId="0" fontId="34" fillId="3" borderId="2" xfId="18" applyFont="1" applyFill="1" applyBorder="1" applyAlignment="1">
      <alignment horizontal="left" vertical="center"/>
    </xf>
    <xf numFmtId="3" fontId="34" fillId="3" borderId="2" xfId="110" applyNumberFormat="1" applyFont="1" applyFill="1" applyBorder="1" applyAlignment="1">
      <alignment vertical="center"/>
    </xf>
    <xf numFmtId="3" fontId="31" fillId="3" borderId="2" xfId="110" applyNumberFormat="1" applyFont="1" applyFill="1" applyBorder="1" applyAlignment="1">
      <alignment vertical="center"/>
    </xf>
    <xf numFmtId="9" fontId="32" fillId="3" borderId="3" xfId="107" applyFont="1" applyFill="1" applyBorder="1" applyAlignment="1">
      <alignment horizontal="center" vertical="center" wrapText="1"/>
    </xf>
    <xf numFmtId="9" fontId="32" fillId="0" borderId="0" xfId="107" applyFont="1" applyBorder="1" applyAlignment="1">
      <alignment horizontal="center" vertical="center" wrapText="1"/>
    </xf>
    <xf numFmtId="3" fontId="115" fillId="0" borderId="0" xfId="18" applyNumberFormat="1" applyFont="1" applyAlignment="1">
      <alignment vertical="center"/>
    </xf>
    <xf numFmtId="3" fontId="2" fillId="0" borderId="0" xfId="108" applyNumberFormat="1"/>
    <xf numFmtId="3" fontId="90" fillId="0" borderId="0" xfId="108" applyNumberFormat="1" applyFont="1"/>
    <xf numFmtId="0" fontId="33" fillId="3" borderId="9" xfId="18" applyFont="1" applyFill="1" applyBorder="1" applyAlignment="1">
      <alignment vertical="center"/>
    </xf>
    <xf numFmtId="0" fontId="30" fillId="3" borderId="3" xfId="18" quotePrefix="1" applyFont="1" applyFill="1" applyBorder="1" applyAlignment="1">
      <alignment vertical="center"/>
    </xf>
    <xf numFmtId="3" fontId="33" fillId="3" borderId="9" xfId="110" applyNumberFormat="1" applyFont="1" applyFill="1" applyBorder="1" applyAlignment="1">
      <alignment vertical="center"/>
    </xf>
    <xf numFmtId="9" fontId="30" fillId="3" borderId="3" xfId="107" applyFont="1" applyFill="1" applyBorder="1" applyAlignment="1">
      <alignment horizontal="center" vertical="center" wrapText="1"/>
    </xf>
    <xf numFmtId="9" fontId="30" fillId="0" borderId="0" xfId="107" applyFont="1" applyBorder="1" applyAlignment="1">
      <alignment horizontal="center" vertical="center" wrapText="1"/>
    </xf>
    <xf numFmtId="9" fontId="30" fillId="6" borderId="0" xfId="107" applyFont="1" applyFill="1" applyBorder="1" applyAlignment="1">
      <alignment horizontal="center" vertical="center" wrapText="1"/>
    </xf>
    <xf numFmtId="0" fontId="90" fillId="6" borderId="0" xfId="108" applyFont="1" applyFill="1"/>
    <xf numFmtId="3" fontId="2" fillId="6" borderId="0" xfId="108" applyNumberFormat="1" applyFill="1"/>
    <xf numFmtId="0" fontId="32" fillId="3" borderId="3" xfId="18" applyFont="1" applyFill="1" applyBorder="1" applyAlignment="1">
      <alignment horizontal="center" vertical="center"/>
    </xf>
    <xf numFmtId="0" fontId="32" fillId="3" borderId="3" xfId="18" applyFont="1" applyFill="1" applyBorder="1" applyAlignment="1">
      <alignment vertical="center"/>
    </xf>
    <xf numFmtId="3" fontId="32" fillId="3" borderId="3" xfId="110" applyNumberFormat="1" applyFont="1" applyFill="1" applyBorder="1" applyAlignment="1">
      <alignment vertical="center"/>
    </xf>
    <xf numFmtId="9" fontId="32" fillId="3" borderId="0" xfId="107" applyFont="1" applyFill="1" applyBorder="1" applyAlignment="1">
      <alignment horizontal="center" vertical="center" wrapText="1"/>
    </xf>
    <xf numFmtId="3" fontId="54" fillId="3" borderId="0" xfId="18" applyNumberFormat="1" applyFont="1" applyFill="1" applyAlignment="1">
      <alignment vertical="center"/>
    </xf>
    <xf numFmtId="0" fontId="92" fillId="3" borderId="0" xfId="108" applyFont="1" applyFill="1"/>
    <xf numFmtId="3" fontId="92" fillId="3" borderId="0" xfId="108" applyNumberFormat="1" applyFont="1" applyFill="1"/>
    <xf numFmtId="0" fontId="30" fillId="3" borderId="3" xfId="18" applyFont="1" applyFill="1" applyBorder="1" applyAlignment="1">
      <alignment horizontal="center" vertical="center"/>
    </xf>
    <xf numFmtId="3" fontId="30" fillId="3" borderId="3" xfId="110" applyNumberFormat="1" applyFont="1" applyFill="1" applyBorder="1" applyAlignment="1">
      <alignment vertical="center"/>
    </xf>
    <xf numFmtId="3" fontId="30" fillId="3" borderId="3" xfId="18" applyNumberFormat="1" applyFont="1" applyFill="1" applyBorder="1" applyAlignment="1">
      <alignment vertical="center" wrapText="1"/>
    </xf>
    <xf numFmtId="3" fontId="30" fillId="3" borderId="3" xfId="110" applyNumberFormat="1" applyFont="1" applyFill="1" applyBorder="1" applyAlignment="1">
      <alignment horizontal="right" vertical="center" wrapText="1"/>
    </xf>
    <xf numFmtId="3" fontId="30" fillId="3" borderId="3" xfId="108" applyNumberFormat="1" applyFont="1" applyFill="1" applyBorder="1" applyAlignment="1">
      <alignment horizontal="right" vertical="center" wrapText="1"/>
    </xf>
    <xf numFmtId="9" fontId="30" fillId="3" borderId="0" xfId="107" applyFont="1" applyFill="1" applyBorder="1" applyAlignment="1">
      <alignment horizontal="center" vertical="center" wrapText="1"/>
    </xf>
    <xf numFmtId="3" fontId="93" fillId="3" borderId="0" xfId="108" applyNumberFormat="1" applyFont="1" applyFill="1"/>
    <xf numFmtId="3" fontId="115" fillId="3" borderId="0" xfId="18" applyNumberFormat="1" applyFont="1" applyFill="1" applyAlignment="1">
      <alignment vertical="center"/>
    </xf>
    <xf numFmtId="0" fontId="91" fillId="3" borderId="0" xfId="108" applyFont="1" applyFill="1"/>
    <xf numFmtId="3" fontId="90" fillId="3" borderId="0" xfId="108" applyNumberFormat="1" applyFont="1" applyFill="1"/>
    <xf numFmtId="0" fontId="91" fillId="0" borderId="0" xfId="108" applyFont="1"/>
    <xf numFmtId="3" fontId="32" fillId="3" borderId="3" xfId="108" applyNumberFormat="1" applyFont="1" applyFill="1" applyBorder="1" applyAlignment="1">
      <alignment horizontal="right" vertical="center" wrapText="1"/>
    </xf>
    <xf numFmtId="0" fontId="90" fillId="3" borderId="0" xfId="108" applyFont="1" applyFill="1"/>
    <xf numFmtId="3" fontId="2" fillId="3" borderId="0" xfId="108" applyNumberFormat="1" applyFill="1"/>
    <xf numFmtId="3" fontId="32" fillId="3" borderId="3" xfId="18" applyNumberFormat="1" applyFont="1" applyFill="1" applyBorder="1" applyAlignment="1">
      <alignment vertical="center" wrapText="1"/>
    </xf>
    <xf numFmtId="3" fontId="54" fillId="0" borderId="0" xfId="18" applyNumberFormat="1" applyFont="1" applyAlignment="1">
      <alignment vertical="center"/>
    </xf>
    <xf numFmtId="165" fontId="30" fillId="3" borderId="0" xfId="110" applyNumberFormat="1" applyFont="1" applyFill="1" applyAlignment="1">
      <alignment vertical="center"/>
    </xf>
    <xf numFmtId="0" fontId="92" fillId="0" borderId="0" xfId="108" applyFont="1"/>
    <xf numFmtId="3" fontId="92" fillId="0" borderId="0" xfId="108" applyNumberFormat="1" applyFont="1"/>
    <xf numFmtId="0" fontId="17" fillId="3" borderId="3" xfId="18" applyFont="1" applyFill="1" applyBorder="1" applyAlignment="1">
      <alignment horizontal="center" vertical="center"/>
    </xf>
    <xf numFmtId="0" fontId="17" fillId="3" borderId="3" xfId="18" applyFont="1" applyFill="1" applyBorder="1" applyAlignment="1">
      <alignment vertical="center"/>
    </xf>
    <xf numFmtId="3" fontId="17" fillId="3" borderId="3" xfId="110" applyNumberFormat="1" applyFont="1" applyFill="1" applyBorder="1" applyAlignment="1">
      <alignment vertical="center"/>
    </xf>
    <xf numFmtId="9" fontId="17" fillId="3" borderId="3" xfId="107" applyFont="1" applyFill="1" applyBorder="1" applyAlignment="1">
      <alignment horizontal="center" vertical="center" wrapText="1"/>
    </xf>
    <xf numFmtId="9" fontId="17" fillId="0" borderId="0" xfId="107" applyFont="1" applyBorder="1" applyAlignment="1">
      <alignment horizontal="center" vertical="center" wrapText="1"/>
    </xf>
    <xf numFmtId="3" fontId="91" fillId="0" borderId="0" xfId="108" applyNumberFormat="1" applyFont="1"/>
    <xf numFmtId="0" fontId="35" fillId="3" borderId="3" xfId="18" applyFont="1" applyFill="1" applyBorder="1" applyAlignment="1">
      <alignment horizontal="center" vertical="center"/>
    </xf>
    <xf numFmtId="0" fontId="35" fillId="3" borderId="3" xfId="18" quotePrefix="1" applyFont="1" applyFill="1" applyBorder="1" applyAlignment="1">
      <alignment vertical="center"/>
    </xf>
    <xf numFmtId="3" fontId="35" fillId="3" borderId="3" xfId="110" applyNumberFormat="1" applyFont="1" applyFill="1" applyBorder="1" applyAlignment="1">
      <alignment vertical="center"/>
    </xf>
    <xf numFmtId="3" fontId="35" fillId="3" borderId="3" xfId="18" applyNumberFormat="1" applyFont="1" applyFill="1" applyBorder="1" applyAlignment="1">
      <alignment vertical="center" wrapText="1"/>
    </xf>
    <xf numFmtId="3" fontId="35" fillId="3" borderId="3" xfId="110" applyNumberFormat="1" applyFont="1" applyFill="1" applyBorder="1" applyAlignment="1">
      <alignment horizontal="right" vertical="center" wrapText="1"/>
    </xf>
    <xf numFmtId="3" fontId="35" fillId="3" borderId="3" xfId="108" applyNumberFormat="1" applyFont="1" applyFill="1" applyBorder="1" applyAlignment="1">
      <alignment horizontal="right" vertical="center" wrapText="1"/>
    </xf>
    <xf numFmtId="9" fontId="35" fillId="3" borderId="3" xfId="107" applyFont="1" applyFill="1" applyBorder="1" applyAlignment="1">
      <alignment horizontal="center" vertical="center" wrapText="1"/>
    </xf>
    <xf numFmtId="9" fontId="35" fillId="0" borderId="0" xfId="107" applyFont="1" applyBorder="1" applyAlignment="1">
      <alignment horizontal="center" vertical="center" wrapText="1"/>
    </xf>
    <xf numFmtId="3" fontId="84" fillId="0" borderId="0" xfId="108" applyNumberFormat="1" applyFont="1"/>
    <xf numFmtId="0" fontId="92" fillId="6" borderId="0" xfId="108" applyFont="1" applyFill="1"/>
    <xf numFmtId="9" fontId="32" fillId="6" borderId="0" xfId="107" applyFont="1" applyFill="1" applyBorder="1" applyAlignment="1">
      <alignment horizontal="center" vertical="center" wrapText="1"/>
    </xf>
    <xf numFmtId="3" fontId="54" fillId="6" borderId="0" xfId="18" applyNumberFormat="1" applyFont="1" applyFill="1" applyAlignment="1">
      <alignment vertical="center"/>
    </xf>
    <xf numFmtId="3" fontId="92" fillId="6" borderId="0" xfId="108" applyNumberFormat="1" applyFont="1" applyFill="1"/>
    <xf numFmtId="3" fontId="93" fillId="0" borderId="0" xfId="108" applyNumberFormat="1" applyFont="1"/>
    <xf numFmtId="3" fontId="93" fillId="6" borderId="0" xfId="108" applyNumberFormat="1" applyFont="1" applyFill="1"/>
    <xf numFmtId="3" fontId="115" fillId="6" borderId="0" xfId="18" applyNumberFormat="1" applyFont="1" applyFill="1" applyAlignment="1">
      <alignment vertical="center"/>
    </xf>
    <xf numFmtId="0" fontId="91" fillId="6" borderId="0" xfId="108" applyFont="1" applyFill="1"/>
    <xf numFmtId="3" fontId="90" fillId="6" borderId="0" xfId="108" applyNumberFormat="1" applyFont="1" applyFill="1"/>
    <xf numFmtId="0" fontId="30" fillId="3" borderId="4" xfId="18" applyFont="1" applyFill="1" applyBorder="1" applyAlignment="1">
      <alignment horizontal="center" vertical="center"/>
    </xf>
    <xf numFmtId="0" fontId="30" fillId="3" borderId="4" xfId="18" applyFont="1" applyFill="1" applyBorder="1" applyAlignment="1">
      <alignment vertical="center"/>
    </xf>
    <xf numFmtId="3" fontId="30" fillId="3" borderId="4" xfId="110" applyNumberFormat="1" applyFont="1" applyFill="1" applyBorder="1" applyAlignment="1">
      <alignment horizontal="right" vertical="center" wrapText="1"/>
    </xf>
    <xf numFmtId="3" fontId="30" fillId="3" borderId="4" xfId="110" applyNumberFormat="1" applyFont="1" applyFill="1" applyBorder="1" applyAlignment="1">
      <alignment vertical="center"/>
    </xf>
    <xf numFmtId="3" fontId="30" fillId="3" borderId="4" xfId="108" applyNumberFormat="1" applyFont="1" applyFill="1" applyBorder="1" applyAlignment="1">
      <alignment horizontal="right" vertical="center" wrapText="1"/>
    </xf>
    <xf numFmtId="9" fontId="30" fillId="3" borderId="4" xfId="107" applyFont="1" applyFill="1" applyBorder="1" applyAlignment="1">
      <alignment horizontal="center" vertical="center" wrapText="1"/>
    </xf>
    <xf numFmtId="0" fontId="93" fillId="0" borderId="0" xfId="108" applyFont="1"/>
    <xf numFmtId="0" fontId="75" fillId="0" borderId="0" xfId="108" applyFont="1"/>
    <xf numFmtId="0" fontId="64" fillId="0" borderId="0" xfId="5" applyFont="1" applyAlignment="1">
      <alignment vertical="center"/>
    </xf>
    <xf numFmtId="0" fontId="64" fillId="0" borderId="0" xfId="5" applyFont="1" applyAlignment="1">
      <alignment horizontal="left" vertical="center"/>
    </xf>
    <xf numFmtId="0" fontId="76" fillId="0" borderId="5" xfId="5" applyFont="1" applyBorder="1" applyAlignment="1">
      <alignment horizontal="center" vertical="center"/>
    </xf>
    <xf numFmtId="0" fontId="34" fillId="0" borderId="3" xfId="5" applyFont="1" applyBorder="1" applyAlignment="1">
      <alignment horizontal="left" vertical="center" wrapText="1"/>
    </xf>
    <xf numFmtId="0" fontId="32" fillId="0" borderId="0" xfId="111" applyFont="1" applyAlignment="1">
      <alignment horizontal="center"/>
    </xf>
    <xf numFmtId="0" fontId="32" fillId="0" borderId="0" xfId="111" applyFont="1" applyAlignment="1">
      <alignment horizontal="left" wrapText="1"/>
    </xf>
    <xf numFmtId="3" fontId="32" fillId="0" borderId="0" xfId="111" applyNumberFormat="1" applyFont="1" applyAlignment="1">
      <alignment horizontal="right" wrapText="1"/>
    </xf>
    <xf numFmtId="0" fontId="18" fillId="0" borderId="0" xfId="111" applyFont="1" applyAlignment="1">
      <alignment wrapText="1"/>
    </xf>
    <xf numFmtId="0" fontId="16" fillId="0" borderId="0" xfId="111" applyFont="1" applyAlignment="1">
      <alignment wrapText="1"/>
    </xf>
    <xf numFmtId="10" fontId="16" fillId="0" borderId="0" xfId="111" applyNumberFormat="1" applyFont="1"/>
    <xf numFmtId="0" fontId="16" fillId="0" borderId="0" xfId="111" applyFont="1"/>
    <xf numFmtId="3" fontId="16" fillId="0" borderId="0" xfId="111" applyNumberFormat="1" applyFont="1" applyAlignment="1">
      <alignment horizontal="right" wrapText="1"/>
    </xf>
    <xf numFmtId="0" fontId="40" fillId="0" borderId="5" xfId="111" applyFont="1" applyBorder="1" applyAlignment="1">
      <alignment horizontal="center" vertical="center" wrapText="1"/>
    </xf>
    <xf numFmtId="0" fontId="20" fillId="0" borderId="5" xfId="111" applyFont="1" applyBorder="1" applyAlignment="1">
      <alignment wrapText="1"/>
    </xf>
    <xf numFmtId="0" fontId="18" fillId="0" borderId="0" xfId="111" applyFont="1" applyAlignment="1">
      <alignment horizontal="center" wrapText="1"/>
    </xf>
    <xf numFmtId="10" fontId="18" fillId="0" borderId="0" xfId="111" applyNumberFormat="1" applyFont="1" applyAlignment="1">
      <alignment horizontal="center"/>
    </xf>
    <xf numFmtId="0" fontId="18" fillId="0" borderId="0" xfId="111" applyFont="1"/>
    <xf numFmtId="10" fontId="16" fillId="0" borderId="3" xfId="111" applyNumberFormat="1" applyFont="1" applyBorder="1" applyAlignment="1">
      <alignment horizontal="right" vertical="center" wrapText="1"/>
    </xf>
    <xf numFmtId="3" fontId="18" fillId="0" borderId="0" xfId="111" applyNumberFormat="1" applyFont="1" applyAlignment="1">
      <alignment wrapText="1"/>
    </xf>
    <xf numFmtId="176" fontId="18" fillId="0" borderId="0" xfId="111" applyNumberFormat="1" applyFont="1" applyAlignment="1">
      <alignment wrapText="1"/>
    </xf>
    <xf numFmtId="3" fontId="16" fillId="0" borderId="0" xfId="111" applyNumberFormat="1" applyFont="1" applyAlignment="1">
      <alignment wrapText="1"/>
    </xf>
    <xf numFmtId="0" fontId="22" fillId="0" borderId="3" xfId="111" applyFont="1" applyBorder="1" applyAlignment="1">
      <alignment horizontal="center" vertical="center" wrapText="1"/>
    </xf>
    <xf numFmtId="0" fontId="22" fillId="0" borderId="3" xfId="111" applyFont="1" applyBorder="1" applyAlignment="1">
      <alignment horizontal="left" vertical="center" wrapText="1"/>
    </xf>
    <xf numFmtId="3" fontId="16" fillId="0" borderId="3" xfId="111" applyNumberFormat="1" applyFont="1" applyBorder="1" applyAlignment="1">
      <alignment horizontal="right" vertical="center" wrapText="1"/>
    </xf>
    <xf numFmtId="3" fontId="17" fillId="0" borderId="3" xfId="111" applyNumberFormat="1" applyFont="1" applyBorder="1" applyAlignment="1">
      <alignment horizontal="right" vertical="center" wrapText="1"/>
    </xf>
    <xf numFmtId="0" fontId="21" fillId="0" borderId="3" xfId="111" applyFont="1" applyBorder="1" applyAlignment="1">
      <alignment horizontal="center" vertical="center" wrapText="1"/>
    </xf>
    <xf numFmtId="0" fontId="21" fillId="0" borderId="3" xfId="111" applyFont="1" applyBorder="1" applyAlignment="1">
      <alignment horizontal="left" vertical="center" wrapText="1"/>
    </xf>
    <xf numFmtId="3" fontId="18" fillId="0" borderId="3" xfId="111" applyNumberFormat="1" applyFont="1" applyBorder="1" applyAlignment="1">
      <alignment horizontal="right" vertical="center" wrapText="1"/>
    </xf>
    <xf numFmtId="3" fontId="16" fillId="0" borderId="0" xfId="111" applyNumberFormat="1" applyFont="1" applyAlignment="1">
      <alignment vertical="center" wrapText="1"/>
    </xf>
    <xf numFmtId="3" fontId="29" fillId="0" borderId="0" xfId="111" applyNumberFormat="1" applyFont="1"/>
    <xf numFmtId="172" fontId="16" fillId="0" borderId="0" xfId="112" applyNumberFormat="1" applyFont="1" applyFill="1" applyAlignment="1">
      <alignment wrapText="1"/>
    </xf>
    <xf numFmtId="3" fontId="17" fillId="2" borderId="3" xfId="111" applyNumberFormat="1" applyFont="1" applyFill="1" applyBorder="1" applyAlignment="1">
      <alignment horizontal="right" vertical="center" wrapText="1"/>
    </xf>
    <xf numFmtId="3" fontId="31" fillId="0" borderId="3" xfId="111" applyNumberFormat="1" applyFont="1" applyBorder="1" applyAlignment="1">
      <alignment horizontal="right" vertical="center" wrapText="1"/>
    </xf>
    <xf numFmtId="10" fontId="18" fillId="0" borderId="0" xfId="111" applyNumberFormat="1" applyFont="1"/>
    <xf numFmtId="0" fontId="22" fillId="0" borderId="3" xfId="111" quotePrefix="1" applyFont="1" applyBorder="1" applyAlignment="1">
      <alignment horizontal="left" vertical="center" wrapText="1"/>
    </xf>
    <xf numFmtId="10" fontId="18" fillId="0" borderId="3" xfId="111" applyNumberFormat="1" applyFont="1" applyBorder="1" applyAlignment="1">
      <alignment horizontal="right" vertical="center" wrapText="1"/>
    </xf>
    <xf numFmtId="3" fontId="31" fillId="11" borderId="3" xfId="111" applyNumberFormat="1" applyFont="1" applyFill="1" applyBorder="1" applyAlignment="1">
      <alignment horizontal="right" vertical="center" wrapText="1"/>
    </xf>
    <xf numFmtId="0" fontId="21" fillId="0" borderId="4" xfId="111" applyFont="1" applyBorder="1" applyAlignment="1">
      <alignment horizontal="center" vertical="center" wrapText="1"/>
    </xf>
    <xf numFmtId="0" fontId="21" fillId="0" borderId="4" xfId="111" applyFont="1" applyBorder="1" applyAlignment="1">
      <alignment horizontal="left" vertical="center" wrapText="1"/>
    </xf>
    <xf numFmtId="3" fontId="18" fillId="0" borderId="4" xfId="111" applyNumberFormat="1" applyFont="1" applyBorder="1" applyAlignment="1">
      <alignment horizontal="right" vertical="center" wrapText="1"/>
    </xf>
    <xf numFmtId="3" fontId="31" fillId="11" borderId="4" xfId="111" applyNumberFormat="1" applyFont="1" applyFill="1" applyBorder="1" applyAlignment="1">
      <alignment horizontal="right" vertical="center" wrapText="1"/>
    </xf>
    <xf numFmtId="10" fontId="18" fillId="0" borderId="4" xfId="111" applyNumberFormat="1" applyFont="1" applyBorder="1" applyAlignment="1">
      <alignment horizontal="right" vertical="center" wrapText="1"/>
    </xf>
    <xf numFmtId="3" fontId="31" fillId="0" borderId="0" xfId="111" applyNumberFormat="1" applyFont="1" applyAlignment="1">
      <alignment wrapText="1"/>
    </xf>
    <xf numFmtId="3" fontId="17" fillId="0" borderId="0" xfId="111" applyNumberFormat="1" applyFont="1" applyAlignment="1">
      <alignment horizontal="right" wrapText="1"/>
    </xf>
    <xf numFmtId="10" fontId="17" fillId="0" borderId="0" xfId="111" applyNumberFormat="1" applyFont="1" applyAlignment="1">
      <alignment horizontal="right" wrapText="1"/>
    </xf>
    <xf numFmtId="0" fontId="16" fillId="0" borderId="0" xfId="111" applyFont="1" applyAlignment="1">
      <alignment horizontal="center"/>
    </xf>
    <xf numFmtId="0" fontId="16" fillId="0" borderId="0" xfId="111" applyFont="1" applyAlignment="1">
      <alignment horizontal="left" wrapText="1"/>
    </xf>
    <xf numFmtId="0" fontId="30" fillId="0" borderId="0" xfId="111" applyFont="1" applyAlignment="1">
      <alignment horizontal="left"/>
    </xf>
    <xf numFmtId="0" fontId="30" fillId="0" borderId="0" xfId="111" applyFont="1" applyAlignment="1">
      <alignment horizontal="right"/>
    </xf>
    <xf numFmtId="165" fontId="34" fillId="0" borderId="0" xfId="3" applyNumberFormat="1" applyFont="1" applyFill="1" applyAlignment="1">
      <alignment horizontal="right"/>
    </xf>
    <xf numFmtId="3" fontId="22" fillId="0" borderId="0" xfId="111" applyNumberFormat="1" applyFont="1" applyAlignment="1">
      <alignment horizontal="right"/>
    </xf>
    <xf numFmtId="166" fontId="35" fillId="0" borderId="0" xfId="111" applyNumberFormat="1" applyFont="1"/>
    <xf numFmtId="0" fontId="30" fillId="0" borderId="0" xfId="111" applyFont="1"/>
    <xf numFmtId="0" fontId="37" fillId="0" borderId="0" xfId="111" applyFont="1"/>
    <xf numFmtId="166" fontId="37" fillId="0" borderId="0" xfId="111" applyNumberFormat="1" applyFont="1"/>
    <xf numFmtId="3" fontId="23" fillId="0" borderId="0" xfId="111" applyNumberFormat="1" applyFont="1" applyAlignment="1">
      <alignment horizontal="right"/>
    </xf>
    <xf numFmtId="166" fontId="39" fillId="0" borderId="0" xfId="111" applyNumberFormat="1" applyFont="1"/>
    <xf numFmtId="0" fontId="25" fillId="0" borderId="0" xfId="111" applyFont="1"/>
    <xf numFmtId="0" fontId="30" fillId="0" borderId="0" xfId="111" applyFont="1" applyAlignment="1">
      <alignment horizontal="center"/>
    </xf>
    <xf numFmtId="3" fontId="30" fillId="0" borderId="0" xfId="111" applyNumberFormat="1" applyFont="1" applyAlignment="1">
      <alignment horizontal="right"/>
    </xf>
    <xf numFmtId="3" fontId="40" fillId="0" borderId="5" xfId="111" applyNumberFormat="1" applyFont="1" applyBorder="1"/>
    <xf numFmtId="166" fontId="40" fillId="0" borderId="5" xfId="111" applyNumberFormat="1" applyFont="1" applyBorder="1"/>
    <xf numFmtId="3" fontId="17" fillId="12" borderId="3" xfId="3" applyNumberFormat="1" applyFont="1" applyFill="1" applyBorder="1" applyAlignment="1">
      <alignment horizontal="right" vertical="center" wrapText="1"/>
    </xf>
    <xf numFmtId="3" fontId="32" fillId="0" borderId="0" xfId="6" applyNumberFormat="1" applyFont="1"/>
    <xf numFmtId="3" fontId="31" fillId="3" borderId="3" xfId="3" applyNumberFormat="1" applyFont="1" applyFill="1" applyBorder="1" applyAlignment="1">
      <alignment horizontal="right" vertical="center" wrapText="1"/>
    </xf>
    <xf numFmtId="49" fontId="121" fillId="0" borderId="0" xfId="5" applyNumberFormat="1" applyFont="1" applyAlignment="1">
      <alignment horizontal="center" vertical="center"/>
    </xf>
    <xf numFmtId="0" fontId="50" fillId="0" borderId="5" xfId="5" applyFont="1" applyBorder="1" applyAlignment="1">
      <alignment horizontal="center" vertical="center"/>
    </xf>
    <xf numFmtId="1" fontId="54" fillId="0" borderId="3" xfId="5" applyNumberFormat="1" applyFont="1" applyBorder="1" applyAlignment="1">
      <alignment horizontal="center" vertical="center" wrapText="1"/>
    </xf>
    <xf numFmtId="3" fontId="18" fillId="0" borderId="3" xfId="5" applyNumberFormat="1" applyFont="1" applyBorder="1" applyAlignment="1">
      <alignment horizontal="right" vertical="center" wrapText="1"/>
    </xf>
    <xf numFmtId="1" fontId="51" fillId="0" borderId="3" xfId="7" applyNumberFormat="1" applyFont="1" applyBorder="1" applyAlignment="1">
      <alignment horizontal="center" vertical="center" wrapText="1"/>
    </xf>
    <xf numFmtId="43" fontId="51" fillId="0" borderId="3" xfId="7" applyNumberFormat="1" applyFont="1" applyBorder="1" applyAlignment="1">
      <alignment horizontal="left" vertical="center" wrapText="1"/>
    </xf>
    <xf numFmtId="41" fontId="18" fillId="0" borderId="3" xfId="5" applyNumberFormat="1" applyFont="1" applyBorder="1" applyAlignment="1">
      <alignment horizontal="right" vertical="center" wrapText="1"/>
    </xf>
    <xf numFmtId="1" fontId="18" fillId="0" borderId="3" xfId="5" applyNumberFormat="1" applyFont="1" applyBorder="1" applyAlignment="1">
      <alignment horizontal="center" vertical="center" wrapText="1"/>
    </xf>
    <xf numFmtId="43" fontId="18" fillId="0" borderId="3" xfId="7" applyNumberFormat="1" applyFont="1" applyBorder="1" applyAlignment="1">
      <alignment horizontal="left" vertical="center" wrapText="1"/>
    </xf>
    <xf numFmtId="1" fontId="122" fillId="0" borderId="3" xfId="5" applyNumberFormat="1" applyFont="1" applyBorder="1" applyAlignment="1">
      <alignment horizontal="center" vertical="center" wrapText="1"/>
    </xf>
    <xf numFmtId="43" fontId="122" fillId="0" borderId="3" xfId="5" applyNumberFormat="1" applyFont="1" applyBorder="1" applyAlignment="1">
      <alignment horizontal="left" vertical="center" wrapText="1"/>
    </xf>
    <xf numFmtId="1" fontId="26" fillId="0" borderId="3" xfId="5" applyNumberFormat="1" applyFont="1" applyBorder="1" applyAlignment="1">
      <alignment horizontal="center" vertical="center" wrapText="1"/>
    </xf>
    <xf numFmtId="43" fontId="26" fillId="0" borderId="3" xfId="5" applyNumberFormat="1" applyFont="1" applyBorder="1" applyAlignment="1">
      <alignment horizontal="left" vertical="center" wrapText="1"/>
    </xf>
    <xf numFmtId="3" fontId="26" fillId="0" borderId="3" xfId="111" applyNumberFormat="1" applyFont="1" applyBorder="1" applyAlignment="1">
      <alignment horizontal="right" vertical="center" wrapText="1"/>
    </xf>
    <xf numFmtId="1" fontId="16" fillId="0" borderId="3" xfId="5" quotePrefix="1" applyNumberFormat="1" applyFont="1" applyBorder="1" applyAlignment="1">
      <alignment horizontal="center" vertical="center" wrapText="1"/>
    </xf>
    <xf numFmtId="43" fontId="16" fillId="0" borderId="3" xfId="5" applyNumberFormat="1" applyFont="1" applyBorder="1" applyAlignment="1">
      <alignment horizontal="left" vertical="center" wrapText="1"/>
    </xf>
    <xf numFmtId="3" fontId="32" fillId="0" borderId="3" xfId="111" applyNumberFormat="1" applyFont="1" applyBorder="1" applyAlignment="1">
      <alignment horizontal="right" vertical="center" wrapText="1"/>
    </xf>
    <xf numFmtId="43" fontId="17" fillId="0" borderId="3" xfId="5" applyNumberFormat="1" applyFont="1" applyBorder="1" applyAlignment="1">
      <alignment horizontal="left" vertical="center" wrapText="1"/>
    </xf>
    <xf numFmtId="1" fontId="17" fillId="2" borderId="3" xfId="5" applyNumberFormat="1" applyFont="1" applyFill="1" applyBorder="1" applyAlignment="1">
      <alignment horizontal="center" vertical="center" wrapText="1"/>
    </xf>
    <xf numFmtId="0" fontId="32" fillId="2" borderId="3" xfId="5" applyFont="1" applyFill="1" applyBorder="1" applyAlignment="1">
      <alignment vertical="center" wrapText="1"/>
    </xf>
    <xf numFmtId="41" fontId="31" fillId="0" borderId="3" xfId="5" applyNumberFormat="1" applyFont="1" applyBorder="1" applyAlignment="1">
      <alignment horizontal="right" vertical="center" wrapText="1"/>
    </xf>
    <xf numFmtId="43" fontId="54" fillId="0" borderId="3" xfId="5" applyNumberFormat="1" applyFont="1" applyBorder="1" applyAlignment="1">
      <alignment horizontal="left" vertical="center" wrapText="1"/>
    </xf>
    <xf numFmtId="41" fontId="17" fillId="0" borderId="3" xfId="5" applyNumberFormat="1" applyFont="1" applyBorder="1" applyAlignment="1">
      <alignment horizontal="right" vertical="center" wrapText="1"/>
    </xf>
    <xf numFmtId="3" fontId="18" fillId="11" borderId="3" xfId="5" applyNumberFormat="1" applyFont="1" applyFill="1" applyBorder="1" applyAlignment="1">
      <alignment horizontal="right" vertical="center" wrapText="1"/>
    </xf>
    <xf numFmtId="43" fontId="54" fillId="0" borderId="3" xfId="8" applyNumberFormat="1" applyFont="1" applyBorder="1" applyAlignment="1">
      <alignment horizontal="left" vertical="center" wrapText="1"/>
    </xf>
    <xf numFmtId="41" fontId="31" fillId="0" borderId="4" xfId="9" applyNumberFormat="1" applyFont="1" applyFill="1" applyBorder="1" applyAlignment="1">
      <alignment horizontal="right" vertical="center" wrapText="1"/>
    </xf>
    <xf numFmtId="0" fontId="32" fillId="0" borderId="3" xfId="5" applyFont="1" applyBorder="1" applyAlignment="1">
      <alignment vertical="center" wrapText="1"/>
    </xf>
    <xf numFmtId="10" fontId="19" fillId="0" borderId="0" xfId="5" applyNumberFormat="1" applyFont="1" applyAlignment="1">
      <alignment horizontal="right" vertical="center"/>
    </xf>
    <xf numFmtId="0" fontId="34" fillId="0" borderId="0" xfId="111" applyFont="1" applyAlignment="1">
      <alignment horizontal="right" vertical="center" wrapText="1"/>
    </xf>
    <xf numFmtId="41" fontId="57" fillId="0" borderId="0" xfId="5" applyNumberFormat="1" applyFont="1" applyAlignment="1">
      <alignment horizontal="center" vertical="center"/>
    </xf>
    <xf numFmtId="49" fontId="121" fillId="0" borderId="0" xfId="5" applyNumberFormat="1" applyFont="1" applyAlignment="1">
      <alignment horizontal="right" vertical="center"/>
    </xf>
    <xf numFmtId="1" fontId="51" fillId="0" borderId="6" xfId="5" applyNumberFormat="1" applyFont="1" applyBorder="1" applyAlignment="1">
      <alignment horizontal="center" vertical="center" wrapText="1"/>
    </xf>
    <xf numFmtId="43" fontId="51" fillId="0" borderId="6" xfId="5" applyNumberFormat="1" applyFont="1" applyBorder="1" applyAlignment="1">
      <alignment horizontal="center" vertical="center" wrapText="1"/>
    </xf>
    <xf numFmtId="43" fontId="31" fillId="0" borderId="6" xfId="111" applyNumberFormat="1" applyFont="1" applyBorder="1" applyAlignment="1">
      <alignment horizontal="center" vertical="center" wrapText="1"/>
    </xf>
    <xf numFmtId="43" fontId="18" fillId="0" borderId="6" xfId="5" applyNumberFormat="1" applyFont="1" applyBorder="1" applyAlignment="1">
      <alignment horizontal="center" vertical="center" wrapText="1"/>
    </xf>
    <xf numFmtId="41" fontId="41" fillId="0" borderId="3" xfId="5" applyNumberFormat="1" applyFont="1" applyBorder="1" applyAlignment="1">
      <alignment horizontal="right" vertical="center" wrapText="1"/>
    </xf>
    <xf numFmtId="1" fontId="122" fillId="0" borderId="3" xfId="8" quotePrefix="1" applyNumberFormat="1" applyFont="1" applyBorder="1" applyAlignment="1">
      <alignment horizontal="center" vertical="center" wrapText="1"/>
    </xf>
    <xf numFmtId="43" fontId="122" fillId="0" borderId="3" xfId="6" applyNumberFormat="1" applyFont="1" applyBorder="1" applyAlignment="1">
      <alignment horizontal="left" vertical="center" wrapText="1"/>
    </xf>
    <xf numFmtId="43" fontId="122" fillId="0" borderId="3" xfId="7" applyNumberFormat="1" applyFont="1" applyBorder="1" applyAlignment="1">
      <alignment horizontal="left" vertical="center" wrapText="1"/>
    </xf>
    <xf numFmtId="1" fontId="16" fillId="0" borderId="3" xfId="5" applyNumberFormat="1" applyFont="1" applyBorder="1" applyAlignment="1">
      <alignment horizontal="center" vertical="center" wrapText="1"/>
    </xf>
    <xf numFmtId="41" fontId="17" fillId="0" borderId="4" xfId="5" applyNumberFormat="1" applyFont="1" applyBorder="1" applyAlignment="1">
      <alignment horizontal="right" vertical="center" wrapText="1"/>
    </xf>
    <xf numFmtId="3" fontId="18" fillId="0" borderId="4" xfId="9" applyNumberFormat="1" applyFont="1" applyFill="1" applyBorder="1" applyAlignment="1">
      <alignment vertical="center" wrapText="1"/>
    </xf>
    <xf numFmtId="3" fontId="19" fillId="0" borderId="0" xfId="5" applyNumberFormat="1" applyFont="1" applyAlignment="1">
      <alignment horizontal="right" vertical="center"/>
    </xf>
    <xf numFmtId="0" fontId="32" fillId="0" borderId="3" xfId="5" applyFont="1" applyBorder="1" applyAlignment="1">
      <alignment horizontal="center" vertical="center" wrapText="1"/>
    </xf>
    <xf numFmtId="172" fontId="32" fillId="0" borderId="4" xfId="109" applyNumberFormat="1" applyFont="1" applyBorder="1" applyAlignment="1">
      <alignment horizontal="right" vertical="center" wrapText="1"/>
    </xf>
    <xf numFmtId="10" fontId="34" fillId="0" borderId="0" xfId="5" applyNumberFormat="1" applyFont="1" applyAlignment="1">
      <alignment horizontal="right" vertical="center"/>
    </xf>
    <xf numFmtId="1" fontId="51" fillId="0" borderId="2" xfId="5" applyNumberFormat="1" applyFont="1" applyBorder="1" applyAlignment="1">
      <alignment horizontal="center" vertical="center" wrapText="1"/>
    </xf>
    <xf numFmtId="43" fontId="51" fillId="0" borderId="2" xfId="5" applyNumberFormat="1" applyFont="1" applyBorder="1" applyAlignment="1">
      <alignment horizontal="center" vertical="center" wrapText="1"/>
    </xf>
    <xf numFmtId="3" fontId="31" fillId="0" borderId="6" xfId="111" applyNumberFormat="1" applyFont="1" applyBorder="1" applyAlignment="1">
      <alignment horizontal="center" vertical="center" wrapText="1"/>
    </xf>
    <xf numFmtId="3" fontId="50" fillId="0" borderId="0" xfId="5" applyNumberFormat="1" applyFont="1" applyAlignment="1">
      <alignment horizontal="right" vertical="center" wrapText="1"/>
    </xf>
    <xf numFmtId="43" fontId="34" fillId="0" borderId="6" xfId="111" applyNumberFormat="1" applyFont="1" applyBorder="1" applyAlignment="1">
      <alignment horizontal="center" vertical="center" wrapText="1"/>
    </xf>
    <xf numFmtId="3" fontId="34" fillId="0" borderId="2" xfId="5" applyNumberFormat="1" applyFont="1" applyBorder="1" applyAlignment="1">
      <alignment horizontal="right" vertical="center" wrapText="1"/>
    </xf>
    <xf numFmtId="3" fontId="18" fillId="0" borderId="2" xfId="5" applyNumberFormat="1" applyFont="1" applyBorder="1" applyAlignment="1">
      <alignment horizontal="right" vertical="center" wrapText="1"/>
    </xf>
    <xf numFmtId="2" fontId="32" fillId="0" borderId="3" xfId="30" applyNumberFormat="1" applyFont="1" applyBorder="1" applyAlignment="1">
      <alignment vertical="center" wrapText="1"/>
    </xf>
    <xf numFmtId="3" fontId="34" fillId="0" borderId="3" xfId="9" applyNumberFormat="1" applyFont="1" applyFill="1" applyBorder="1" applyAlignment="1">
      <alignment horizontal="right" vertical="center" wrapText="1"/>
    </xf>
    <xf numFmtId="3" fontId="31" fillId="0" borderId="2" xfId="5" applyNumberFormat="1" applyFont="1" applyBorder="1" applyAlignment="1">
      <alignment horizontal="right" vertical="center" wrapText="1"/>
    </xf>
    <xf numFmtId="3" fontId="31" fillId="0" borderId="2" xfId="111" applyNumberFormat="1" applyFont="1" applyBorder="1" applyAlignment="1">
      <alignment vertical="center" wrapText="1"/>
    </xf>
    <xf numFmtId="2" fontId="32" fillId="7" borderId="3" xfId="30" applyNumberFormat="1" applyFont="1" applyFill="1" applyBorder="1" applyAlignment="1">
      <alignment vertical="center" wrapText="1"/>
    </xf>
    <xf numFmtId="3" fontId="17" fillId="0" borderId="3" xfId="5" applyNumberFormat="1" applyFont="1" applyBorder="1" applyAlignment="1">
      <alignment vertical="center" wrapText="1"/>
    </xf>
    <xf numFmtId="165" fontId="34" fillId="0" borderId="0" xfId="16" applyNumberFormat="1" applyFont="1" applyFill="1" applyBorder="1" applyAlignment="1">
      <alignment vertical="center"/>
    </xf>
    <xf numFmtId="1" fontId="34" fillId="0" borderId="2" xfId="5" applyNumberFormat="1" applyFont="1" applyBorder="1" applyAlignment="1">
      <alignment horizontal="center" vertical="center" wrapText="1"/>
    </xf>
    <xf numFmtId="43" fontId="34" fillId="0" borderId="2" xfId="5" applyNumberFormat="1" applyFont="1" applyBorder="1" applyAlignment="1">
      <alignment horizontal="center" vertical="center" wrapText="1"/>
    </xf>
    <xf numFmtId="3" fontId="33" fillId="0" borderId="2" xfId="5" applyNumberFormat="1" applyFont="1" applyBorder="1" applyAlignment="1">
      <alignment vertical="center"/>
    </xf>
    <xf numFmtId="1" fontId="34" fillId="0" borderId="3" xfId="7" applyNumberFormat="1" applyFont="1" applyBorder="1" applyAlignment="1">
      <alignment horizontal="center" vertical="center" wrapText="1"/>
    </xf>
    <xf numFmtId="3" fontId="33" fillId="0" borderId="3" xfId="5" applyNumberFormat="1" applyFont="1" applyBorder="1" applyAlignment="1">
      <alignment vertical="center"/>
    </xf>
    <xf numFmtId="3" fontId="33" fillId="0" borderId="4" xfId="5" applyNumberFormat="1" applyFont="1" applyBorder="1" applyAlignment="1">
      <alignment vertical="center"/>
    </xf>
    <xf numFmtId="49" fontId="38" fillId="0" borderId="0" xfId="5" applyNumberFormat="1" applyFont="1" applyAlignment="1">
      <alignment vertical="center"/>
    </xf>
    <xf numFmtId="165" fontId="73" fillId="5" borderId="2" xfId="16" applyNumberFormat="1" applyFont="1" applyFill="1" applyBorder="1" applyAlignment="1">
      <alignment horizontal="right" vertical="center"/>
    </xf>
    <xf numFmtId="165" fontId="73" fillId="5" borderId="3" xfId="16" applyNumberFormat="1" applyFont="1" applyFill="1" applyBorder="1" applyAlignment="1">
      <alignment horizontal="right" vertical="center"/>
    </xf>
    <xf numFmtId="165" fontId="73" fillId="5" borderId="4" xfId="16" applyNumberFormat="1" applyFont="1" applyFill="1" applyBorder="1" applyAlignment="1">
      <alignment horizontal="right" vertical="center"/>
    </xf>
    <xf numFmtId="3" fontId="18" fillId="0" borderId="4" xfId="5" applyNumberFormat="1" applyFont="1" applyBorder="1" applyAlignment="1">
      <alignment horizontal="right" vertical="center" wrapText="1"/>
    </xf>
    <xf numFmtId="3" fontId="31" fillId="0" borderId="3" xfId="111" applyNumberFormat="1" applyFont="1" applyBorder="1" applyAlignment="1">
      <alignment vertical="center" wrapText="1"/>
    </xf>
    <xf numFmtId="3" fontId="31" fillId="0" borderId="4" xfId="111" applyNumberFormat="1" applyFont="1" applyBorder="1" applyAlignment="1">
      <alignment vertical="center" wrapText="1"/>
    </xf>
    <xf numFmtId="3" fontId="34" fillId="0" borderId="6" xfId="84" applyNumberFormat="1" applyFont="1" applyBorder="1" applyAlignment="1">
      <alignment horizontal="right" vertical="center" wrapText="1"/>
    </xf>
    <xf numFmtId="165" fontId="34" fillId="0" borderId="3" xfId="16" applyNumberFormat="1" applyFont="1" applyFill="1" applyBorder="1" applyAlignment="1">
      <alignment vertical="center"/>
    </xf>
    <xf numFmtId="165" fontId="32" fillId="0" borderId="3" xfId="16" applyNumberFormat="1" applyFont="1" applyFill="1" applyBorder="1" applyAlignment="1">
      <alignment horizontal="left" vertical="center" wrapText="1"/>
    </xf>
    <xf numFmtId="165" fontId="34" fillId="0" borderId="3" xfId="16" applyNumberFormat="1" applyFont="1" applyFill="1" applyBorder="1" applyAlignment="1">
      <alignment horizontal="left" vertical="center"/>
    </xf>
    <xf numFmtId="165" fontId="34" fillId="0" borderId="3" xfId="16" applyNumberFormat="1" applyFont="1" applyFill="1" applyBorder="1" applyAlignment="1">
      <alignment horizontal="left" vertical="center" wrapText="1"/>
    </xf>
    <xf numFmtId="0" fontId="47" fillId="0" borderId="0" xfId="0" applyFont="1"/>
    <xf numFmtId="0" fontId="47" fillId="0" borderId="0" xfId="0" applyFont="1" applyAlignment="1">
      <alignment horizontal="center" vertical="center"/>
    </xf>
    <xf numFmtId="0" fontId="47" fillId="0" borderId="0" xfId="0" applyFont="1" applyAlignment="1">
      <alignment horizontal="center"/>
    </xf>
    <xf numFmtId="0" fontId="47" fillId="0" borderId="3" xfId="0" applyFont="1" applyBorder="1" applyAlignment="1">
      <alignment horizontal="center" vertical="center"/>
    </xf>
    <xf numFmtId="0" fontId="47" fillId="0" borderId="4" xfId="0" applyFont="1" applyBorder="1" applyAlignment="1">
      <alignment horizontal="center" vertical="center"/>
    </xf>
    <xf numFmtId="165" fontId="32" fillId="0" borderId="4" xfId="16" applyNumberFormat="1" applyFont="1" applyFill="1" applyBorder="1" applyAlignment="1">
      <alignment horizontal="left" vertical="center" wrapText="1"/>
    </xf>
    <xf numFmtId="0" fontId="50" fillId="0" borderId="3" xfId="0" applyFont="1" applyBorder="1" applyAlignment="1">
      <alignment horizontal="center" vertical="center"/>
    </xf>
    <xf numFmtId="0" fontId="50" fillId="0" borderId="0" xfId="0" applyFont="1"/>
    <xf numFmtId="0" fontId="50" fillId="0" borderId="6" xfId="0" applyFont="1" applyBorder="1" applyAlignment="1">
      <alignment horizontal="center" vertical="center" wrapText="1"/>
    </xf>
    <xf numFmtId="0" fontId="50" fillId="0" borderId="9" xfId="0" applyFont="1" applyBorder="1" applyAlignment="1">
      <alignment horizontal="center" vertical="center"/>
    </xf>
    <xf numFmtId="3" fontId="50" fillId="0" borderId="9" xfId="0" applyNumberFormat="1" applyFont="1" applyBorder="1" applyAlignment="1">
      <alignment vertical="center"/>
    </xf>
    <xf numFmtId="3" fontId="47" fillId="0" borderId="3" xfId="0" applyNumberFormat="1" applyFont="1" applyBorder="1" applyAlignment="1">
      <alignment vertical="center"/>
    </xf>
    <xf numFmtId="3" fontId="47" fillId="0" borderId="4" xfId="0" applyNumberFormat="1" applyFont="1" applyBorder="1" applyAlignment="1">
      <alignment vertical="center"/>
    </xf>
    <xf numFmtId="3" fontId="50" fillId="0" borderId="3" xfId="0" applyNumberFormat="1" applyFont="1" applyBorder="1" applyAlignment="1">
      <alignment vertical="center"/>
    </xf>
    <xf numFmtId="3" fontId="18" fillId="0" borderId="1" xfId="111" applyNumberFormat="1" applyFont="1" applyBorder="1" applyAlignment="1">
      <alignment horizontal="center" vertical="center" wrapText="1"/>
    </xf>
    <xf numFmtId="0" fontId="21" fillId="0" borderId="2" xfId="111" applyFont="1" applyBorder="1" applyAlignment="1">
      <alignment horizontal="center" vertical="center" wrapText="1"/>
    </xf>
    <xf numFmtId="0" fontId="21" fillId="0" borderId="2" xfId="111" applyFont="1" applyBorder="1" applyAlignment="1">
      <alignment horizontal="left" vertical="center" wrapText="1"/>
    </xf>
    <xf numFmtId="3" fontId="18" fillId="0" borderId="2" xfId="111" applyNumberFormat="1" applyFont="1" applyBorder="1" applyAlignment="1">
      <alignment horizontal="right" vertical="center" wrapText="1"/>
    </xf>
    <xf numFmtId="3" fontId="31" fillId="0" borderId="2" xfId="111" applyNumberFormat="1" applyFont="1" applyBorder="1" applyAlignment="1">
      <alignment horizontal="right" vertical="center" wrapText="1"/>
    </xf>
    <xf numFmtId="3" fontId="31" fillId="0" borderId="4" xfId="111" applyNumberFormat="1" applyFont="1" applyBorder="1" applyAlignment="1">
      <alignment horizontal="right" vertical="center" wrapText="1"/>
    </xf>
    <xf numFmtId="0" fontId="50" fillId="0" borderId="6" xfId="0" applyFont="1" applyBorder="1" applyAlignment="1">
      <alignment horizontal="center" vertical="center" wrapText="1"/>
    </xf>
    <xf numFmtId="3" fontId="34" fillId="0" borderId="6" xfId="5" applyNumberFormat="1" applyFont="1" applyBorder="1" applyAlignment="1">
      <alignment horizontal="center" vertical="center" wrapText="1"/>
    </xf>
    <xf numFmtId="3" fontId="34" fillId="0" borderId="1" xfId="5" applyNumberFormat="1" applyFont="1" applyBorder="1" applyAlignment="1">
      <alignment horizontal="center" vertical="center" wrapText="1"/>
    </xf>
    <xf numFmtId="3" fontId="34" fillId="0" borderId="11" xfId="5" applyNumberFormat="1" applyFont="1" applyBorder="1" applyAlignment="1">
      <alignment horizontal="center" vertical="center" wrapText="1"/>
    </xf>
    <xf numFmtId="0" fontId="66" fillId="0" borderId="0" xfId="5" applyFont="1" applyAlignment="1">
      <alignment horizontal="center" vertical="center" wrapText="1"/>
    </xf>
    <xf numFmtId="0" fontId="66" fillId="0" borderId="0" xfId="5" applyFont="1" applyAlignment="1">
      <alignment horizontal="center" vertical="center"/>
    </xf>
    <xf numFmtId="0" fontId="34" fillId="0" borderId="6" xfId="5" applyFont="1" applyBorder="1" applyAlignment="1">
      <alignment horizontal="center" vertical="center" wrapText="1"/>
    </xf>
    <xf numFmtId="3" fontId="34" fillId="0" borderId="13" xfId="5" applyNumberFormat="1" applyFont="1" applyBorder="1" applyAlignment="1">
      <alignment horizontal="center" vertical="center" wrapText="1"/>
    </xf>
    <xf numFmtId="3" fontId="34" fillId="0" borderId="12" xfId="5" applyNumberFormat="1" applyFont="1" applyBorder="1" applyAlignment="1">
      <alignment horizontal="center" vertical="center" wrapText="1"/>
    </xf>
    <xf numFmtId="3" fontId="34" fillId="0" borderId="14" xfId="5" applyNumberFormat="1" applyFont="1" applyBorder="1" applyAlignment="1">
      <alignment horizontal="center" vertical="center" wrapText="1"/>
    </xf>
    <xf numFmtId="3" fontId="34" fillId="0" borderId="15" xfId="5" applyNumberFormat="1" applyFont="1" applyBorder="1" applyAlignment="1">
      <alignment horizontal="center" vertical="center" wrapText="1"/>
    </xf>
    <xf numFmtId="3" fontId="34" fillId="0" borderId="5" xfId="5" applyNumberFormat="1" applyFont="1" applyBorder="1" applyAlignment="1">
      <alignment horizontal="center" vertical="center" wrapText="1"/>
    </xf>
    <xf numFmtId="3" fontId="34" fillId="0" borderId="16" xfId="5" applyNumberFormat="1" applyFont="1" applyBorder="1" applyAlignment="1">
      <alignment horizontal="center" vertical="center" wrapText="1"/>
    </xf>
    <xf numFmtId="3" fontId="34" fillId="3" borderId="6" xfId="5" applyNumberFormat="1" applyFont="1" applyFill="1" applyBorder="1" applyAlignment="1">
      <alignment horizontal="center" vertical="center" wrapText="1"/>
    </xf>
    <xf numFmtId="0" fontId="34" fillId="3" borderId="6" xfId="18" applyFont="1" applyFill="1" applyBorder="1" applyAlignment="1">
      <alignment horizontal="center" vertical="center" wrapText="1"/>
    </xf>
    <xf numFmtId="3" fontId="116" fillId="3" borderId="6" xfId="18" applyNumberFormat="1" applyFont="1" applyFill="1" applyBorder="1" applyAlignment="1">
      <alignment horizontal="center" vertical="center" wrapText="1"/>
    </xf>
    <xf numFmtId="0" fontId="45" fillId="3" borderId="0" xfId="18" applyFont="1" applyFill="1" applyAlignment="1">
      <alignment horizontal="center"/>
    </xf>
    <xf numFmtId="0" fontId="34" fillId="3" borderId="0" xfId="18" applyFont="1" applyFill="1" applyAlignment="1">
      <alignment horizontal="center" vertical="center"/>
    </xf>
    <xf numFmtId="0" fontId="37" fillId="3" borderId="0" xfId="18" applyFont="1" applyFill="1" applyAlignment="1">
      <alignment horizontal="center" vertical="center" wrapText="1"/>
    </xf>
    <xf numFmtId="0" fontId="37" fillId="3" borderId="0" xfId="18" applyFont="1" applyFill="1" applyAlignment="1">
      <alignment horizontal="center" vertical="center"/>
    </xf>
    <xf numFmtId="0" fontId="40" fillId="3" borderId="5" xfId="18" applyFont="1" applyFill="1" applyBorder="1" applyAlignment="1">
      <alignment horizontal="center" vertical="center"/>
    </xf>
    <xf numFmtId="165" fontId="34" fillId="3" borderId="6" xfId="109" applyNumberFormat="1" applyFont="1" applyFill="1" applyBorder="1" applyAlignment="1">
      <alignment horizontal="center" vertical="center" wrapText="1"/>
    </xf>
    <xf numFmtId="165" fontId="55" fillId="0" borderId="6" xfId="16" applyNumberFormat="1" applyFont="1" applyFill="1" applyBorder="1" applyAlignment="1">
      <alignment horizontal="center" vertical="center"/>
    </xf>
    <xf numFmtId="165" fontId="73" fillId="5" borderId="17" xfId="16" applyNumberFormat="1" applyFont="1" applyFill="1" applyBorder="1" applyAlignment="1">
      <alignment horizontal="center" vertical="center"/>
    </xf>
    <xf numFmtId="165" fontId="73" fillId="5" borderId="10" xfId="16" applyNumberFormat="1" applyFont="1" applyFill="1" applyBorder="1" applyAlignment="1">
      <alignment horizontal="center" vertical="center"/>
    </xf>
    <xf numFmtId="165" fontId="73" fillId="5" borderId="1" xfId="16" applyNumberFormat="1" applyFont="1" applyFill="1" applyBorder="1" applyAlignment="1">
      <alignment horizontal="center" vertical="center" wrapText="1"/>
    </xf>
    <xf numFmtId="165" fontId="73" fillId="5" borderId="8" xfId="16" applyNumberFormat="1" applyFont="1" applyFill="1" applyBorder="1" applyAlignment="1">
      <alignment horizontal="center" vertical="center" wrapText="1"/>
    </xf>
    <xf numFmtId="165" fontId="73" fillId="5" borderId="11" xfId="16" applyNumberFormat="1" applyFont="1" applyFill="1" applyBorder="1" applyAlignment="1">
      <alignment horizontal="center" vertical="center" wrapText="1"/>
    </xf>
    <xf numFmtId="165" fontId="34" fillId="0" borderId="6" xfId="16" applyNumberFormat="1" applyFont="1" applyFill="1" applyBorder="1" applyAlignment="1">
      <alignment horizontal="center" vertical="center"/>
    </xf>
    <xf numFmtId="165" fontId="34" fillId="0" borderId="6" xfId="16" applyNumberFormat="1" applyFont="1" applyFill="1" applyBorder="1" applyAlignment="1">
      <alignment horizontal="center" vertical="center" wrapText="1"/>
    </xf>
    <xf numFmtId="165" fontId="36" fillId="0" borderId="0" xfId="16" applyNumberFormat="1" applyFont="1" applyFill="1" applyBorder="1" applyAlignment="1">
      <alignment horizontal="center" vertical="center" wrapText="1"/>
    </xf>
    <xf numFmtId="165" fontId="40" fillId="0" borderId="0" xfId="16" applyNumberFormat="1" applyFont="1" applyFill="1" applyBorder="1" applyAlignment="1">
      <alignment horizontal="right" vertical="center"/>
    </xf>
    <xf numFmtId="0" fontId="50" fillId="0" borderId="6" xfId="0" applyFont="1" applyBorder="1" applyAlignment="1">
      <alignment horizontal="center" vertical="center" wrapText="1"/>
    </xf>
    <xf numFmtId="0" fontId="19" fillId="0" borderId="0" xfId="0" applyFont="1" applyAlignment="1">
      <alignment horizontal="center" wrapText="1"/>
    </xf>
    <xf numFmtId="0" fontId="19" fillId="0" borderId="0" xfId="0" applyFont="1" applyAlignment="1">
      <alignment horizontal="center"/>
    </xf>
    <xf numFmtId="0" fontId="20" fillId="0" borderId="5" xfId="0" applyFont="1" applyBorder="1" applyAlignment="1">
      <alignment horizontal="center"/>
    </xf>
    <xf numFmtId="0" fontId="73" fillId="0" borderId="0" xfId="10" applyFont="1" applyAlignment="1">
      <alignment horizontal="center" vertical="center"/>
    </xf>
    <xf numFmtId="0" fontId="45" fillId="0" borderId="0" xfId="14" applyFont="1" applyAlignment="1">
      <alignment horizontal="left" vertical="center"/>
    </xf>
    <xf numFmtId="0" fontId="73" fillId="0" borderId="6" xfId="10" applyFont="1" applyBorder="1" applyAlignment="1">
      <alignment horizontal="left" vertical="center" wrapText="1"/>
    </xf>
    <xf numFmtId="0" fontId="69" fillId="0" borderId="6" xfId="10" applyFont="1" applyBorder="1" applyAlignment="1">
      <alignment horizontal="center" vertical="center" wrapText="1"/>
    </xf>
    <xf numFmtId="0" fontId="73" fillId="9" borderId="6" xfId="10" applyFont="1" applyFill="1" applyBorder="1" applyAlignment="1">
      <alignment horizontal="center" vertical="center" wrapText="1"/>
    </xf>
    <xf numFmtId="0" fontId="73" fillId="0" borderId="6" xfId="10" applyFont="1" applyBorder="1" applyAlignment="1">
      <alignment horizontal="center" vertical="center" wrapText="1"/>
    </xf>
    <xf numFmtId="0" fontId="34" fillId="0" borderId="6" xfId="10" applyFont="1" applyBorder="1" applyAlignment="1">
      <alignment horizontal="center" vertical="center" wrapText="1"/>
    </xf>
    <xf numFmtId="0" fontId="67" fillId="0" borderId="6" xfId="10" applyFont="1" applyBorder="1" applyAlignment="1">
      <alignment horizontal="center" vertical="center" wrapText="1"/>
    </xf>
    <xf numFmtId="0" fontId="34" fillId="0" borderId="0" xfId="10" applyFont="1" applyAlignment="1">
      <alignment horizontal="right" vertical="center" wrapText="1"/>
    </xf>
    <xf numFmtId="0" fontId="38" fillId="0" borderId="0" xfId="10" applyFont="1" applyAlignment="1">
      <alignment horizontal="center" vertical="center" wrapText="1"/>
    </xf>
    <xf numFmtId="0" fontId="68" fillId="0" borderId="0" xfId="10" applyFont="1" applyAlignment="1">
      <alignment horizontal="center" vertical="center" wrapText="1"/>
    </xf>
    <xf numFmtId="0" fontId="69" fillId="0" borderId="6" xfId="10" applyFont="1" applyBorder="1" applyAlignment="1">
      <alignment horizontal="center" vertical="center" textRotation="255" wrapText="1"/>
    </xf>
    <xf numFmtId="0" fontId="73" fillId="8" borderId="6" xfId="10" applyFont="1" applyFill="1" applyBorder="1" applyAlignment="1">
      <alignment horizontal="center" vertical="center" wrapText="1"/>
    </xf>
    <xf numFmtId="43" fontId="55" fillId="0" borderId="6" xfId="5" applyNumberFormat="1" applyFont="1" applyBorder="1" applyAlignment="1">
      <alignment horizontal="center" vertical="center" wrapText="1"/>
    </xf>
    <xf numFmtId="43" fontId="34" fillId="0" borderId="6" xfId="5" applyNumberFormat="1" applyFont="1" applyBorder="1" applyAlignment="1">
      <alignment horizontal="center" vertical="center" wrapText="1"/>
    </xf>
    <xf numFmtId="0" fontId="48" fillId="0" borderId="0" xfId="5" applyFont="1" applyAlignment="1">
      <alignment horizontal="center" vertical="center"/>
    </xf>
    <xf numFmtId="1" fontId="62" fillId="0" borderId="0" xfId="5" applyNumberFormat="1" applyFont="1" applyAlignment="1">
      <alignment horizontal="center" vertical="center"/>
    </xf>
    <xf numFmtId="0" fontId="53" fillId="0" borderId="5" xfId="5" applyFont="1" applyBorder="1" applyAlignment="1">
      <alignment horizontal="center" vertical="center"/>
    </xf>
    <xf numFmtId="1" fontId="34" fillId="0" borderId="6" xfId="5" applyNumberFormat="1" applyFont="1" applyBorder="1" applyAlignment="1">
      <alignment horizontal="center" vertical="center" wrapText="1"/>
    </xf>
    <xf numFmtId="1" fontId="32" fillId="0" borderId="6" xfId="5" applyNumberFormat="1" applyFont="1" applyBorder="1" applyAlignment="1">
      <alignment horizontal="center" vertical="center" wrapText="1"/>
    </xf>
    <xf numFmtId="43" fontId="32" fillId="0" borderId="6" xfId="5" applyNumberFormat="1" applyFont="1" applyBorder="1" applyAlignment="1">
      <alignment horizontal="center" vertical="center" wrapText="1"/>
    </xf>
    <xf numFmtId="43" fontId="34" fillId="0" borderId="6" xfId="20" applyNumberFormat="1" applyFont="1" applyBorder="1" applyAlignment="1">
      <alignment horizontal="center" vertical="center" wrapText="1"/>
    </xf>
    <xf numFmtId="43" fontId="55" fillId="0" borderId="6" xfId="20" applyNumberFormat="1" applyFont="1" applyBorder="1" applyAlignment="1">
      <alignment horizontal="center" vertical="center" wrapText="1"/>
    </xf>
    <xf numFmtId="0" fontId="124" fillId="0" borderId="0" xfId="5" applyFont="1" applyAlignment="1">
      <alignment horizontal="center" vertical="center"/>
    </xf>
    <xf numFmtId="1" fontId="38" fillId="0" borderId="0" xfId="5" applyNumberFormat="1" applyFont="1" applyAlignment="1">
      <alignment horizontal="center" vertical="center"/>
    </xf>
    <xf numFmtId="3" fontId="31" fillId="0" borderId="6" xfId="111" applyNumberFormat="1" applyFont="1" applyBorder="1" applyAlignment="1">
      <alignment horizontal="center" vertical="center" wrapText="1"/>
    </xf>
    <xf numFmtId="0" fontId="123" fillId="0" borderId="0" xfId="5" applyFont="1" applyAlignment="1">
      <alignment horizontal="center" vertical="center"/>
    </xf>
    <xf numFmtId="1" fontId="51" fillId="0" borderId="6" xfId="5" applyNumberFormat="1" applyFont="1" applyBorder="1" applyAlignment="1">
      <alignment horizontal="center" vertical="center" wrapText="1"/>
    </xf>
    <xf numFmtId="1" fontId="54" fillId="0" borderId="6" xfId="5" applyNumberFormat="1" applyFont="1" applyBorder="1" applyAlignment="1">
      <alignment horizontal="center" vertical="center" wrapText="1"/>
    </xf>
    <xf numFmtId="43" fontId="51" fillId="0" borderId="6" xfId="5" applyNumberFormat="1" applyFont="1" applyBorder="1" applyAlignment="1">
      <alignment horizontal="center" vertical="center" wrapText="1"/>
    </xf>
    <xf numFmtId="43" fontId="54" fillId="0" borderId="6" xfId="5" applyNumberFormat="1" applyFont="1" applyBorder="1" applyAlignment="1">
      <alignment horizontal="center" vertical="center" wrapText="1"/>
    </xf>
    <xf numFmtId="43" fontId="34" fillId="0" borderId="6" xfId="111" applyNumberFormat="1" applyFont="1" applyBorder="1" applyAlignment="1">
      <alignment horizontal="center" vertical="center" wrapText="1"/>
    </xf>
    <xf numFmtId="43" fontId="18" fillId="0" borderId="6" xfId="5" applyNumberFormat="1" applyFont="1" applyBorder="1" applyAlignment="1">
      <alignment horizontal="center" vertical="center" wrapText="1"/>
    </xf>
    <xf numFmtId="0" fontId="37" fillId="0" borderId="0" xfId="111" applyFont="1" applyAlignment="1">
      <alignment horizontal="center"/>
    </xf>
    <xf numFmtId="0" fontId="38" fillId="0" borderId="0" xfId="111" applyFont="1" applyAlignment="1">
      <alignment horizontal="center"/>
    </xf>
    <xf numFmtId="3" fontId="40" fillId="0" borderId="5" xfId="111" applyNumberFormat="1" applyFont="1" applyBorder="1" applyAlignment="1">
      <alignment horizontal="right"/>
    </xf>
    <xf numFmtId="0" fontId="38" fillId="0" borderId="0" xfId="20" applyFont="1" applyAlignment="1">
      <alignment horizontal="center" vertical="center"/>
    </xf>
    <xf numFmtId="0" fontId="37" fillId="0" borderId="0" xfId="111" applyFont="1" applyAlignment="1">
      <alignment horizontal="center" vertical="center"/>
    </xf>
    <xf numFmtId="0" fontId="18" fillId="0" borderId="2" xfId="111" applyFont="1" applyBorder="1" applyAlignment="1">
      <alignment horizontal="center" vertical="center" wrapText="1"/>
    </xf>
    <xf numFmtId="0" fontId="18" fillId="0" borderId="3" xfId="111" applyFont="1" applyBorder="1" applyAlignment="1">
      <alignment horizontal="center" vertical="center" wrapText="1"/>
    </xf>
    <xf numFmtId="0" fontId="18" fillId="0" borderId="6" xfId="111" applyFont="1" applyBorder="1" applyAlignment="1">
      <alignment horizontal="center" vertical="center" wrapText="1"/>
    </xf>
    <xf numFmtId="0" fontId="18" fillId="0" borderId="1" xfId="111" applyFont="1" applyBorder="1" applyAlignment="1">
      <alignment horizontal="center" vertical="center" wrapText="1"/>
    </xf>
    <xf numFmtId="3" fontId="18" fillId="0" borderId="6" xfId="111" applyNumberFormat="1" applyFont="1" applyBorder="1" applyAlignment="1">
      <alignment horizontal="center" vertical="center" wrapText="1"/>
    </xf>
    <xf numFmtId="3" fontId="31" fillId="0" borderId="1" xfId="111" applyNumberFormat="1" applyFont="1" applyBorder="1" applyAlignment="1">
      <alignment horizontal="center" vertical="center" wrapText="1"/>
    </xf>
    <xf numFmtId="3" fontId="31" fillId="0" borderId="8" xfId="111" applyNumberFormat="1" applyFont="1" applyBorder="1" applyAlignment="1">
      <alignment horizontal="center" vertical="center" wrapText="1"/>
    </xf>
    <xf numFmtId="0" fontId="8" fillId="0" borderId="0" xfId="1" applyFont="1" applyAlignment="1">
      <alignment horizontal="center" vertical="center"/>
    </xf>
    <xf numFmtId="0" fontId="14" fillId="0" borderId="0" xfId="1" applyFont="1" applyAlignment="1">
      <alignment horizontal="justify" vertical="center" wrapText="1"/>
    </xf>
    <xf numFmtId="0" fontId="12" fillId="0" borderId="0" xfId="1" applyFont="1" applyAlignment="1">
      <alignment horizontal="justify" vertical="center" wrapText="1"/>
    </xf>
  </cellXfs>
  <cellStyles count="113">
    <cellStyle name="Comma 10" xfId="109" xr:uid="{C2D96552-1EA2-41F8-8D64-D8B0C81C36B3}"/>
    <cellStyle name="Comma 11" xfId="112" xr:uid="{6DB71234-10B9-4BEF-AB1F-CA3732C7268E}"/>
    <cellStyle name="Comma 11 2" xfId="64" xr:uid="{79A1AA0B-A0AF-4A97-8840-53CE2C1BCE84}"/>
    <cellStyle name="Comma 11 3 3" xfId="69" xr:uid="{DAF9E72D-09B8-4489-A1A5-548A125D4D09}"/>
    <cellStyle name="Comma 12" xfId="65" xr:uid="{EFDB22B4-B46E-4EF0-9DEC-3223CC1BC77C}"/>
    <cellStyle name="Comma 14" xfId="67" xr:uid="{80EF6D90-5809-4C52-9AF0-5496ED2DA094}"/>
    <cellStyle name="Comma 14 2" xfId="96" xr:uid="{C483CE62-2B8F-44C9-A135-012BA2A1C7DE}"/>
    <cellStyle name="Comma 16" xfId="70" xr:uid="{2075EF48-5600-49C4-8671-98F3BBE56712}"/>
    <cellStyle name="Comma 18" xfId="35" xr:uid="{934AF174-36BB-4F33-8D9F-A3D77C502CCD}"/>
    <cellStyle name="Comma 19" xfId="36" xr:uid="{42CAE74C-B49E-48D1-86E4-702F12E16974}"/>
    <cellStyle name="Comma 2" xfId="21" xr:uid="{81B694F1-CB8B-412E-AFDA-0EC7F7705A82}"/>
    <cellStyle name="Comma 2 2" xfId="3" xr:uid="{7695D2C4-5AB6-4EE4-9EE4-5BEAC88F57CD}"/>
    <cellStyle name="Comma 2 2 2" xfId="9" xr:uid="{85BCADE8-2774-4C25-A98C-00CA1F1CCF21}"/>
    <cellStyle name="Comma 2 2 3" xfId="53" xr:uid="{6769ED3E-F403-4C94-8E4B-70080E65CDCC}"/>
    <cellStyle name="Comma 2 3" xfId="27" xr:uid="{A188E0F3-A7D7-4013-A691-88065EAD8567}"/>
    <cellStyle name="Comma 2 3 2" xfId="80" xr:uid="{5CEBAC2C-E5E7-432F-8734-84F1C5B53613}"/>
    <cellStyle name="Comma 2 3 3" xfId="48" xr:uid="{56D00CF7-695B-45BE-972E-78886A0D27D2}"/>
    <cellStyle name="Comma 2 4" xfId="77" xr:uid="{9C715965-E104-47A1-B2D7-B777BB468E2E}"/>
    <cellStyle name="Comma 2 4 2" xfId="98" xr:uid="{A78E7D58-8A8D-43A9-9231-690EC493634F}"/>
    <cellStyle name="Comma 2 8" xfId="81" xr:uid="{4E0FD9E8-8493-4F4D-A439-3BABD11278B0}"/>
    <cellStyle name="Comma 3" xfId="25" xr:uid="{3E8FBF06-BA38-495A-AE4D-76DB4B3E2A19}"/>
    <cellStyle name="Comma 3 2" xfId="79" xr:uid="{9F12DE45-707E-41EC-BF63-36BE5A84D34B}"/>
    <cellStyle name="Comma 3 2 2" xfId="100" xr:uid="{E108D569-868E-48BB-8756-2D83481FA01D}"/>
    <cellStyle name="Comma 3 3" xfId="55" xr:uid="{F6426CE6-5732-4912-BDFF-D115F9DE3418}"/>
    <cellStyle name="Comma 4" xfId="85" xr:uid="{5487FA7E-DFCE-4E5E-AEEB-65933890ED7A}"/>
    <cellStyle name="Comma 4 2" xfId="60" xr:uid="{2DDE715B-5F4E-4B80-A179-38E642D87FE6}"/>
    <cellStyle name="Comma 4 2 2" xfId="94" xr:uid="{2C4798E8-68A9-4A62-B03F-F68DD4331E9C}"/>
    <cellStyle name="Comma 4 2 3" xfId="110" xr:uid="{EC1F99AA-5BB8-4300-AA49-E2837EF0386E}"/>
    <cellStyle name="Comma 5" xfId="40" xr:uid="{DD16D45B-4034-4406-9124-3ED11FFF207C}"/>
    <cellStyle name="Comma 56 3" xfId="86" xr:uid="{2337DA0C-4809-42ED-BC96-985049A4D050}"/>
    <cellStyle name="Comma 56 3 2" xfId="102" xr:uid="{F46691BD-03F9-4706-B8EB-4C5255656E6E}"/>
    <cellStyle name="Comma 6" xfId="52" xr:uid="{D4B1E9C7-1CF7-4F1D-9C4C-7721916783B9}"/>
    <cellStyle name="Comma 7" xfId="16" xr:uid="{BA2A2B4E-3366-4D94-A3EA-15D63606E5FA}"/>
    <cellStyle name="Comma 8" xfId="88" xr:uid="{D9BD1815-6A9F-4D70-A6C9-9D4349D94743}"/>
    <cellStyle name="Comma 9" xfId="71" xr:uid="{F31F2731-32CD-47B4-93D3-0285CB7EA6D7}"/>
    <cellStyle name="Comma_(E) dt" xfId="12" xr:uid="{5589855C-3D42-4771-A49F-F0EF2933E512}"/>
    <cellStyle name="Comma_(E) dt 2" xfId="23" xr:uid="{B45AAA05-BFBA-4645-89A2-EA89EE85DE54}"/>
    <cellStyle name="Comma_PL 5 (14-12)" xfId="15" xr:uid="{059723A3-2627-426E-9E0A-ED76FC7E999C}"/>
    <cellStyle name="Ledger 17 x 11 in" xfId="30" xr:uid="{35F3A31D-D5C4-4BF4-98F8-14566D590B93}"/>
    <cellStyle name="Ledger 17 x 11 in 2" xfId="104" xr:uid="{14D8C6C8-A855-49B5-9DE4-55D1F3386B2F}"/>
    <cellStyle name="Ledger 17 x 11 in 4" xfId="105" xr:uid="{DFC668BD-6BA8-4AE1-B2FB-4DE977461313}"/>
    <cellStyle name="Ledger 17 x 11 in_PL 15 - Quyet toan chi XDCB" xfId="89" xr:uid="{B5E21A99-F84A-4F17-847F-2D8F356BD190}"/>
    <cellStyle name="Normal" xfId="0" builtinId="0"/>
    <cellStyle name="Normal 10" xfId="33" xr:uid="{F29BF6AD-B075-459A-AC1E-895378AB6831}"/>
    <cellStyle name="Normal 11" xfId="42" xr:uid="{96B5A5E1-FF02-4BE8-BB41-13B57EA54A64}"/>
    <cellStyle name="Normal 11 2" xfId="106" xr:uid="{58B784D9-74BC-498C-A8EF-C5AFF90C6960}"/>
    <cellStyle name="Normal 12" xfId="72" xr:uid="{308D7A65-8300-476A-AD66-A870F7A65033}"/>
    <cellStyle name="Normal 13" xfId="39" xr:uid="{4DA7A642-9AC7-4557-B548-BEB0CDBB04CF}"/>
    <cellStyle name="Normal 14" xfId="87" xr:uid="{FDCAB310-07C8-4805-8044-3329FC2C0DB8}"/>
    <cellStyle name="Normal 15" xfId="108" xr:uid="{881AB749-6797-4777-8E2B-4E8A2E5E8150}"/>
    <cellStyle name="Normal 16" xfId="111" xr:uid="{16D12BC3-DEE3-4C13-8EF7-D3C9605EC5FF}"/>
    <cellStyle name="Normal 2" xfId="2" xr:uid="{CEA901B3-B7FE-4CED-BE43-32B58E830600}"/>
    <cellStyle name="Normal 2 2" xfId="5" xr:uid="{C0D93B30-0FD3-4CB5-942A-5BCDA5040A5D}"/>
    <cellStyle name="Normal 2 2 2" xfId="62" xr:uid="{93DDA15F-EF30-459A-88B7-F5396569C8A5}"/>
    <cellStyle name="Normal 2 2 3" xfId="56" xr:uid="{48B9AA22-1CCE-48A0-B7D0-A0FFDB7AFDE6}"/>
    <cellStyle name="Normal 2 2 9" xfId="63" xr:uid="{0E556C85-AADA-44C9-A6A8-415F79E611A7}"/>
    <cellStyle name="Normal 2 3" xfId="28" xr:uid="{851DF407-41F9-491C-9C16-74783A2F3364}"/>
    <cellStyle name="Normal 2 4" xfId="59" xr:uid="{BF48C4A6-C392-4290-90B1-280C57FE0AF4}"/>
    <cellStyle name="Normal 2 4 2" xfId="93" xr:uid="{60A2413B-DB03-43A2-B751-2B42944AC000}"/>
    <cellStyle name="Normal 2 5" xfId="26" xr:uid="{939A4AC2-E7EE-45B9-9D07-900884F433CD}"/>
    <cellStyle name="Normal 2_160507 Bieu mau NSDP ND sua ND73" xfId="45" xr:uid="{E89D4B99-11B7-4CE1-948B-16539158FDEB}"/>
    <cellStyle name="Normal 25" xfId="38" xr:uid="{992B0998-4D26-480A-A2D0-DEEF8A3AAC4A}"/>
    <cellStyle name="Normal 3" xfId="20" xr:uid="{C4888031-4464-445A-A52F-580BEA21B4FA}"/>
    <cellStyle name="Normal 3 2" xfId="31" xr:uid="{2D4D3081-0C3C-43FB-A92B-EE3C54E9D696}"/>
    <cellStyle name="Normal 3 2 2" xfId="82" xr:uid="{9A7E3F50-37C5-46EA-A99F-235B61C7BF8B}"/>
    <cellStyle name="Normal 3 2 2 2" xfId="103" xr:uid="{F0038A1B-2232-4B83-9329-36AF01D3E22B}"/>
    <cellStyle name="Normal 3 2 3" xfId="61" xr:uid="{707E759B-55C2-42D5-81F3-F74584794BDD}"/>
    <cellStyle name="Normal 3 3" xfId="76" xr:uid="{5B58C227-197B-4810-A057-D64E29D690D6}"/>
    <cellStyle name="Normal 3 3 2" xfId="97" xr:uid="{EE7B02F2-6896-4723-BE67-2C6CF42B7045}"/>
    <cellStyle name="Normal 4" xfId="37" xr:uid="{B8855937-2067-403C-B82A-4C88E1077FF1}"/>
    <cellStyle name="Normal 4 2" xfId="32" xr:uid="{A7F38743-08FF-4683-93CD-BBC492611086}"/>
    <cellStyle name="Normal 4 3" xfId="84" xr:uid="{6D986A30-EEA1-43EB-9DB4-C99C3F586521}"/>
    <cellStyle name="Normal 4 5 2" xfId="19" xr:uid="{E990F0DD-A783-4E69-A4A5-1A4D9E64E802}"/>
    <cellStyle name="Normal 41" xfId="75" xr:uid="{3E9A9308-C1B7-4E4C-882D-88B32BD53401}"/>
    <cellStyle name="Normal 5" xfId="1" xr:uid="{2B6E9623-CDBC-4F7C-9869-8841E47C2562}"/>
    <cellStyle name="Normal 5 2" xfId="58" xr:uid="{13800F95-4934-4FD7-8885-A08B42D0BD5C}"/>
    <cellStyle name="Normal 5 3" xfId="68" xr:uid="{77972852-DB92-4270-81B1-F99B23BD6877}"/>
    <cellStyle name="Normal 5 4" xfId="73" xr:uid="{9E7DA4B0-991E-443B-BC84-BD2D0FBB47A1}"/>
    <cellStyle name="Normal 5 5" xfId="43" xr:uid="{E0CA6932-305B-405B-9538-2D76B2A502CF}"/>
    <cellStyle name="Normal 6" xfId="17" xr:uid="{BDC95DFF-C90F-4742-8068-F24EEC26433E}"/>
    <cellStyle name="Normal 7" xfId="24" xr:uid="{AC645242-F519-467F-B6F5-911F3012A1D5}"/>
    <cellStyle name="Normal 7 2" xfId="51" xr:uid="{E17A7DE1-BD86-4953-AF62-EB06E3FB2816}"/>
    <cellStyle name="Normal 7 3" xfId="54" xr:uid="{17CE6938-FA85-4962-8699-4BE878ED620F}"/>
    <cellStyle name="Normal 7 3 2" xfId="92" xr:uid="{D5AA9C3D-4DD6-4B0B-910F-CD579AD35277}"/>
    <cellStyle name="Normal 7 4" xfId="50" xr:uid="{1944DF7E-4BDD-459E-91FA-3EC5C29F1DA2}"/>
    <cellStyle name="Normal 7 5" xfId="91" xr:uid="{A67E6C83-B9C6-4F3E-8D5F-041DFC247424}"/>
    <cellStyle name="Normal 8" xfId="46" xr:uid="{C0F7C2D4-D358-4CB6-B233-F76F19B3E166}"/>
    <cellStyle name="Normal 9" xfId="29" xr:uid="{DC5811BD-D684-43EC-9E98-06FD86DF7AFA}"/>
    <cellStyle name="Normal_31 10 07 QLNS" xfId="14" xr:uid="{8A581FAD-1830-4FA8-B78E-BCB2FDF23881}"/>
    <cellStyle name="Normal_Bao cao vong 1 voi Bo Tai chinh" xfId="6" xr:uid="{33DA7680-DC16-4AFB-95C2-2235707A7AAC}"/>
    <cellStyle name="Normal_Bieu so 35" xfId="4" xr:uid="{25EBC602-132E-48DF-B3E5-8DB4087B2ED7}"/>
    <cellStyle name="Normal_BS tro cap PL6 " xfId="18" xr:uid="{7EE4E3EA-CB65-4887-B123-F06A66FD1D7B}"/>
    <cellStyle name="Normal_PL QDUB giao du toan 2011" xfId="7" xr:uid="{3D266138-64E9-409E-AF83-9B1664607820}"/>
    <cellStyle name="Normal_Tong hop DT 2008" xfId="10" xr:uid="{AE15134F-D742-4670-9459-6F0657DC011A}"/>
    <cellStyle name="Normal_Tong hop DT 2008 - Ban chinh 2" xfId="11" xr:uid="{9E15F1DC-D3E7-4E0B-8DC7-CFA5A0ADEA3A}"/>
    <cellStyle name="Normal_Worksheet in F: XD DT2009 TT 59-2003" xfId="8" xr:uid="{307D393A-3AE1-43A7-B5CB-2DA27D794894}"/>
    <cellStyle name="Percent 2" xfId="13" xr:uid="{2378A420-8FF3-448D-A40C-A7F323436BE1}"/>
    <cellStyle name="Percent 2 2" xfId="57" xr:uid="{02D74977-07C5-4B0A-9947-7BDF2E03E2A0}"/>
    <cellStyle name="Percent 2 3" xfId="74" xr:uid="{64276A7C-F74D-48EF-AFE0-C483DA28390C}"/>
    <cellStyle name="Percent 2 4" xfId="47" xr:uid="{18603BD9-A083-48AD-BDD6-1B0520111E7D}"/>
    <cellStyle name="Percent 3" xfId="22" xr:uid="{34F7B3D4-B11C-4D8A-9DE4-716103D758A3}"/>
    <cellStyle name="Percent 3 2" xfId="78" xr:uid="{8A6692CD-0A7C-4033-BE24-F3A3EED34D8A}"/>
    <cellStyle name="Percent 3 3" xfId="99" xr:uid="{32004C70-0E00-428A-B752-4EE3F47B1E27}"/>
    <cellStyle name="Percent 4" xfId="34" xr:uid="{D3BB7BBB-D33B-4242-B41A-6B580EAA55C1}"/>
    <cellStyle name="Percent 4 2" xfId="49" xr:uid="{10D8F647-41F1-4A8F-9843-1A1D725F8BFB}"/>
    <cellStyle name="Percent 4 3" xfId="83" xr:uid="{65650258-C539-437E-86F6-21C530B90648}"/>
    <cellStyle name="Percent 4 3 2" xfId="101" xr:uid="{81797991-60E9-45A8-9574-3C9E81785A17}"/>
    <cellStyle name="Percent 4 4" xfId="44" xr:uid="{9A891405-486E-485B-9C8D-7A85B1C08837}"/>
    <cellStyle name="Percent 5" xfId="41" xr:uid="{CCA9AD55-6C3B-4A64-839F-D7EB5ED1863A}"/>
    <cellStyle name="Percent 6" xfId="90" xr:uid="{CF195CBD-3E45-4E92-ADAF-44B0147DACD3}"/>
    <cellStyle name="Percent 7" xfId="66" xr:uid="{35FD6892-0AF9-47D0-A760-B29173D5EB55}"/>
    <cellStyle name="Percent 7 2" xfId="95" xr:uid="{6AE8C035-F078-49B1-94B4-F1E84622E8AE}"/>
    <cellStyle name="Percent 8" xfId="107" xr:uid="{23D32C7C-AE89-4F6D-B022-850FAB14F974}"/>
  </cellStyles>
  <dxfs count="20">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99" Type="http://schemas.openxmlformats.org/officeDocument/2006/relationships/externalLink" Target="externalLinks/externalLink288.xml"/><Relationship Id="rId21" Type="http://schemas.openxmlformats.org/officeDocument/2006/relationships/externalLink" Target="externalLinks/externalLink10.xml"/><Relationship Id="rId63" Type="http://schemas.openxmlformats.org/officeDocument/2006/relationships/externalLink" Target="externalLinks/externalLink52.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226" Type="http://schemas.openxmlformats.org/officeDocument/2006/relationships/externalLink" Target="externalLinks/externalLink215.xml"/><Relationship Id="rId268" Type="http://schemas.openxmlformats.org/officeDocument/2006/relationships/externalLink" Target="externalLinks/externalLink257.xml"/><Relationship Id="rId32" Type="http://schemas.openxmlformats.org/officeDocument/2006/relationships/externalLink" Target="externalLinks/externalLink21.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5" Type="http://schemas.openxmlformats.org/officeDocument/2006/relationships/worksheet" Target="worksheets/sheet5.xml"/><Relationship Id="rId181" Type="http://schemas.openxmlformats.org/officeDocument/2006/relationships/externalLink" Target="externalLinks/externalLink170.xml"/><Relationship Id="rId237" Type="http://schemas.openxmlformats.org/officeDocument/2006/relationships/externalLink" Target="externalLinks/externalLink226.xml"/><Relationship Id="rId279" Type="http://schemas.openxmlformats.org/officeDocument/2006/relationships/externalLink" Target="externalLinks/externalLink268.xml"/><Relationship Id="rId43" Type="http://schemas.openxmlformats.org/officeDocument/2006/relationships/externalLink" Target="externalLinks/externalLink32.xml"/><Relationship Id="rId139" Type="http://schemas.openxmlformats.org/officeDocument/2006/relationships/externalLink" Target="externalLinks/externalLink128.xml"/><Relationship Id="rId290" Type="http://schemas.openxmlformats.org/officeDocument/2006/relationships/externalLink" Target="externalLinks/externalLink279.xml"/><Relationship Id="rId304" Type="http://schemas.openxmlformats.org/officeDocument/2006/relationships/externalLink" Target="externalLinks/externalLink293.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92" Type="http://schemas.openxmlformats.org/officeDocument/2006/relationships/externalLink" Target="externalLinks/externalLink181.xml"/><Relationship Id="rId206" Type="http://schemas.openxmlformats.org/officeDocument/2006/relationships/externalLink" Target="externalLinks/externalLink195.xml"/><Relationship Id="rId248" Type="http://schemas.openxmlformats.org/officeDocument/2006/relationships/externalLink" Target="externalLinks/externalLink237.xml"/><Relationship Id="rId12" Type="http://schemas.openxmlformats.org/officeDocument/2006/relationships/externalLink" Target="externalLinks/externalLink1.xml"/><Relationship Id="rId108" Type="http://schemas.openxmlformats.org/officeDocument/2006/relationships/externalLink" Target="externalLinks/externalLink97.xml"/><Relationship Id="rId54" Type="http://schemas.openxmlformats.org/officeDocument/2006/relationships/externalLink" Target="externalLinks/externalLink43.xml"/><Relationship Id="rId96" Type="http://schemas.openxmlformats.org/officeDocument/2006/relationships/externalLink" Target="externalLinks/externalLink85.xml"/><Relationship Id="rId161" Type="http://schemas.openxmlformats.org/officeDocument/2006/relationships/externalLink" Target="externalLinks/externalLink150.xml"/><Relationship Id="rId217" Type="http://schemas.openxmlformats.org/officeDocument/2006/relationships/externalLink" Target="externalLinks/externalLink206.xml"/><Relationship Id="rId259" Type="http://schemas.openxmlformats.org/officeDocument/2006/relationships/externalLink" Target="externalLinks/externalLink248.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270" Type="http://schemas.openxmlformats.org/officeDocument/2006/relationships/externalLink" Target="externalLinks/externalLink259.xml"/><Relationship Id="rId65" Type="http://schemas.openxmlformats.org/officeDocument/2006/relationships/externalLink" Target="externalLinks/externalLink54.xml"/><Relationship Id="rId130" Type="http://schemas.openxmlformats.org/officeDocument/2006/relationships/externalLink" Target="externalLinks/externalLink119.xml"/><Relationship Id="rId172" Type="http://schemas.openxmlformats.org/officeDocument/2006/relationships/externalLink" Target="externalLinks/externalLink161.xml"/><Relationship Id="rId193" Type="http://schemas.openxmlformats.org/officeDocument/2006/relationships/externalLink" Target="externalLinks/externalLink182.xml"/><Relationship Id="rId207" Type="http://schemas.openxmlformats.org/officeDocument/2006/relationships/externalLink" Target="externalLinks/externalLink196.xml"/><Relationship Id="rId228" Type="http://schemas.openxmlformats.org/officeDocument/2006/relationships/externalLink" Target="externalLinks/externalLink217.xml"/><Relationship Id="rId249" Type="http://schemas.openxmlformats.org/officeDocument/2006/relationships/externalLink" Target="externalLinks/externalLink238.xml"/><Relationship Id="rId13" Type="http://schemas.openxmlformats.org/officeDocument/2006/relationships/externalLink" Target="externalLinks/externalLink2.xml"/><Relationship Id="rId109" Type="http://schemas.openxmlformats.org/officeDocument/2006/relationships/externalLink" Target="externalLinks/externalLink98.xml"/><Relationship Id="rId260" Type="http://schemas.openxmlformats.org/officeDocument/2006/relationships/externalLink" Target="externalLinks/externalLink249.xml"/><Relationship Id="rId281" Type="http://schemas.openxmlformats.org/officeDocument/2006/relationships/externalLink" Target="externalLinks/externalLink270.xml"/><Relationship Id="rId34" Type="http://schemas.openxmlformats.org/officeDocument/2006/relationships/externalLink" Target="externalLinks/externalLink23.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20" Type="http://schemas.openxmlformats.org/officeDocument/2006/relationships/externalLink" Target="externalLinks/externalLink109.xml"/><Relationship Id="rId141" Type="http://schemas.openxmlformats.org/officeDocument/2006/relationships/externalLink" Target="externalLinks/externalLink130.xml"/><Relationship Id="rId7" Type="http://schemas.openxmlformats.org/officeDocument/2006/relationships/worksheet" Target="worksheets/sheet7.xml"/><Relationship Id="rId162" Type="http://schemas.openxmlformats.org/officeDocument/2006/relationships/externalLink" Target="externalLinks/externalLink151.xml"/><Relationship Id="rId183" Type="http://schemas.openxmlformats.org/officeDocument/2006/relationships/externalLink" Target="externalLinks/externalLink172.xml"/><Relationship Id="rId218" Type="http://schemas.openxmlformats.org/officeDocument/2006/relationships/externalLink" Target="externalLinks/externalLink207.xml"/><Relationship Id="rId239" Type="http://schemas.openxmlformats.org/officeDocument/2006/relationships/externalLink" Target="externalLinks/externalLink228.xml"/><Relationship Id="rId250" Type="http://schemas.openxmlformats.org/officeDocument/2006/relationships/externalLink" Target="externalLinks/externalLink239.xml"/><Relationship Id="rId271" Type="http://schemas.openxmlformats.org/officeDocument/2006/relationships/externalLink" Target="externalLinks/externalLink260.xml"/><Relationship Id="rId292" Type="http://schemas.openxmlformats.org/officeDocument/2006/relationships/externalLink" Target="externalLinks/externalLink281.xml"/><Relationship Id="rId306" Type="http://schemas.openxmlformats.org/officeDocument/2006/relationships/externalLink" Target="externalLinks/externalLink295.xml"/><Relationship Id="rId24" Type="http://schemas.openxmlformats.org/officeDocument/2006/relationships/externalLink" Target="externalLinks/externalLink13.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31" Type="http://schemas.openxmlformats.org/officeDocument/2006/relationships/externalLink" Target="externalLinks/externalLink120.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4" Type="http://schemas.openxmlformats.org/officeDocument/2006/relationships/externalLink" Target="externalLinks/externalLink183.xml"/><Relationship Id="rId208" Type="http://schemas.openxmlformats.org/officeDocument/2006/relationships/externalLink" Target="externalLinks/externalLink197.xml"/><Relationship Id="rId229" Type="http://schemas.openxmlformats.org/officeDocument/2006/relationships/externalLink" Target="externalLinks/externalLink218.xml"/><Relationship Id="rId240" Type="http://schemas.openxmlformats.org/officeDocument/2006/relationships/externalLink" Target="externalLinks/externalLink229.xml"/><Relationship Id="rId261" Type="http://schemas.openxmlformats.org/officeDocument/2006/relationships/externalLink" Target="externalLinks/externalLink250.xml"/><Relationship Id="rId14" Type="http://schemas.openxmlformats.org/officeDocument/2006/relationships/externalLink" Target="externalLinks/externalLink3.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282" Type="http://schemas.openxmlformats.org/officeDocument/2006/relationships/externalLink" Target="externalLinks/externalLink271.xml"/><Relationship Id="rId8" Type="http://schemas.openxmlformats.org/officeDocument/2006/relationships/worksheet" Target="worksheets/sheet8.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externalLink" Target="externalLinks/externalLink173.xml"/><Relationship Id="rId219" Type="http://schemas.openxmlformats.org/officeDocument/2006/relationships/externalLink" Target="externalLinks/externalLink208.xml"/><Relationship Id="rId230" Type="http://schemas.openxmlformats.org/officeDocument/2006/relationships/externalLink" Target="externalLinks/externalLink219.xml"/><Relationship Id="rId251" Type="http://schemas.openxmlformats.org/officeDocument/2006/relationships/externalLink" Target="externalLinks/externalLink240.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272" Type="http://schemas.openxmlformats.org/officeDocument/2006/relationships/externalLink" Target="externalLinks/externalLink261.xml"/><Relationship Id="rId293" Type="http://schemas.openxmlformats.org/officeDocument/2006/relationships/externalLink" Target="externalLinks/externalLink282.xml"/><Relationship Id="rId307" Type="http://schemas.openxmlformats.org/officeDocument/2006/relationships/externalLink" Target="externalLinks/externalLink296.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95" Type="http://schemas.openxmlformats.org/officeDocument/2006/relationships/externalLink" Target="externalLinks/externalLink184.xml"/><Relationship Id="rId209" Type="http://schemas.openxmlformats.org/officeDocument/2006/relationships/externalLink" Target="externalLinks/externalLink198.xml"/><Relationship Id="rId220" Type="http://schemas.openxmlformats.org/officeDocument/2006/relationships/externalLink" Target="externalLinks/externalLink209.xml"/><Relationship Id="rId241" Type="http://schemas.openxmlformats.org/officeDocument/2006/relationships/externalLink" Target="externalLinks/externalLink230.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262" Type="http://schemas.openxmlformats.org/officeDocument/2006/relationships/externalLink" Target="externalLinks/externalLink251.xml"/><Relationship Id="rId283" Type="http://schemas.openxmlformats.org/officeDocument/2006/relationships/externalLink" Target="externalLinks/externalLink272.xml"/><Relationship Id="rId78" Type="http://schemas.openxmlformats.org/officeDocument/2006/relationships/externalLink" Target="externalLinks/externalLink67.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64" Type="http://schemas.openxmlformats.org/officeDocument/2006/relationships/externalLink" Target="externalLinks/externalLink153.xml"/><Relationship Id="rId185" Type="http://schemas.openxmlformats.org/officeDocument/2006/relationships/externalLink" Target="externalLinks/externalLink174.xml"/><Relationship Id="rId9" Type="http://schemas.openxmlformats.org/officeDocument/2006/relationships/worksheet" Target="worksheets/sheet9.xml"/><Relationship Id="rId210" Type="http://schemas.openxmlformats.org/officeDocument/2006/relationships/externalLink" Target="externalLinks/externalLink199.xml"/><Relationship Id="rId26" Type="http://schemas.openxmlformats.org/officeDocument/2006/relationships/externalLink" Target="externalLinks/externalLink15.xml"/><Relationship Id="rId231" Type="http://schemas.openxmlformats.org/officeDocument/2006/relationships/externalLink" Target="externalLinks/externalLink220.xml"/><Relationship Id="rId252" Type="http://schemas.openxmlformats.org/officeDocument/2006/relationships/externalLink" Target="externalLinks/externalLink241.xml"/><Relationship Id="rId273" Type="http://schemas.openxmlformats.org/officeDocument/2006/relationships/externalLink" Target="externalLinks/externalLink262.xml"/><Relationship Id="rId294" Type="http://schemas.openxmlformats.org/officeDocument/2006/relationships/externalLink" Target="externalLinks/externalLink283.xml"/><Relationship Id="rId308" Type="http://schemas.openxmlformats.org/officeDocument/2006/relationships/externalLink" Target="externalLinks/externalLink297.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96" Type="http://schemas.openxmlformats.org/officeDocument/2006/relationships/externalLink" Target="externalLinks/externalLink185.xml"/><Relationship Id="rId200" Type="http://schemas.openxmlformats.org/officeDocument/2006/relationships/externalLink" Target="externalLinks/externalLink189.xml"/><Relationship Id="rId16" Type="http://schemas.openxmlformats.org/officeDocument/2006/relationships/externalLink" Target="externalLinks/externalLink5.xml"/><Relationship Id="rId221" Type="http://schemas.openxmlformats.org/officeDocument/2006/relationships/externalLink" Target="externalLinks/externalLink210.xml"/><Relationship Id="rId242" Type="http://schemas.openxmlformats.org/officeDocument/2006/relationships/externalLink" Target="externalLinks/externalLink231.xml"/><Relationship Id="rId263" Type="http://schemas.openxmlformats.org/officeDocument/2006/relationships/externalLink" Target="externalLinks/externalLink252.xml"/><Relationship Id="rId284" Type="http://schemas.openxmlformats.org/officeDocument/2006/relationships/externalLink" Target="externalLinks/externalLink273.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externalLink" Target="externalLinks/externalLink175.xml"/><Relationship Id="rId211" Type="http://schemas.openxmlformats.org/officeDocument/2006/relationships/externalLink" Target="externalLinks/externalLink200.xml"/><Relationship Id="rId232" Type="http://schemas.openxmlformats.org/officeDocument/2006/relationships/externalLink" Target="externalLinks/externalLink221.xml"/><Relationship Id="rId253" Type="http://schemas.openxmlformats.org/officeDocument/2006/relationships/externalLink" Target="externalLinks/externalLink242.xml"/><Relationship Id="rId274" Type="http://schemas.openxmlformats.org/officeDocument/2006/relationships/externalLink" Target="externalLinks/externalLink263.xml"/><Relationship Id="rId295" Type="http://schemas.openxmlformats.org/officeDocument/2006/relationships/externalLink" Target="externalLinks/externalLink284.xml"/><Relationship Id="rId309" Type="http://schemas.openxmlformats.org/officeDocument/2006/relationships/externalLink" Target="externalLinks/externalLink298.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97" Type="http://schemas.openxmlformats.org/officeDocument/2006/relationships/externalLink" Target="externalLinks/externalLink186.xml"/><Relationship Id="rId201" Type="http://schemas.openxmlformats.org/officeDocument/2006/relationships/externalLink" Target="externalLinks/externalLink190.xml"/><Relationship Id="rId222" Type="http://schemas.openxmlformats.org/officeDocument/2006/relationships/externalLink" Target="externalLinks/externalLink211.xml"/><Relationship Id="rId243" Type="http://schemas.openxmlformats.org/officeDocument/2006/relationships/externalLink" Target="externalLinks/externalLink232.xml"/><Relationship Id="rId264" Type="http://schemas.openxmlformats.org/officeDocument/2006/relationships/externalLink" Target="externalLinks/externalLink253.xml"/><Relationship Id="rId285" Type="http://schemas.openxmlformats.org/officeDocument/2006/relationships/externalLink" Target="externalLinks/externalLink274.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310" Type="http://schemas.openxmlformats.org/officeDocument/2006/relationships/theme" Target="theme/theme1.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87" Type="http://schemas.openxmlformats.org/officeDocument/2006/relationships/externalLink" Target="externalLinks/externalLink176.xml"/><Relationship Id="rId1" Type="http://schemas.openxmlformats.org/officeDocument/2006/relationships/worksheet" Target="worksheets/sheet1.xml"/><Relationship Id="rId212" Type="http://schemas.openxmlformats.org/officeDocument/2006/relationships/externalLink" Target="externalLinks/externalLink201.xml"/><Relationship Id="rId233" Type="http://schemas.openxmlformats.org/officeDocument/2006/relationships/externalLink" Target="externalLinks/externalLink222.xml"/><Relationship Id="rId254" Type="http://schemas.openxmlformats.org/officeDocument/2006/relationships/externalLink" Target="externalLinks/externalLink243.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275" Type="http://schemas.openxmlformats.org/officeDocument/2006/relationships/externalLink" Target="externalLinks/externalLink264.xml"/><Relationship Id="rId296" Type="http://schemas.openxmlformats.org/officeDocument/2006/relationships/externalLink" Target="externalLinks/externalLink285.xml"/><Relationship Id="rId300" Type="http://schemas.openxmlformats.org/officeDocument/2006/relationships/externalLink" Target="externalLinks/externalLink289.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 Id="rId198" Type="http://schemas.openxmlformats.org/officeDocument/2006/relationships/externalLink" Target="externalLinks/externalLink187.xml"/><Relationship Id="rId202" Type="http://schemas.openxmlformats.org/officeDocument/2006/relationships/externalLink" Target="externalLinks/externalLink191.xml"/><Relationship Id="rId223" Type="http://schemas.openxmlformats.org/officeDocument/2006/relationships/externalLink" Target="externalLinks/externalLink212.xml"/><Relationship Id="rId244" Type="http://schemas.openxmlformats.org/officeDocument/2006/relationships/externalLink" Target="externalLinks/externalLink233.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265" Type="http://schemas.openxmlformats.org/officeDocument/2006/relationships/externalLink" Target="externalLinks/externalLink254.xml"/><Relationship Id="rId286" Type="http://schemas.openxmlformats.org/officeDocument/2006/relationships/externalLink" Target="externalLinks/externalLink275.xml"/><Relationship Id="rId50" Type="http://schemas.openxmlformats.org/officeDocument/2006/relationships/externalLink" Target="externalLinks/externalLink39.xml"/><Relationship Id="rId104" Type="http://schemas.openxmlformats.org/officeDocument/2006/relationships/externalLink" Target="externalLinks/externalLink93.xml"/><Relationship Id="rId125" Type="http://schemas.openxmlformats.org/officeDocument/2006/relationships/externalLink" Target="externalLinks/externalLink114.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188" Type="http://schemas.openxmlformats.org/officeDocument/2006/relationships/externalLink" Target="externalLinks/externalLink177.xml"/><Relationship Id="rId311" Type="http://schemas.openxmlformats.org/officeDocument/2006/relationships/styles" Target="styles.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13" Type="http://schemas.openxmlformats.org/officeDocument/2006/relationships/externalLink" Target="externalLinks/externalLink202.xml"/><Relationship Id="rId234" Type="http://schemas.openxmlformats.org/officeDocument/2006/relationships/externalLink" Target="externalLinks/externalLink223.xml"/><Relationship Id="rId2" Type="http://schemas.openxmlformats.org/officeDocument/2006/relationships/worksheet" Target="worksheets/sheet2.xml"/><Relationship Id="rId29" Type="http://schemas.openxmlformats.org/officeDocument/2006/relationships/externalLink" Target="externalLinks/externalLink18.xml"/><Relationship Id="rId255" Type="http://schemas.openxmlformats.org/officeDocument/2006/relationships/externalLink" Target="externalLinks/externalLink244.xml"/><Relationship Id="rId276" Type="http://schemas.openxmlformats.org/officeDocument/2006/relationships/externalLink" Target="externalLinks/externalLink265.xml"/><Relationship Id="rId297" Type="http://schemas.openxmlformats.org/officeDocument/2006/relationships/externalLink" Target="externalLinks/externalLink286.xml"/><Relationship Id="rId40" Type="http://schemas.openxmlformats.org/officeDocument/2006/relationships/externalLink" Target="externalLinks/externalLink29.xml"/><Relationship Id="rId115" Type="http://schemas.openxmlformats.org/officeDocument/2006/relationships/externalLink" Target="externalLinks/externalLink104.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externalLink" Target="externalLinks/externalLink167.xml"/><Relationship Id="rId301" Type="http://schemas.openxmlformats.org/officeDocument/2006/relationships/externalLink" Target="externalLinks/externalLink290.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99" Type="http://schemas.openxmlformats.org/officeDocument/2006/relationships/externalLink" Target="externalLinks/externalLink188.xml"/><Relationship Id="rId203" Type="http://schemas.openxmlformats.org/officeDocument/2006/relationships/externalLink" Target="externalLinks/externalLink192.xml"/><Relationship Id="rId19" Type="http://schemas.openxmlformats.org/officeDocument/2006/relationships/externalLink" Target="externalLinks/externalLink8.xml"/><Relationship Id="rId224" Type="http://schemas.openxmlformats.org/officeDocument/2006/relationships/externalLink" Target="externalLinks/externalLink213.xml"/><Relationship Id="rId245" Type="http://schemas.openxmlformats.org/officeDocument/2006/relationships/externalLink" Target="externalLinks/externalLink234.xml"/><Relationship Id="rId266" Type="http://schemas.openxmlformats.org/officeDocument/2006/relationships/externalLink" Target="externalLinks/externalLink255.xml"/><Relationship Id="rId287" Type="http://schemas.openxmlformats.org/officeDocument/2006/relationships/externalLink" Target="externalLinks/externalLink276.xml"/><Relationship Id="rId30" Type="http://schemas.openxmlformats.org/officeDocument/2006/relationships/externalLink" Target="externalLinks/externalLink1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312" Type="http://schemas.openxmlformats.org/officeDocument/2006/relationships/sharedStrings" Target="sharedStrings.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189" Type="http://schemas.openxmlformats.org/officeDocument/2006/relationships/externalLink" Target="externalLinks/externalLink178.xml"/><Relationship Id="rId3" Type="http://schemas.openxmlformats.org/officeDocument/2006/relationships/worksheet" Target="worksheets/sheet3.xml"/><Relationship Id="rId214" Type="http://schemas.openxmlformats.org/officeDocument/2006/relationships/externalLink" Target="externalLinks/externalLink203.xml"/><Relationship Id="rId235" Type="http://schemas.openxmlformats.org/officeDocument/2006/relationships/externalLink" Target="externalLinks/externalLink224.xml"/><Relationship Id="rId256" Type="http://schemas.openxmlformats.org/officeDocument/2006/relationships/externalLink" Target="externalLinks/externalLink245.xml"/><Relationship Id="rId277" Type="http://schemas.openxmlformats.org/officeDocument/2006/relationships/externalLink" Target="externalLinks/externalLink266.xml"/><Relationship Id="rId298" Type="http://schemas.openxmlformats.org/officeDocument/2006/relationships/externalLink" Target="externalLinks/externalLink287.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302" Type="http://schemas.openxmlformats.org/officeDocument/2006/relationships/externalLink" Target="externalLinks/externalLink291.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179" Type="http://schemas.openxmlformats.org/officeDocument/2006/relationships/externalLink" Target="externalLinks/externalLink168.xml"/><Relationship Id="rId190" Type="http://schemas.openxmlformats.org/officeDocument/2006/relationships/externalLink" Target="externalLinks/externalLink179.xml"/><Relationship Id="rId204" Type="http://schemas.openxmlformats.org/officeDocument/2006/relationships/externalLink" Target="externalLinks/externalLink193.xml"/><Relationship Id="rId225" Type="http://schemas.openxmlformats.org/officeDocument/2006/relationships/externalLink" Target="externalLinks/externalLink214.xml"/><Relationship Id="rId246" Type="http://schemas.openxmlformats.org/officeDocument/2006/relationships/externalLink" Target="externalLinks/externalLink235.xml"/><Relationship Id="rId267" Type="http://schemas.openxmlformats.org/officeDocument/2006/relationships/externalLink" Target="externalLinks/externalLink256.xml"/><Relationship Id="rId288" Type="http://schemas.openxmlformats.org/officeDocument/2006/relationships/externalLink" Target="externalLinks/externalLink277.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313"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94" Type="http://schemas.openxmlformats.org/officeDocument/2006/relationships/externalLink" Target="externalLinks/externalLink83.xml"/><Relationship Id="rId148" Type="http://schemas.openxmlformats.org/officeDocument/2006/relationships/externalLink" Target="externalLinks/externalLink137.xml"/><Relationship Id="rId169" Type="http://schemas.openxmlformats.org/officeDocument/2006/relationships/externalLink" Target="externalLinks/externalLink158.xml"/><Relationship Id="rId4" Type="http://schemas.openxmlformats.org/officeDocument/2006/relationships/worksheet" Target="worksheets/sheet4.xml"/><Relationship Id="rId180" Type="http://schemas.openxmlformats.org/officeDocument/2006/relationships/externalLink" Target="externalLinks/externalLink169.xml"/><Relationship Id="rId215" Type="http://schemas.openxmlformats.org/officeDocument/2006/relationships/externalLink" Target="externalLinks/externalLink204.xml"/><Relationship Id="rId236" Type="http://schemas.openxmlformats.org/officeDocument/2006/relationships/externalLink" Target="externalLinks/externalLink225.xml"/><Relationship Id="rId257" Type="http://schemas.openxmlformats.org/officeDocument/2006/relationships/externalLink" Target="externalLinks/externalLink246.xml"/><Relationship Id="rId278" Type="http://schemas.openxmlformats.org/officeDocument/2006/relationships/externalLink" Target="externalLinks/externalLink267.xml"/><Relationship Id="rId303" Type="http://schemas.openxmlformats.org/officeDocument/2006/relationships/externalLink" Target="externalLinks/externalLink292.xml"/><Relationship Id="rId42" Type="http://schemas.openxmlformats.org/officeDocument/2006/relationships/externalLink" Target="externalLinks/externalLink31.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91" Type="http://schemas.openxmlformats.org/officeDocument/2006/relationships/externalLink" Target="externalLinks/externalLink180.xml"/><Relationship Id="rId205" Type="http://schemas.openxmlformats.org/officeDocument/2006/relationships/externalLink" Target="externalLinks/externalLink194.xml"/><Relationship Id="rId247" Type="http://schemas.openxmlformats.org/officeDocument/2006/relationships/externalLink" Target="externalLinks/externalLink236.xml"/><Relationship Id="rId107" Type="http://schemas.openxmlformats.org/officeDocument/2006/relationships/externalLink" Target="externalLinks/externalLink96.xml"/><Relationship Id="rId289" Type="http://schemas.openxmlformats.org/officeDocument/2006/relationships/externalLink" Target="externalLinks/externalLink278.xml"/><Relationship Id="rId11" Type="http://schemas.openxmlformats.org/officeDocument/2006/relationships/worksheet" Target="worksheets/sheet11.xml"/><Relationship Id="rId53" Type="http://schemas.openxmlformats.org/officeDocument/2006/relationships/externalLink" Target="externalLinks/externalLink42.xml"/><Relationship Id="rId149" Type="http://schemas.openxmlformats.org/officeDocument/2006/relationships/externalLink" Target="externalLinks/externalLink138.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216" Type="http://schemas.openxmlformats.org/officeDocument/2006/relationships/externalLink" Target="externalLinks/externalLink205.xml"/><Relationship Id="rId258" Type="http://schemas.openxmlformats.org/officeDocument/2006/relationships/externalLink" Target="externalLinks/externalLink247.xml"/><Relationship Id="rId22" Type="http://schemas.openxmlformats.org/officeDocument/2006/relationships/externalLink" Target="externalLinks/externalLink11.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71" Type="http://schemas.openxmlformats.org/officeDocument/2006/relationships/externalLink" Target="externalLinks/externalLink160.xml"/><Relationship Id="rId227" Type="http://schemas.openxmlformats.org/officeDocument/2006/relationships/externalLink" Target="externalLinks/externalLink216.xml"/><Relationship Id="rId269" Type="http://schemas.openxmlformats.org/officeDocument/2006/relationships/externalLink" Target="externalLinks/externalLink258.xml"/><Relationship Id="rId33" Type="http://schemas.openxmlformats.org/officeDocument/2006/relationships/externalLink" Target="externalLinks/externalLink22.xml"/><Relationship Id="rId129" Type="http://schemas.openxmlformats.org/officeDocument/2006/relationships/externalLink" Target="externalLinks/externalLink118.xml"/><Relationship Id="rId280" Type="http://schemas.openxmlformats.org/officeDocument/2006/relationships/externalLink" Target="externalLinks/externalLink269.xml"/><Relationship Id="rId75" Type="http://schemas.openxmlformats.org/officeDocument/2006/relationships/externalLink" Target="externalLinks/externalLink64.xml"/><Relationship Id="rId140" Type="http://schemas.openxmlformats.org/officeDocument/2006/relationships/externalLink" Target="externalLinks/externalLink129.xml"/><Relationship Id="rId182" Type="http://schemas.openxmlformats.org/officeDocument/2006/relationships/externalLink" Target="externalLinks/externalLink171.xml"/><Relationship Id="rId6" Type="http://schemas.openxmlformats.org/officeDocument/2006/relationships/worksheet" Target="worksheets/sheet6.xml"/><Relationship Id="rId238" Type="http://schemas.openxmlformats.org/officeDocument/2006/relationships/externalLink" Target="externalLinks/externalLink227.xml"/><Relationship Id="rId291" Type="http://schemas.openxmlformats.org/officeDocument/2006/relationships/externalLink" Target="externalLinks/externalLink280.xml"/><Relationship Id="rId305" Type="http://schemas.openxmlformats.org/officeDocument/2006/relationships/externalLink" Target="externalLinks/externalLink294.xml"/><Relationship Id="rId44" Type="http://schemas.openxmlformats.org/officeDocument/2006/relationships/externalLink" Target="externalLinks/externalLink33.xml"/><Relationship Id="rId86" Type="http://schemas.openxmlformats.org/officeDocument/2006/relationships/externalLink" Target="externalLinks/externalLink75.xml"/><Relationship Id="rId151" Type="http://schemas.openxmlformats.org/officeDocument/2006/relationships/externalLink" Target="externalLinks/externalLink14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ay2\ECU%20(E)\dungquat\goi3\Form%20nop%20thau\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noibo/My%20Documents/Ketoan/Nam%202004/TUAN%204/LVTD/MSOffice/EXCEL/LUC/DT%20DZ%2022+TBA%20.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May1\D\THUYF\hduong\CNQ-PTAO\DT-kttc-cNQ-PTao-5.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May_1\c\Folder\KHOI97\DAM\RC-TGIRD.EXF"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L:\My%20Documents\@%20LCD\500KV\Gia%20chuan%20500KV%20Ha%20Tinh%20-%20Thuong%20Tin\KlgMong-Cot.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RecoveredExternalLink6"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luongCAU%20KHE%20MET.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T_phuong\my%20documents\My%20Documents\HS99\Cai%20Lan%20Port\Cai%20Lan%20Port%20Expansion%20Project_Package%20I%20(1,3%20&amp;4).xls" TargetMode="External"/></Relationships>
</file>

<file path=xl/externalLinks/_rels/externalLink107.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08.xml.rels><?xml version="1.0" encoding="UTF-8" standalone="yes"?>
<Relationships xmlns="http://schemas.openxmlformats.org/package/2006/relationships"><Relationship Id="rId1" Type="http://schemas.microsoft.com/office/2006/relationships/xlExternalLinkPath/xlPathMissing" Target="damban15.XLS" TargetMode="External"/></Relationships>
</file>

<file path=xl/externalLinks/_rels/externalLink109.xml.rels><?xml version="1.0" encoding="UTF-8" standalone="yes"?>
<Relationships xmlns="http://schemas.openxmlformats.org/package/2006/relationships"><Relationship Id="rId1" Type="http://schemas.microsoft.com/office/2006/relationships/xlExternalLinkPath/xlPathMissing" Target="RecoveredExternalLink8"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noibo/My%20Documents/Ketoan/Nam%202004/TUAN%204/LVTD/MSOffice/EXCEL/LUC/HY35.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Klcong-co-ke-vai.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May01\d\TuanAnh\CAUTRUNG\C&#171;%20chuy&#170;n\T&#230;ng%201\C&#199;u%20&#167;&#203;p%20M&#173;ng%20-%20ch&#243;%20lo&#184;t.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tha\Tai%20Chinh-%20QT-Halang.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aonam\bot%2012-6-200\Hoai%20Nam\Tranh%20Nha%20Trang\DAKT%20tai%20NT%20da%20duyet\DAKT%20dieu%20chinh%20gia%20hop%20ly%2018-4-200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Mung\daitu\TVT\PTHO\Duyet.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Hai\D\lap\Nen_ma~1%20G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THIET\CQ.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MAY29\d\Du%20lieu%20khong%20xoa\DUONG\Duan\Chuan\bang%20tinh\Phan%20tich%20kinh%20t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ay2\ECU%20(E)\Gui%20Dung\Dutoan+TM\SE6380\TOP1\MISS_&#168;&#207;&#161;&#192;\ORIGINAL\&#168;&#207;&#161;&#192;_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Trang\TRANG_1\LUU\CAITAOdalat.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DATA\THAU\LONGAN\THUY\THAU\CTRINH\G-PB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Thanh%20Toan\DOCUMENT\DAUTHAU\Dungquat\GOI3\DUNGQUAT-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Minh%20Quang\s&#246;a%20QTMQ.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N.cuong\at-anh\PARKER\My%20Documents\HS00\BAOGIA\Mien%20nam\Namconson_SK\09-str~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AY29\d\Du%20lieu%20khong%20xoa\Tai%20lieu\Duan\yen%20ha%20-%20phu%20man\Phu%20Mau\Phu%20mau%20TKKT\T&#221;nh%20to&#184;n%20&#174;i&#214;n%20n&#168;ng%20ph&#173;&#172;ng%20&#184;n%20ch&#228;n\Phu%20mau%203\Bieu%20do.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HOANG\D\LT\DONGIA\DGnuoc.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ay12\c\KA\phapvan\dt-tkkttc1-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May1\D\Luu_Tru\Ltb_ktkh\DZ220KV_Dau_Noi_sau_tram_500kV_Ha_Tinh\Gia_thau.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My%20Documents\Hiep\ChongQuaTai\Km4\Km4_TQ_HN%20(new).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Emthu\A\WORD-EXCEL\LCD%20Lai%20Xua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ung\daitu\LUUTAM\VBAO\BookJHFGJGXBGCCNCVCCVVCVCC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Tqt_01\c\hien\trinh%20xuyen\ChiDinhThau110ThoXuan.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May10\TRANTIEM\WINDOWS\Desktop\TranTiem\Bac%20Kan\Vantung\Thuyet%20minh%20-%20Du%20toan\dau%20CA%20huyen\DT-%20Thanh%20Cong.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Long\gia\tham%20khao\My%20Documents\Worldbank\DOT1\Excel\Data\Tinh%20tong%20hop%20du%20toan.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E:\MGT-DRT\MGT-IMPR\MGT-SC@\DA0463\QTN-INSN\WILLICH\INSUL.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Z:\MGT-DRT\MGT-IMPR\MGT-SC@\DA0463\QTN-INSN\WILLICH\INSUL.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Nga\Tuy&#170;n%20Quang\C&#199;u%20nh&#169;n%20m&#244;c\TKHC%20BBNT%20CNM.xls" TargetMode="External"/></Relationships>
</file>

<file path=xl/externalLinks/_rels/externalLink137.xml.rels><?xml version="1.0" encoding="UTF-8" standalone="yes"?>
<Relationships xmlns="http://schemas.openxmlformats.org/package/2006/relationships"><Relationship Id="rId1" Type="http://schemas.microsoft.com/office/2006/relationships/xlExternalLinkPath/xlPathMissing" Target="RecoveredExternalLink2"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My%20Documents\Nguyen\Gia3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hong\dau%20thau%20dot\My%20Documents\Phong\DIR00031\PHONG\Xls\Dutoan98\PHUTHU\1997%20chuyen%20sang\DUTOAN.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User1\c\My%20Documents\Qu&#182;n%20l&#253;%20h&#229;%20s&#172;\Quy&#213;t%20to&#184;n%20c&#184;c%20c&#171;ng%20tr&#215;nh\Thai%20nguy&#170;n\Quy&#213;t%20to&#184;n\Quyet%20toan%20TBA%20Dong%20Mo.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Giang\Ctao%20luoi%20khu%20Chau%20Giang%20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May1\D\DO-HUONG\GT-BO\TKTC10-8\phong%20nen\DT-THL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amsung\d\My%20Documents\Tuan\Nui.Bai.tho\CauBaitho.LD2.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May2\ECU%20(E)\Project\Ban%20tinh\HB\thac-coc-duyet-mcgiu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L&#185;ng%20S&#172;n\Lang%20Gai%20-%20Lang%20S&#172;n.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ay2\ECU%20(E)\Gui%20Dung\Dutoan+TM\1A-1\Thuy\236%20IP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ung\daitu\KHANH\KYTHUAT\NAM99\OLTC\Gia%20dinh\DUTOAN.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May2\ECU%20(E)\Gui%20Dung\Dutoan+TM\Dung\thamkhao\CacphanmemTT\Tinhlun\TINH_LUN_LK1_Gd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192.168.9.99\home\Xe%20Kamaz%20(DLCP)\DU_AN_VIEN_LAP\LONG\CAC_DU_AN_DIEN\DIEN_NA_DUONG\NAM1999\HO_SO_MOI_THAU_GOI_THAU_3\QUY_CHE_XET_THAU\BAN_LAM_VIEC_VOI_BO\TIEU_CHUAN_XET_THAU_(LONG).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A:\My%20Documents\AnhNQT\BcTc\MauBCaoTQLy\BCao.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E:\MGT-DRT\MGT-IMPR\MGT-SC@\BA0397\INSULT'N\INS\ASK\PIPE-03E.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Z:\MGT-DRT\MGT-IMPR\MGT-SC@\BA0397\INSULT'N\INS\ASK\PIPE-03E.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Pntung_tk2\TKKT-TTLH\DATA\My%20Project\LongAn\TL832-833\TKKT\Bantinh\T2.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A:\TCT\NS-LLL.xla"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Vi%20Thanh-Can%20Tho.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May08\d\L%20S\BacNga_LS%20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Long\gia\tham%20khao\KYTHUAT\DUTOAN\DNC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Long\gia\tham%20khao\My%20Documents\Worldbank\DOT1\Excel\Program\DUTOAN.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mau_nongthon.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ay2\ECU%20(E)\CHUC\LVTRIN~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ay2\ECU%20(E)\HUONG\QuangNam\cau%20truong%20giang\LongDaiDong-duyet.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G:\THPT\Hoso_Excel_Template_25Jun03\HoSo_T9\HoSo_TieuHoc_T9.xlt"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DALATddd.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angdai\b\DANH-DAI\Revised%20Construction%20schedule\Revised%20construction%20schedule.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Bqldald_srv01\cbxd\Nguyen%20Hang\Thu%20Hang\CAC%20PHATSINH\My%20Documents\LUONG%20SON%20GT\DT%20Cualo.xls" TargetMode="External"/></Relationships>
</file>

<file path=xl/externalLinks/_rels/externalLink167.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A:\My%20Documents\C&#171;%20chuy&#170;n\C&#199;u%205%20Th&#168;ng%20Long\C&#199;u%20Ch&#238;%20G&#23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Halongcoal\khvt\My%20Documents\Dang%20Quoc%20Tuan\KE%20HOACH\KHOAN%20PHI\Tong%20hop%20thuc%20hien%20khoan%20phi%20Q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HN"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lient_dh4\c\huong\tuan\Cao%20Bang\Thau%20-%20Na%20Lac.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Hien\hien%201\MHOAN\500DQ-DN\fan2\CAPITAL\220DTXL\PLQN99.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TenRieng\Huong\dungquat\05-08\KCAD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May1\c\bach\2003\CONGTR~1\XiMang\KIEMTOAN\KTMDCU~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Dinh%20muc\DMUC.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May2\ECU%20(E)\Project\Ban%20tinh\HB\Abutment-Anle-Piles.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A:\HUONG\Thau%20BTL2%20SUMITOMO\BOQ.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N.cuong\at-anh\PARKER\My%20Documents\HS00\DTTK\parker\Dieuchinh\Quote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Long\gia\tham%20khao\My%20Documents\Worldbank\DOT1\Phong\Excel\Du%20toan%2099\WB%20dot%203\CK70703.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RecoveredExternalLink10"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dtk486.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ay12\c\KA\phapvan\dt-tkkttc.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VUONG\BAOCAO\CUONG\2001\Kurabe\DTTK_5-5.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T_phuong\my%20documents\My%20Documents\DONGIA\99_DG\DGIAXDCB.XLS" TargetMode="External"/></Relationships>
</file>

<file path=xl/externalLinks/_rels/externalLink185.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186.xml.rels><?xml version="1.0" encoding="UTF-8" standalone="yes"?>
<Relationships xmlns="http://schemas.openxmlformats.org/package/2006/relationships"><Relationship Id="rId1" Type="http://schemas.microsoft.com/office/2006/relationships/xlExternalLinkPath/xlPathMissing" Target="CTCLCH~1.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My%20Documents\Km4_TQ_HN%20(moi).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GocSau(moi).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ung\daitu\TVT\PTHO\DUTOANWB.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A:\D&#173;%20to&#184;n\M&#167;%20Anh%20S&#172;n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Nga\Tuyen%20Quang\Nha%20may%20che\Quyet%20toan%20NM.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May08\d\L%20S\BanTang_LS.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4\c\KEHOACH\Cong%20trinh\Duong%20HCM\XePangHieng\DTSBHI.TK8.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Mung\daitu\DT-DLUC\TAN-PHU\K-99HDuc.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May3\c\KE%20HOACH\Cong%20trinh\PHUTHUY&amp;TRAUQUY\Chau%20Quy%20CT525\DT%20CT%20525.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192.168.9.99\home\GTcongdoan%20PX2(HUNG).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DUAN05\Hethong%20(C)\THAIBAO\THU%20VIEN%20TN\d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Long\gia\tham%20khao\HO%20SO%20DU%20THAU\DU%20TOAN%20DU%20THAU\DU%20THAU%20PHU%20THU%20DOT%201%202000\DOI%202\CP90706\TEST.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A:\unzipped\DIEN18\Dongia1.xls" TargetMode="External"/></Relationships>
</file>

<file path=xl/externalLinks/_rels/externalLink201.xml.rels><?xml version="1.0" encoding="UTF-8" standalone="yes"?>
<Relationships xmlns="http://schemas.openxmlformats.org/package/2006/relationships"><Relationship Id="rId1" Type="http://schemas.microsoft.com/office/2006/relationships/xlExternalLinkPath/xlPathMissing" Target="Worksheet%20in%20PILECAP-P2"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My%20Documents\TUYEN\QT-%20Tinh\T&#181;i%20Ch&#221;nh%20-%20Xu&#169;n%20L&#203;p\T&#181;iCh&#221;nh%20-%20Y&#170;n%20L&#169;m\DU%20TOAN_YenLam_TongHop.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QUAN%20LY%20HO%20SO\Quyet%20toan%20Thai%20nguyen\Hoa\Van%20Giang%201.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Pc03\d\tke-ct\BI-TRIEU\BCNCKT\DUTOAN\DENBU2PA.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192.168.9.99\home\New%20Folder\Du%20an%20lap%20rap%20xe%20tai\KHANH\DTOAN\ThaiBinh\274.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User01\Trung%20%20(D)\Dai%20Luu\luongpx\TTL02\07.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Samsung\d\My%20Documents\Thu\nhadieuhanh\nha%20dieu%20hanh%20%20chinh.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Tphuong\BCNCKT\Bcnckt02\PVECC\BInhgas02\2-6-02\9-6-02(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ung\daitu\KHANH\KYTHUAT\NAM99\OLTC\DUTOAN1.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07_ducngoc\_Truong\Truong-Tai%20lieu\Ton\Ton\ThuyetMinh(goc)\Tinh%20mo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Bqldald_srv01\cbxd\Nguyen%20Hang\Thu%20Hang\CAC%20PHATSINH\NEW\DT-MOI\NGHEAN\CUALO\ptkt110cualo.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BCNCKT\WB_2\KTE-MAU.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E:\ESD\P3(Qg-Bao)\Kiemtra.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Z:\ESD\P3(Qg-Bao)\Kiemtra.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192.168.9.99\home\Kiem%20tra%20khoan%20phi%20nam%202003.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Vinhptt\dutoan\QBINH\QL12A\Giaidoan2\Bcnckt-gd2\thamkhao\12A-4.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ay2\ECU%20(E)\DUONG\Chuong2-QA-PASB1\Chuong2-QA-PASB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Pc07\d\dutoan\DTOAN-XL\KENHXANG\kxang-thamdinh.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Pc08\d\trinh\vid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hoang_thanh\c\CT\Tan-De\Dwg\Sub\Pier\General\Quantity.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Hai\D\DU%20TOAN%20CONG%20TRINH\KTcongtrinh\Phong%20tho\Ban%20giang%20-%20ban%20hon%20PA1.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192.168.9.99\home\CS3408\Standard\RPT.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192.168.9.99\home\T9.06.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May2\ECU%20(E)\datn\ton%20that%20duong%20day.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M8\d\Tung\Dang-lam\Qtrung-Caicui\TKKT\Khoiluong_TKKT(new).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Anhviet\C\Documents%20and%20Settings\may1\My%20Documents\Documents%20and%20Settings\mr_kien\My%20Documents\Thiet%20ke%20ke%20toan\GTcongdoan.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Bqldald_srv01\cbxd\Nguyen%20Hang\Thu%20Hang\CAC%20PHATSINH\My%20Documents\LUONG%20SON%20GT\CAPITAL\110TKKT\dongxuan.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Dunglx\ketp\Congtrinh\hopthanh\CAP%20FROTTEMENT.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Pc03\d\CANHAN\TAN-ANH\Cau-basau\Dtcaubasau.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Trung\trung\TRUNG2\KHE-TRE\M3%20be%20tong.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Hai\D\ABTHAO-2003\A-DUTOAN2003\DT.SoGT\DT%20trung%20thau%20104-140\DT%20trung%20thau%20-Cau%20K108.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Pntung_tk2\TKKT-TTLH\My%20project\Tanan\DUONG.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May2\c\THANH\Bao_cao\TheodoiQT\Qtoan2002.xls" TargetMode="External"/></Relationships>
</file>

<file path=xl/externalLinks/_rels/externalLink233.xml.rels><?xml version="1.0" encoding="UTF-8" standalone="yes"?>
<Relationships xmlns="http://schemas.openxmlformats.org/package/2006/relationships"><Relationship Id="rId1" Type="http://schemas.microsoft.com/office/2006/relationships/xlExternalLinkPath/xlPathMissing" Target="WORKSC~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Mung\daitu\KHANH\KYTHUAT\NAM99\OLTC\CANHAN\MUNG\THOP95.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Hai\D\THAO%20n&#168;m%202002\DUTOAN%20n&#168;m%202002\DT.SoGT\MN-PM\DT%20Cau%20BAN+DAM.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Tqnserver\khvt\Luu%20DuLieu\My%20Documents\GIANG\Tuan\KEHOACH\N2002\TL-KT.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Kehoach2\WINXP%20(C)\My%20Documents\Tuan\KEHOACH\N2002\TL-HB.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SERVER\PROJECT\WINDOWS\TEMP\IBASE2.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Dung\c\My%20Documents\DT%20cong%20trinh\Du%20toan%20CT\H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y1\c-t2004%20(e)\Lam\Du%20toan\DT\Luu\500KV\CAPITAL\110TKKT\CAPITAL\220nb-th\CAPITAL\220DTXL\PLQN99.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E:\My%20Documents\Hoang%20Tu\Cac%20Ke%20hoach\Hoang%20Tu\Hoang%20Tu\TUAN\Kehoach\N2001\khz%202001\My%20Documents\TUAN\KHZ_2000\Kehoach_99.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D-phuongdt\c\DTCTDuong%20HCM\PD2\Duong272-287.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07_ducngoc\_Truong\Truong-Tai%20lieu\Ton\TinhMo1.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192.168.9.99\home\Tuan2004\KH%202004%20(III).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QUAN%20LY%20HO%20SO\Quyet%20toan%20Ninh%20Binh\Tay%20Thanh.xls" TargetMode="External"/></Relationships>
</file>

<file path=xl/externalLinks/_rels/externalLink247.xml.rels><?xml version="1.0" encoding="UTF-8" standalone="yes"?>
<Relationships xmlns="http://schemas.openxmlformats.org/package/2006/relationships"><Relationship Id="rId1" Type="http://schemas.microsoft.com/office/2006/relationships/xlExternalLinkPath/xlPathMissing" Target="RecoveredExternalLink12" TargetMode="External"/></Relationships>
</file>

<file path=xl/externalLinks/_rels/externalLink248.xml.rels><?xml version="1.0" encoding="UTF-8" standalone="yes"?>
<Relationships xmlns="http://schemas.openxmlformats.org/package/2006/relationships"><Relationship Id="rId1" Type="http://schemas.microsoft.com/office/2006/relationships/xlExternalLinkPath/xlPathMissing" Target="DTlan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y3\c\Vong\du-toan-QL32A.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92.168.9.99\home\My%20Documents\Quang\KE%20HOACH\KHOAN%20PHI\Kiem%20tra%20khoan%20phi%209%20thang%202003.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Minh%20-%20XDCB%202002\DANG%20DUYET\QT-MinhQuang%20C.Hoa\QT-MinhQuang%20CHoa.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DIEN2\C\CS3408\Standard\RPT.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http://10.1.64.59/My%20Documents/damai/TT%20Van%20Don%20Quang%20Ninh.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Chihoa\SYS%20(C)\TCT\NS-LLL.xla"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Pc02\d\TRUNGSON\KHU32HA\Trson-sua\dtoan-5,2ha.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dcsvr02\NSNN-DP$\Hang\Bieu%20mau%20thu%202003%20vong%201.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May04\c\Nhatky2004\Vat%20tu%20Q%20II-2004-t.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May1\D\ANH%20TOAN%202003\Hoa%20Binh\HOa%20binh%202003\DT%20Huop2\DT%20in\bang%20THKL\B-CAOQ~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Ph&#243;%20S&#172;n%20-%20T&#169;n%20K&#250;%20(giai%20&#174;o&#185;n%20I).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My%20Documents\DToan35KV\TramCatT.Yen-B.Xa.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Server\D\Tu&#202;n%20quy&#213;t%20to&#184;n%20c&#184;c%20c&#171;ng%20tr&#215;nh%20XDCB\TG%20Vinh.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Quyettoan3\c\Hoanganh\THOXUAN\THOXUAN%20QUYET%20TOANCL.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May2\ECU%20(E)\HUONG\HV-TLduyet\My%20Document\Takhoa\TAKHOA1.xls" TargetMode="External"/></Relationships>
</file>

<file path=xl/externalLinks/_rels/externalLink264.xml.rels><?xml version="1.0" encoding="UTF-8" standalone="yes"?>
<Relationships xmlns="http://schemas.openxmlformats.org/package/2006/relationships"><Relationship Id="rId1" Type="http://schemas.microsoft.com/office/2006/relationships/xlExternalLinkPath/xlPathMissing" Target="RecoveredExternalLink13" TargetMode="External"/></Relationships>
</file>

<file path=xl/externalLinks/_rels/externalLink265.xml.rels><?xml version="1.0" encoding="UTF-8" standalone="yes"?>
<Relationships xmlns="http://schemas.openxmlformats.org/package/2006/relationships"><Relationship Id="rId1" Type="http://schemas.microsoft.com/office/2006/relationships/xlExternalLinkPath/xlPathMissing" Target="DBQL9A~1.xls" TargetMode="External"/></Relationships>
</file>

<file path=xl/externalLinks/_rels/externalLink266.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67.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E:\CDTKM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lient_dh3\c\QUY\QUYETTOA\QTQUY2.02.xls" TargetMode="External"/></Relationships>
</file>

<file path=xl/externalLinks/_rels/externalLink270.xml.rels><?xml version="1.0" encoding="UTF-8" standalone="yes"?>
<Relationships xmlns="http://schemas.openxmlformats.org/package/2006/relationships"><Relationship Id="rId1" Type="http://schemas.microsoft.com/office/2006/relationships/xlExternalLinkPath/xlPathMissing" Target="RecoveredExternalLink15" TargetMode="External"/></Relationships>
</file>

<file path=xl/externalLinks/_rels/externalLink271.xml.rels><?xml version="1.0" encoding="UTF-8" standalone="yes"?>
<Relationships xmlns="http://schemas.openxmlformats.org/package/2006/relationships"><Relationship Id="rId1" Type="http://schemas.microsoft.com/office/2006/relationships/xlExternalLinkPath/xlPathMissing" Target="HoaKhanh-003-0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http://10.1.64.59/Documents%20and%20Settings/h/My%20Documents/CS3408/Standard/RPT.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Nhan\c\TIEN\hoasenbosung.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Vinhptt\dutoan\Dutoan\Qlo55\BCcau-QL55-3.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A:\Hoai%20Nam\Du%20toan\Bong%20Son\CGD%20duyet%20&amp;%20chia%20voi%20533\BS-BT\Dongia1.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Haivt\c\NEWTHUYVA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y1\D\Congviec\Tam.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BKe%20ThToan%20GD1.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C1\c\datn\tong%20hop%20duong%20day.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May2\ECU%20(E)\HUONGH~1\DUONG6~1\bao%20cao%20tien%20do%20thang1.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A:\Hoai%20Nam\Du%20toan\Bong%20Son\CGD%20duyet%20&amp;%20chia%20voi%20533\My%20Documents\A1_Traly1.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X.nam\c\Thang%20KT%202001\Ho%20so%20thau\Du%20thau%20Huu%20Lung%20-%20Lang%20Son.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E:\My%20Documents\Khac\KHZ2003\KHZ2003-PAII-2307.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P7_2\thoai\THOAI\Daotao\Hien-truong-dao-tao-dd.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May4\c\PH99\SUTTRUOT\thamdinh\TONG4\Hd49as-2003.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Phu\binh\park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My%20Documents\Ketoan\Nam%202004\TUAN%204\Phong%20Kinh%20Te\LUC\EXCEL\Th&#199;u\Du%20thau%20Y&#170;n%20Minh%20-%20H&#181;%20Giang.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lan\VSP-th.xls" TargetMode="External"/></Relationships>
</file>

<file path=xl/externalLinks/_rels/externalLink291.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292.xml.rels><?xml version="1.0" encoding="UTF-8" standalone="yes"?>
<Relationships xmlns="http://schemas.openxmlformats.org/package/2006/relationships"><Relationship Id="rId1" Type="http://schemas.microsoft.com/office/2006/relationships/xlExternalLinkPath/xlPathMissing" Target="-SECTION.XLT"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Dunglx\hop%20thanh\Hop%20thanh\hopthanh\Tinhtoan\dam%20i%20hopthanh.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Bqldald_srv01\cbxd\Nguyen%20Hang\Thu%20Hang\CAC%20PHATSINH\NEW\DT-MOI\NGHEAN\CUALO\TBA110cu.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May2\ECU%20(E)\Gui%20Dung\Dutoan+TM\BC\BT-TRUNG\dat%20yeu\Bai%20toan%20gieng%20cat.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Hungnd\dutoan\DUTOAN\DANANG\Phonam\P.NamKT4.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T_vinh\dutoan\DUTOAN\Qnam\OngTrang\KTTC-%20Ong%20Trang2.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192.168.9.99\home\2024\KH&#193;C\6.%20Ph&#7909;c%20v&#7909;%20Ki&#7875;m%20to&#225;n%20NS%20n&#259;m%202023\C&#225;c%20bi&#7875;u%20Quy&#7871;t%20to&#225;n\2022%20PL%20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HOA\LVTD\MSOffice\EXCEL\LUC\DT%20DZ%2022+TBA%2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My%20Documents\Ketoan\Nam%202004\TUAN%204\LVTD\MSOffice\EXCEL\LUC\HY35.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DUONG\279\Hoa\DUONG\ql70\Bang%20TL%20(moi)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ongbac-prmumyd\gh\KL%20Than%20HL%2015-05-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BCNCKT\B_Can\Ba_b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quyet%20toan%20Vison-lamthao.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ZNHAD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hop2\c\My%20Documents\san%20xuat%20phu%202002\chi%20tiet%20cfk%20%202002%20theo%20ke%20hoach.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h1\c\My%20Documents\thanh-DT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uyetnga\bb%20ban%20giao\LVTD\MSOffice\EXCEL\LUC\DT%20DZ%2022+TBA%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ay2\ECU%20(E)\469\DT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ay5\c\TranViet-TK2\TQV-TK2\V-Excel\Tinh%20Dam\PHUTHO\Dam33m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ay2\ECU%20(E)\Truonghoc.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ay04\c\Nhatky2005\Vat%20tu%20Q%20II-2004-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uc\F\TKTC-Cau\Calculation\BAN18M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hutnv\d\Hop%20thanh\hopthanh\Tinhtoan\dam%20i%20hopthanh.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t5\c\Vuha\Tem\LinhXua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WINDOWS\TEMP\QT%20Doi%20coc%20moi.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y2\ECU%20(E)\1243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Phutho\My%20Project\SONLA\Dutoan_xuat\Dutoan_xuat\dtkttc-hopk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uyetnga\bb%20ban%20giao\Phong%20Kinh%20Te\LUC\EXCEL\Th&#199;u\Du%20thau%20Y&#170;n%20Minh%20-%20H&#181;%20Gia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Z:\Phutho\My%20Project\SONLA\Dutoan_xuat\Dutoan_xuat\dtkttc-hopk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cuong\cuong\2000\CONDENSA\instrumen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y2\ECU%20(E)\DATA\My%20Project\CAU%20_%20DUONG\DUONG\Denva-Hatay\Denva-Hatay\Dutoan_xuat\DTLS%20duonglam-HTa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ay1\SharedDocs\CGEDProject\Ql32TKKT\Du-toan\DT-GPMB.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8\d\TTCP-LI.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phu\c\@K-Phu\BAOGIA\Mien_Nam\2002\Utilized_Camau\CIVIL%20BOQs\6823%20PS%2017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ay2\ECU%20(E)\CHUC\KHECOS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4_THANGXD\CT%20Dien%20Bien\LAM-%20CAU39\CAU21m%20XIEN\BANTINH\TINH%20KCN%20CAU.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y03\c\Son\DARANG\Culvert\Check%204+18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uyetnga\bb%20ban%20giao\LVTD\MSOffice\EXCEL\LUC\HY3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unglx\ketp\Bai-Tap\TKMHBT~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Khu%201-2%20phuong%20l&#170;%20l&#238;i%20(Giai%20&#174;o&#185;n%20II).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L:\Luu_Tru\Ltb_ktkh\DZ220KV_Dau_Noi_sau_tram_500kV_Ha_Tinh\Gia_thau_Gui_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ay1\c\Thuy\Danang\Vung11.xls"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RecoveredExternalLink3"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c6\d\HUONG\HCM_BVTC\DT-cac%20cong.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uan\c\CAM2\MAU\TKKT\Tongke.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ay2\ECU%20(E)\THUYF\LAOCAI\dtcau.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ay1\g\SonCN\Calcul\Pile%20of%20A1(SBNo.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huukha\nam%202006\Rut%20tien20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ngdai\b\NGUYEN%20ANH%20VAN\DETAIL-CONS-SCHEDULE-1\Crushing-Equip-Plant-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LESO\HsdtCsan\DTHAU\DT2\LAOCAI\MDT67-C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xaylapduyetxls1.xlsthuy.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ay01\d\TuanAnh\CAUTRUNG\C&#199;u%20R&#181;o%20C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ay1\c-t\phong\traly\tru4\BTINHT4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ay5\c\TranViet-TK2\TQV-TK2\V-Excel\Tinh%20Dam\Dam%2033m-CCT\BAN%20TINH%20DAM\TINH%20LAI%20D(HV-DT-TC)\Dam%20T33xin(DATRANG-7%20Bo-Sua%20L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km99-km100+15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Tam_du_toan\c\DU%20TOAN\DT2001\QL%2014-B\TDT-62-73\KM62-km7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IEN2\C\DOCUMENT\DAUTHAU\Dungquat\GOI3\DUNGQUAT-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hong\dau%20thau%20dot\DTOAN-XD\DUTOAN.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Y4\E\Lam\Du%20toan\DT\Luu\500KV\DN-TBINH.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2.d.n.thanh\share\Cau2\PILE_CAPACITY.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ay1\c-t\WINDOWS\TEMP\$WC\My%20Documents\A1_Traly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ntung_tk2\TKKT-TTLH\Ngoai\BT-KCG.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E:\dctrinh\kim\BAIDI\NHAP\BDI-04-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Z:\dctrinh\kim\BAIDI\NHAP\BDI-04-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BANG%20TANG%20GIO.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Q:\DOCUME~1\DONGXU~1.000\LOCALS~1\Temp\iNotes%20Web%20Access\Du%20lieu\2008\So%20lieu\Trang\BA%20HUNG\excel\LE11-29+200-3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2_1\c\Chau\CHAU1\DMUC99\DDAY\TKKT\Dd22\Dkh-dl\quangphu.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noibo/My%20Documents/Ketoan/Nam%202004/TUAN%204/Phong%20Kinh%20Te/LUC/EXCEL/Th&#199;u/Du%20thau%20Y&#170;n%20Minh%20-%20H&#181;%20Giang.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uc\F\Tang%20465\Be%20cang%20dam\Hai%20Bridge-calculation%20sheet.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2may3\SETUPS%20(D)\A%20CONG%20TRINH\MANH%20LV\VU%20BAN%20-%20BINH%20HEM\Luu-CT\AATIEP\CT-HUYEN\YENTHUY\Thongnhat-Nhang\ctrinh\kim\KHANG2\DTK2.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RecoveredExternalLink4"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Bid%20price%20of%20NH%20No.9%20(R2).xls"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Worksheet%20in%20Pier-body-P5"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phuong\c\Tphuong\HSthau\HSthau01\Mien%20Bac\Caongan\HSbaogia\Sec_tq.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My%20Documents\TUYEN\QT-%20Tinh\T&#181;i%20Ch&#221;nh%20-%20Xu&#169;n%20L&#203;p\T&#181;iCh&#221;nh%20-%20Y&#170;n%20L&#169;m\TaiChinh%20-%20Yen%20lam.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249;%20to&#184;n%20Ng&#185;n%20so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07_ducngoc\_Truong\NAMTHANG\THANG\TKMH\U.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 val="DT DZ 22+TBA "/>
      <sheetName val="Sheet1"/>
      <sheetName val="KLHT"/>
      <sheetName val="Sheet2"/>
      <sheetName val="Sheet3"/>
      <sheetName val="Sheet4"/>
      <sheetName val="Sheet5"/>
      <sheetName val="00000000"/>
      <sheetName val="VCTT"/>
      <sheetName val="Sheet6"/>
      <sheetName val="Sheet7"/>
      <sheetName val="XL4Poppy"/>
      <sheetName val="(1)TK_ThueGTGT_Thang"/>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NKCTỪ"/>
      <sheetName val="SỔ CÁI"/>
      <sheetName val="BCÂNĐỐI"/>
      <sheetName val="CĐKTOÁN"/>
      <sheetName val="KQHĐKD"/>
      <sheetName val="TỒN QUỸ"/>
      <sheetName val="NKCT?"/>
      <sheetName val="S? CÁI"/>
      <sheetName val="BCÂNÐ?I"/>
      <sheetName val="CÐKTOÁN"/>
      <sheetName val="KQHÐKD"/>
      <sheetName val="T?N QU?"/>
      <sheetName val="Chi tiet"/>
      <sheetName val="KH-Q1,Q2,01"/>
      <sheetName val="CT Thang Mo"/>
      <sheetName val="CT  PL"/>
      <sheetName val="_x0002_i  _x0004_z22"/>
      <sheetName val="INVOICE"/>
      <sheetName val="Packing"/>
      <sheetName val="VASN"/>
      <sheetName val="Actual (1)"/>
      <sheetName val="Actual (2)"/>
      <sheetName val="DECLARATION"/>
      <sheetName val="quota"/>
      <sheetName val="guarantee"/>
      <sheetName val="BE.Letter"/>
      <sheetName val="CERTI(1)"/>
      <sheetName val="CETI(2)"/>
      <sheetName val="VXXXXXXX"/>
      <sheetName val="Recovered_Sheet1"/>
      <sheetName val="Recovered_Sheet2"/>
      <sheetName val="Recovered_Sheet3"/>
      <sheetName val="10000000"/>
      <sheetName val="20000000"/>
      <sheetName val="30000000"/>
      <sheetName val="40000000"/>
      <sheetName val="000000000000"/>
      <sheetName val="100000000000"/>
      <sheetName val="200000000000"/>
      <sheetName val="50000000"/>
      <sheetName val="70000000"/>
      <sheetName val="60000000"/>
      <sheetName val="Chiet tinh dz35"/>
      <sheetName val="C45"/>
      <sheetName val="C46-Q1"/>
      <sheetName val="C47-T1"/>
      <sheetName val="C47-T2"/>
      <sheetName val="C47-T3"/>
      <sheetName val="C46-Q2"/>
      <sheetName val="C47-T4"/>
      <sheetName val="C47-T5"/>
      <sheetName val="C47-T6"/>
      <sheetName val="C46-Q3"/>
      <sheetName val="C47-T7"/>
      <sheetName val="C47-T8"/>
      <sheetName val="C47-T9"/>
      <sheetName val="C46-Q4"/>
      <sheetName val="C47-T10"/>
      <sheetName val="C47-T11"/>
      <sheetName val="C47-T12"/>
      <sheetName val="dnc4"/>
      <sheetName val="NKCT_"/>
      <sheetName val="S_ CÁI"/>
      <sheetName val="BCÂNÐ_I"/>
      <sheetName val="T_N QU_"/>
      <sheetName val="DGV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ctiet"/>
      <sheetName val="thop-gtxl"/>
      <sheetName val="cphikhac"/>
      <sheetName val="bth"/>
      <sheetName val="gpmb"/>
      <sheetName val="Sheet3"/>
      <sheetName val="dtoan"/>
      <sheetName val="gtxl-dgth"/>
      <sheetName val="dap"/>
      <sheetName val="th-gtxl"/>
      <sheetName val="00000000"/>
      <sheetName val="10000000"/>
      <sheetName val="20000000"/>
      <sheetName val="XL4Poppy"/>
      <sheetName val="Tile"/>
      <sheetName val="Properties"/>
      <sheetName val="drawing"/>
      <sheetName val="Load1"/>
      <sheetName val="HS"/>
      <sheetName val="Tile1"/>
      <sheetName val="Check1"/>
      <sheetName val="Momen at transfer"/>
      <sheetName val="Stress at transfer"/>
      <sheetName val="Camber"/>
      <sheetName val="loss_Stress"/>
      <sheetName val="Congot-tubien"/>
      <sheetName val="Chart1"/>
      <sheetName val="load2"/>
      <sheetName val="KT_Momen"/>
      <sheetName val="Capacity"/>
      <sheetName val="Don gia-cau"/>
    </sheetNames>
    <sheetDataSet>
      <sheetData sheetId="0" refreshError="1"/>
      <sheetData sheetId="1"/>
      <sheetData sheetId="2" refreshError="1"/>
      <sheetData sheetId="3" refreshError="1"/>
      <sheetData sheetId="4"/>
      <sheetData sheetId="5" refreshError="1"/>
      <sheetData sheetId="6" refreshError="1">
        <row r="34">
          <cell r="Q34">
            <v>16000</v>
          </cell>
        </row>
        <row r="73">
          <cell r="Q73">
            <v>100000</v>
          </cell>
        </row>
        <row r="74">
          <cell r="Q74">
            <v>13000</v>
          </cell>
        </row>
        <row r="75">
          <cell r="Q75">
            <v>80000</v>
          </cell>
        </row>
        <row r="76">
          <cell r="Q76">
            <v>4000</v>
          </cell>
        </row>
        <row r="77">
          <cell r="Q77">
            <v>13000</v>
          </cell>
        </row>
        <row r="78">
          <cell r="Q78">
            <v>40000</v>
          </cell>
        </row>
        <row r="79">
          <cell r="Q79">
            <v>13000</v>
          </cell>
        </row>
      </sheetData>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sheetData sheetId="36" refreshError="1"/>
      <sheetData sheetId="3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L"/>
      <sheetName val="dgduong"/>
      <sheetName val="dgcoc"/>
      <sheetName val="dgmo-tru"/>
      <sheetName val="dgdam"/>
      <sheetName val="PL Vua"/>
      <sheetName val="He so"/>
      <sheetName val="DTduong"/>
      <sheetName val="Dieu phoi"/>
      <sheetName val="KLduong"/>
      <sheetName val="KC dam ban"/>
      <sheetName val="KL-cau"/>
      <sheetName val="KL-nhip dam"/>
      <sheetName val="Cau chinh (mo-tru)"/>
      <sheetName val="Cau chinh (dam)"/>
      <sheetName val="THKP(Ko den bu)"/>
      <sheetName val="Den bu"/>
      <sheetName val="KL-coc"/>
      <sheetName val="THKP (Co den bu)"/>
      <sheetName val="dgphu"/>
      <sheetName val="Thi cong"/>
      <sheetName val="Sheet1"/>
      <sheetName val="00000000"/>
      <sheetName val="10000000"/>
      <sheetName val="20000000"/>
      <sheetName val="phucap"/>
      <sheetName val="nen"/>
      <sheetName val="mat"/>
      <sheetName val="atgt"/>
      <sheetName val="cong"/>
      <sheetName val="vua"/>
      <sheetName val="gvl"/>
      <sheetName val="dtctiet"/>
      <sheetName val="thop-gtxl"/>
      <sheetName val="cphikhac"/>
      <sheetName val="bth"/>
      <sheetName val="gpmb"/>
      <sheetName val="Sheet3"/>
      <sheetName val="dtoan"/>
      <sheetName val="gtxl-dgth"/>
      <sheetName val="dap"/>
      <sheetName val="th-gtxl"/>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34">
          <cell r="Q34">
            <v>16000</v>
          </cell>
        </row>
        <row r="73">
          <cell r="Q73">
            <v>100000</v>
          </cell>
        </row>
        <row r="74">
          <cell r="Q74">
            <v>13000</v>
          </cell>
        </row>
        <row r="75">
          <cell r="Q75">
            <v>80000</v>
          </cell>
        </row>
        <row r="76">
          <cell r="Q76">
            <v>4000</v>
          </cell>
        </row>
        <row r="77">
          <cell r="Q77">
            <v>13000</v>
          </cell>
        </row>
        <row r="78">
          <cell r="Q78">
            <v>40000</v>
          </cell>
        </row>
        <row r="79">
          <cell r="Q79">
            <v>13000</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TT"/>
      <sheetName val="TM"/>
      <sheetName val="Bia"/>
      <sheetName val="QT mong, tu hoai"/>
      <sheetName val="Thang"/>
      <sheetName val="Mong+tu hoai+tho T1"/>
      <sheetName val="KL theo du thau"/>
      <sheetName val="Don gia Du thau"/>
      <sheetName val="Don gia thanh toan"/>
      <sheetName val="XL4Test5"/>
      <sheetName val="_x0011_T mong, tu hoai"/>
      <sheetName val="BANCO (3)"/>
      <sheetName val="PLI CTrinh"/>
    </sheetNames>
    <sheetDataSet>
      <sheetData sheetId="0" refreshError="1">
        <row r="19">
          <cell r="G19">
            <v>300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ct"/>
      <sheetName val="giacot"/>
      <sheetName val="klcot"/>
      <sheetName val="klmong1"/>
      <sheetName val="klmong2"/>
      <sheetName val="klmong3"/>
      <sheetName val="klmong4"/>
      <sheetName val="vlchin1"/>
      <sheetName val="vlchin2"/>
      <sheetName val="vlchin3"/>
      <sheetName val="vlchin4"/>
      <sheetName val="00000000"/>
      <sheetName val="10000000"/>
      <sheetName val="XXXXXXXX"/>
      <sheetName val="Gia"/>
      <sheetName val="NSL"/>
      <sheetName val="DZ 22KV"/>
    </sheetNames>
    <sheetDataSet>
      <sheetData sheetId="0" refreshError="1">
        <row r="6">
          <cell r="B6" t="str">
            <v>2MD28-1</v>
          </cell>
          <cell r="C6">
            <v>0</v>
          </cell>
          <cell r="D6">
            <v>57.19</v>
          </cell>
          <cell r="F6">
            <v>57.19</v>
          </cell>
          <cell r="G6">
            <v>276.92</v>
          </cell>
          <cell r="H6">
            <v>1211.52</v>
          </cell>
          <cell r="I6">
            <v>1108.6400000000001</v>
          </cell>
          <cell r="J6">
            <v>2597.08</v>
          </cell>
          <cell r="K6">
            <v>39.864000000000004</v>
          </cell>
        </row>
        <row r="7">
          <cell r="B7" t="str">
            <v>2MD28-2</v>
          </cell>
          <cell r="C7">
            <v>0</v>
          </cell>
          <cell r="D7">
            <v>53.55</v>
          </cell>
          <cell r="F7">
            <v>53.55</v>
          </cell>
          <cell r="G7">
            <v>266.86</v>
          </cell>
          <cell r="H7">
            <v>1024.57</v>
          </cell>
          <cell r="I7">
            <v>1094.56</v>
          </cell>
          <cell r="J7">
            <v>2385.9899999999998</v>
          </cell>
          <cell r="K7">
            <v>48.344000000000001</v>
          </cell>
        </row>
        <row r="8">
          <cell r="B8" t="str">
            <v>2MD34-1</v>
          </cell>
          <cell r="C8">
            <v>0</v>
          </cell>
          <cell r="D8">
            <v>79.599999999999994</v>
          </cell>
          <cell r="F8">
            <v>79.599999999999994</v>
          </cell>
          <cell r="G8">
            <v>354.52</v>
          </cell>
          <cell r="H8">
            <v>1915.48</v>
          </cell>
          <cell r="I8">
            <v>1467.95</v>
          </cell>
          <cell r="J8">
            <v>3737.95</v>
          </cell>
          <cell r="K8">
            <v>44.616</v>
          </cell>
        </row>
        <row r="9">
          <cell r="B9" t="str">
            <v>2MD34-2</v>
          </cell>
          <cell r="C9">
            <v>0</v>
          </cell>
          <cell r="D9">
            <v>78.760000000000005</v>
          </cell>
          <cell r="F9">
            <v>78.760000000000005</v>
          </cell>
          <cell r="G9">
            <v>375.79</v>
          </cell>
          <cell r="H9">
            <v>1731.44</v>
          </cell>
          <cell r="I9">
            <v>1521.59</v>
          </cell>
          <cell r="J9">
            <v>3628.8199999999997</v>
          </cell>
          <cell r="K9">
            <v>64.376000000000005</v>
          </cell>
        </row>
        <row r="10">
          <cell r="B10" t="str">
            <v>2MD38-1</v>
          </cell>
          <cell r="D10">
            <v>92.24</v>
          </cell>
          <cell r="F10">
            <v>92.24</v>
          </cell>
          <cell r="G10">
            <v>358.87</v>
          </cell>
          <cell r="H10">
            <v>1659.21</v>
          </cell>
          <cell r="I10">
            <v>1728.83</v>
          </cell>
          <cell r="J10">
            <v>3746.91</v>
          </cell>
          <cell r="K10">
            <v>56.056000000000004</v>
          </cell>
        </row>
        <row r="11">
          <cell r="B11" t="str">
            <v>2MD38-2</v>
          </cell>
          <cell r="C11">
            <v>0</v>
          </cell>
          <cell r="D11">
            <v>85.4</v>
          </cell>
          <cell r="F11">
            <v>85.4</v>
          </cell>
          <cell r="G11">
            <v>381.63</v>
          </cell>
          <cell r="H11">
            <v>1860.9</v>
          </cell>
          <cell r="I11">
            <v>1774.68</v>
          </cell>
          <cell r="J11">
            <v>4017.21</v>
          </cell>
          <cell r="K11">
            <v>59.543999999999997</v>
          </cell>
        </row>
        <row r="12">
          <cell r="B12" t="str">
            <v>2MD42-1</v>
          </cell>
          <cell r="D12">
            <v>89.74</v>
          </cell>
          <cell r="F12">
            <v>89.74</v>
          </cell>
          <cell r="G12">
            <v>353.61399999999998</v>
          </cell>
          <cell r="H12">
            <v>2062.6239999999998</v>
          </cell>
          <cell r="I12">
            <v>1822.248</v>
          </cell>
          <cell r="J12">
            <v>4238.4859999999999</v>
          </cell>
          <cell r="K12">
            <v>50.951999999999998</v>
          </cell>
        </row>
        <row r="13">
          <cell r="B13" t="str">
            <v>2MD42-2</v>
          </cell>
          <cell r="D13">
            <v>82.47</v>
          </cell>
          <cell r="F13">
            <v>82.47</v>
          </cell>
          <cell r="G13">
            <v>366.88</v>
          </cell>
          <cell r="H13">
            <v>1719.5</v>
          </cell>
          <cell r="I13">
            <v>1849.6200000000001</v>
          </cell>
          <cell r="J13">
            <v>3936</v>
          </cell>
          <cell r="K13">
            <v>61.112000000000002</v>
          </cell>
        </row>
        <row r="14">
          <cell r="B14" t="str">
            <v>2T28-32        2T38-32</v>
          </cell>
          <cell r="C14">
            <v>4.6239999999999997</v>
          </cell>
          <cell r="D14">
            <v>35.328000000000003</v>
          </cell>
          <cell r="F14">
            <v>39.952000000000005</v>
          </cell>
          <cell r="G14">
            <v>251.98000000000002</v>
          </cell>
          <cell r="H14">
            <v>704</v>
          </cell>
          <cell r="I14">
            <v>775.04</v>
          </cell>
          <cell r="J14">
            <v>1731.02</v>
          </cell>
          <cell r="K14">
            <v>69.12</v>
          </cell>
        </row>
        <row r="15">
          <cell r="B15" t="str">
            <v>2T28-32       2T40-32</v>
          </cell>
          <cell r="C15">
            <v>4.6319999999999997</v>
          </cell>
          <cell r="D15">
            <v>35.584000000000003</v>
          </cell>
          <cell r="F15">
            <v>40.216000000000001</v>
          </cell>
          <cell r="G15">
            <v>255.68</v>
          </cell>
          <cell r="H15">
            <v>704</v>
          </cell>
          <cell r="I15">
            <v>928.52</v>
          </cell>
          <cell r="J15">
            <v>1888.2</v>
          </cell>
          <cell r="K15">
            <v>70.400000000000006</v>
          </cell>
        </row>
        <row r="16">
          <cell r="B16" t="str">
            <v>2T28-34        2T38-34</v>
          </cell>
          <cell r="C16">
            <v>5.1840000000000002</v>
          </cell>
          <cell r="D16">
            <v>39.024000000000001</v>
          </cell>
          <cell r="F16">
            <v>44.207999999999998</v>
          </cell>
          <cell r="G16">
            <v>261.86</v>
          </cell>
          <cell r="H16">
            <v>796.96</v>
          </cell>
          <cell r="I16">
            <v>775.04</v>
          </cell>
          <cell r="J16">
            <v>1833.8600000000001</v>
          </cell>
          <cell r="K16">
            <v>71.360000000000014</v>
          </cell>
        </row>
        <row r="17">
          <cell r="B17" t="str">
            <v>2T28-34       2T34-34</v>
          </cell>
          <cell r="C17">
            <v>5.1920000000000002</v>
          </cell>
          <cell r="D17">
            <v>38.512</v>
          </cell>
          <cell r="F17">
            <v>43.704000000000001</v>
          </cell>
          <cell r="G17">
            <v>253.68</v>
          </cell>
          <cell r="H17">
            <v>796.96</v>
          </cell>
          <cell r="I17">
            <v>725.76</v>
          </cell>
          <cell r="J17">
            <v>1776.4</v>
          </cell>
          <cell r="K17">
            <v>68.800000000000011</v>
          </cell>
        </row>
        <row r="18">
          <cell r="B18" t="str">
            <v>2T28-34       2T38-34</v>
          </cell>
          <cell r="C18">
            <v>5.1840000000000002</v>
          </cell>
          <cell r="D18">
            <v>39.024000000000001</v>
          </cell>
          <cell r="F18">
            <v>44.207999999999998</v>
          </cell>
          <cell r="G18">
            <v>261.86</v>
          </cell>
          <cell r="H18">
            <v>796.96</v>
          </cell>
          <cell r="I18">
            <v>775.04</v>
          </cell>
          <cell r="J18">
            <v>1833.8600000000001</v>
          </cell>
          <cell r="K18">
            <v>71.360000000000014</v>
          </cell>
        </row>
        <row r="19">
          <cell r="B19" t="str">
            <v>2T28-36        2T34-36</v>
          </cell>
          <cell r="C19">
            <v>5.78</v>
          </cell>
          <cell r="D19">
            <v>42.44</v>
          </cell>
          <cell r="F19">
            <v>48.22</v>
          </cell>
          <cell r="G19">
            <v>249.76</v>
          </cell>
          <cell r="H19">
            <v>917.76</v>
          </cell>
          <cell r="I19">
            <v>808.3</v>
          </cell>
          <cell r="J19">
            <v>1975.82</v>
          </cell>
          <cell r="K19">
            <v>71.039999999999992</v>
          </cell>
        </row>
        <row r="20">
          <cell r="B20" t="str">
            <v>2T28-36        2T38-36</v>
          </cell>
          <cell r="C20">
            <v>5.78</v>
          </cell>
          <cell r="D20">
            <v>42.951999999999998</v>
          </cell>
          <cell r="F20">
            <v>48.731999999999999</v>
          </cell>
          <cell r="G20">
            <v>257.94</v>
          </cell>
          <cell r="H20">
            <v>917.76</v>
          </cell>
          <cell r="I20">
            <v>857.6</v>
          </cell>
          <cell r="J20">
            <v>2033.3000000000002</v>
          </cell>
          <cell r="K20">
            <v>73.599999999999994</v>
          </cell>
        </row>
        <row r="21">
          <cell r="B21" t="str">
            <v>2T28-36        2T40-36</v>
          </cell>
          <cell r="C21">
            <v>5.78</v>
          </cell>
          <cell r="D21">
            <v>45.58</v>
          </cell>
          <cell r="F21">
            <v>51.36</v>
          </cell>
          <cell r="G21">
            <v>322.79999999999995</v>
          </cell>
          <cell r="H21">
            <v>917.76</v>
          </cell>
          <cell r="I21">
            <v>1011.0799999999999</v>
          </cell>
          <cell r="J21">
            <v>2251.64</v>
          </cell>
          <cell r="K21">
            <v>80.16</v>
          </cell>
        </row>
        <row r="22">
          <cell r="B22" t="str">
            <v>2T28-40        2T34-40        4T28-40        2T28-40        2T34-40</v>
          </cell>
          <cell r="C22">
            <v>21.167999999999999</v>
          </cell>
          <cell r="D22">
            <v>162</v>
          </cell>
          <cell r="F22">
            <v>183.16800000000001</v>
          </cell>
          <cell r="G22">
            <v>1115.5999999999999</v>
          </cell>
          <cell r="H22">
            <v>3324.8</v>
          </cell>
          <cell r="I22">
            <v>2914.4</v>
          </cell>
          <cell r="J22">
            <v>7354.7999999999993</v>
          </cell>
          <cell r="K22">
            <v>244.8</v>
          </cell>
        </row>
        <row r="23">
          <cell r="B23" t="str">
            <v>2T28-40        2T38-40</v>
          </cell>
          <cell r="C23">
            <v>7.056</v>
          </cell>
          <cell r="D23">
            <v>55.2</v>
          </cell>
          <cell r="F23">
            <v>62.256</v>
          </cell>
          <cell r="G23">
            <v>372.6</v>
          </cell>
          <cell r="H23">
            <v>1107.2</v>
          </cell>
          <cell r="I23">
            <v>1072</v>
          </cell>
          <cell r="J23">
            <v>2551.8000000000002</v>
          </cell>
          <cell r="K23">
            <v>86.4</v>
          </cell>
        </row>
        <row r="24">
          <cell r="B24" t="str">
            <v>2T28-40        2T40-40</v>
          </cell>
          <cell r="C24">
            <v>7.056</v>
          </cell>
          <cell r="D24">
            <v>55.6</v>
          </cell>
          <cell r="F24">
            <v>62.655999999999999</v>
          </cell>
          <cell r="G24">
            <v>377.79999999999995</v>
          </cell>
          <cell r="H24">
            <v>1108.8000000000002</v>
          </cell>
          <cell r="I24">
            <v>1102.8399999999999</v>
          </cell>
          <cell r="J24">
            <v>2589.44</v>
          </cell>
          <cell r="K24">
            <v>88</v>
          </cell>
        </row>
        <row r="25">
          <cell r="B25" t="str">
            <v>2T28-40        2T45-40</v>
          </cell>
          <cell r="C25">
            <v>7.056</v>
          </cell>
          <cell r="D25">
            <v>59.944000000000003</v>
          </cell>
          <cell r="F25">
            <v>67</v>
          </cell>
          <cell r="G25">
            <v>422.74</v>
          </cell>
          <cell r="H25">
            <v>1108.8000000000002</v>
          </cell>
          <cell r="I25">
            <v>1180.08</v>
          </cell>
          <cell r="J25">
            <v>2711.62</v>
          </cell>
          <cell r="K25">
            <v>98.08</v>
          </cell>
        </row>
        <row r="26">
          <cell r="B26" t="str">
            <v>2T28-40        2T45-44</v>
          </cell>
          <cell r="C26">
            <v>7.7680000000000007</v>
          </cell>
          <cell r="D26">
            <v>64.64</v>
          </cell>
          <cell r="F26">
            <v>72.408000000000001</v>
          </cell>
          <cell r="G26">
            <v>422.74</v>
          </cell>
          <cell r="H26">
            <v>1218.8800000000001</v>
          </cell>
          <cell r="I26">
            <v>1180.08</v>
          </cell>
          <cell r="J26">
            <v>2821.7</v>
          </cell>
          <cell r="K26">
            <v>100.32</v>
          </cell>
        </row>
        <row r="27">
          <cell r="B27" t="str">
            <v>2T28-44        2T34-44        4T28-44        2T28-44        2T34-44</v>
          </cell>
          <cell r="C27">
            <v>25.408000000000001</v>
          </cell>
          <cell r="D27">
            <v>190.21600000000001</v>
          </cell>
          <cell r="F27">
            <v>215.62400000000002</v>
          </cell>
          <cell r="G27">
            <v>1153.5999999999999</v>
          </cell>
          <cell r="H27">
            <v>4056.44</v>
          </cell>
          <cell r="I27">
            <v>2914.4</v>
          </cell>
          <cell r="J27">
            <v>8124.4400000000005</v>
          </cell>
          <cell r="K27">
            <v>258.24</v>
          </cell>
        </row>
        <row r="28">
          <cell r="B28" t="str">
            <v>2T28-44        2T38-44</v>
          </cell>
          <cell r="C28">
            <v>8.4640000000000004</v>
          </cell>
          <cell r="D28">
            <v>64.603999999999999</v>
          </cell>
          <cell r="F28">
            <v>73.067999999999998</v>
          </cell>
          <cell r="G28">
            <v>411.6</v>
          </cell>
          <cell r="H28">
            <v>1394.62</v>
          </cell>
          <cell r="I28">
            <v>1072</v>
          </cell>
          <cell r="J28">
            <v>2878.22</v>
          </cell>
          <cell r="K28">
            <v>90.88</v>
          </cell>
        </row>
        <row r="29">
          <cell r="B29" t="str">
            <v>2T28-44        2T40-44</v>
          </cell>
          <cell r="C29">
            <v>8.6320000000000014</v>
          </cell>
          <cell r="D29">
            <v>65.004000000000005</v>
          </cell>
          <cell r="F29">
            <v>73.63600000000001</v>
          </cell>
          <cell r="G29">
            <v>377.79999999999995</v>
          </cell>
          <cell r="H29">
            <v>1331.96</v>
          </cell>
          <cell r="I29">
            <v>1102.8399999999999</v>
          </cell>
          <cell r="J29">
            <v>2812.6</v>
          </cell>
          <cell r="K29">
            <v>92.47999999999999</v>
          </cell>
        </row>
        <row r="30">
          <cell r="B30" t="str">
            <v>2T28-44       2T50-44</v>
          </cell>
          <cell r="C30">
            <v>8.4640000000000004</v>
          </cell>
          <cell r="D30">
            <v>70.792000000000002</v>
          </cell>
          <cell r="F30">
            <v>79.256</v>
          </cell>
          <cell r="G30">
            <v>479.17999999999995</v>
          </cell>
          <cell r="H30">
            <v>1579.42</v>
          </cell>
          <cell r="I30">
            <v>1257.2</v>
          </cell>
          <cell r="J30">
            <v>3315.8</v>
          </cell>
          <cell r="K30">
            <v>107.35999999999999</v>
          </cell>
        </row>
        <row r="31">
          <cell r="B31" t="str">
            <v xml:space="preserve">2T28-48        2T34-48        4T28-48        2T28-48       2T34-48        </v>
          </cell>
          <cell r="C31">
            <v>30</v>
          </cell>
          <cell r="D31">
            <v>254.6</v>
          </cell>
          <cell r="F31">
            <v>284.60000000000002</v>
          </cell>
          <cell r="G31">
            <v>1401.56</v>
          </cell>
          <cell r="H31">
            <v>5535.04</v>
          </cell>
          <cell r="I31">
            <v>2938.88</v>
          </cell>
          <cell r="J31">
            <v>9875.48</v>
          </cell>
          <cell r="K31">
            <v>302.72000000000003</v>
          </cell>
        </row>
        <row r="32">
          <cell r="B32" t="str">
            <v xml:space="preserve">2T28-48        2T34-48        4T28-48        2T28-48       2T40-48        </v>
          </cell>
          <cell r="C32">
            <v>30</v>
          </cell>
          <cell r="D32">
            <v>258.62</v>
          </cell>
          <cell r="F32">
            <v>288.62</v>
          </cell>
          <cell r="G32">
            <v>1381.4799999999998</v>
          </cell>
          <cell r="H32">
            <v>5676.8</v>
          </cell>
          <cell r="I32">
            <v>3031.32</v>
          </cell>
          <cell r="J32">
            <v>10089.6</v>
          </cell>
          <cell r="K32">
            <v>312.64</v>
          </cell>
        </row>
        <row r="33">
          <cell r="B33" t="str">
            <v xml:space="preserve">2T28-48        2T40-48        2T28-48        2T40-48        4T28-48              </v>
          </cell>
          <cell r="C33">
            <v>30</v>
          </cell>
          <cell r="D33">
            <v>262.64</v>
          </cell>
          <cell r="F33">
            <v>292.64</v>
          </cell>
          <cell r="G33">
            <v>1361.4</v>
          </cell>
          <cell r="H33">
            <v>5818.5599999999995</v>
          </cell>
          <cell r="I33">
            <v>3123.76</v>
          </cell>
          <cell r="J33">
            <v>10303.719999999999</v>
          </cell>
          <cell r="K33">
            <v>322.56</v>
          </cell>
        </row>
        <row r="34">
          <cell r="B34" t="str">
            <v>2T28-48        2T40-48</v>
          </cell>
          <cell r="C34">
            <v>10</v>
          </cell>
          <cell r="D34">
            <v>88.699999999999989</v>
          </cell>
          <cell r="F34">
            <v>98.699999999999989</v>
          </cell>
          <cell r="G34">
            <v>464.5</v>
          </cell>
          <cell r="H34">
            <v>1939.52</v>
          </cell>
          <cell r="I34">
            <v>1102.96</v>
          </cell>
          <cell r="J34">
            <v>3506.98</v>
          </cell>
          <cell r="K34">
            <v>111.36</v>
          </cell>
        </row>
        <row r="35">
          <cell r="B35" t="str">
            <v>2T34-36        2T38-36        4T34-36        2T34-36        2T38-36</v>
          </cell>
          <cell r="C35">
            <v>17.327999999999999</v>
          </cell>
          <cell r="D35">
            <v>130.624</v>
          </cell>
          <cell r="F35">
            <v>147.952</v>
          </cell>
          <cell r="G35">
            <v>1739.8000000000002</v>
          </cell>
          <cell r="H35">
            <v>2845.44</v>
          </cell>
          <cell r="I35">
            <v>3727.2799999999997</v>
          </cell>
          <cell r="J35">
            <v>8312.52</v>
          </cell>
          <cell r="K35">
            <v>229.76</v>
          </cell>
        </row>
        <row r="36">
          <cell r="B36" t="str">
            <v>2T34-36        2T40-36</v>
          </cell>
          <cell r="C36">
            <v>5.7759999999999998</v>
          </cell>
          <cell r="D36">
            <v>46.34</v>
          </cell>
          <cell r="F36">
            <v>52.116</v>
          </cell>
          <cell r="G36">
            <v>331.36</v>
          </cell>
          <cell r="H36">
            <v>948.48</v>
          </cell>
          <cell r="I36">
            <v>1085.3</v>
          </cell>
          <cell r="J36">
            <v>2365.1400000000003</v>
          </cell>
          <cell r="K36">
            <v>84</v>
          </cell>
        </row>
        <row r="37">
          <cell r="B37" t="str">
            <v>2T34-36        2T40-40        4T34-36        4T34-36</v>
          </cell>
          <cell r="C37">
            <v>17.974</v>
          </cell>
          <cell r="D37">
            <v>137</v>
          </cell>
          <cell r="F37">
            <v>154.97399999999999</v>
          </cell>
          <cell r="G37">
            <v>848</v>
          </cell>
          <cell r="H37">
            <v>2926.3999999999996</v>
          </cell>
          <cell r="I37">
            <v>2850.34</v>
          </cell>
          <cell r="J37">
            <v>6624.74</v>
          </cell>
          <cell r="K37">
            <v>236</v>
          </cell>
        </row>
        <row r="38">
          <cell r="B38" t="str">
            <v>2T34-36        2T45-36</v>
          </cell>
          <cell r="C38">
            <v>5.7759999999999998</v>
          </cell>
          <cell r="D38">
            <v>50.68</v>
          </cell>
          <cell r="F38">
            <v>56.456000000000003</v>
          </cell>
          <cell r="G38">
            <v>376.9</v>
          </cell>
          <cell r="H38">
            <v>948.48</v>
          </cell>
          <cell r="I38">
            <v>1162.54</v>
          </cell>
          <cell r="J38">
            <v>2487.92</v>
          </cell>
          <cell r="K38">
            <v>94.08</v>
          </cell>
        </row>
        <row r="39">
          <cell r="B39" t="str">
            <v>2T34-44       2T45-44</v>
          </cell>
          <cell r="C39">
            <v>8.48</v>
          </cell>
          <cell r="D39">
            <v>70.539999999999992</v>
          </cell>
          <cell r="F39">
            <v>79.02</v>
          </cell>
          <cell r="G39">
            <v>472.74</v>
          </cell>
          <cell r="H39">
            <v>1361.54</v>
          </cell>
          <cell r="I39">
            <v>1260.8800000000001</v>
          </cell>
          <cell r="J39">
            <v>3095.16</v>
          </cell>
          <cell r="K39">
            <v>107.36</v>
          </cell>
        </row>
        <row r="40">
          <cell r="B40" t="str">
            <v>2T40-48        2T50-48</v>
          </cell>
          <cell r="C40">
            <v>10</v>
          </cell>
          <cell r="D40">
            <v>95.04</v>
          </cell>
          <cell r="F40">
            <v>105.04</v>
          </cell>
          <cell r="G40">
            <v>509.64</v>
          </cell>
          <cell r="H40">
            <v>2280.56</v>
          </cell>
          <cell r="I40">
            <v>1430.04</v>
          </cell>
          <cell r="J40">
            <v>4220.24</v>
          </cell>
          <cell r="K40">
            <v>124.32</v>
          </cell>
        </row>
        <row r="41">
          <cell r="B41" t="str">
            <v>3T28-44        T40-44</v>
          </cell>
          <cell r="C41">
            <v>8.468</v>
          </cell>
          <cell r="D41">
            <v>63.805999999999997</v>
          </cell>
          <cell r="F41">
            <v>72.274000000000001</v>
          </cell>
          <cell r="G41">
            <v>364.5</v>
          </cell>
          <cell r="H41">
            <v>1331.96</v>
          </cell>
          <cell r="I41">
            <v>1010.22</v>
          </cell>
          <cell r="J41">
            <v>2706.6800000000003</v>
          </cell>
          <cell r="K41">
            <v>87.679999999999993</v>
          </cell>
        </row>
        <row r="42">
          <cell r="B42" t="str">
            <v xml:space="preserve">4T28-36       4T28-36       2T28-36        2T38-36  </v>
          </cell>
          <cell r="C42">
            <v>17.287999999999997</v>
          </cell>
          <cell r="D42">
            <v>126.312</v>
          </cell>
          <cell r="F42">
            <v>143.6</v>
          </cell>
          <cell r="G42">
            <v>740.34</v>
          </cell>
          <cell r="H42">
            <v>2691.84</v>
          </cell>
          <cell r="I42">
            <v>2325.7600000000002</v>
          </cell>
          <cell r="J42">
            <v>5757.9400000000005</v>
          </cell>
          <cell r="K42">
            <v>208</v>
          </cell>
        </row>
        <row r="43">
          <cell r="B43" t="str">
            <v xml:space="preserve">4T28-44        2T28-44        2T40-44        2T28-44        2T40-44        </v>
          </cell>
          <cell r="C43">
            <v>25.408000000000001</v>
          </cell>
          <cell r="D43">
            <v>192.61599999999999</v>
          </cell>
          <cell r="F43">
            <v>218.024</v>
          </cell>
          <cell r="G43">
            <v>1106.8</v>
          </cell>
          <cell r="H43">
            <v>3995.88</v>
          </cell>
          <cell r="I43">
            <v>3123.2799999999997</v>
          </cell>
          <cell r="J43">
            <v>8225.9599999999991</v>
          </cell>
          <cell r="K43">
            <v>267.83999999999997</v>
          </cell>
        </row>
        <row r="44">
          <cell r="B44" t="str">
            <v>4T34-40        2T34-40        2T40-40        2T34-40        2T40-40</v>
          </cell>
          <cell r="C44">
            <v>21.167999999999999</v>
          </cell>
          <cell r="D44">
            <v>169.2</v>
          </cell>
          <cell r="F44">
            <v>190.36799999999999</v>
          </cell>
          <cell r="G44">
            <v>1150.8</v>
          </cell>
          <cell r="H44">
            <v>3331.2000000000003</v>
          </cell>
          <cell r="I44">
            <v>3446.48</v>
          </cell>
          <cell r="J44">
            <v>7928.48</v>
          </cell>
          <cell r="K44">
            <v>273.60000000000002</v>
          </cell>
        </row>
        <row r="45">
          <cell r="B45" t="str">
            <v>4T38-40        4T38-40        2T38-40        2T45-40</v>
          </cell>
          <cell r="C45">
            <v>21.16</v>
          </cell>
          <cell r="D45">
            <v>176.34399999999999</v>
          </cell>
          <cell r="F45">
            <v>197.50399999999999</v>
          </cell>
          <cell r="G45">
            <v>1232.1399999999999</v>
          </cell>
          <cell r="H45">
            <v>3323.2</v>
          </cell>
          <cell r="I45">
            <v>3787.2799999999997</v>
          </cell>
          <cell r="J45">
            <v>8342.619999999999</v>
          </cell>
          <cell r="K45">
            <v>288.8</v>
          </cell>
        </row>
        <row r="46">
          <cell r="B46" t="str">
            <v>6T28-36        6T34-36</v>
          </cell>
          <cell r="C46">
            <v>17.304000000000002</v>
          </cell>
          <cell r="D46">
            <v>127.32000000000001</v>
          </cell>
          <cell r="F46">
            <v>144.62400000000002</v>
          </cell>
          <cell r="G46">
            <v>749.28</v>
          </cell>
          <cell r="H46">
            <v>2753.2799999999997</v>
          </cell>
          <cell r="I46">
            <v>2424.9</v>
          </cell>
          <cell r="J46">
            <v>5927.4599999999991</v>
          </cell>
          <cell r="K46">
            <v>213.12</v>
          </cell>
        </row>
        <row r="47">
          <cell r="B47" t="str">
            <v>6T28-36        6T38-36</v>
          </cell>
          <cell r="C47">
            <v>17.304000000000002</v>
          </cell>
          <cell r="D47">
            <v>128.85599999999999</v>
          </cell>
          <cell r="F47">
            <v>146.16</v>
          </cell>
          <cell r="G47">
            <v>773.81999999999994</v>
          </cell>
          <cell r="H47">
            <v>2753.2799999999997</v>
          </cell>
          <cell r="I47">
            <v>2572.8000000000002</v>
          </cell>
          <cell r="J47">
            <v>6099.9</v>
          </cell>
          <cell r="K47">
            <v>220.8</v>
          </cell>
        </row>
        <row r="48">
          <cell r="B48" t="str">
            <v>6T28-40        6T38-40</v>
          </cell>
          <cell r="C48">
            <v>21.167999999999999</v>
          </cell>
          <cell r="D48">
            <v>148.32</v>
          </cell>
          <cell r="F48">
            <v>169.488</v>
          </cell>
          <cell r="G48">
            <v>1117.8</v>
          </cell>
          <cell r="H48">
            <v>3321.6000000000004</v>
          </cell>
          <cell r="I48">
            <v>3216</v>
          </cell>
          <cell r="J48">
            <v>7655.4000000000005</v>
          </cell>
          <cell r="K48">
            <v>259.20000000000005</v>
          </cell>
        </row>
        <row r="49">
          <cell r="B49" t="str">
            <v>6T28-40        6T40-40</v>
          </cell>
          <cell r="C49">
            <v>21.167999999999999</v>
          </cell>
          <cell r="D49">
            <v>149.51999999999998</v>
          </cell>
          <cell r="F49">
            <v>170.68799999999999</v>
          </cell>
          <cell r="G49">
            <v>1151.3999999999999</v>
          </cell>
          <cell r="H49">
            <v>3326.4000000000005</v>
          </cell>
          <cell r="I49">
            <v>3308.52</v>
          </cell>
          <cell r="J49">
            <v>7786.32</v>
          </cell>
          <cell r="K49">
            <v>264</v>
          </cell>
        </row>
        <row r="50">
          <cell r="B50" t="str">
            <v>6T28-40        6TN40-40</v>
          </cell>
          <cell r="C50">
            <v>20.567999999999998</v>
          </cell>
          <cell r="D50">
            <v>161.51999999999998</v>
          </cell>
          <cell r="F50">
            <v>182.08799999999997</v>
          </cell>
          <cell r="G50">
            <v>1242.5999999999999</v>
          </cell>
          <cell r="H50">
            <v>3326.4000000000005</v>
          </cell>
          <cell r="I50">
            <v>2289.6</v>
          </cell>
          <cell r="J50">
            <v>6858.6</v>
          </cell>
          <cell r="K50">
            <v>312</v>
          </cell>
        </row>
        <row r="51">
          <cell r="B51" t="str">
            <v>6T28-40       6T34-40</v>
          </cell>
          <cell r="C51">
            <v>21.167999999999999</v>
          </cell>
          <cell r="D51">
            <v>145.92000000000002</v>
          </cell>
          <cell r="F51">
            <v>167.08800000000002</v>
          </cell>
          <cell r="G51">
            <v>1086.5999999999999</v>
          </cell>
          <cell r="H51">
            <v>3326.4000000000005</v>
          </cell>
          <cell r="I51">
            <v>2995.2000000000003</v>
          </cell>
          <cell r="J51">
            <v>7408.2000000000007</v>
          </cell>
          <cell r="K51">
            <v>249.60000000000002</v>
          </cell>
        </row>
        <row r="52">
          <cell r="B52" t="str">
            <v>6T28-44        6T34-44</v>
          </cell>
          <cell r="C52">
            <v>25.416000000000004</v>
          </cell>
          <cell r="D52">
            <v>191.41199999999998</v>
          </cell>
          <cell r="F52">
            <v>216.82799999999997</v>
          </cell>
          <cell r="G52">
            <v>1203.5999999999999</v>
          </cell>
          <cell r="H52">
            <v>4086.72</v>
          </cell>
          <cell r="I52">
            <v>2995.2000000000003</v>
          </cell>
          <cell r="J52">
            <v>8285.52</v>
          </cell>
          <cell r="K52">
            <v>263.03999999999996</v>
          </cell>
        </row>
        <row r="53">
          <cell r="B53" t="str">
            <v>6T28-44        6T38-44</v>
          </cell>
          <cell r="C53">
            <v>25.392000000000003</v>
          </cell>
          <cell r="D53">
            <v>193.81199999999998</v>
          </cell>
          <cell r="F53">
            <v>219.20399999999998</v>
          </cell>
          <cell r="G53">
            <v>1234.8</v>
          </cell>
          <cell r="H53">
            <v>4183.8600000000006</v>
          </cell>
          <cell r="I53">
            <v>3216</v>
          </cell>
          <cell r="J53">
            <v>8634.66</v>
          </cell>
          <cell r="K53">
            <v>272.64</v>
          </cell>
        </row>
        <row r="54">
          <cell r="B54" t="str">
            <v>6T28-44        6T40-44</v>
          </cell>
          <cell r="C54">
            <v>25.416000000000004</v>
          </cell>
          <cell r="D54">
            <v>195.012</v>
          </cell>
          <cell r="F54">
            <v>220.428</v>
          </cell>
          <cell r="G54">
            <v>1133.3999999999999</v>
          </cell>
          <cell r="H54">
            <v>3995.88</v>
          </cell>
          <cell r="I54">
            <v>3308.52</v>
          </cell>
          <cell r="J54">
            <v>8437.7999999999993</v>
          </cell>
          <cell r="K54">
            <v>277.44</v>
          </cell>
        </row>
        <row r="55">
          <cell r="B55" t="str">
            <v>6T28-44        6T45-44</v>
          </cell>
          <cell r="C55">
            <v>25.416000000000004</v>
          </cell>
          <cell r="D55">
            <v>208.03199999999998</v>
          </cell>
          <cell r="F55">
            <v>233.44799999999998</v>
          </cell>
          <cell r="G55">
            <v>1268.2199999999998</v>
          </cell>
          <cell r="H55">
            <v>3993.7799999999997</v>
          </cell>
          <cell r="I55">
            <v>3540.2400000000002</v>
          </cell>
          <cell r="J55">
            <v>8802.24</v>
          </cell>
          <cell r="K55">
            <v>307.67999999999995</v>
          </cell>
        </row>
        <row r="56">
          <cell r="B56" t="str">
            <v>6T28-48        6T40-48</v>
          </cell>
          <cell r="C56">
            <v>30</v>
          </cell>
          <cell r="D56">
            <v>266.10000000000002</v>
          </cell>
          <cell r="F56">
            <v>296.10000000000002</v>
          </cell>
          <cell r="G56">
            <v>896.89999999999986</v>
          </cell>
          <cell r="H56">
            <v>5818.5599999999995</v>
          </cell>
          <cell r="I56">
            <v>3308.88</v>
          </cell>
          <cell r="J56">
            <v>10024.34</v>
          </cell>
          <cell r="K56">
            <v>334.08</v>
          </cell>
        </row>
        <row r="57">
          <cell r="B57" t="str">
            <v>6T28-48        6T45-48</v>
          </cell>
          <cell r="C57">
            <v>30</v>
          </cell>
          <cell r="D57">
            <v>270.41999999999996</v>
          </cell>
          <cell r="F57">
            <v>300.41999999999996</v>
          </cell>
          <cell r="G57">
            <v>909.7399999999999</v>
          </cell>
          <cell r="H57">
            <v>5818.5599999999995</v>
          </cell>
          <cell r="I57">
            <v>3540.6000000000004</v>
          </cell>
          <cell r="J57">
            <v>10268.9</v>
          </cell>
          <cell r="K57">
            <v>348.48</v>
          </cell>
        </row>
        <row r="58">
          <cell r="B58" t="str">
            <v>6T28-52        6T45-48</v>
          </cell>
          <cell r="C58">
            <v>32.519999999999996</v>
          </cell>
          <cell r="D58">
            <v>289.62</v>
          </cell>
          <cell r="F58">
            <v>322.14</v>
          </cell>
          <cell r="G58">
            <v>909.7399999999999</v>
          </cell>
          <cell r="H58">
            <v>6249.84</v>
          </cell>
          <cell r="I58">
            <v>3540.2400000000002</v>
          </cell>
          <cell r="J58">
            <v>10699.82</v>
          </cell>
          <cell r="K58">
            <v>356.16</v>
          </cell>
        </row>
        <row r="59">
          <cell r="B59" t="str">
            <v>6T34-36        6T40-36</v>
          </cell>
          <cell r="C59">
            <v>17.304000000000002</v>
          </cell>
          <cell r="D59">
            <v>95.82</v>
          </cell>
          <cell r="F59">
            <v>113.124</v>
          </cell>
          <cell r="G59">
            <v>994.07999999999993</v>
          </cell>
          <cell r="H59">
            <v>2845.44</v>
          </cell>
          <cell r="I59">
            <v>3255.8999999999996</v>
          </cell>
          <cell r="J59">
            <v>7095.42</v>
          </cell>
          <cell r="K59">
            <v>252</v>
          </cell>
        </row>
        <row r="60">
          <cell r="B60" t="str">
            <v>6T34-40        6T38-40</v>
          </cell>
          <cell r="C60">
            <v>21.167999999999999</v>
          </cell>
          <cell r="D60">
            <v>169.20000000000002</v>
          </cell>
          <cell r="F60">
            <v>190.36800000000002</v>
          </cell>
          <cell r="G60">
            <v>1150.8</v>
          </cell>
          <cell r="H60">
            <v>3326.4000000000005</v>
          </cell>
          <cell r="I60">
            <v>3458.4000000000005</v>
          </cell>
          <cell r="J60">
            <v>7935.6000000000013</v>
          </cell>
          <cell r="K60">
            <v>273.60000000000002</v>
          </cell>
        </row>
        <row r="61">
          <cell r="B61" t="str">
            <v>6T34-40        6T40-40</v>
          </cell>
          <cell r="C61">
            <v>20.564</v>
          </cell>
          <cell r="D61">
            <v>182.4</v>
          </cell>
          <cell r="F61">
            <v>202.964</v>
          </cell>
          <cell r="G61">
            <v>1275.5999999999999</v>
          </cell>
          <cell r="H61">
            <v>3331.2</v>
          </cell>
          <cell r="I61">
            <v>7464.12</v>
          </cell>
          <cell r="J61">
            <v>12070.919999999998</v>
          </cell>
          <cell r="K61">
            <v>278.39999999999998</v>
          </cell>
        </row>
        <row r="62">
          <cell r="B62" t="str">
            <v>6T34-44        6T40-44</v>
          </cell>
          <cell r="C62">
            <v>25.44</v>
          </cell>
          <cell r="D62">
            <v>198.60000000000002</v>
          </cell>
          <cell r="F62">
            <v>224.04000000000002</v>
          </cell>
          <cell r="G62">
            <v>1283.3999999999999</v>
          </cell>
          <cell r="H62">
            <v>4086.72</v>
          </cell>
          <cell r="I62">
            <v>3550.92</v>
          </cell>
          <cell r="J62">
            <v>8921.0400000000009</v>
          </cell>
          <cell r="K62">
            <v>291.84000000000003</v>
          </cell>
        </row>
        <row r="63">
          <cell r="B63" t="str">
            <v>3x4T28-40</v>
          </cell>
          <cell r="C63">
            <v>21.167999999999999</v>
          </cell>
          <cell r="D63">
            <v>159.60000000000002</v>
          </cell>
          <cell r="F63">
            <v>180.76800000000003</v>
          </cell>
          <cell r="G63">
            <v>1053.5999999999999</v>
          </cell>
          <cell r="H63">
            <v>3321.6000000000004</v>
          </cell>
          <cell r="I63">
            <v>2752.8</v>
          </cell>
          <cell r="J63">
            <v>7128.0000000000009</v>
          </cell>
          <cell r="K63">
            <v>235.20000000000002</v>
          </cell>
        </row>
        <row r="64">
          <cell r="B64" t="str">
            <v>3x4T28-44</v>
          </cell>
          <cell r="C64">
            <v>25.392000000000003</v>
          </cell>
          <cell r="D64">
            <v>187.82399999999998</v>
          </cell>
          <cell r="F64">
            <v>213.21599999999998</v>
          </cell>
          <cell r="G64">
            <v>1053.5999999999999</v>
          </cell>
          <cell r="H64">
            <v>3995.88</v>
          </cell>
          <cell r="I64">
            <v>2752.8</v>
          </cell>
          <cell r="J64">
            <v>7802.28</v>
          </cell>
          <cell r="K64">
            <v>248.64</v>
          </cell>
        </row>
        <row r="65">
          <cell r="B65" t="str">
            <v>3x4T28-48</v>
          </cell>
          <cell r="C65">
            <v>30</v>
          </cell>
          <cell r="D65">
            <v>255.71999999999997</v>
          </cell>
          <cell r="F65">
            <v>285.71999999999997</v>
          </cell>
          <cell r="G65">
            <v>1297.1999999999998</v>
          </cell>
          <cell r="H65">
            <v>5818.5599999999995</v>
          </cell>
          <cell r="I65">
            <v>2753.52</v>
          </cell>
          <cell r="J65">
            <v>9869.2799999999988</v>
          </cell>
          <cell r="K65">
            <v>299.52</v>
          </cell>
        </row>
        <row r="66">
          <cell r="B66" t="str">
            <v>3x4T28-48§</v>
          </cell>
          <cell r="C66">
            <v>30</v>
          </cell>
          <cell r="D66">
            <v>255.71999999999997</v>
          </cell>
          <cell r="F66">
            <v>285.71999999999997</v>
          </cell>
          <cell r="G66">
            <v>1297.1999999999998</v>
          </cell>
          <cell r="H66">
            <v>5818.5599999999995</v>
          </cell>
          <cell r="I66">
            <v>2753.52</v>
          </cell>
          <cell r="J66">
            <v>9869.2799999999988</v>
          </cell>
          <cell r="K66">
            <v>299.52</v>
          </cell>
        </row>
        <row r="67">
          <cell r="B67" t="str">
            <v>3x4T34-36</v>
          </cell>
          <cell r="C67">
            <v>17.327999999999999</v>
          </cell>
          <cell r="D67">
            <v>129.60000000000002</v>
          </cell>
          <cell r="F67">
            <v>146.92800000000003</v>
          </cell>
          <cell r="G67">
            <v>774.96</v>
          </cell>
          <cell r="H67">
            <v>2845.44</v>
          </cell>
          <cell r="I67">
            <v>2647.56</v>
          </cell>
          <cell r="J67">
            <v>6267.96</v>
          </cell>
          <cell r="K67">
            <v>224.64</v>
          </cell>
        </row>
        <row r="68">
          <cell r="B68" t="str">
            <v>3x4T34-38</v>
          </cell>
          <cell r="C68">
            <v>19.200000000000003</v>
          </cell>
          <cell r="D68">
            <v>153.72</v>
          </cell>
          <cell r="F68">
            <v>172.92000000000002</v>
          </cell>
          <cell r="G68">
            <v>1119.5999999999999</v>
          </cell>
          <cell r="H68">
            <v>3003.2400000000002</v>
          </cell>
          <cell r="I68">
            <v>3309.6000000000004</v>
          </cell>
          <cell r="J68">
            <v>7432.4400000000005</v>
          </cell>
          <cell r="K68">
            <v>257.27999999999997</v>
          </cell>
        </row>
        <row r="69">
          <cell r="B69" t="str">
            <v>3x4T34-40</v>
          </cell>
          <cell r="C69">
            <v>21.167999999999999</v>
          </cell>
          <cell r="D69">
            <v>166.8</v>
          </cell>
          <cell r="F69">
            <v>187.96800000000002</v>
          </cell>
          <cell r="G69">
            <v>1119.5999999999999</v>
          </cell>
          <cell r="H69">
            <v>3331.2000000000003</v>
          </cell>
          <cell r="I69">
            <v>3237.6000000000004</v>
          </cell>
          <cell r="J69">
            <v>7688.4000000000005</v>
          </cell>
          <cell r="K69">
            <v>264</v>
          </cell>
        </row>
        <row r="70">
          <cell r="B70" t="str">
            <v>3x4T34-42</v>
          </cell>
          <cell r="C70">
            <v>23.231999999999999</v>
          </cell>
          <cell r="D70">
            <v>180.60000000000002</v>
          </cell>
          <cell r="F70">
            <v>203.83200000000002</v>
          </cell>
          <cell r="G70">
            <v>1229.4000000000001</v>
          </cell>
          <cell r="H70">
            <v>3638.88</v>
          </cell>
          <cell r="I70">
            <v>3309.6000000000004</v>
          </cell>
          <cell r="J70">
            <v>8177.880000000001</v>
          </cell>
          <cell r="K70">
            <v>270.72000000000003</v>
          </cell>
        </row>
        <row r="71">
          <cell r="B71" t="str">
            <v>3x4T34-44</v>
          </cell>
          <cell r="C71">
            <v>25.44</v>
          </cell>
          <cell r="D71">
            <v>195</v>
          </cell>
          <cell r="F71">
            <v>220.44</v>
          </cell>
          <cell r="G71">
            <v>1353.6</v>
          </cell>
          <cell r="H71">
            <v>4177.5599999999995</v>
          </cell>
          <cell r="I71">
            <v>3237.6000000000004</v>
          </cell>
          <cell r="J71">
            <v>8768.76</v>
          </cell>
          <cell r="K71">
            <v>277.44</v>
          </cell>
        </row>
        <row r="72">
          <cell r="B72" t="str">
            <v>3x4T34-46</v>
          </cell>
          <cell r="C72">
            <v>27.599999999999998</v>
          </cell>
          <cell r="D72">
            <v>210.12</v>
          </cell>
          <cell r="F72">
            <v>237.72</v>
          </cell>
          <cell r="G72">
            <v>1353.6</v>
          </cell>
          <cell r="H72">
            <v>4371.84</v>
          </cell>
          <cell r="I72">
            <v>3309.6000000000004</v>
          </cell>
          <cell r="J72">
            <v>9035.0400000000009</v>
          </cell>
          <cell r="K72">
            <v>284.15999999999997</v>
          </cell>
        </row>
        <row r="73">
          <cell r="B73" t="str">
            <v>3x4T34-48</v>
          </cell>
          <cell r="C73">
            <v>30</v>
          </cell>
          <cell r="D73">
            <v>252.36</v>
          </cell>
          <cell r="F73">
            <v>282.36</v>
          </cell>
          <cell r="G73">
            <v>1610.28</v>
          </cell>
          <cell r="H73">
            <v>4968</v>
          </cell>
          <cell r="I73">
            <v>3309.6</v>
          </cell>
          <cell r="J73">
            <v>9887.8799999999992</v>
          </cell>
          <cell r="K73">
            <v>309.12</v>
          </cell>
        </row>
        <row r="74">
          <cell r="B74" t="str">
            <v>3x4T38-30</v>
          </cell>
          <cell r="C74">
            <v>12.288</v>
          </cell>
          <cell r="D74">
            <v>89.376000000000005</v>
          </cell>
          <cell r="F74">
            <v>101.664</v>
          </cell>
          <cell r="G74">
            <v>668.04</v>
          </cell>
          <cell r="H74">
            <v>1850.3999999999999</v>
          </cell>
          <cell r="I74">
            <v>2943.36</v>
          </cell>
          <cell r="J74">
            <v>5461.7999999999993</v>
          </cell>
          <cell r="K74">
            <v>209.28000000000003</v>
          </cell>
        </row>
        <row r="75">
          <cell r="B75" t="str">
            <v>3x4T38-32</v>
          </cell>
          <cell r="C75">
            <v>13.872</v>
          </cell>
          <cell r="D75">
            <v>109.82399999999998</v>
          </cell>
          <cell r="F75">
            <v>123.69599999999998</v>
          </cell>
          <cell r="G75">
            <v>698.76</v>
          </cell>
          <cell r="H75">
            <v>2112</v>
          </cell>
          <cell r="I75">
            <v>2943.36</v>
          </cell>
          <cell r="J75">
            <v>5754.1200000000008</v>
          </cell>
          <cell r="K75">
            <v>226.56000000000003</v>
          </cell>
        </row>
        <row r="76">
          <cell r="B76" t="str">
            <v>3x4T38-34</v>
          </cell>
          <cell r="C76">
            <v>15.55</v>
          </cell>
          <cell r="D76">
            <v>120.91</v>
          </cell>
          <cell r="F76">
            <v>136.46</v>
          </cell>
          <cell r="G76">
            <v>758.04</v>
          </cell>
          <cell r="H76">
            <v>2390.88</v>
          </cell>
          <cell r="I76">
            <v>2943.36</v>
          </cell>
          <cell r="J76">
            <v>6092.2800000000007</v>
          </cell>
          <cell r="K76">
            <v>233.28000000000003</v>
          </cell>
        </row>
        <row r="77">
          <cell r="B77" t="str">
            <v>3x4T38-36</v>
          </cell>
          <cell r="C77">
            <v>17.329999999999998</v>
          </cell>
          <cell r="D77">
            <v>132.66999999999999</v>
          </cell>
          <cell r="F77">
            <v>150</v>
          </cell>
          <cell r="G77">
            <v>824.04</v>
          </cell>
          <cell r="H77">
            <v>2845.44</v>
          </cell>
          <cell r="I77">
            <v>2943.36</v>
          </cell>
          <cell r="J77">
            <v>6612.84</v>
          </cell>
          <cell r="K77">
            <v>240</v>
          </cell>
        </row>
        <row r="78">
          <cell r="B78" t="str">
            <v>3x4T38-38</v>
          </cell>
          <cell r="C78">
            <v>19.2</v>
          </cell>
          <cell r="D78">
            <v>158.5</v>
          </cell>
          <cell r="F78">
            <v>177.7</v>
          </cell>
          <cell r="G78">
            <v>1182</v>
          </cell>
          <cell r="H78">
            <v>3003.24</v>
          </cell>
          <cell r="I78">
            <v>3679.2</v>
          </cell>
          <cell r="J78">
            <v>7864.44</v>
          </cell>
          <cell r="K78">
            <v>276.48</v>
          </cell>
        </row>
        <row r="79">
          <cell r="B79" t="str">
            <v>3x4T38-40</v>
          </cell>
          <cell r="C79">
            <v>21.17</v>
          </cell>
          <cell r="D79">
            <v>171.6</v>
          </cell>
          <cell r="F79">
            <v>192.76999999999998</v>
          </cell>
          <cell r="G79">
            <v>1182</v>
          </cell>
          <cell r="H79">
            <v>3321.6</v>
          </cell>
          <cell r="I79">
            <v>3679.2</v>
          </cell>
          <cell r="J79">
            <v>8182.8</v>
          </cell>
          <cell r="K79">
            <v>283.20000000000005</v>
          </cell>
        </row>
        <row r="80">
          <cell r="B80" t="str">
            <v>3x4T38-42</v>
          </cell>
          <cell r="C80">
            <v>23.23</v>
          </cell>
          <cell r="D80">
            <v>185.4</v>
          </cell>
          <cell r="F80">
            <v>208.63</v>
          </cell>
          <cell r="G80">
            <v>1291.8</v>
          </cell>
          <cell r="H80">
            <v>3638.88</v>
          </cell>
          <cell r="I80">
            <v>3679.2</v>
          </cell>
          <cell r="J80">
            <v>8609.880000000001</v>
          </cell>
          <cell r="K80">
            <v>289.92</v>
          </cell>
        </row>
        <row r="81">
          <cell r="B81" t="str">
            <v>3x4T38-44</v>
          </cell>
          <cell r="C81">
            <v>25.392000000000003</v>
          </cell>
          <cell r="D81">
            <v>199.82400000000001</v>
          </cell>
          <cell r="F81">
            <v>225.21600000000001</v>
          </cell>
          <cell r="G81">
            <v>1416</v>
          </cell>
          <cell r="H81">
            <v>4371.84</v>
          </cell>
          <cell r="I81">
            <v>3679.2000000000003</v>
          </cell>
          <cell r="J81">
            <v>9467.0400000000009</v>
          </cell>
          <cell r="K81">
            <v>296.64</v>
          </cell>
        </row>
        <row r="82">
          <cell r="B82" t="str">
            <v>3x4T40-44</v>
          </cell>
          <cell r="C82">
            <v>25.44</v>
          </cell>
          <cell r="D82">
            <v>202.20000000000002</v>
          </cell>
          <cell r="F82">
            <v>227.64000000000001</v>
          </cell>
          <cell r="G82">
            <v>1213.1999999999998</v>
          </cell>
          <cell r="H82">
            <v>3995.88</v>
          </cell>
          <cell r="I82">
            <v>3864.24</v>
          </cell>
          <cell r="J82">
            <v>9073.32</v>
          </cell>
          <cell r="K82">
            <v>306.24</v>
          </cell>
        </row>
        <row r="83">
          <cell r="B83" t="str">
            <v>3x4T40-46</v>
          </cell>
          <cell r="C83">
            <v>27.647999999999996</v>
          </cell>
          <cell r="D83">
            <v>217.34399999999999</v>
          </cell>
          <cell r="F83">
            <v>244.99199999999999</v>
          </cell>
          <cell r="G83">
            <v>1452.3600000000001</v>
          </cell>
          <cell r="H83">
            <v>6005.76</v>
          </cell>
          <cell r="I83">
            <v>3864.24</v>
          </cell>
          <cell r="J83">
            <v>11322.36</v>
          </cell>
          <cell r="K83">
            <v>312.95999999999998</v>
          </cell>
        </row>
        <row r="84">
          <cell r="B84" t="str">
            <v>3x4T40-48§</v>
          </cell>
          <cell r="C84">
            <v>30</v>
          </cell>
          <cell r="D84">
            <v>276.48</v>
          </cell>
          <cell r="F84">
            <v>306.48</v>
          </cell>
          <cell r="G84">
            <v>1489.8</v>
          </cell>
          <cell r="H84">
            <v>5818.56</v>
          </cell>
          <cell r="I84">
            <v>3864.24</v>
          </cell>
          <cell r="J84">
            <v>11172.6</v>
          </cell>
          <cell r="K84">
            <v>368.64</v>
          </cell>
        </row>
        <row r="85">
          <cell r="B85" t="str">
            <v>3x4T40-48</v>
          </cell>
          <cell r="C85">
            <v>30</v>
          </cell>
          <cell r="D85">
            <v>276.48</v>
          </cell>
          <cell r="F85">
            <v>306.48</v>
          </cell>
          <cell r="G85">
            <v>1489.8</v>
          </cell>
          <cell r="H85">
            <v>5818.56</v>
          </cell>
          <cell r="I85">
            <v>3864.24</v>
          </cell>
          <cell r="J85">
            <v>11172.6</v>
          </cell>
          <cell r="K85">
            <v>368.64</v>
          </cell>
        </row>
        <row r="86">
          <cell r="B86" t="str">
            <v>3x4T40-50</v>
          </cell>
          <cell r="C86">
            <v>32.448</v>
          </cell>
          <cell r="D86">
            <v>267.024</v>
          </cell>
          <cell r="F86">
            <v>299.47199999999998</v>
          </cell>
          <cell r="G86">
            <v>1802.4</v>
          </cell>
          <cell r="H86">
            <v>7104</v>
          </cell>
          <cell r="I86">
            <v>3864.24</v>
          </cell>
          <cell r="J86">
            <v>12770.64</v>
          </cell>
          <cell r="K86">
            <v>358.07999999999993</v>
          </cell>
        </row>
        <row r="87">
          <cell r="B87" t="str">
            <v>3x4T45-40N</v>
          </cell>
          <cell r="C87">
            <v>21.12</v>
          </cell>
          <cell r="D87">
            <v>200.06400000000002</v>
          </cell>
          <cell r="F87">
            <v>221.18400000000003</v>
          </cell>
          <cell r="G87">
            <v>1482.84</v>
          </cell>
          <cell r="H87">
            <v>3331.2000000000003</v>
          </cell>
          <cell r="I87">
            <v>4327.68</v>
          </cell>
          <cell r="J87">
            <v>9141.7200000000012</v>
          </cell>
          <cell r="K87">
            <v>353.28</v>
          </cell>
        </row>
        <row r="88">
          <cell r="B88" t="str">
            <v>3x4T45-48§</v>
          </cell>
          <cell r="C88">
            <v>30</v>
          </cell>
          <cell r="D88">
            <v>285.12</v>
          </cell>
          <cell r="F88">
            <v>315.12</v>
          </cell>
          <cell r="G88">
            <v>1566.84</v>
          </cell>
          <cell r="H88">
            <v>5818.5599999999995</v>
          </cell>
          <cell r="I88">
            <v>4327.68</v>
          </cell>
          <cell r="J88">
            <v>11713.08</v>
          </cell>
          <cell r="K88">
            <v>397.44000000000005</v>
          </cell>
        </row>
        <row r="89">
          <cell r="B89" t="str">
            <v>4MC6-18</v>
          </cell>
          <cell r="D89">
            <v>49.39</v>
          </cell>
          <cell r="F89">
            <v>49.39</v>
          </cell>
          <cell r="G89">
            <v>203.07</v>
          </cell>
          <cell r="H89">
            <v>589.58999999999992</v>
          </cell>
          <cell r="I89">
            <v>2551.73</v>
          </cell>
          <cell r="J89">
            <v>3344.39</v>
          </cell>
          <cell r="K89">
            <v>125.2724</v>
          </cell>
        </row>
        <row r="90">
          <cell r="B90" t="str">
            <v>4MC6-22</v>
          </cell>
          <cell r="D90">
            <v>108.94</v>
          </cell>
          <cell r="F90">
            <v>108.94</v>
          </cell>
          <cell r="G90">
            <v>737.31</v>
          </cell>
          <cell r="H90">
            <v>959.99</v>
          </cell>
          <cell r="I90">
            <v>4066.95</v>
          </cell>
          <cell r="J90">
            <v>5764.25</v>
          </cell>
          <cell r="K90">
            <v>249.26399999999995</v>
          </cell>
        </row>
        <row r="91">
          <cell r="B91" t="str">
            <v>4MC6-24</v>
          </cell>
          <cell r="D91">
            <v>49.39</v>
          </cell>
          <cell r="F91">
            <v>49.39</v>
          </cell>
          <cell r="G91">
            <v>245</v>
          </cell>
          <cell r="H91">
            <v>424.71999999999997</v>
          </cell>
          <cell r="I91">
            <v>2005.32</v>
          </cell>
          <cell r="J91">
            <v>2675.04</v>
          </cell>
          <cell r="K91">
            <v>133.72040000000001</v>
          </cell>
        </row>
        <row r="92">
          <cell r="B92" t="str">
            <v>4MC8-22</v>
          </cell>
          <cell r="D92">
            <v>117.34</v>
          </cell>
          <cell r="F92">
            <v>117.34</v>
          </cell>
          <cell r="G92">
            <v>703.42</v>
          </cell>
          <cell r="H92">
            <v>1013.23</v>
          </cell>
          <cell r="I92">
            <v>4152.1499999999996</v>
          </cell>
          <cell r="J92">
            <v>5868.7999999999993</v>
          </cell>
          <cell r="K92">
            <v>249.26399999999995</v>
          </cell>
        </row>
        <row r="93">
          <cell r="B93" t="str">
            <v>4MC8-26</v>
          </cell>
          <cell r="D93">
            <v>100.49</v>
          </cell>
          <cell r="F93">
            <v>100.49</v>
          </cell>
          <cell r="G93">
            <v>457.84</v>
          </cell>
          <cell r="H93">
            <v>1013.23</v>
          </cell>
          <cell r="I93">
            <v>3697.85</v>
          </cell>
          <cell r="J93">
            <v>5168.92</v>
          </cell>
          <cell r="K93">
            <v>205.93199999999999</v>
          </cell>
        </row>
        <row r="94">
          <cell r="B94" t="str">
            <v>2T24-50</v>
          </cell>
          <cell r="C94">
            <v>5.4080000000000004</v>
          </cell>
          <cell r="D94">
            <v>35.183999999999997</v>
          </cell>
          <cell r="F94">
            <v>40.591999999999999</v>
          </cell>
          <cell r="G94">
            <v>760.42</v>
          </cell>
          <cell r="I94">
            <v>730.56</v>
          </cell>
          <cell r="J94">
            <v>1490.98</v>
          </cell>
          <cell r="K94">
            <v>58.56</v>
          </cell>
        </row>
        <row r="95">
          <cell r="B95" t="str">
            <v>4T28-32</v>
          </cell>
          <cell r="C95">
            <v>4.6239999999999997</v>
          </cell>
          <cell r="D95">
            <v>34.048000000000002</v>
          </cell>
          <cell r="F95">
            <v>38.672000000000004</v>
          </cell>
          <cell r="G95">
            <v>271.04000000000002</v>
          </cell>
          <cell r="H95">
            <v>704</v>
          </cell>
          <cell r="I95">
            <v>568.96</v>
          </cell>
          <cell r="J95">
            <v>1544</v>
          </cell>
          <cell r="K95">
            <v>62.72</v>
          </cell>
        </row>
        <row r="96">
          <cell r="B96" t="str">
            <v>4T28-34</v>
          </cell>
          <cell r="C96">
            <v>5.1840000000000002</v>
          </cell>
          <cell r="D96">
            <v>37.744</v>
          </cell>
          <cell r="F96">
            <v>42.927999999999997</v>
          </cell>
          <cell r="G96">
            <v>271.04000000000002</v>
          </cell>
          <cell r="H96">
            <v>796.96</v>
          </cell>
          <cell r="I96">
            <v>568.96</v>
          </cell>
          <cell r="J96">
            <v>1636.96</v>
          </cell>
          <cell r="K96">
            <v>64.960000000000008</v>
          </cell>
        </row>
        <row r="97">
          <cell r="B97" t="str">
            <v>4T28-36</v>
          </cell>
          <cell r="C97">
            <v>5.78</v>
          </cell>
          <cell r="D97">
            <v>41.66</v>
          </cell>
          <cell r="F97">
            <v>47.44</v>
          </cell>
          <cell r="G97">
            <v>241.2</v>
          </cell>
          <cell r="H97">
            <v>887.04</v>
          </cell>
          <cell r="I97">
            <v>734.04</v>
          </cell>
          <cell r="J97">
            <v>1862.28</v>
          </cell>
          <cell r="K97">
            <v>67.2</v>
          </cell>
        </row>
        <row r="98">
          <cell r="B98" t="str">
            <v>4T28-40</v>
          </cell>
          <cell r="C98">
            <v>7.056</v>
          </cell>
          <cell r="D98">
            <v>53.2</v>
          </cell>
          <cell r="F98">
            <v>60.256</v>
          </cell>
          <cell r="G98">
            <v>351.2</v>
          </cell>
          <cell r="H98">
            <v>1107.2</v>
          </cell>
          <cell r="I98">
            <v>917.6</v>
          </cell>
          <cell r="J98">
            <v>2376</v>
          </cell>
          <cell r="K98">
            <v>78.400000000000006</v>
          </cell>
        </row>
        <row r="99">
          <cell r="B99" t="str">
            <v>4T28-44</v>
          </cell>
          <cell r="C99">
            <v>8.4640000000000004</v>
          </cell>
          <cell r="D99">
            <v>62.607999999999997</v>
          </cell>
          <cell r="F99">
            <v>71.072000000000003</v>
          </cell>
          <cell r="G99">
            <v>351.2</v>
          </cell>
          <cell r="H99">
            <v>1331.96</v>
          </cell>
          <cell r="I99">
            <v>917.6</v>
          </cell>
          <cell r="J99">
            <v>2600.7600000000002</v>
          </cell>
          <cell r="K99">
            <v>82.88</v>
          </cell>
        </row>
        <row r="100">
          <cell r="B100" t="str">
            <v>4T28-48</v>
          </cell>
          <cell r="C100">
            <v>10</v>
          </cell>
          <cell r="D100">
            <v>85.248000000000005</v>
          </cell>
          <cell r="F100">
            <v>95.248000000000005</v>
          </cell>
          <cell r="G100">
            <v>432.4</v>
          </cell>
          <cell r="H100">
            <v>1939.52</v>
          </cell>
          <cell r="I100">
            <v>917.6</v>
          </cell>
          <cell r="J100">
            <v>3289.52</v>
          </cell>
          <cell r="K100">
            <v>99.84</v>
          </cell>
        </row>
        <row r="101">
          <cell r="B101" t="str">
            <v>4T28-48§</v>
          </cell>
          <cell r="C101">
            <v>10</v>
          </cell>
          <cell r="D101">
            <v>85.248000000000005</v>
          </cell>
          <cell r="F101">
            <v>95.248000000000005</v>
          </cell>
          <cell r="G101">
            <v>432.4</v>
          </cell>
          <cell r="H101">
            <v>1939.52</v>
          </cell>
          <cell r="I101">
            <v>917.6</v>
          </cell>
          <cell r="J101">
            <v>3289.52</v>
          </cell>
          <cell r="K101">
            <v>99.84</v>
          </cell>
        </row>
        <row r="102">
          <cell r="B102" t="str">
            <v>4T28-52</v>
          </cell>
          <cell r="C102">
            <v>11.66</v>
          </cell>
          <cell r="D102">
            <v>98.05</v>
          </cell>
          <cell r="F102">
            <v>109.71</v>
          </cell>
          <cell r="G102">
            <v>432.4</v>
          </cell>
          <cell r="H102">
            <v>2227.04</v>
          </cell>
          <cell r="I102">
            <v>917.6</v>
          </cell>
          <cell r="J102">
            <v>3577.04</v>
          </cell>
          <cell r="K102">
            <v>104.96000000000001</v>
          </cell>
        </row>
        <row r="103">
          <cell r="B103" t="str">
            <v>4T28-52§</v>
          </cell>
          <cell r="C103">
            <v>11.66</v>
          </cell>
          <cell r="D103">
            <v>98.05</v>
          </cell>
          <cell r="F103">
            <v>109.71</v>
          </cell>
          <cell r="G103">
            <v>432.4</v>
          </cell>
          <cell r="H103">
            <v>2227.04</v>
          </cell>
          <cell r="I103">
            <v>917.6</v>
          </cell>
          <cell r="J103">
            <v>3577.04</v>
          </cell>
          <cell r="K103">
            <v>104.96000000000001</v>
          </cell>
        </row>
        <row r="104">
          <cell r="B104" t="str">
            <v>4T34-26</v>
          </cell>
          <cell r="C104">
            <v>3.3919999999999999</v>
          </cell>
          <cell r="D104">
            <v>23.391999999999999</v>
          </cell>
          <cell r="F104">
            <v>26.783999999999999</v>
          </cell>
          <cell r="G104">
            <v>178.32</v>
          </cell>
          <cell r="H104">
            <v>497.28</v>
          </cell>
          <cell r="I104">
            <v>683.6</v>
          </cell>
          <cell r="J104">
            <v>1359.1999999999998</v>
          </cell>
          <cell r="K104">
            <v>60.8</v>
          </cell>
        </row>
        <row r="105">
          <cell r="B105" t="str">
            <v>4T34-28</v>
          </cell>
          <cell r="C105">
            <v>3.6</v>
          </cell>
          <cell r="D105">
            <v>25.984000000000002</v>
          </cell>
          <cell r="F105">
            <v>29.584000000000003</v>
          </cell>
          <cell r="G105">
            <v>206.32</v>
          </cell>
          <cell r="H105">
            <v>573.6</v>
          </cell>
          <cell r="I105">
            <v>683.6</v>
          </cell>
          <cell r="J105">
            <v>1463.52</v>
          </cell>
          <cell r="K105">
            <v>62.72</v>
          </cell>
        </row>
        <row r="106">
          <cell r="B106" t="str">
            <v>4T34-30</v>
          </cell>
          <cell r="C106">
            <v>4.0960000000000001</v>
          </cell>
          <cell r="D106">
            <v>28.77</v>
          </cell>
          <cell r="F106">
            <v>32.866</v>
          </cell>
          <cell r="G106">
            <v>206.32</v>
          </cell>
          <cell r="H106">
            <v>616.79999999999995</v>
          </cell>
          <cell r="I106">
            <v>683.6</v>
          </cell>
          <cell r="J106">
            <v>1506.7199999999998</v>
          </cell>
          <cell r="K106">
            <v>64.639999999999986</v>
          </cell>
        </row>
        <row r="107">
          <cell r="B107" t="str">
            <v>4T34-32</v>
          </cell>
          <cell r="C107">
            <v>4.62</v>
          </cell>
          <cell r="D107">
            <v>35.840000000000003</v>
          </cell>
          <cell r="F107">
            <v>40.46</v>
          </cell>
          <cell r="G107">
            <v>216.56</v>
          </cell>
          <cell r="H107">
            <v>704</v>
          </cell>
          <cell r="I107">
            <v>882.56</v>
          </cell>
          <cell r="J107">
            <v>1803.12</v>
          </cell>
          <cell r="K107">
            <v>70.400000000000006</v>
          </cell>
        </row>
        <row r="108">
          <cell r="B108" t="str">
            <v>4T34-34</v>
          </cell>
          <cell r="C108">
            <v>5.18</v>
          </cell>
          <cell r="D108">
            <v>39.28</v>
          </cell>
          <cell r="F108">
            <v>44.46</v>
          </cell>
          <cell r="G108">
            <v>236.32</v>
          </cell>
          <cell r="H108">
            <v>796.96</v>
          </cell>
          <cell r="I108">
            <v>882.56</v>
          </cell>
          <cell r="J108">
            <v>1915.84</v>
          </cell>
          <cell r="K108">
            <v>72.64</v>
          </cell>
        </row>
        <row r="109">
          <cell r="B109" t="str">
            <v>4T34-36</v>
          </cell>
          <cell r="C109">
            <v>5.7759999999999998</v>
          </cell>
          <cell r="D109">
            <v>43.2</v>
          </cell>
          <cell r="F109">
            <v>48.975999999999999</v>
          </cell>
          <cell r="G109">
            <v>258.32</v>
          </cell>
          <cell r="H109">
            <v>948.48</v>
          </cell>
          <cell r="I109">
            <v>882.52</v>
          </cell>
          <cell r="J109">
            <v>2089.3199999999997</v>
          </cell>
          <cell r="K109">
            <v>74.88</v>
          </cell>
        </row>
        <row r="110">
          <cell r="B110" t="str">
            <v>4T34-38</v>
          </cell>
          <cell r="C110">
            <v>6.4</v>
          </cell>
          <cell r="D110">
            <v>51.23</v>
          </cell>
          <cell r="F110">
            <v>57.629999999999995</v>
          </cell>
          <cell r="G110">
            <v>373.2</v>
          </cell>
          <cell r="H110">
            <v>1001.08</v>
          </cell>
          <cell r="I110">
            <v>1103.2</v>
          </cell>
          <cell r="J110">
            <v>2477.48</v>
          </cell>
          <cell r="K110">
            <v>85.759999999999991</v>
          </cell>
        </row>
        <row r="111">
          <cell r="B111" t="str">
            <v>4T34-40</v>
          </cell>
          <cell r="C111">
            <v>7.056</v>
          </cell>
          <cell r="D111">
            <v>55.6</v>
          </cell>
          <cell r="F111">
            <v>62.655999999999999</v>
          </cell>
          <cell r="G111">
            <v>373.2</v>
          </cell>
          <cell r="H111">
            <v>1110.4000000000001</v>
          </cell>
          <cell r="I111">
            <v>1079.2</v>
          </cell>
          <cell r="J111">
            <v>2562.8000000000002</v>
          </cell>
          <cell r="K111">
            <v>88</v>
          </cell>
        </row>
        <row r="112">
          <cell r="B112" t="str">
            <v>4T34-42</v>
          </cell>
          <cell r="C112">
            <v>7.7439999999999998</v>
          </cell>
          <cell r="D112">
            <v>60.19</v>
          </cell>
          <cell r="F112">
            <v>67.933999999999997</v>
          </cell>
          <cell r="G112">
            <v>409.8</v>
          </cell>
          <cell r="H112">
            <v>1212.96</v>
          </cell>
          <cell r="I112">
            <v>1103.2</v>
          </cell>
          <cell r="J112">
            <v>2725.96</v>
          </cell>
          <cell r="K112">
            <v>90.240000000000009</v>
          </cell>
        </row>
        <row r="113">
          <cell r="B113" t="str">
            <v>4T34-44</v>
          </cell>
          <cell r="C113">
            <v>8.4600000000000009</v>
          </cell>
          <cell r="D113">
            <v>65.010000000000005</v>
          </cell>
          <cell r="F113">
            <v>73.47</v>
          </cell>
          <cell r="G113">
            <v>451.2</v>
          </cell>
          <cell r="H113">
            <v>1392.52</v>
          </cell>
          <cell r="I113">
            <v>1079.2</v>
          </cell>
          <cell r="J113">
            <v>2922.92</v>
          </cell>
          <cell r="K113">
            <v>92.48</v>
          </cell>
        </row>
        <row r="114">
          <cell r="B114" t="str">
            <v>4T34-46</v>
          </cell>
          <cell r="C114">
            <v>9.1999999999999993</v>
          </cell>
          <cell r="D114">
            <v>70.400000000000006</v>
          </cell>
          <cell r="F114">
            <v>79.600000000000009</v>
          </cell>
          <cell r="G114">
            <v>451.2</v>
          </cell>
          <cell r="H114">
            <v>1457.28</v>
          </cell>
          <cell r="I114">
            <v>1103.2</v>
          </cell>
          <cell r="J114">
            <v>3011.6800000000003</v>
          </cell>
          <cell r="K114">
            <v>94.72</v>
          </cell>
        </row>
        <row r="115">
          <cell r="B115" t="str">
            <v>4T34-48</v>
          </cell>
          <cell r="C115">
            <v>10</v>
          </cell>
          <cell r="D115">
            <v>84.12</v>
          </cell>
          <cell r="F115">
            <v>94.12</v>
          </cell>
          <cell r="G115">
            <v>536.76</v>
          </cell>
          <cell r="H115">
            <v>1656</v>
          </cell>
          <cell r="I115">
            <v>1103.2</v>
          </cell>
          <cell r="J115">
            <v>3295.96</v>
          </cell>
          <cell r="K115">
            <v>103.03999999999999</v>
          </cell>
        </row>
        <row r="116">
          <cell r="B116" t="str">
            <v>4T38-36N</v>
          </cell>
          <cell r="C116">
            <v>5.7759999999999998</v>
          </cell>
          <cell r="D116">
            <v>44.223999999999997</v>
          </cell>
          <cell r="F116">
            <v>50</v>
          </cell>
          <cell r="G116">
            <v>274.68</v>
          </cell>
          <cell r="H116">
            <v>948.48</v>
          </cell>
          <cell r="I116">
            <v>981.12</v>
          </cell>
          <cell r="J116">
            <v>2204.2800000000002</v>
          </cell>
          <cell r="K116">
            <v>82.240000000000009</v>
          </cell>
        </row>
        <row r="117">
          <cell r="B117" t="str">
            <v>4T38-38N</v>
          </cell>
          <cell r="C117">
            <v>6.4</v>
          </cell>
          <cell r="D117">
            <v>52.84</v>
          </cell>
          <cell r="F117">
            <v>59.24</v>
          </cell>
          <cell r="G117">
            <v>394</v>
          </cell>
          <cell r="H117">
            <v>1001.08</v>
          </cell>
          <cell r="I117">
            <v>1226.4000000000001</v>
          </cell>
          <cell r="J117">
            <v>2621.48</v>
          </cell>
          <cell r="K117">
            <v>92.16</v>
          </cell>
        </row>
        <row r="118">
          <cell r="B118" t="str">
            <v>4T38-40N</v>
          </cell>
          <cell r="C118">
            <v>7.056</v>
          </cell>
          <cell r="D118">
            <v>57.2</v>
          </cell>
          <cell r="F118">
            <v>64.256</v>
          </cell>
          <cell r="G118">
            <v>394</v>
          </cell>
          <cell r="H118">
            <v>1107.2</v>
          </cell>
          <cell r="I118">
            <v>1226.4000000000001</v>
          </cell>
          <cell r="J118">
            <v>2727.6000000000004</v>
          </cell>
          <cell r="K118">
            <v>94.4</v>
          </cell>
        </row>
        <row r="119">
          <cell r="B119" t="str">
            <v>4T40-44</v>
          </cell>
          <cell r="C119">
            <v>8.48</v>
          </cell>
          <cell r="D119">
            <v>67.400000000000006</v>
          </cell>
          <cell r="F119">
            <v>75.88000000000001</v>
          </cell>
          <cell r="G119">
            <v>404.4</v>
          </cell>
          <cell r="H119">
            <v>1331.96</v>
          </cell>
          <cell r="I119">
            <v>1288.08</v>
          </cell>
          <cell r="J119">
            <v>3024.44</v>
          </cell>
          <cell r="K119">
            <v>102.08</v>
          </cell>
        </row>
        <row r="120">
          <cell r="B120" t="str">
            <v>4T40-46</v>
          </cell>
          <cell r="C120">
            <v>9.2159999999999993</v>
          </cell>
          <cell r="D120">
            <v>72.447999999999993</v>
          </cell>
          <cell r="F120">
            <v>81.663999999999987</v>
          </cell>
          <cell r="G120">
            <v>484.12</v>
          </cell>
          <cell r="H120">
            <v>2001.92</v>
          </cell>
          <cell r="I120">
            <v>1288.08</v>
          </cell>
          <cell r="J120">
            <v>3774.12</v>
          </cell>
          <cell r="K120">
            <v>104.32</v>
          </cell>
        </row>
        <row r="121">
          <cell r="B121" t="str">
            <v>4T40-48</v>
          </cell>
          <cell r="C121">
            <v>10</v>
          </cell>
          <cell r="D121">
            <v>92.16</v>
          </cell>
          <cell r="F121">
            <v>102.16</v>
          </cell>
          <cell r="G121">
            <v>496.6</v>
          </cell>
          <cell r="H121">
            <v>1939.52</v>
          </cell>
          <cell r="I121">
            <v>1288.08</v>
          </cell>
          <cell r="J121">
            <v>3724.2</v>
          </cell>
          <cell r="K121">
            <v>106.56</v>
          </cell>
        </row>
        <row r="122">
          <cell r="B122" t="str">
            <v>4T40-48§</v>
          </cell>
          <cell r="C122">
            <v>10</v>
          </cell>
          <cell r="D122">
            <v>92.16</v>
          </cell>
          <cell r="F122">
            <v>102.16</v>
          </cell>
          <cell r="G122">
            <v>496.6</v>
          </cell>
          <cell r="H122">
            <v>1939.52</v>
          </cell>
          <cell r="I122">
            <v>1288.08</v>
          </cell>
          <cell r="J122">
            <v>3724.2</v>
          </cell>
          <cell r="K122">
            <v>106.56</v>
          </cell>
        </row>
        <row r="123">
          <cell r="B123" t="str">
            <v>4T45-40A</v>
          </cell>
          <cell r="C123">
            <v>7.04</v>
          </cell>
          <cell r="D123">
            <v>66.688000000000002</v>
          </cell>
          <cell r="F123">
            <v>73.728000000000009</v>
          </cell>
          <cell r="G123">
            <v>494.28</v>
          </cell>
          <cell r="H123">
            <v>1110.4000000000001</v>
          </cell>
          <cell r="I123">
            <v>1442.56</v>
          </cell>
          <cell r="J123">
            <v>3047.24</v>
          </cell>
          <cell r="K123">
            <v>117.75999999999999</v>
          </cell>
        </row>
        <row r="124">
          <cell r="B124" t="str">
            <v>4T45-44</v>
          </cell>
          <cell r="C124">
            <v>8.48</v>
          </cell>
          <cell r="D124">
            <v>76.08</v>
          </cell>
          <cell r="F124">
            <v>84.56</v>
          </cell>
          <cell r="G124">
            <v>494.28</v>
          </cell>
          <cell r="H124">
            <v>1330.56</v>
          </cell>
          <cell r="I124">
            <v>1442.56</v>
          </cell>
          <cell r="J124">
            <v>3267.3999999999996</v>
          </cell>
          <cell r="K124">
            <v>122.24</v>
          </cell>
        </row>
        <row r="125">
          <cell r="B125" t="str">
            <v>4T45-48</v>
          </cell>
          <cell r="C125">
            <v>10</v>
          </cell>
          <cell r="D125">
            <v>95.04</v>
          </cell>
          <cell r="F125">
            <v>105.04</v>
          </cell>
          <cell r="G125">
            <v>522.26</v>
          </cell>
          <cell r="H125">
            <v>1939.52</v>
          </cell>
          <cell r="I125">
            <v>1442.56</v>
          </cell>
          <cell r="J125">
            <v>3904.3399999999997</v>
          </cell>
          <cell r="K125">
            <v>132.48000000000002</v>
          </cell>
        </row>
        <row r="126">
          <cell r="B126" t="str">
            <v>4T50-44</v>
          </cell>
          <cell r="C126">
            <v>8.4640000000000004</v>
          </cell>
          <cell r="D126">
            <v>78.975999999999999</v>
          </cell>
          <cell r="F126">
            <v>87.44</v>
          </cell>
          <cell r="G126">
            <v>607.16</v>
          </cell>
          <cell r="H126">
            <v>1826.88</v>
          </cell>
          <cell r="I126">
            <v>1596.8</v>
          </cell>
          <cell r="J126">
            <v>4030.84</v>
          </cell>
          <cell r="K126">
            <v>131.83999999999997</v>
          </cell>
        </row>
        <row r="127">
          <cell r="B127" t="str">
            <v>4T50-56</v>
          </cell>
          <cell r="C127">
            <v>13.456</v>
          </cell>
          <cell r="D127">
            <v>193.572</v>
          </cell>
          <cell r="F127">
            <v>207.02799999999999</v>
          </cell>
          <cell r="G127">
            <v>516</v>
          </cell>
          <cell r="H127">
            <v>2943.2</v>
          </cell>
          <cell r="I127">
            <v>1833.92</v>
          </cell>
          <cell r="J127">
            <v>5293.12</v>
          </cell>
          <cell r="K127">
            <v>214</v>
          </cell>
        </row>
        <row r="128">
          <cell r="B128" t="str">
            <v>MB34-12x11</v>
          </cell>
          <cell r="C128">
            <v>13.34</v>
          </cell>
          <cell r="D128">
            <v>80.510000000000005</v>
          </cell>
          <cell r="F128">
            <v>93.850000000000009</v>
          </cell>
          <cell r="G128">
            <v>376.42</v>
          </cell>
          <cell r="H128">
            <v>2531.6</v>
          </cell>
          <cell r="I128">
            <v>2213.92</v>
          </cell>
          <cell r="J128">
            <v>5121.9400000000005</v>
          </cell>
          <cell r="K128">
            <v>94.16548339959391</v>
          </cell>
        </row>
        <row r="129">
          <cell r="B129" t="str">
            <v>MB34-13x12</v>
          </cell>
          <cell r="C129">
            <v>15.88</v>
          </cell>
          <cell r="D129">
            <v>94.06</v>
          </cell>
          <cell r="F129">
            <v>109.94</v>
          </cell>
          <cell r="G129">
            <v>421.37</v>
          </cell>
          <cell r="H129">
            <v>3598.22</v>
          </cell>
          <cell r="I129">
            <v>2357.2800000000002</v>
          </cell>
          <cell r="J129">
            <v>6376.87</v>
          </cell>
          <cell r="K129">
            <v>99.445483399593911</v>
          </cell>
        </row>
        <row r="130">
          <cell r="B130" t="str">
            <v>MB38-13x11</v>
          </cell>
          <cell r="C130">
            <v>14.46</v>
          </cell>
          <cell r="D130">
            <v>86.504000000000005</v>
          </cell>
          <cell r="F130">
            <v>100.964</v>
          </cell>
          <cell r="G130">
            <v>425.18999999999994</v>
          </cell>
          <cell r="H130">
            <v>3404.52</v>
          </cell>
          <cell r="I130">
            <v>2285.7600000000002</v>
          </cell>
          <cell r="J130">
            <v>6115.47</v>
          </cell>
          <cell r="K130">
            <v>97.165483399593924</v>
          </cell>
        </row>
        <row r="131">
          <cell r="B131" t="str">
            <v>MB38-13x12</v>
          </cell>
          <cell r="C131">
            <v>15.78</v>
          </cell>
          <cell r="D131">
            <v>93.504000000000005</v>
          </cell>
          <cell r="F131">
            <v>109.28400000000001</v>
          </cell>
          <cell r="G131">
            <v>431.34999999999997</v>
          </cell>
          <cell r="H131">
            <v>3477.59</v>
          </cell>
          <cell r="I131">
            <v>2357.2800000000002</v>
          </cell>
          <cell r="J131">
            <v>6266.22</v>
          </cell>
          <cell r="K131">
            <v>100.16548339959392</v>
          </cell>
        </row>
        <row r="132">
          <cell r="B132" t="str">
            <v>MB38-14x12</v>
          </cell>
          <cell r="C132">
            <v>17</v>
          </cell>
          <cell r="D132">
            <v>100</v>
          </cell>
          <cell r="F132">
            <v>117</v>
          </cell>
          <cell r="G132">
            <v>439.97</v>
          </cell>
          <cell r="H132">
            <v>3981.6</v>
          </cell>
          <cell r="I132">
            <v>2967.8399999999997</v>
          </cell>
          <cell r="J132">
            <v>7389.41</v>
          </cell>
          <cell r="K132">
            <v>103.16548339959392</v>
          </cell>
        </row>
        <row r="133">
          <cell r="B133" t="str">
            <v>MB42-14x12</v>
          </cell>
          <cell r="C133">
            <v>17</v>
          </cell>
          <cell r="D133">
            <v>104.5</v>
          </cell>
          <cell r="F133">
            <v>121.5</v>
          </cell>
          <cell r="G133">
            <v>481.43</v>
          </cell>
          <cell r="H133">
            <v>3874.84</v>
          </cell>
          <cell r="I133">
            <v>3138.08</v>
          </cell>
          <cell r="J133">
            <v>7494.35</v>
          </cell>
          <cell r="K133">
            <v>119.85567675943146</v>
          </cell>
        </row>
        <row r="134">
          <cell r="B134" t="str">
            <v>MB42-15x13</v>
          </cell>
          <cell r="C134">
            <v>19.739999999999998</v>
          </cell>
          <cell r="D134">
            <v>119.65</v>
          </cell>
          <cell r="F134">
            <v>139.39000000000001</v>
          </cell>
          <cell r="G134">
            <v>540.91999999999996</v>
          </cell>
          <cell r="H134">
            <v>4183.3500000000004</v>
          </cell>
          <cell r="I134">
            <v>4489.09</v>
          </cell>
          <cell r="J134">
            <v>9213.36</v>
          </cell>
          <cell r="K134">
            <v>127.45567675943147</v>
          </cell>
        </row>
        <row r="135">
          <cell r="B135" t="str">
            <v>MB42-16x14</v>
          </cell>
          <cell r="C135">
            <v>22.68</v>
          </cell>
          <cell r="D135">
            <v>135.55000000000001</v>
          </cell>
          <cell r="F135">
            <v>158.23000000000002</v>
          </cell>
          <cell r="G135">
            <v>573.04</v>
          </cell>
          <cell r="H135">
            <v>5066.29</v>
          </cell>
          <cell r="I135">
            <v>3273.82</v>
          </cell>
          <cell r="J135">
            <v>8913.15</v>
          </cell>
          <cell r="K135">
            <v>135.05567675943146</v>
          </cell>
        </row>
        <row r="136">
          <cell r="B136" t="str">
            <v>MB60-18x18</v>
          </cell>
          <cell r="C136">
            <v>32.340000000000003</v>
          </cell>
          <cell r="D136">
            <v>237.24</v>
          </cell>
          <cell r="F136">
            <v>269.58000000000004</v>
          </cell>
          <cell r="G136">
            <v>834.53</v>
          </cell>
          <cell r="H136">
            <v>7500.32</v>
          </cell>
          <cell r="I136">
            <v>4990.22</v>
          </cell>
          <cell r="J136">
            <v>13325.07</v>
          </cell>
          <cell r="K136">
            <v>207.77096679918782</v>
          </cell>
        </row>
        <row r="137">
          <cell r="B137" t="str">
            <v>MB70-18x18</v>
          </cell>
          <cell r="C137">
            <v>32.340000000000003</v>
          </cell>
          <cell r="D137">
            <v>338.01600000000002</v>
          </cell>
          <cell r="F137">
            <v>370.35599999999999</v>
          </cell>
          <cell r="G137">
            <v>1144.3699999999999</v>
          </cell>
          <cell r="H137">
            <v>6981.92</v>
          </cell>
          <cell r="I137">
            <v>6648.58</v>
          </cell>
          <cell r="J137">
            <v>14774.869999999999</v>
          </cell>
          <cell r="K137">
            <v>228.09096679918781</v>
          </cell>
        </row>
        <row r="138">
          <cell r="B138" t="str">
            <v>MB70-20x20</v>
          </cell>
          <cell r="C138">
            <v>40.020000000000003</v>
          </cell>
          <cell r="D138">
            <v>396.42</v>
          </cell>
          <cell r="F138">
            <v>436.44</v>
          </cell>
          <cell r="G138">
            <v>1240.29</v>
          </cell>
          <cell r="H138">
            <v>8896.9699999999993</v>
          </cell>
          <cell r="I138">
            <v>7260.18</v>
          </cell>
          <cell r="J138">
            <v>17397.439999999999</v>
          </cell>
          <cell r="K138">
            <v>244.01096679918783</v>
          </cell>
        </row>
        <row r="139">
          <cell r="B139" t="str">
            <v>3MB28-12x12</v>
          </cell>
          <cell r="C139">
            <v>44.160000000000004</v>
          </cell>
          <cell r="D139">
            <v>263.64</v>
          </cell>
          <cell r="F139">
            <v>307.8</v>
          </cell>
          <cell r="G139">
            <v>1283.25</v>
          </cell>
          <cell r="H139">
            <v>10038.66</v>
          </cell>
          <cell r="I139">
            <v>6857.58</v>
          </cell>
          <cell r="J139">
            <v>18179.489999999998</v>
          </cell>
          <cell r="K139">
            <v>287.89645019878174</v>
          </cell>
        </row>
        <row r="140">
          <cell r="B140" t="str">
            <v>3MB30-11x10</v>
          </cell>
          <cell r="C140">
            <v>33.839999999999996</v>
          </cell>
          <cell r="D140">
            <v>166.71</v>
          </cell>
          <cell r="F140">
            <v>200.55</v>
          </cell>
          <cell r="G140">
            <v>1092.33</v>
          </cell>
          <cell r="H140">
            <v>8332.41</v>
          </cell>
          <cell r="I140">
            <v>4293.96</v>
          </cell>
          <cell r="J140">
            <v>13718.7</v>
          </cell>
          <cell r="K140">
            <v>231.6611601590254</v>
          </cell>
        </row>
        <row r="141">
          <cell r="B141" t="str">
            <v>3MB30-11x11</v>
          </cell>
          <cell r="C141">
            <v>37.14</v>
          </cell>
          <cell r="D141">
            <v>180.51599999999999</v>
          </cell>
          <cell r="F141">
            <v>217.65600000000001</v>
          </cell>
          <cell r="G141">
            <v>1032.4499999999998</v>
          </cell>
          <cell r="H141">
            <v>9139.02</v>
          </cell>
          <cell r="I141">
            <v>4431.54</v>
          </cell>
          <cell r="J141">
            <v>14603.010000000002</v>
          </cell>
          <cell r="K141">
            <v>239.46116015902538</v>
          </cell>
        </row>
        <row r="142">
          <cell r="B142" t="str">
            <v>3MB30-12x12</v>
          </cell>
          <cell r="C142">
            <v>44.160000000000004</v>
          </cell>
          <cell r="D142">
            <v>263.64</v>
          </cell>
          <cell r="F142">
            <v>307.8</v>
          </cell>
          <cell r="G142">
            <v>1221.81</v>
          </cell>
          <cell r="H142">
            <v>10038.66</v>
          </cell>
          <cell r="I142">
            <v>6857.58</v>
          </cell>
          <cell r="J142">
            <v>18118.05</v>
          </cell>
          <cell r="K142">
            <v>286.09645019878178</v>
          </cell>
        </row>
        <row r="143">
          <cell r="B143" t="str">
            <v>3MB30-13x13</v>
          </cell>
          <cell r="C143">
            <v>51.78</v>
          </cell>
          <cell r="D143">
            <v>317.61599999999999</v>
          </cell>
          <cell r="F143">
            <v>369.39599999999996</v>
          </cell>
          <cell r="G143">
            <v>1669.23</v>
          </cell>
          <cell r="H143">
            <v>12069.33</v>
          </cell>
          <cell r="I143">
            <v>8306.64</v>
          </cell>
          <cell r="J143">
            <v>22045.199999999997</v>
          </cell>
          <cell r="K143">
            <v>354.16703027829442</v>
          </cell>
        </row>
        <row r="144">
          <cell r="B144" t="str">
            <v>3MB34-12x12</v>
          </cell>
          <cell r="C144">
            <v>44.16</v>
          </cell>
          <cell r="D144">
            <v>263.64</v>
          </cell>
          <cell r="F144">
            <v>307.79999999999995</v>
          </cell>
          <cell r="G144">
            <v>1283.25</v>
          </cell>
          <cell r="H144">
            <v>10038.66</v>
          </cell>
          <cell r="I144">
            <v>6857.58</v>
          </cell>
          <cell r="J144">
            <v>18179.489999999998</v>
          </cell>
          <cell r="K144">
            <v>287.89645019878174</v>
          </cell>
        </row>
        <row r="145">
          <cell r="B145" t="str">
            <v>3MB34-13x13</v>
          </cell>
          <cell r="C145">
            <v>51.78</v>
          </cell>
          <cell r="D145">
            <v>304.14</v>
          </cell>
          <cell r="F145">
            <v>355.91999999999996</v>
          </cell>
          <cell r="G145">
            <v>1569.69</v>
          </cell>
          <cell r="H145">
            <v>12032.880000000001</v>
          </cell>
          <cell r="I145">
            <v>8306.64</v>
          </cell>
          <cell r="J145">
            <v>21909.21</v>
          </cell>
          <cell r="K145">
            <v>305.89645019878174</v>
          </cell>
        </row>
        <row r="146">
          <cell r="B146" t="str">
            <v>3MB38-12x12</v>
          </cell>
          <cell r="C146">
            <v>43.68</v>
          </cell>
          <cell r="D146">
            <v>261</v>
          </cell>
          <cell r="F146">
            <v>304.68</v>
          </cell>
          <cell r="G146">
            <v>1247.73</v>
          </cell>
          <cell r="H146">
            <v>9845.43</v>
          </cell>
          <cell r="I146">
            <v>6857.58</v>
          </cell>
          <cell r="J146">
            <v>17950.739999999998</v>
          </cell>
          <cell r="K146">
            <v>291.49645019878176</v>
          </cell>
        </row>
        <row r="147">
          <cell r="B147" t="str">
            <v>3MB38-13x13</v>
          </cell>
          <cell r="C147">
            <v>51.300000000000004</v>
          </cell>
          <cell r="D147">
            <v>301.53000000000003</v>
          </cell>
          <cell r="F147">
            <v>352.83000000000004</v>
          </cell>
          <cell r="G147">
            <v>1459.77</v>
          </cell>
          <cell r="H147">
            <v>11740.89</v>
          </cell>
          <cell r="I147">
            <v>8306.64</v>
          </cell>
          <cell r="J147">
            <v>21507.3</v>
          </cell>
          <cell r="K147">
            <v>318.96000000000004</v>
          </cell>
        </row>
        <row r="148">
          <cell r="B148" t="str">
            <v>Bu l«ng nÐo</v>
          </cell>
        </row>
        <row r="149">
          <cell r="B149" t="str">
            <v>2x8BL42-250</v>
          </cell>
          <cell r="H149">
            <v>487.04</v>
          </cell>
        </row>
        <row r="150">
          <cell r="B150" t="str">
            <v>16BL42-354</v>
          </cell>
          <cell r="H150">
            <v>508.8</v>
          </cell>
        </row>
        <row r="151">
          <cell r="B151" t="str">
            <v>8BL48-250</v>
          </cell>
          <cell r="H151">
            <v>356.16</v>
          </cell>
        </row>
        <row r="152">
          <cell r="B152" t="str">
            <v>8BL56-250</v>
          </cell>
          <cell r="H152">
            <v>505.12</v>
          </cell>
        </row>
        <row r="153">
          <cell r="B153" t="str">
            <v>3x8BL48-250</v>
          </cell>
          <cell r="H153">
            <v>1068.48</v>
          </cell>
        </row>
        <row r="154">
          <cell r="B154" t="str">
            <v>3x8BL56-250</v>
          </cell>
          <cell r="H154">
            <v>1515.3600000000001</v>
          </cell>
        </row>
        <row r="155">
          <cell r="B155" t="str">
            <v>3x16BL64</v>
          </cell>
          <cell r="H155">
            <v>2816.16</v>
          </cell>
        </row>
        <row r="156">
          <cell r="B156" t="str">
            <v>16BL64</v>
          </cell>
          <cell r="H156">
            <v>938.72</v>
          </cell>
        </row>
        <row r="157">
          <cell r="B157" t="str">
            <v>16BL72</v>
          </cell>
          <cell r="H157">
            <v>984.64</v>
          </cell>
        </row>
        <row r="158">
          <cell r="B158" t="str">
            <v>16BL80</v>
          </cell>
          <cell r="H158">
            <v>1237.92</v>
          </cell>
        </row>
        <row r="159">
          <cell r="B159" t="str">
            <v>TiÕp ®Þa</v>
          </cell>
        </row>
        <row r="160">
          <cell r="B160" t="str">
            <v>R1T-1</v>
          </cell>
          <cell r="H160">
            <v>35.770000000000003</v>
          </cell>
        </row>
        <row r="161">
          <cell r="B161" t="str">
            <v>R1T-§</v>
          </cell>
          <cell r="H161">
            <v>53.78</v>
          </cell>
        </row>
        <row r="162">
          <cell r="B162" t="str">
            <v>R1T-2</v>
          </cell>
          <cell r="H162">
            <v>71.540000000000006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M"/>
      <sheetName val="VL"/>
      <sheetName val="L"/>
      <sheetName val="THGT"/>
      <sheetName val="THDG"/>
      <sheetName val="DG"/>
      <sheetName val="XL4Poppy"/>
      <sheetName val="[luongCAU KH"/>
      <sheetName val="BMA"/>
      <sheetName val="_luongCAU KH"/>
      <sheetName val="ND"/>
      <sheetName val="HE SO"/>
      <sheetName val="PTDG"/>
      <sheetName val="Name"/>
      <sheetName val="TSCD"/>
      <sheetName val="111"/>
      <sheetName val="131"/>
      <sheetName val="138"/>
      <sheetName val="Tồn k"/>
      <sheetName val="BCTH"/>
      <sheetName val="BCTH (2)"/>
      <sheetName val="Dư nợ"/>
      <sheetName val="141"/>
      <sheetName val="156"/>
      <sheetName val="331"/>
      <sheetName val="632"/>
      <sheetName val="334"/>
      <sheetName val="336"/>
      <sheetName val="338.8"/>
      <sheetName val="421"/>
      <sheetName val="642"/>
      <sheetName val="641"/>
      <sheetName val="511"/>
      <sheetName val="635"/>
      <sheetName val="KqKD"/>
      <sheetName val="Can doiQ1"/>
      <sheetName val="911"/>
      <sheetName val="151"/>
      <sheetName val="Sheet2"/>
      <sheetName val="can đối"/>
      <sheetName val="ThueVAT"/>
      <sheetName val="00000000"/>
      <sheetName val="10000000"/>
      <sheetName val="20000000"/>
      <sheetName val="VCTC"/>
      <sheetName val="Tinh toan"/>
      <sheetName val="btct"/>
      <sheetName val="T?n k"/>
      <sheetName val="Du n?"/>
      <sheetName val="can d?i"/>
      <sheetName val="KKKKKKKK"/>
      <sheetName val="T_n k"/>
      <sheetName val="Du n_"/>
      <sheetName val="can d_i"/>
      <sheetName val="Chi tiet"/>
      <sheetName val="Coc 32 m(Cho mo)"/>
      <sheetName val="Names"/>
      <sheetName val="gvl"/>
      <sheetName val="Bien phap thi cong"/>
      <sheetName val="DATA GOC"/>
      <sheetName val="dgkv"/>
      <sheetName val="chiet tinh"/>
      <sheetName val="M13PTDG"/>
      <sheetName val="Phan tho"/>
      <sheetName val="congtronD75(ht-kevai) "/>
      <sheetName val="congtronD100(tc+kevai)"/>
      <sheetName val="congtronD100(Ht+kevai"/>
      <sheetName val="Sheet3"/>
      <sheetName val="Load1"/>
      <sheetName val="T4"/>
    </sheetNames>
    <sheetDataSet>
      <sheetData sheetId="0"/>
      <sheetData sheetId="1"/>
      <sheetData sheetId="2"/>
      <sheetData sheetId="3"/>
      <sheetData sheetId="4"/>
      <sheetData sheetId="5"/>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refreshError="1"/>
      <sheetData sheetId="7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M"/>
      <sheetName val="VL"/>
      <sheetName val="L"/>
      <sheetName val="THGT"/>
      <sheetName val="THDG"/>
      <sheetName val="DG"/>
      <sheetName val="XL4Poppy"/>
      <sheetName val="[luongCAU KH"/>
      <sheetName val="BMA"/>
      <sheetName val="_luongCAU KH"/>
      <sheetName val="111"/>
      <sheetName val="131"/>
      <sheetName val="138"/>
      <sheetName val="Tồn k"/>
      <sheetName val="BCTH"/>
      <sheetName val="BCTH (2)"/>
      <sheetName val="Dư nợ"/>
      <sheetName val="141"/>
      <sheetName val="156"/>
      <sheetName val="331"/>
      <sheetName val="632"/>
      <sheetName val="334"/>
      <sheetName val="336"/>
      <sheetName val="338.8"/>
      <sheetName val="421"/>
      <sheetName val="642"/>
      <sheetName val="641"/>
      <sheetName val="511"/>
      <sheetName val="635"/>
      <sheetName val="KqKD"/>
      <sheetName val="Can doiQ1"/>
      <sheetName val="911"/>
      <sheetName val="151"/>
      <sheetName val="Sheet2"/>
      <sheetName val="can đối"/>
      <sheetName val="ThueVAT"/>
      <sheetName val="00000000"/>
      <sheetName val="10000000"/>
      <sheetName val="20000000"/>
      <sheetName val="ND"/>
      <sheetName val="Names"/>
      <sheetName val="HE SO"/>
      <sheetName val="PTDG"/>
      <sheetName val="Name"/>
      <sheetName val="TSCD"/>
      <sheetName val="VCTC"/>
      <sheetName val="Tinh toan"/>
      <sheetName val="btct"/>
      <sheetName val="gvl"/>
      <sheetName val="Bien phap thi cong"/>
      <sheetName val="DATA GOC"/>
      <sheetName val="dgkv"/>
      <sheetName val="chiet tinh"/>
      <sheetName val="M13PTDG"/>
      <sheetName val="T?n k"/>
      <sheetName val="Du n?"/>
      <sheetName val="can d?i"/>
      <sheetName val="KKKKKKKK"/>
      <sheetName val="T_n k"/>
      <sheetName val="Du n_"/>
      <sheetName val="can d_i"/>
      <sheetName val="Chi tiet"/>
      <sheetName val="Coc 32 m(Cho mo)"/>
      <sheetName val="Phan tho"/>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explanation"/>
      <sheetName val="1"/>
      <sheetName val="SUM(3)"/>
      <sheetName val="3F"/>
      <sheetName val="3G"/>
      <sheetName val="3H"/>
      <sheetName val="3I"/>
      <sheetName val="3J"/>
      <sheetName val="3K"/>
      <sheetName val="3L"/>
      <sheetName val="3M"/>
      <sheetName val="3N"/>
      <sheetName val="3O"/>
      <sheetName val="3P"/>
      <sheetName val="3Q"/>
      <sheetName val="4C&amp;4D"/>
      <sheetName val="3Y"/>
      <sheetName val="Vat tu"/>
      <sheetName val="Gia_vat_tu"/>
      <sheetName val="CT35"/>
      <sheetName val="DGchitiet "/>
      <sheetName val=""/>
      <sheetName val="chiet tinh"/>
      <sheetName val="Sheet1"/>
      <sheetName val="TT-35KV+TBA"/>
      <sheetName val="MTC+NC"/>
      <sheetName val="LEGEND"/>
      <sheetName val="TTDZ 679"/>
      <sheetName val="Gia"/>
      <sheetName val="Gia_vat_tu1"/>
      <sheetName val="Vat_tu"/>
      <sheetName val="chiet_tinh"/>
      <sheetName val="Gia_vat_tu2"/>
      <sheetName val="Gia_vat_tu3"/>
      <sheetName val="Gia_vat_tu4"/>
      <sheetName val="CPTNo"/>
      <sheetName val="DG"/>
      <sheetName val="BTHCT"/>
      <sheetName val="BCD"/>
      <sheetName val="NXTHH"/>
      <sheetName val="Cau tao cot dai"/>
      <sheetName val="Gia tri vat tu"/>
      <sheetName val="DGchitiet_"/>
      <sheetName val="sheet12"/>
      <sheetName val="gvl"/>
      <sheetName val="CPTV(TR)"/>
      <sheetName val="Bù giá CM"/>
      <sheetName val="btct"/>
      <sheetName val="Bang chiet tinh TBA"/>
      <sheetName val="Cai Lan Port Expansion Project_"/>
      <sheetName val="XL4Poppy"/>
      <sheetName val="TT35"/>
      <sheetName val="MTP"/>
      <sheetName val="NEW-PANEL"/>
      <sheetName val="Quantity"/>
      <sheetName val="NSL"/>
      <sheetName val="Bangtra"/>
      <sheetName val="coc "/>
    </sheetNames>
    <sheetDataSet>
      <sheetData sheetId="0" refreshError="1">
        <row r="45">
          <cell r="E45">
            <v>450000</v>
          </cell>
        </row>
        <row r="47">
          <cell r="E47">
            <v>575000</v>
          </cell>
        </row>
        <row r="52">
          <cell r="E52">
            <v>60000</v>
          </cell>
        </row>
        <row r="53">
          <cell r="E53">
            <v>135000</v>
          </cell>
        </row>
        <row r="55">
          <cell r="E55">
            <v>3500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le"/>
      <sheetName val="Properties"/>
      <sheetName val="drawing"/>
      <sheetName val="Load1"/>
      <sheetName val="HS"/>
      <sheetName val="Tile1"/>
      <sheetName val="Check1"/>
      <sheetName val="Momen at transfer"/>
      <sheetName val="Stress at transfer"/>
      <sheetName val="Camber"/>
      <sheetName val="loss_Stress"/>
      <sheetName val="Congot-tubien"/>
      <sheetName val="Chart1"/>
      <sheetName val="load2"/>
      <sheetName val="KT_Momen"/>
      <sheetName val="Capacity"/>
      <sheetName val="Sheet3"/>
      <sheetName val="Don gia-cau"/>
      <sheetName val="XL4Poppy"/>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Sheet2"/>
      <sheetName val="Sheet1"/>
      <sheetName val="DO AM DT"/>
      <sheetName val="C,PHI"/>
      <sheetName val="catnen"/>
      <sheetName val="CAODO"/>
      <sheetName val="MD-HG"/>
      <sheetName val="RANH SDOC"/>
      <sheetName val="DANH SACH"/>
      <sheetName val="Dskh diem le-F5 vnm"/>
      <sheetName val="DSKH DIEM LE NPP"/>
      <sheetName val="tra-vat-lieu"/>
      <sheetName val="TAM QUANG"/>
      <sheetName val="T1-2006"/>
      <sheetName val="T2-06"/>
      <sheetName val="T3-06"/>
      <sheetName val="T4,06"/>
      <sheetName val="T5-2006"/>
      <sheetName val="T6-2006"/>
      <sheetName val="T7-2006"/>
      <sheetName val="Doi chieu I-2006"/>
      <sheetName val="Thu I"/>
      <sheetName val="7_BCT"/>
      <sheetName val="6-BCT (3)"/>
      <sheetName val="B CAO 3-06"/>
      <sheetName val="DIENTHOAI"/>
      <sheetName val="Luy ke I"/>
      <sheetName val="Baocaothu"/>
      <sheetName val="B CAO THANG"/>
      <sheetName val="S03-BH"/>
      <sheetName val="Bang gia tong hop"/>
      <sheetName val="MTL$-INTER"/>
      <sheetName val="CTCLCH~1"/>
      <sheetName val="TONG KE DZ 0.4 KV"/>
      <sheetName val="C,ÐHI"/>
      <sheetName val="RÁNH SDOC"/>
      <sheetName val="Sheat1"/>
      <sheetName val="gVL"/>
      <sheetName val="SPL4"/>
      <sheetName val="Tinh toan"/>
      <sheetName val="So lieu"/>
      <sheetName val="Tong_ke"/>
      <sheetName val="IN"/>
      <sheetName val="PBCPVC"/>
      <sheetName val="BANG LUONG "/>
      <sheetName val="BÁO CÁO KHO"/>
      <sheetName val="NHAP KHO"/>
      <sheetName val="DOANH THU"/>
      <sheetName val="242"/>
      <sheetName val="NKCHUNG"/>
      <sheetName val="THCN"/>
      <sheetName val="SOCAI"/>
      <sheetName val="THCN_TK"/>
      <sheetName val="CTCN_KH"/>
      <sheetName val="CDPS"/>
      <sheetName val="CDKT"/>
      <sheetName val="KQKD I"/>
      <sheetName val="KQKD II"/>
      <sheetName val="QT TNDN moi"/>
      <sheetName val="PL03"/>
      <sheetName val="QT TNDN"/>
      <sheetName val="KHTSCD"/>
      <sheetName val="MA"/>
      <sheetName val="XL4Test5"/>
      <sheetName val="DSKH DIEM²_x0000__x0000_NPP"/>
      <sheetName val="ptdg-duong"/>
      <sheetName val="GiaVL"/>
      <sheetName val="Ts"/>
      <sheetName val="PTVT (MAU)"/>
      <sheetName val="Bang 2B"/>
      <sheetName val="Gia vat tu"/>
      <sheetName val="SOLIEU"/>
      <sheetName val="tuong"/>
      <sheetName val="SLN"/>
      <sheetName val="TINHDAODAP"/>
      <sheetName val="TIENLUONG"/>
      <sheetName val="KL"/>
      <sheetName val="DSKH DIEM²"/>
      <sheetName val="BO"/>
      <sheetName val="CMA_Samplings KTra TSHH tang"/>
      <sheetName val="Tru So Lam Viec"/>
      <sheetName val="DSKH DIEM_x0006__x0000__x0000_lapr"/>
      <sheetName val="May"/>
      <sheetName val="Vat lieu"/>
      <sheetName val="KKKKKKKK"/>
      <sheetName val="dtxl"/>
      <sheetName val="DO_AM_DT"/>
      <sheetName val="RANH_SDOC"/>
      <sheetName val="Dskh_diem_le-F5_vnm"/>
      <sheetName val="DSKH_DIEM_LE_NPP"/>
      <sheetName val="DANH_SACH"/>
      <sheetName val="TAM_QUANG"/>
      <sheetName val="Bang_gia_tong_hop"/>
      <sheetName val="_x0000__x0000__x0000__x0000__x0000__x0000__x0000__x0000_"/>
      <sheetName val="Doi_chieu_I-2006"/>
      <sheetName val="Thu_I"/>
      <sheetName val="6-BCT_(3)"/>
      <sheetName val="B_CAO_3-06"/>
      <sheetName val="Luy_ke_I"/>
      <sheetName val="B_CAO_THANG"/>
      <sheetName val="BANG_LUONG_"/>
      <sheetName val="BÁO_CÁO_KHO"/>
      <sheetName val="NHAP_KHO"/>
      <sheetName val="DOANH_THU"/>
      <sheetName val="KQKD_I"/>
      <sheetName val="KQKD_II"/>
      <sheetName val="QT_TNDN_moi"/>
      <sheetName val="QT_TNDN"/>
      <sheetName val="Tinh_toan"/>
      <sheetName val="So_lieu"/>
      <sheetName val="TONG_KE_DZ_0_4_KV"/>
      <sheetName val="RÁNH_SDOC"/>
      <sheetName val="DSKH_DIEM²NPP"/>
      <sheetName val="Bang_2B"/>
      <sheetName val="PTVT_(MAU)"/>
      <sheetName val="Gia_vat_tu"/>
      <sheetName val="DSKH DIEM²??NPP"/>
      <sheetName val="????????"/>
      <sheetName val="DSKH DIEM_x0006_??lapr"/>
      <sheetName val="A6"/>
      <sheetName val="m doc"/>
      <sheetName val="NC"/>
      <sheetName val="CAU hien trang"/>
      <sheetName val="DSKH DIEM_x0006_"/>
      <sheetName val="baocaongay"/>
      <sheetName val="chietsuat"/>
      <sheetName val="dochathientruong"/>
      <sheetName val="MARSHALL TEST"/>
      <sheetName val="dungtrongmax"/>
      <sheetName val="She%t3"/>
      <sheetName val="Areas"/>
      <sheetName val="Define finishing"/>
      <sheetName val="CHITIET VL-NC-TT-3p"/>
      <sheetName val="VCV-BE-TONG"/>
      <sheetName val="DSKH DIEM²__NPP"/>
      <sheetName val="________"/>
      <sheetName val="DSKH DIEM_x0006___lapr"/>
      <sheetName val="GIAVLIEU"/>
      <sheetName val="do3"/>
      <sheetName val="Ktmo"/>
      <sheetName val="Sum"/>
      <sheetName val="DI-ESTI"/>
      <sheetName val="muc"/>
      <sheetName val="duong"/>
      <sheetName val="Du lieu"/>
      <sheetName val="muc-cuc"/>
      <sheetName val="Muc t.xa"/>
      <sheetName val="NEW-PANEL"/>
      <sheetName val="DTCT"/>
      <sheetName val="CDCLCH~1"/>
      <sheetName val="DG "/>
      <sheetName val="DO QM DT"/>
      <sheetName val="DATA"/>
      <sheetName val="PTDG"/>
      <sheetName val="Names"/>
      <sheetName val="Quantity"/>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sheetData sheetId="119"/>
      <sheetData sheetId="120"/>
      <sheetData sheetId="121"/>
      <sheetData sheetId="122"/>
      <sheetData sheetId="123"/>
      <sheetData sheetId="124"/>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le"/>
      <sheetName val="Properties"/>
      <sheetName val="drawing"/>
      <sheetName val="Load1"/>
      <sheetName val="HS"/>
      <sheetName val="Tile1"/>
      <sheetName val="Check1"/>
      <sheetName val="Momen at transfer"/>
      <sheetName val="Stress at transfer"/>
      <sheetName val="Camber"/>
      <sheetName val="loss_Stress"/>
      <sheetName val="Congot-tubien"/>
      <sheetName val="Chart1"/>
      <sheetName val="load2"/>
      <sheetName val="KT_Momen"/>
      <sheetName val="Capacity"/>
      <sheetName val="Sheet3"/>
      <sheetName val="Don gia-cau"/>
      <sheetName val="XL4Poppy"/>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tronD75(ht-kevai) "/>
      <sheetName val="congtronD100(tc+kevai)"/>
      <sheetName val="congtronD100(Ht+kevai"/>
      <sheetName val="Sheet1"/>
      <sheetName val="Sheet2"/>
      <sheetName val="Sheet3"/>
      <sheetName val="XL4Poppy"/>
      <sheetName val="Load1"/>
      <sheetName val="T4"/>
      <sheetName val="Gia"/>
      <sheetName val="Bang TH"/>
      <sheetName val="TTgia"/>
      <sheetName val="PTDG"/>
      <sheetName val="Nhan cong"/>
      <sheetName val="vua"/>
      <sheetName val="BTN min"/>
      <sheetName val="BTN tho"/>
      <sheetName val="DATA"/>
      <sheetName val="DIALOG"/>
      <sheetName val="Macro1"/>
      <sheetName val="CL dat"/>
      <sheetName val="read number"/>
      <sheetName val="KK bo sung"/>
      <sheetName val="DS denbu"/>
      <sheetName val="TanLien"/>
      <sheetName val="TanThanh"/>
      <sheetName val="TanLong"/>
      <sheetName val="TanLap"/>
      <sheetName val="LaoBao"/>
      <sheetName val="THChitra"/>
      <sheetName val="CL dat (2)"/>
      <sheetName val="LaoBag"/>
      <sheetName val="TDT"/>
      <sheetName val="diachi"/>
      <sheetName val="CHIET TINH TBA"/>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refreshError="1"/>
      <sheetData sheetId="33" refreshError="1"/>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 val="Chiet tinh dz22"/>
      <sheetName val="TT04"/>
    </sheetNames>
    <sheetDataSet>
      <sheetData sheetId="0"/>
      <sheetData sheetId="1"/>
      <sheetData sheetId="2" refreshError="1">
        <row r="3">
          <cell r="H3">
            <v>17.099999999999998</v>
          </cell>
        </row>
      </sheetData>
      <sheetData sheetId="3"/>
      <sheetData sheetId="4"/>
      <sheetData sheetId="5"/>
      <sheetData sheetId="6"/>
      <sheetData sheetId="7"/>
      <sheetData sheetId="8" refreshError="1"/>
      <sheetData sheetId="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tronD75(ht-kevai) "/>
      <sheetName val="congtronD100(tc+kevai)"/>
      <sheetName val="congtronD100(Ht+kevai"/>
      <sheetName val="Sheet1"/>
      <sheetName val="Sheet2"/>
      <sheetName val="Sheet3"/>
      <sheetName val="XL4Poppy"/>
      <sheetName val="Load1"/>
      <sheetName val="T4"/>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XL4Poppy"/>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Bia"/>
      <sheetName val="TM"/>
      <sheetName val="TH"/>
      <sheetName val="CT"/>
      <sheetName val="CLVL"/>
      <sheetName val="Gia VL"/>
      <sheetName val="Bang gia ca may"/>
      <sheetName val="Bang luong CB"/>
      <sheetName val="Bang P.tich CT"/>
      <sheetName val="D.toan chi tiet"/>
      <sheetName val="Bang TH Dtoan"/>
      <sheetName val="XXXXXXXX"/>
      <sheetName val="Dong Dau"/>
      <sheetName val="Sau dong"/>
      <sheetName val="Ma xa"/>
      <sheetName val="Me tri"/>
      <sheetName val="My dinh"/>
      <sheetName val="Tong cong"/>
      <sheetName val="Sheet4"/>
      <sheetName val="Sheet5"/>
      <sheetName val="moma o 7+9"/>
      <sheetName val="Sheet2"/>
      <sheetName val="Sheet3"/>
      <sheetName val="Tong San luong"/>
      <sheetName val="TQT"/>
      <sheetName val="Tong Quyettoan"/>
      <sheetName val="Quyettoan 2001"/>
      <sheetName val="TT tam ung"/>
      <sheetName val="QT thue 2001"/>
      <sheetName val="P bo CPC 2001"/>
      <sheetName val="PB KHTS 2001"/>
      <sheetName val="Dieuchinh thueVAT"/>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00000000"/>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Do K"/>
      <sheetName val="G hop"/>
      <sheetName val="DCTC"/>
      <sheetName val="T hop"/>
      <sheetName val="Sheet1"/>
      <sheetName val="TPHcat"/>
      <sheetName val="TPH da"/>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Congty"/>
      <sheetName val="VPPN"/>
      <sheetName val="XN74"/>
      <sheetName val="XN54"/>
      <sheetName val="XN33"/>
      <sheetName val="NK96"/>
      <sheetName val="XL4Test5"/>
      <sheetName val="tong hop"/>
      <sheetName val="phan tich DG"/>
      <sheetName val="gia vat lieu"/>
      <sheetName val="gia xe may"/>
      <sheetName val="gia nhan cong"/>
      <sheetName val="CBR"/>
      <sheetName val="ThietKe"/>
      <sheetName val="HoSoMT"/>
      <sheetName val="GiamSat"/>
      <sheetName val="ThamDinhTKKT"/>
      <sheetName val="ThamDinhDT"/>
      <sheetName val="QLDA"/>
      <sheetName val="TM (2)"/>
      <sheetName val="KPTH"/>
      <sheetName val="KPTH (2)"/>
      <sheetName val="Noi Suy"/>
      <sheetName val="Bia (2)"/>
      <sheetName val="Gia NC"/>
      <sheetName val="00000001"/>
      <sheetName val="00000002"/>
      <sheetName val="20000000"/>
      <sheetName val="30000000"/>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Quang Tri"/>
      <sheetName val="TTHue"/>
      <sheetName val="Da Nang"/>
      <sheetName val="Quang Nam"/>
      <sheetName val="Quang Ngai"/>
      <sheetName val="TH DH-QN"/>
      <sheetName val="KP HD"/>
      <sheetName val="DB HD"/>
      <sheetName val="du tru di BT,TV,BPhuoc1"/>
      <sheetName val="KHNN"/>
      <sheetName val="DPRRtm"/>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MTO REV_0"/>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Cham cong (5)"/>
      <sheetName val="Ha Thanh"/>
      <sheetName val="DSKH HN"/>
      <sheetName val="NKY "/>
      <sheetName val="DS-TT"/>
      <sheetName val=" HN NHAP"/>
      <sheetName val="KHO HN"/>
      <sheetName val="CNO "/>
      <sheetName val="BD52"/>
      <sheetName val="Coc 52"/>
      <sheetName val="BD225"/>
      <sheetName val="Coc 225"/>
      <sheetName val="Quang T2i"/>
      <sheetName val="Quang Ngaa"/>
      <sheetName val="[99Q3299(REV.0).xlsÝK253 AC"/>
      <sheetName val="TK331A"/>
      <sheetName val="TK131B"/>
      <sheetName val="TK131A"/>
      <sheetName val="TK 331c1"/>
      <sheetName val="TK331C"/>
      <sheetName val="CT331-2003"/>
      <sheetName val="CT 331"/>
      <sheetName val="CT131-2003"/>
      <sheetName val="CT 131"/>
      <sheetName val="TK331B"/>
      <sheetName val="DTCT"/>
      <sheetName val="PTVT"/>
      <sheetName val="THDT"/>
      <sheetName val="THVT"/>
      <sheetName val="THGT"/>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K243 K98"/>
      <sheetName val="_x000b_255"/>
      <sheetName val=""/>
      <sheetName val="DT"/>
      <sheetName val="CP"/>
      <sheetName val="BCT6"/>
      <sheetName val="TL kenh Hon Cut"/>
      <sheetName val="Hon Soi"/>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 val="Suoi oi - Ao vua"/>
      <sheetName val="TT HLTH - DHBP"/>
      <sheetName val="Duong Che - Hop Thinh"/>
      <sheetName val="Duong Pheo Che - HB"/>
      <sheetName val="Duong VQG Ba Vi-Goi1"/>
      <sheetName val="Ke TANDUC NX"/>
      <sheetName val="The kho ke tan duc"/>
      <sheetName val="Ke TANDUC "/>
      <sheetName val="Cau Bon (2)"/>
      <sheetName val="Cau Bon"/>
      <sheetName val="Duong Dainghia Sap xep"/>
      <sheetName val="Duong Dainghia-Antien Goi2"/>
      <sheetName val="The kho Dai nghia an tien (2)"/>
      <sheetName val="Duong Nguyen Van Troi - SX"/>
      <sheetName val="The kho Nguyen Van Troi"/>
      <sheetName val="Duong Nguyen Van Troi - GD2"/>
      <sheetName val="The kho Tuyen5"/>
      <sheetName val="Tuyen5 - Dung"/>
      <sheetName val="Tuyen5 - NX"/>
      <sheetName val="Kenh T10XS"/>
      <sheetName val="The khoKenh T10"/>
      <sheetName val="Kenh T10"/>
      <sheetName val="lan trai em"/>
      <sheetName val="lan trai tan hong"/>
      <sheetName val="lan trai chi"/>
      <sheetName val="Duong be tong The"/>
      <sheetName val="Duong be tong The goc"/>
      <sheetName val="The xi mang"/>
      <sheetName val="The cat den"/>
      <sheetName val="The cat vang"/>
      <sheetName val="The soi"/>
      <sheetName val="The Gach"/>
      <sheetName val="The Thep"/>
      <sheetName val="The Nhua duong"/>
      <sheetName val="The Go"/>
      <sheetName val="The dat"/>
      <sheetName val="The Giay dau"/>
      <sheetName val="The cay tre"/>
      <sheetName val="The cui"/>
      <sheetName val="The Day thep"/>
      <sheetName val="The Son"/>
      <sheetName val="The Dinh"/>
      <sheetName val="The Bot da"/>
      <sheetName val="Duong be tong Chung tu (2)"/>
      <sheetName val="Duong be tong Chung tu"/>
      <sheetName val="Duong be tong"/>
      <sheetName val="SD12_x0000_(2)"/>
      <sheetName val="VAY"/>
      <sheetName val="Bom"/>
      <sheetName val="gvl"/>
      <sheetName val="Nhieu"/>
      <sheetName val="Dung"/>
      <sheetName val="tde"/>
      <sheetName val="CATHODIC PROTEATION"/>
      <sheetName val="Chart1"/>
      <sheetName val="thang1"/>
      <sheetName val="Duong cong_x0000_vu hcm (7;) (2)"/>
      <sheetName val="km341+1077 -km341+!177.61"/>
      <sheetName val="DG"/>
      <sheetName val="BTH"/>
      <sheetName val="VLQI-2005"/>
      <sheetName val="00000003"/>
      <sheetName val="ၨt 24-11"/>
      <sheetName val="99Q3299(REV.0)"/>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 bdca3"/>
      <sheetName val=" BDA3"/>
      <sheetName val="CHAM CONG  nam2004"/>
      <sheetName val="CA 3 &amp; DOC HAI 04"/>
      <sheetName val=" BVCQ"/>
      <sheetName val=" BVBH"/>
      <sheetName val=" BVPXL"/>
      <sheetName val="km346£}0-km346+240 (2)"/>
      <sheetName val="Dung T"/>
      <sheetName val="Bao tuoi tre"/>
      <sheetName val="Tu liem"/>
      <sheetName val="UBDTMN"/>
      <sheetName val="Ban Cde"/>
      <sheetName val="Thach"/>
      <sheetName val="Duong"/>
      <sheetName val="PHBCTU"/>
      <sheetName val="Khac"/>
      <sheetName val="Chi tiet"/>
      <sheetName val="31.3.03"/>
      <sheetName val="PT"/>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mau 1"/>
      <sheetName val="mau 10"/>
      <sheetName val="mau 2"/>
      <sheetName val="mau 3"/>
      <sheetName val="mau 4"/>
      <sheetName val="Tai san luu dong"/>
      <sheetName val="Boiduongkiemke"/>
      <sheetName val="Tonghopgiatri"/>
      <sheetName val="Kiemke30-6"/>
      <sheetName val="H-QN_x0000__x0000__x0000__x0000__x0000__x0000__x0000__x0000__x0000__x0000__x0000_줔Ư_x0000__x0004__x0000__x0000__x0000__x0000__x0000__x0000_圌Ư_x0000__x0000__x0000__x0000_"/>
      <sheetName val="D_x0003_TC"/>
      <sheetName val="tong"/>
      <sheetName val="Chu Anh"/>
      <sheetName val="111"/>
      <sheetName val="Anh Duc"/>
      <sheetName val="Quy luong"/>
      <sheetName val="Lamson"/>
      <sheetName val="luongson"/>
      <sheetName val="phuoctien"/>
      <sheetName val="phuoc dai"/>
      <sheetName val="phuocthang"/>
      <sheetName val="phuocthanh"/>
      <sheetName val="THUTHAU6Tџ2000"/>
      <sheetName val="Gia VÌ"/>
      <sheetName val="+h 10-11"/>
      <sheetName val="T1"/>
      <sheetName val="T2"/>
      <sheetName val="T3"/>
      <sheetName val="T4"/>
      <sheetName val="DTCT-tuyen chinh"/>
      <sheetName val="CL-1"/>
      <sheetName val="QT-1"/>
      <sheetName val="THKP1"/>
      <sheetName val="THKP2"/>
      <sheetName val="QT-2"/>
      <sheetName val="CL-3"/>
      <sheetName val="THKP3"/>
      <sheetName val="QT-3"/>
      <sheetName val="QT-4"/>
      <sheetName val="CL-4"/>
      <sheetName val="THKP4"/>
      <sheetName val="CL-5"/>
      <sheetName val="THKP5"/>
      <sheetName val="QT-5"/>
      <sheetName val="KP ÿÿ"/>
      <sheetName val="Y_x0000__x0004_HD"/>
      <sheetName val="thu"/>
      <sheetName val="chi"/>
      <sheetName val="tra"/>
      <sheetName val="ThuT9"/>
      <sheetName val="131chien"/>
      <sheetName val="chi T10"/>
      <sheetName val="Chi T8,T9"/>
      <sheetName val="Chi7"/>
      <sheetName val="kࡨ24-11"/>
      <sheetName val="Phuong My"/>
      <sheetName val="Ha Linh"/>
      <sheetName val="Phuong dien"/>
      <sheetName val="Phuc Dong"/>
      <sheetName val="Gia Pho"/>
      <sheetName val="Huong long"/>
      <sheetName val="Huong Binh"/>
      <sheetName val="Huong Thuy"/>
      <sheetName val="Huong Giang1"/>
      <sheetName val="Huong trach"/>
      <sheetName val="Huong trach CX"/>
      <sheetName val="Huong trach 02"/>
      <sheetName val="Huong Giang"/>
      <sheetName val="Loc Yen co 02,dat"/>
      <sheetName val="Loc Yen co dat, k co 02 "/>
      <sheetName val="Loc yen co 02, k co dat"/>
      <sheetName val="Loc yen 02"/>
      <sheetName val="Gia pho 02 Loc yen"/>
      <sheetName val="Loc Yen CX"/>
      <sheetName val="Loc Yen"/>
      <sheetName val="TH ngan sau"/>
      <sheetName val="So sanh ngan sau"/>
      <sheetName val="70000000"/>
      <sheetName val="N_x0000__x0000__x0000__x0000__x0000__x0000_"/>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ong coah vu hcm (4)"/>
      <sheetName val="THUTHAU္9"/>
      <sheetName val="COVE-PA_x0007_E"/>
      <sheetName val="THU_x0014_HAU99"/>
      <sheetName val="B chinh &amp; thang nam 2001"/>
      <sheetName val="Bang ke cac C_x0014_"/>
      <sheetName val="Le Thanh Buon"/>
      <sheetName val="Bia h2)"/>
      <sheetName val="n098"/>
      <sheetName val="HT01-DVHC"/>
      <sheetName val="HT02TPKT"/>
      <sheetName val="HT03-SDNN"/>
      <sheetName val="HT04-KDCNT"/>
      <sheetName val="HT05-6loaidat"/>
      <sheetName val="HT06-Biendong95-03"/>
      <sheetName val="04a1-DBSHo"/>
      <sheetName val="04a2-soho"/>
      <sheetName val="qhNN3vung"/>
      <sheetName val="QH 6 loai dat"/>
      <sheetName val="qhdvhc"/>
      <sheetName val="2003-2005-2010"/>
      <sheetName val="07-DTTD-HPhu"/>
      <sheetName val="04a4KHMRdothi"/>
      <sheetName val="08-datdothi"/>
      <sheetName val="khd"/>
      <sheetName val="Du toan"/>
      <sheetName val="Phan tich vat tu"/>
      <sheetName val="Tong hop vat tu"/>
      <sheetName val="Tong hop gia"/>
      <sheetName val="Vat tu"/>
      <sheetName val="Tro giup"/>
      <sheetName val="Nhan cong"/>
      <sheetName val="May thi cong"/>
      <sheetName val="Chi phi chung"/>
      <sheetName val="Config"/>
      <sheetName val="{h28-10"/>
      <sheetName val="Duong 21A-DoicamNX"/>
      <sheetName val="The kho duong 21A doi cam"/>
      <sheetName val="Duong 21A-Doicam Sua"/>
      <sheetName val="Ke Vu En"/>
      <sheetName val="Ke Cat tru"/>
      <sheetName val="Duong vao VQG Bavi-Goi2"/>
      <sheetName val="Duong Nhi Khe"/>
      <sheetName val="Duong DL DaiDong"/>
      <sheetName val="Duong te tieu ba tha "/>
      <sheetName val="Duong TTBT dau"/>
      <sheetName val="Duong TTBT dung (2)"/>
      <sheetName val="Duong TTBT gop"/>
      <sheetName val="Duong te tieu ba tha Goc"/>
      <sheetName val="Duong Tuyen 5 dau"/>
      <sheetName val=" Tuyen 5 D,Mo+B.sung (2)"/>
      <sheetName val="Duong TTBT dung"/>
      <sheetName val=" Tuyen 5 D,Mo+B.sung"/>
      <sheetName val="Duong Tuyen 5 D,Mo"/>
      <sheetName val="TT GD II"/>
      <sheetName val="Bo sung T5 D.Mo"/>
      <sheetName val="Di dan Tan Duc"/>
      <sheetName val="Dien Di dan Tan Duc (2)"/>
      <sheetName val="MAU  (2)"/>
      <sheetName val="MAU "/>
      <sheetName val="C47 Q4"/>
      <sheetName val="kÿÿ45+400-km345+500 (4)"/>
      <sheetName val="CUOC HAQUANG"/>
      <sheetName val="CUOC207"/>
      <sheetName val="CUOCBAO LAM"/>
      <sheetName val="CUOCPHUCHOA"/>
      <sheetName val="CUOC COC PHAT"/>
      <sheetName val="CUOC VC BO "/>
      <sheetName val="CUOC PAC DA"/>
      <sheetName val="Cuoc VC"/>
      <sheetName val="THQToan"/>
      <sheetName val="PTICH BS"/>
      <sheetName val="PHAN TICH KL"/>
      <sheetName val="BUgia"/>
      <sheetName val="THOP KP"/>
      <sheetName val="BO SUNG PS"/>
      <sheetName val="DU TOAN PS TNHAT"/>
      <sheetName val="NA LOA"/>
      <sheetName val="COC PHAT"/>
      <sheetName val="207-QT"/>
      <sheetName val="Bang T.T Luong CB chu Chot2_x0010_05"/>
      <sheetName val="Jul-Sep 2003"/>
      <sheetName val="Sheet_x0011_4"/>
      <sheetName val="T Uøò"/>
      <sheetName val="My dɩnh"/>
      <sheetName val="Duong cong vu hcm (9_x001b_) (2)"/>
      <sheetName val="_x0005_"/>
      <sheetName val="NEW-PANEL"/>
      <sheetName val="TERMINA_x0000_ KIT"/>
      <sheetName val="TERMINA"/>
      <sheetName val="TNHC"/>
      <sheetName val="CT331"/>
      <sheetName val="Tuan 1"/>
      <sheetName val="Tuan 2"/>
      <sheetName val="Tuan 3"/>
      <sheetName val="Tuan 4"/>
      <sheetName val="Thang"/>
      <sheetName val="cot tinh tai"/>
      <sheetName val="KHO H"/>
      <sheetName val="KLHT"/>
      <sheetName val="Rafg Duoi"/>
      <sheetName val="TS"/>
      <sheetName val="cc"/>
      <sheetName val="Duong cong"/>
      <sheetName val="H-QN"/>
      <sheetName val="TDToan"/>
      <sheetName val="Y"/>
      <sheetName val="t1003-t104"/>
      <sheetName val="03"/>
      <sheetName val="02"/>
      <sheetName val="BKe Vo~ vay"/>
      <sheetName val="00p"/>
      <sheetName val="_x0000__x0000_2 AC"/>
      <sheetName val="Bao cao thong je "/>
      <sheetName val="BC"/>
      <sheetName val="Duong cong?vu hcm (7;) (2)"/>
      <sheetName val="Duong cong vu hbm( Lmat;2)"/>
      <sheetName val="K255 SB`se"/>
      <sheetName val="ONGT-XMNS (4)"/>
      <sheetName val="[99Q3299(REV.0).xlsMT10"/>
      <sheetName val="Coc!52"/>
      <sheetName val="TGNH"/>
      <sheetName val="TERMINA? KIT"/>
      <sheetName val="congtronD75(ht-kevai) "/>
      <sheetName val="km346+600-km146+820 (2)"/>
      <sheetName val="km345+661-km345_x000b_000 (2)"/>
      <sheetName val="_x000b_251 K98"/>
      <sheetName val="K251 _x0013_Base"/>
      <sheetName val="Sheed10"/>
      <sheetName val="S`eet7"/>
      <sheetName val="Sheet_x0016_"/>
      <sheetName val="D_x0003_T_x0000_"/>
      <sheetName val="D_x0003_TY"/>
      <sheetName val="D.toa~ chi tiet"/>
      <sheetName val="CLV\"/>
      <sheetName val="TH DH=QN"/>
      <sheetName val="TPH#at"/>
      <sheetName val="TP_x0008_ da"/>
      <sheetName val="D_x0003_T("/>
      <sheetName val="12-13"/>
      <sheetName val="12-13 (2)"/>
      <sheetName val="13-14"/>
      <sheetName val="14-15"/>
      <sheetName val="1"/>
      <sheetName val="15-16"/>
      <sheetName val="2"/>
      <sheetName val="15-16 (2)"/>
      <sheetName val="16-17"/>
      <sheetName val="3"/>
      <sheetName val="17-18"/>
      <sheetName val="18-19"/>
      <sheetName val="tong."/>
      <sheetName val="4"/>
      <sheetName val="Phan㔀읎ԯ_x0000_缀"/>
      <sheetName val="TT-T.Tro_x0000__x0000__x0000__x0000__x0000__x0000_"/>
      <sheetName val="K252 œBase"/>
      <sheetName val="H-QN???????????줔Ư?_x0004_??????圌Ư????"/>
      <sheetName val="Y?_x0004_HD"/>
      <sheetName val="SD12?(2)"/>
      <sheetName val="Duong con²_x0000__x0000_ hcm (7)"/>
      <sheetName val="B԰"/>
      <sheetName val="30 00000"/>
      <sheetName val="km345+400-km345+5 0 (2)"/>
      <sheetName val="Oct-Dec 2003"/>
      <sheetName val="Annual 7-12--2003"/>
      <sheetName val="NSL"/>
      <sheetName val="Bangtra"/>
      <sheetName val="coc "/>
      <sheetName val="_99Q3299(REV.0).xlsÝK253 AC"/>
      <sheetName val="S聄10"/>
      <sheetName val="H_QN__________________________2"/>
      <sheetName val="Shÿÿt6"/>
      <sheetName val="Nha mo)"/>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cell r="I1"/>
          <cell r="J1"/>
          <cell r="K1" t="str">
            <v xml:space="preserve"> </v>
          </cell>
          <cell r="L1" t="str">
            <v>M+L</v>
          </cell>
          <cell r="M1">
            <v>0</v>
          </cell>
          <cell r="N1">
            <v>0</v>
          </cell>
          <cell r="O1">
            <v>60</v>
          </cell>
          <cell r="P1">
            <v>114600</v>
          </cell>
          <cell r="Q1"/>
        </row>
        <row r="2">
          <cell r="B2" t="str">
            <v>東鼎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row>
        <row r="3">
          <cell r="B3" t="str">
            <v>LOCATION: 桃園 觀塘工業區</v>
          </cell>
        </row>
        <row r="4">
          <cell r="A4"/>
          <cell r="B4"/>
          <cell r="C4"/>
          <cell r="D4"/>
          <cell r="E4"/>
          <cell r="F4"/>
          <cell r="G4"/>
          <cell r="H4">
            <v>4.303918780958249E-283</v>
          </cell>
          <cell r="I4"/>
          <cell r="J4">
            <v>1.4775881111090027E-309</v>
          </cell>
          <cell r="K4"/>
          <cell r="L4"/>
          <cell r="M4">
            <v>2.2250743890061491E-308</v>
          </cell>
          <cell r="N4"/>
          <cell r="O4">
            <v>3.3156563676248386E-316</v>
          </cell>
          <cell r="P4"/>
          <cell r="Q4"/>
        </row>
        <row r="5">
          <cell r="E5" t="str">
            <v xml:space="preserve">                  TO SITE</v>
          </cell>
          <cell r="F5">
            <v>0</v>
          </cell>
          <cell r="G5" t="str">
            <v xml:space="preserve">                  TO SITE</v>
          </cell>
          <cell r="H5">
            <v>0</v>
          </cell>
          <cell r="I5">
            <v>0</v>
          </cell>
          <cell r="J5">
            <v>0</v>
          </cell>
          <cell r="K5" t="str">
            <v xml:space="preserve">                  TO SITE</v>
          </cell>
          <cell r="L5">
            <v>0</v>
          </cell>
          <cell r="M5" t="str">
            <v xml:space="preserve">                  TO SITE</v>
          </cell>
          <cell r="N5">
            <v>0</v>
          </cell>
          <cell r="O5">
            <v>269842</v>
          </cell>
          <cell r="P5">
            <v>269842</v>
          </cell>
        </row>
        <row r="6">
          <cell r="A6">
            <v>0</v>
          </cell>
          <cell r="B6">
            <v>0</v>
          </cell>
          <cell r="C6">
            <v>0</v>
          </cell>
          <cell r="D6">
            <v>0</v>
          </cell>
          <cell r="E6" t="str">
            <v xml:space="preserve"> ON SHORE MAT'L (NET) NT$</v>
          </cell>
          <cell r="F6">
            <v>0</v>
          </cell>
          <cell r="G6" t="str">
            <v xml:space="preserve"> OFF SHORE MAT'L (NET) US$</v>
          </cell>
          <cell r="H6"/>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8">
          <cell r="J8">
            <v>238</v>
          </cell>
        </row>
        <row r="9">
          <cell r="A9" t="str">
            <v>ALT-1</v>
          </cell>
          <cell r="B9" t="str">
            <v xml:space="preserve">         PRICE SUMMARY</v>
          </cell>
          <cell r="C9">
            <v>0</v>
          </cell>
          <cell r="D9">
            <v>0</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A20">
            <v>126500</v>
          </cell>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B26"/>
          <cell r="C26">
            <v>0</v>
          </cell>
          <cell r="D26">
            <v>0</v>
          </cell>
          <cell r="E26">
            <v>0</v>
          </cell>
          <cell r="F26">
            <v>0</v>
          </cell>
          <cell r="G26">
            <v>0</v>
          </cell>
          <cell r="H26">
            <v>0</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22.062500003958178</v>
          </cell>
          <cell r="B32" t="str">
            <v>TOTAL (ALT-1)</v>
          </cell>
          <cell r="C32"/>
          <cell r="D32"/>
          <cell r="E32"/>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cell r="D33"/>
          <cell r="E33" t="str">
            <v xml:space="preserve">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v>0</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造價分析 </v>
          </cell>
          <cell r="C36">
            <v>508</v>
          </cell>
          <cell r="D36" t="str">
            <v>SET</v>
          </cell>
          <cell r="E36" t="str">
            <v xml:space="preserve"> </v>
          </cell>
          <cell r="F36">
            <v>0</v>
          </cell>
          <cell r="G36">
            <v>0</v>
          </cell>
          <cell r="H36">
            <v>0</v>
          </cell>
          <cell r="I36">
            <v>0</v>
          </cell>
          <cell r="J36">
            <v>0</v>
          </cell>
          <cell r="K36"/>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K38"/>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K39"/>
          <cell r="L39">
            <v>0</v>
          </cell>
          <cell r="M39">
            <v>0</v>
          </cell>
          <cell r="N39">
            <v>0</v>
          </cell>
          <cell r="O39">
            <v>0</v>
          </cell>
          <cell r="P39">
            <v>0</v>
          </cell>
          <cell r="Q39">
            <v>0</v>
          </cell>
        </row>
        <row r="40">
          <cell r="A40">
            <v>35</v>
          </cell>
          <cell r="B40">
            <v>64</v>
          </cell>
          <cell r="C40"/>
          <cell r="D40"/>
          <cell r="E40" t="str">
            <v xml:space="preserve"> </v>
          </cell>
          <cell r="F40">
            <v>0</v>
          </cell>
          <cell r="G40">
            <v>0</v>
          </cell>
          <cell r="H40">
            <v>0</v>
          </cell>
          <cell r="I40">
            <v>0</v>
          </cell>
          <cell r="J40">
            <v>0</v>
          </cell>
          <cell r="K40"/>
          <cell r="L40">
            <v>0</v>
          </cell>
          <cell r="M40">
            <v>0</v>
          </cell>
          <cell r="N40">
            <v>0</v>
          </cell>
          <cell r="O40">
            <v>0</v>
          </cell>
          <cell r="P40">
            <v>0</v>
          </cell>
          <cell r="Q40">
            <v>0</v>
          </cell>
        </row>
        <row r="41">
          <cell r="A41">
            <v>36</v>
          </cell>
          <cell r="B41" t="str">
            <v>LABOR PRICE 造價分析</v>
          </cell>
          <cell r="C41"/>
          <cell r="D41"/>
          <cell r="E41" t="str">
            <v xml:space="preserve"> </v>
          </cell>
          <cell r="F41">
            <v>0</v>
          </cell>
          <cell r="G41">
            <v>0</v>
          </cell>
          <cell r="H41">
            <v>0</v>
          </cell>
          <cell r="I41">
            <v>0</v>
          </cell>
          <cell r="J41">
            <v>0</v>
          </cell>
          <cell r="K41"/>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v>0</v>
          </cell>
          <cell r="F43">
            <v>0</v>
          </cell>
          <cell r="G43">
            <v>0</v>
          </cell>
          <cell r="H43">
            <v>0</v>
          </cell>
          <cell r="I43">
            <v>0.73359596114128356</v>
          </cell>
          <cell r="J43">
            <v>95903</v>
          </cell>
          <cell r="K43"/>
          <cell r="L43">
            <v>0</v>
          </cell>
          <cell r="M43">
            <v>0</v>
          </cell>
          <cell r="N43">
            <v>0</v>
          </cell>
          <cell r="O43">
            <v>0</v>
          </cell>
          <cell r="P43">
            <v>0</v>
          </cell>
          <cell r="Q43">
            <v>0</v>
          </cell>
        </row>
        <row r="44">
          <cell r="A44">
            <v>39</v>
          </cell>
          <cell r="B44" t="str">
            <v>LIGHTING FIXTURE</v>
          </cell>
          <cell r="C44">
            <v>508</v>
          </cell>
          <cell r="D44" t="str">
            <v>SET</v>
          </cell>
          <cell r="E44" t="str">
            <v xml:space="preserve"> </v>
          </cell>
          <cell r="F44">
            <v>0</v>
          </cell>
          <cell r="G44">
            <v>0</v>
          </cell>
          <cell r="H44">
            <v>0</v>
          </cell>
          <cell r="I44">
            <v>0</v>
          </cell>
          <cell r="J44">
            <v>0</v>
          </cell>
          <cell r="K44"/>
          <cell r="L44">
            <v>0</v>
          </cell>
          <cell r="M44">
            <v>0</v>
          </cell>
          <cell r="N44">
            <v>0</v>
          </cell>
          <cell r="O44">
            <v>0</v>
          </cell>
          <cell r="P44">
            <v>0</v>
          </cell>
          <cell r="Q44">
            <v>0</v>
          </cell>
        </row>
        <row r="45">
          <cell r="A45" t="str">
            <v>AVE.</v>
          </cell>
          <cell r="B45" t="str">
            <v xml:space="preserve"> </v>
          </cell>
          <cell r="C45"/>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row>
        <row r="54">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H55">
            <v>0</v>
          </cell>
          <cell r="I55">
            <v>0.31715698242186791</v>
          </cell>
          <cell r="J55">
            <v>98</v>
          </cell>
          <cell r="K55">
            <v>232</v>
          </cell>
          <cell r="L55">
            <v>69600</v>
          </cell>
          <cell r="M55">
            <v>0</v>
          </cell>
          <cell r="N55">
            <v>0</v>
          </cell>
          <cell r="O55">
            <v>91</v>
          </cell>
          <cell r="P55">
            <v>27300</v>
          </cell>
        </row>
        <row r="56">
          <cell r="A56" t="str">
            <v>ALT-3</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row>
        <row r="78">
          <cell r="A78" t="str">
            <v>*</v>
          </cell>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80">
          <cell r="F80">
            <v>0</v>
          </cell>
        </row>
        <row r="81">
          <cell r="H81">
            <v>0</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cell r="H92"/>
          <cell r="I92"/>
          <cell r="J92">
            <v>7864</v>
          </cell>
          <cell r="K92"/>
          <cell r="L92">
            <v>79627100</v>
          </cell>
          <cell r="M92"/>
          <cell r="N92"/>
          <cell r="O92"/>
          <cell r="P92">
            <v>3085790</v>
          </cell>
          <cell r="Q92"/>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(公共設施)</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(場區)</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(碼頭區)</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cell r="B132"/>
          <cell r="C132"/>
          <cell r="D132"/>
          <cell r="E132"/>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A136" t="str">
            <v>A.8.1</v>
          </cell>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A137">
            <v>6</v>
          </cell>
          <cell r="B137" t="str">
            <v xml:space="preserve"> @ORN S@D@KER W/ EPOXY _x0007_-T 13304-002</v>
          </cell>
          <cell r="C137">
            <v>16</v>
          </cell>
          <cell r="D137" t="str">
            <v>SET</v>
          </cell>
          <cell r="E137">
            <v>4976</v>
          </cell>
          <cell r="F137">
            <v>0</v>
          </cell>
          <cell r="G137">
            <v>0</v>
          </cell>
          <cell r="H137">
            <v>0</v>
          </cell>
        </row>
        <row r="138">
          <cell r="A138" t="str">
            <v>A.7</v>
          </cell>
          <cell r="B138" t="str">
            <v xml:space="preserve">  DC POWER SUPPLY       </v>
          </cell>
          <cell r="C138"/>
          <cell r="D138"/>
          <cell r="E138"/>
          <cell r="F138"/>
          <cell r="G138"/>
          <cell r="H138"/>
          <cell r="I138"/>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A161">
            <v>9</v>
          </cell>
          <cell r="B161" t="str">
            <v xml:space="preserve">    1/C 150 sq.mm </v>
          </cell>
          <cell r="C161">
            <v>16500</v>
          </cell>
          <cell r="D161" t="str">
            <v>M</v>
          </cell>
          <cell r="E161">
            <v>137</v>
          </cell>
          <cell r="F161">
            <v>2260500</v>
          </cell>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cell r="C165"/>
          <cell r="D165"/>
          <cell r="E165"/>
          <cell r="F165"/>
          <cell r="G165"/>
          <cell r="H165"/>
          <cell r="I165"/>
          <cell r="J165"/>
          <cell r="K165"/>
          <cell r="L165"/>
          <cell r="M165"/>
          <cell r="N165"/>
          <cell r="O165"/>
          <cell r="P165"/>
          <cell r="Q165"/>
        </row>
        <row r="166">
          <cell r="A166" t="str">
            <v>B</v>
          </cell>
          <cell r="B166" t="str">
            <v>CABLE &amp; WIRE FOR POWER SYSTEM</v>
          </cell>
          <cell r="C166">
            <v>130730</v>
          </cell>
          <cell r="D166" t="str">
            <v>M</v>
          </cell>
          <cell r="E166">
            <v>0</v>
          </cell>
          <cell r="F166">
            <v>0</v>
          </cell>
          <cell r="G166">
            <v>0</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cell r="H167">
            <v>0</v>
          </cell>
          <cell r="I167"/>
          <cell r="J167">
            <v>0</v>
          </cell>
          <cell r="K167">
            <v>0</v>
          </cell>
          <cell r="L167">
            <v>0</v>
          </cell>
          <cell r="M167">
            <v>0</v>
          </cell>
          <cell r="N167">
            <v>0</v>
          </cell>
          <cell r="O167">
            <v>0</v>
          </cell>
          <cell r="P167">
            <v>0</v>
          </cell>
          <cell r="Q167"/>
        </row>
        <row r="168">
          <cell r="A168" t="str">
            <v>B</v>
          </cell>
          <cell r="B168" t="str">
            <v xml:space="preserve"> POWER DISTRIBUTION SYSTEM</v>
          </cell>
          <cell r="C168">
            <v>0</v>
          </cell>
          <cell r="D168">
            <v>0</v>
          </cell>
          <cell r="E168">
            <v>0</v>
          </cell>
          <cell r="F168">
            <v>0</v>
          </cell>
          <cell r="G168"/>
          <cell r="H168">
            <v>0</v>
          </cell>
          <cell r="I168"/>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B230">
            <v>0</v>
          </cell>
          <cell r="C230"/>
          <cell r="D230"/>
          <cell r="E230"/>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cell r="J257">
            <v>0</v>
          </cell>
          <cell r="K257">
            <v>0</v>
          </cell>
          <cell r="L257">
            <v>0</v>
          </cell>
          <cell r="M257">
            <v>0</v>
          </cell>
          <cell r="N257">
            <v>0</v>
          </cell>
          <cell r="O257">
            <v>0</v>
          </cell>
          <cell r="P257">
            <v>0</v>
          </cell>
          <cell r="Q257"/>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cell r="B265"/>
          <cell r="C265"/>
          <cell r="D265"/>
          <cell r="E265"/>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A283">
            <v>9</v>
          </cell>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9</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F343">
            <v>0</v>
          </cell>
          <cell r="G343">
            <v>0</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A358" t="str">
            <v xml:space="preserve">  Þ.</v>
          </cell>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SYSTEM(全廠區建築物間之管線)</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12</v>
          </cell>
          <cell r="D390">
            <v>9.5299999999999994</v>
          </cell>
          <cell r="E390">
            <v>1</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0.35</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F449">
            <v>0</v>
          </cell>
          <cell r="G449">
            <v>0</v>
          </cell>
          <cell r="H449">
            <v>0</v>
          </cell>
          <cell r="I449">
            <v>2.23</v>
          </cell>
          <cell r="J449">
            <v>11.72</v>
          </cell>
          <cell r="K449">
            <v>13.950000000000001</v>
          </cell>
          <cell r="L449">
            <v>0</v>
          </cell>
          <cell r="M449">
            <v>0</v>
          </cell>
          <cell r="N449">
            <v>0</v>
          </cell>
          <cell r="O449">
            <v>0</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熱縮絕緣套管理(含熱溶膠)</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cell r="J473">
            <v>0</v>
          </cell>
          <cell r="K473">
            <v>0</v>
          </cell>
          <cell r="L473">
            <v>0</v>
          </cell>
          <cell r="M473">
            <v>0</v>
          </cell>
          <cell r="N473">
            <v>0</v>
          </cell>
          <cell r="O473">
            <v>0</v>
          </cell>
          <cell r="P473">
            <v>0</v>
          </cell>
          <cell r="Q473"/>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row>
        <row r="481">
          <cell r="B481" t="str">
            <v xml:space="preserve">COMMAND BOARD, W/ 15 PB SWITCH(SW. W/LIGHT) </v>
          </cell>
          <cell r="C481"/>
          <cell r="D481"/>
          <cell r="E481"/>
          <cell r="F481">
            <v>0</v>
          </cell>
          <cell r="G481"/>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cell r="E484">
            <v>0</v>
          </cell>
          <cell r="F484">
            <v>0</v>
          </cell>
          <cell r="G484">
            <v>0</v>
          </cell>
          <cell r="H484">
            <v>0</v>
          </cell>
          <cell r="I484"/>
          <cell r="J484">
            <v>0</v>
          </cell>
          <cell r="K484">
            <v>0</v>
          </cell>
          <cell r="L484">
            <v>0</v>
          </cell>
          <cell r="M484">
            <v>0</v>
          </cell>
          <cell r="N484">
            <v>0</v>
          </cell>
          <cell r="O484">
            <v>0</v>
          </cell>
          <cell r="P484">
            <v>0</v>
          </cell>
        </row>
        <row r="485">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B507" t="str">
            <v>PVC黑色被覆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B511" t="str">
            <v>PVC黑色被覆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row>
        <row r="516">
          <cell r="A516">
            <v>22</v>
          </cell>
          <cell r="B516" t="str">
            <v>300V信號電纜,PVC絕緣,麥拉遮蔽(OVERALL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B517" t="str">
            <v>黑色被覆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B519" t="str">
            <v>黑色被覆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B529" t="str">
            <v>附基礎</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4">
          <cell r="A534" t="str">
            <v>J.</v>
          </cell>
          <cell r="B534"/>
          <cell r="C534"/>
          <cell r="D534"/>
          <cell r="E534"/>
          <cell r="F534"/>
          <cell r="G534"/>
          <cell r="H534"/>
          <cell r="I534"/>
          <cell r="J534"/>
          <cell r="K534"/>
          <cell r="L534"/>
          <cell r="M534"/>
          <cell r="N534"/>
          <cell r="O534"/>
          <cell r="P534"/>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refreshError="1"/>
      <sheetData sheetId="573"/>
      <sheetData sheetId="574"/>
      <sheetData sheetId="575" refreshError="1"/>
      <sheetData sheetId="576" refreshError="1"/>
      <sheetData sheetId="577" refreshError="1"/>
      <sheetData sheetId="578"/>
      <sheetData sheetId="579" refreshError="1"/>
      <sheetData sheetId="580" refreshError="1"/>
      <sheetData sheetId="581"/>
      <sheetData sheetId="582" refreshError="1"/>
      <sheetData sheetId="583"/>
      <sheetData sheetId="584"/>
      <sheetData sheetId="585"/>
      <sheetData sheetId="586"/>
      <sheetData sheetId="587"/>
      <sheetData sheetId="588"/>
      <sheetData sheetId="589" refreshError="1"/>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refreshError="1"/>
      <sheetData sheetId="623" refreshError="1"/>
      <sheetData sheetId="624" refreshError="1"/>
      <sheetData sheetId="625" refreshError="1"/>
      <sheetData sheetId="626" refreshError="1"/>
      <sheetData sheetId="627"/>
      <sheetData sheetId="628" refreshError="1"/>
      <sheetData sheetId="629"/>
      <sheetData sheetId="630" refreshError="1"/>
      <sheetData sheetId="631"/>
      <sheetData sheetId="632"/>
      <sheetData sheetId="633"/>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sheetData sheetId="653"/>
      <sheetData sheetId="654"/>
      <sheetData sheetId="655"/>
      <sheetData sheetId="656"/>
      <sheetData sheetId="657"/>
      <sheetData sheetId="658"/>
      <sheetData sheetId="659"/>
      <sheetData sheetId="660"/>
      <sheetData sheetId="661" refreshError="1"/>
      <sheetData sheetId="662" refreshError="1"/>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refreshError="1"/>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refreshError="1"/>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refreshError="1"/>
      <sheetData sheetId="761" refreshError="1"/>
      <sheetData sheetId="762"/>
      <sheetData sheetId="763"/>
      <sheetData sheetId="764"/>
      <sheetData sheetId="765"/>
      <sheetData sheetId="766"/>
      <sheetData sheetId="767" refreshError="1"/>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refreshError="1"/>
      <sheetData sheetId="841" refreshError="1"/>
      <sheetData sheetId="842" refreshError="1"/>
      <sheetData sheetId="843"/>
      <sheetData sheetId="844" refreshError="1"/>
      <sheetData sheetId="845"/>
      <sheetData sheetId="846" refreshError="1"/>
      <sheetData sheetId="847" refreshError="1"/>
      <sheetData sheetId="848" refreshError="1"/>
      <sheetData sheetId="849" refreshError="1"/>
      <sheetData sheetId="850"/>
      <sheetData sheetId="851"/>
      <sheetData sheetId="852"/>
      <sheetData sheetId="853"/>
      <sheetData sheetId="854"/>
      <sheetData sheetId="855"/>
      <sheetData sheetId="856"/>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sheetData sheetId="866"/>
      <sheetData sheetId="867"/>
      <sheetData sheetId="868"/>
      <sheetData sheetId="869" refreshError="1"/>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refreshError="1"/>
      <sheetData sheetId="890" refreshError="1"/>
      <sheetData sheetId="891" refreshError="1"/>
      <sheetData sheetId="892"/>
      <sheetData sheetId="893"/>
      <sheetData sheetId="894"/>
      <sheetData sheetId="895" refreshError="1"/>
      <sheetData sheetId="896" refreshError="1"/>
      <sheetData sheetId="897" refreshError="1"/>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refreshError="1"/>
      <sheetData sheetId="915" refreshError="1"/>
      <sheetData sheetId="916" refreshError="1"/>
      <sheetData sheetId="917" refreshError="1"/>
      <sheetData sheetId="918" refreshError="1"/>
      <sheetData sheetId="919"/>
      <sheetData sheetId="920"/>
      <sheetData sheetId="921" refreshError="1"/>
      <sheetData sheetId="922"/>
      <sheetData sheetId="923"/>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Sheet3"/>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 val="T_Tinh"/>
      <sheetName val="CPTNo"/>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 hinh"/>
      <sheetName val="Dia chat"/>
      <sheetName val="Tong hop KSTK"/>
      <sheetName val="TONG HOP CHUNG"/>
      <sheetName val="T.HOP  chi tiet"/>
      <sheetName val="TONG HOP XL chung"/>
      <sheetName val="Den bu PA 1"/>
      <sheetName val="Den bu PA 2"/>
      <sheetName val="Tong hop XL nen mat D1"/>
      <sheetName val="Tong hop XL HTTN +VH D1"/>
      <sheetName val="Tong hop XL CTPH + ATGT D1"/>
      <sheetName val="Tong hop XL dien + TH D1"/>
      <sheetName val="Khoi luong doan 1"/>
      <sheetName val="XAY LAP D1"/>
      <sheetName val="Bu mat D1"/>
      <sheetName val="Bu V.he + Bordure D1"/>
      <sheetName val="Bu HT thoat nuoc D1"/>
      <sheetName val="Bu CT phong ho D1"/>
      <sheetName val="Tong hop XL nen mat D2PA1"/>
      <sheetName val="Tong hop XL HTTN +VH D2PA1"/>
      <sheetName val="Tong hop XL CTPH + ATGT D2PA1"/>
      <sheetName val="Tong hop XL cau + TH D2PA1"/>
      <sheetName val="Khoi luong doan 2PA1"/>
      <sheetName val="XAY LAP D2PA1"/>
      <sheetName val="Bu mat D2PA1"/>
      <sheetName val="Bu V.he + Bordure D2PA1"/>
      <sheetName val="Bu giai phan cach D2PA1"/>
      <sheetName val="Bu HT thoat nuoc D2PA1"/>
      <sheetName val="Bu CT phong ho D2PA1"/>
      <sheetName val="Tong hop XL nen mat D2PA2"/>
      <sheetName val="Tong hop XL HTTN +VH D2PA2"/>
      <sheetName val="Tong hop XL CTPH + ATGT D2PA2"/>
      <sheetName val="Tong hop XL dien, ke + TH D2PA2"/>
      <sheetName val="Tong hop XL cau + TH D2PA2"/>
      <sheetName val="Khoi luong doan 2PA2"/>
      <sheetName val="XAY LAP D2PA2"/>
      <sheetName val="Bu mat D2PA2"/>
      <sheetName val="Bu V.he + Bordure D2PA2"/>
      <sheetName val="Bu giai phan cach D2PA2"/>
      <sheetName val="Bu HT thoat nuoc D2PA2"/>
      <sheetName val="Bu CT phong ho D2PA2"/>
      <sheetName val="Bu ke D2PA2"/>
      <sheetName val="Cau Van Dang"/>
      <sheetName val="BU Cau Van Dang"/>
      <sheetName val="Cau Vinh Luong"/>
      <sheetName val="BU Cau Vinh Luong"/>
      <sheetName val="PTDG Dien"/>
      <sheetName val="DON GIA DUONG "/>
      <sheetName val="VAT LIEU HIEN TRUONG XAY LAP"/>
      <sheetName val="A6"/>
      <sheetName val="DON GIA CAU"/>
      <sheetName val="Phu luc vua"/>
      <sheetName val="XL4Poppy"/>
      <sheetName val="XL4Poppy (2)"/>
      <sheetName val="Bu HT thoat_x0000_nUoc D2PA1"/>
      <sheetName val="Bu HT thoat?nUoc D2PA1"/>
      <sheetName val="T.Tinh"/>
      <sheetName val="Bu HT thoat"/>
      <sheetName val="Bu HT thoat_nUoc D2P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refreshError="1"/>
      <sheetData sheetId="56" refreshError="1"/>
      <sheetData sheetId="57" refreshError="1"/>
      <sheetData sheetId="5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 val="MTP"/>
      <sheetName val="MTP1"/>
      <sheetName val="mau-04"/>
      <sheetName val="mau-05"/>
      <sheetName val="Sheet2"/>
      <sheetName val="Sheet3"/>
      <sheetName val="Sheet4"/>
      <sheetName val="XL4Poppy"/>
      <sheetName val="CHITIET"/>
      <sheetName val="#REF"/>
      <sheetName val="NHAP"/>
      <sheetName val="MTO REV.0"/>
      <sheetName val="dtxl"/>
      <sheetName val="bang tien luong"/>
      <sheetName val="chitimc"/>
      <sheetName val="dongia (2)"/>
      <sheetName val="gtrinh"/>
      <sheetName val="lam-moi"/>
      <sheetName val="giathanh1"/>
      <sheetName val="DONGIA"/>
      <sheetName val="thao-go"/>
      <sheetName val="TH XL"/>
      <sheetName val="VC"/>
      <sheetName val="Tiepdia"/>
      <sheetName val="CHITIET VL-NC"/>
      <sheetName val="LKVL-CK-HT-GD1"/>
      <sheetName val="TONGKE-HT"/>
      <sheetName val="MTL$-INTER"/>
      <sheetName val="THPT"/>
    </sheetNames>
    <sheetDataSet>
      <sheetData sheetId="0"/>
      <sheetData sheetId="1" refreshError="1"/>
      <sheetData sheetId="2" refreshError="1"/>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V 0.5"/>
      <sheetName val="Luong290KV07"/>
      <sheetName val="593"/>
      <sheetName val="VL"/>
      <sheetName val="CP"/>
      <sheetName val="PTN+M"/>
      <sheetName val="CT Nen"/>
      <sheetName val="PTCo"/>
      <sheetName val="CT cong"/>
      <sheetName val="TH goi1"/>
      <sheetName val="TH km0-km43"/>
      <sheetName val="THKP"/>
      <sheetName val="TM"/>
      <sheetName val="CL"/>
      <sheetName val="CB"/>
      <sheetName val="KS"/>
      <sheetName val="DB"/>
      <sheetName val="XXXXXXXX"/>
      <sheetName val="XXXXXXX0"/>
      <sheetName val="XL4Test5"/>
      <sheetName val="QMCT"/>
      <sheetName val="m doc"/>
    </sheetNames>
    <sheetDataSet>
      <sheetData sheetId="0" refreshError="1"/>
      <sheetData sheetId="1" refreshError="1"/>
      <sheetData sheetId="2" refreshError="1"/>
      <sheetData sheetId="3" refreshError="1"/>
      <sheetData sheetId="4" refreshError="1"/>
      <sheetData sheetId="5" refreshError="1">
        <row r="1">
          <cell r="H1">
            <v>0.06</v>
          </cell>
          <cell r="J1">
            <v>1.9E-2</v>
          </cell>
        </row>
        <row r="12">
          <cell r="I12" t="str">
            <v>d/ Céng trùc tiÕp ( a + b + c )</v>
          </cell>
        </row>
        <row r="13">
          <cell r="I13" t="str">
            <v>e/ Chi phÝ chung ( NC )</v>
          </cell>
        </row>
        <row r="14">
          <cell r="I14" t="str">
            <v>f/ Céng ( d + e )</v>
          </cell>
        </row>
        <row r="15">
          <cell r="I15" t="str">
            <v>g/ Thu nhËp chÞu thuÕ tÝnh tr­íc ( f )</v>
          </cell>
        </row>
        <row r="16">
          <cell r="I16" t="str">
            <v>h/Gi¸ trÞ x©y l¾p tr­íc thuÕ ( f + g )</v>
          </cell>
        </row>
        <row r="17">
          <cell r="I17" t="str">
            <v>i /ThuÕ VAT ( h )</v>
          </cell>
        </row>
        <row r="18">
          <cell r="I18" t="str">
            <v>k/Céng gi¸ trÞ x©y l¾p sau thuÕ ( h + i )</v>
          </cell>
        </row>
        <row r="19">
          <cell r="I19" t="str">
            <v>m/ C¸c lo¹i chi phÝ kh¸c ph©n bæ  ( k )</v>
          </cell>
        </row>
        <row r="20">
          <cell r="I20" t="str">
            <v>Céng gi¸ trÞ dù thÇu x©y l¾p ( k + m )</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gia"/>
      <sheetName val="PTDG"/>
      <sheetName val="DTCT"/>
      <sheetName val="THXL"/>
      <sheetName val="Sheet4"/>
      <sheetName val="Sheet3"/>
      <sheetName val="Sheet2"/>
      <sheetName val="Sheet1"/>
      <sheetName val="Sheet8"/>
      <sheetName val="THKP"/>
      <sheetName val="cq,cmduong"/>
      <sheetName val="cq,cmcau"/>
      <sheetName val="XL4Poppy"/>
      <sheetName val="XXXXXXXX"/>
      <sheetName val="331"/>
      <sheetName val="334"/>
      <sheetName val="336"/>
      <sheetName val="338"/>
      <sheetName val="141"/>
      <sheetName val="142"/>
      <sheetName val="131"/>
      <sheetName val="111"/>
      <sheetName val="TK154"/>
      <sheetName val="12t"/>
      <sheetName val="Q4"/>
      <sheetName val="9t"/>
      <sheetName val="Q3"/>
      <sheetName val="6t"/>
      <sheetName val="Q2"/>
      <sheetName val="BAO CAO CP Q.I"/>
      <sheetName val="TAI SAN CO DINH"/>
      <sheetName val="Gia thanh do dang"/>
      <sheetName val="gia thanh 20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ket qua"/>
      <sheetName val="Von tang dien nang giam"/>
      <sheetName val="Von tang 10%"/>
      <sheetName val="Dien nang giam 10%"/>
      <sheetName val="Co so"/>
      <sheetName val="Tai khoan"/>
      <sheetName val="Ket qua"/>
      <sheetName val="bieu do duy tri"/>
      <sheetName val="#REF"/>
      <sheetName val="Ptroduoi"/>
      <sheetName val="Bangtra"/>
      <sheetName val="coc "/>
      <sheetName val="Dinh nghia"/>
    </sheetNames>
    <sheetDataSet>
      <sheetData sheetId="0"/>
      <sheetData sheetId="1"/>
      <sheetData sheetId="2"/>
      <sheetData sheetId="3"/>
      <sheetData sheetId="4" refreshError="1">
        <row r="5">
          <cell r="C5" t="str">
            <v>Thuû ®iÖn suèi T©n 1 tØnh Lµo Cai</v>
          </cell>
        </row>
        <row r="6">
          <cell r="C6" t="str">
            <v>C«ng ty t­ vÊn vµ ph¸t triÓn n¨ng l­îng</v>
          </cell>
        </row>
        <row r="9">
          <cell r="O9">
            <v>12750</v>
          </cell>
        </row>
        <row r="10">
          <cell r="C10">
            <v>46117</v>
          </cell>
          <cell r="O10">
            <v>6375</v>
          </cell>
        </row>
        <row r="11">
          <cell r="O11">
            <v>6375</v>
          </cell>
        </row>
        <row r="13">
          <cell r="C13">
            <v>0.1</v>
          </cell>
          <cell r="O13">
            <v>816.4</v>
          </cell>
        </row>
        <row r="14">
          <cell r="C14">
            <v>157</v>
          </cell>
          <cell r="O14">
            <v>392.5</v>
          </cell>
        </row>
        <row r="21">
          <cell r="C21">
            <v>2004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ND"/>
      <sheetName val="VL"/>
    </sheetNames>
    <sheetDataSet>
      <sheetData sheetId="0"/>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thanh1m3BT"/>
      <sheetName val="BIA"/>
      <sheetName val="MUCLUC"/>
      <sheetName val="THTONGDT"/>
      <sheetName val="THPDCN"/>
      <sheetName val="THPDDDTT"/>
      <sheetName val="THPTBDC"/>
      <sheetName val="THPTRHB"/>
      <sheetName val="THPTRPP"/>
      <sheetName val="THPDDDHT"/>
      <sheetName val="THPHPP"/>
      <sheetName val="THTG"/>
      <sheetName val="THDGCNG"/>
      <sheetName val="CHITIET CNg"/>
      <sheetName val="THDG- DDTT"/>
      <sheetName val="CHITIETDDTT"/>
      <sheetName val="THDGTBDC"/>
      <sheetName val="CHITIETTBDC"/>
      <sheetName val="Tong_hopTRHB"/>
      <sheetName val="CHITIETTTRHB"/>
      <sheetName val="tonghopTRTREO"/>
      <sheetName val="CHITIETTTRtreo"/>
      <sheetName val="tonghopHT"/>
      <sheetName val="CHITIETDDHT"/>
      <sheetName val="tonghopHPP"/>
      <sheetName val="CHITIETDHPP"/>
      <sheetName val="CHITIETTG"/>
      <sheetName val="DON GIA TRAM (3)"/>
      <sheetName val="HIEUCHINH"/>
      <sheetName val="PT VATTU"/>
      <sheetName val="Luong+may"/>
      <sheetName val="dg tphcm"/>
      <sheetName val="BKq2"/>
    </sheetNames>
    <sheetDataSet>
      <sheetData sheetId="0">
        <row r="12">
          <cell r="H12">
            <v>260368.02000000002</v>
          </cell>
        </row>
        <row r="22">
          <cell r="H22">
            <v>2426.58</v>
          </cell>
        </row>
        <row r="41">
          <cell r="H41">
            <v>2022.1499999999999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REF"/>
      <sheetName val="mau-04"/>
      <sheetName val="mau-05"/>
      <sheetName val="Sheet2"/>
      <sheetName val="Sheet3"/>
      <sheetName val="Sheet4"/>
      <sheetName val="XL4Poppy"/>
      <sheetName val="data"/>
      <sheetName val="Chiet tinh dz35"/>
      <sheetName val="Chi tiet"/>
      <sheetName val="DAMNEN KHONG HC"/>
      <sheetName val="dochat"/>
      <sheetName val="DAM NEN HC"/>
      <sheetName val="NHAP"/>
      <sheetName val="TONG HOP VL-NC"/>
      <sheetName val="CHITIET VL-NC-TT1p"/>
      <sheetName val="DG"/>
      <sheetName val="LEGEND"/>
      <sheetName val="dmVUA"/>
      <sheetName val="Giá Vật tư bộ"/>
      <sheetName val="T 1 MÁY 25"/>
      <sheetName val="Bảng phân tích giá trị"/>
      <sheetName val="BB xác định giá trị"/>
      <sheetName val="BB giao nhận"/>
      <sheetName val="vc"/>
      <sheetName val="QMCT"/>
      <sheetName val="DON GIA CAN THO"/>
      <sheetName val="CPTNo"/>
      <sheetName val="dongia"/>
      <sheetName val="Giá V?t tu b?"/>
      <sheetName val="B?ng phân tích giá tr?"/>
      <sheetName val="BB xác d?nh giá tr?"/>
      <sheetName val="BB giao nh?n"/>
      <sheetName val="bang tien luong"/>
      <sheetName val="ctbetong"/>
      <sheetName val="Du_lieu"/>
      <sheetName val="G-PB1"/>
      <sheetName val="Giá V_t tu b_"/>
      <sheetName val="B_ng phân tích giá tr_"/>
      <sheetName val="BB xác d_nh giá tr_"/>
      <sheetName val="BB giao nh_n"/>
      <sheetName val="Don gia"/>
      <sheetName val="Bu CL"/>
      <sheetName val="Gia_GC_Satthep"/>
      <sheetName val="Tienlg"/>
    </sheetNames>
    <sheetDataSet>
      <sheetData sheetId="0" refreshError="1">
        <row r="3">
          <cell r="D3">
            <v>0.05</v>
          </cell>
        </row>
        <row r="4">
          <cell r="D4">
            <v>2</v>
          </cell>
        </row>
      </sheetData>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bang tinh chi phi KSSB"/>
      <sheetName val="bang ke khoi luong"/>
      <sheetName val="bang tinh don gia khao sat"/>
      <sheetName val="bu nha cong"/>
      <sheetName val="phu cap"/>
      <sheetName val="bang luong"/>
      <sheetName val="bangtinhchiphi"/>
      <sheetName val="VC-bocdo"/>
      <sheetName val="Chiettinh"/>
      <sheetName val="Chiphi"/>
      <sheetName val="T-nghiem"/>
      <sheetName val="T.hop-TN"/>
      <sheetName val="TH-DIEN"/>
      <sheetName val="KS-Thietke"/>
      <sheetName val="Vattu-tuphan"/>
      <sheetName val="Pbtru-trungthe"/>
      <sheetName val="PBcapABC"/>
      <sheetName val="vtthop"/>
      <sheetName val="XXXXXXXX"/>
      <sheetName val="MTL__INTER"/>
      <sheetName val="DATA"/>
      <sheetName val="CH"/>
      <sheetName val="LN"/>
      <sheetName val="TONGHOP"/>
      <sheetName val="GHI CHU"/>
      <sheetName val="Thau"/>
      <sheetName val="Mong"/>
      <sheetName val="CT-BT"/>
      <sheetName val="Xa"/>
      <sheetName val="Sheet2"/>
      <sheetName val="Sheet3"/>
      <sheetName val="00000000"/>
      <sheetName val="XL4Test5"/>
      <sheetName val="Chart1"/>
      <sheetName val="KHTT"/>
      <sheetName val="KHCBthan"/>
      <sheetName val="KHTTthan"/>
      <sheetName val="KHPC"/>
      <sheetName val="KHPCthan"/>
      <sheetName val="BC tån kho than"/>
      <sheetName val="KHPCthan2002"/>
      <sheetName val="VCTT"/>
      <sheetName val="VCTh"/>
      <sheetName val="Sheet1"/>
      <sheetName val="Sheet5"/>
      <sheetName val="BangTTKLQIV2000"/>
      <sheetName val="THTKnam 2000"/>
      <sheetName val="Kho than 9 thang"/>
      <sheetName val="Sheet4"/>
      <sheetName val="KLQIII"/>
      <sheetName val="KL6thang"/>
      <sheetName val="KLQIV"/>
      <sheetName val="KL2000"/>
      <sheetName val="Kho gach 9 thang"/>
      <sheetName val="Kho gach2000"/>
      <sheetName val="BM moiBC2000"/>
      <sheetName val="KLQI2001"/>
      <sheetName val="KLQII2001"/>
      <sheetName val="BC ton kho than QI2001"/>
      <sheetName val="TonkhoQII"/>
      <sheetName val="THTon khoQ1&amp;GC"/>
      <sheetName val="TH ton kho 6 thang"/>
      <sheetName val="KL6 thang"/>
      <sheetName val="TKho QIV2000"/>
      <sheetName val="Ton kho 6 thang 2001"/>
      <sheetName val="KL QIV2001"/>
      <sheetName val="KL QI 2002"/>
      <sheetName val="KLQII02"/>
      <sheetName val="KL QIII02"/>
      <sheetName val="KL ca nam"/>
      <sheetName val="Bieu M4"/>
      <sheetName val="KLQ III2003"/>
      <sheetName val="KLQI2004"/>
      <sheetName val="TK 6&amp;ca nam 03"/>
      <sheetName val="Bieu M5"/>
      <sheetName val="TKQ3-04-m3a"/>
      <sheetName val="TK-Q3-04-M2A-dc,td"/>
      <sheetName val="bao ve"/>
      <sheetName val="doi xe"/>
      <sheetName val="lap may"/>
      <sheetName val="Co quan"/>
      <sheetName val="Xay dung"/>
      <sheetName val="ket cau"/>
      <sheetName val="Sheet8"/>
      <sheetName val="luong le"/>
      <sheetName val="co khi"/>
      <sheetName val="Sheet11"/>
      <sheetName val="Sheet12"/>
      <sheetName val="1"/>
      <sheetName val=" 2"/>
      <sheetName val="2"/>
      <sheetName val="3"/>
      <sheetName val="4"/>
      <sheetName val="5"/>
      <sheetName val="6"/>
      <sheetName val="7"/>
      <sheetName val="8+9"/>
      <sheetName val="10"/>
      <sheetName val="11"/>
      <sheetName val="12"/>
      <sheetName val="13"/>
      <sheetName val="14"/>
      <sheetName val="15+16"/>
      <sheetName val="17"/>
      <sheetName val="18"/>
      <sheetName val="19"/>
      <sheetName val=" 20"/>
      <sheetName val=" 21"/>
      <sheetName val=" 22+23"/>
      <sheetName val="24"/>
      <sheetName val="25"/>
      <sheetName val="KH23"/>
      <sheetName val="26"/>
      <sheetName val=" 27"/>
      <sheetName val=" 28"/>
      <sheetName val="27"/>
      <sheetName val="28"/>
      <sheetName val=" "/>
      <sheetName val="30"/>
      <sheetName val="31"/>
      <sheetName val="Quantity"/>
      <sheetName val="So lieu chung"/>
      <sheetName val="BCn   T3-T8-03 2 M r         "/>
      <sheetName val="BCn T1-T6-04 2 M r          "/>
      <sheetName val="BCn T1-T6- 04 2 M C         "/>
      <sheetName val="BCn T2-T6-04 2 M r         "/>
      <sheetName val="BCn T2-T6- 04 2 M C         "/>
      <sheetName val="BCn T6-04 2 M r          "/>
      <sheetName val="BCn T6- 04 2 M C         "/>
      <sheetName val="BCn T3-T6-04 2 M r           "/>
      <sheetName val="BCn T3-T6- 04 2 M C          "/>
      <sheetName val="BCn T4-T6-04 2 M r          "/>
      <sheetName val="BCn T4-T6- 04 2 M C         "/>
      <sheetName val="BCn T5-T6-04 2 M r          "/>
      <sheetName val="BCn T5-T6- 04 2 M C         "/>
      <sheetName val="BCn T1-T7-04 2 M r          "/>
      <sheetName val="BCn T1-T7- 04 2 M C         "/>
      <sheetName val="BCDKTH -T7- 04 2 M C         "/>
      <sheetName val="BCT3-T7- 04 2 M C        "/>
      <sheetName val="BCT4-T7- 04 2 M C         "/>
      <sheetName val="BCT1-T8- 04 2 M C          "/>
      <sheetName val="BCT2-T8- 04 2 M C           "/>
      <sheetName val="BCDK-T8- 04 2 M C           "/>
      <sheetName val="BCT3-T8- 04 2 M C           "/>
      <sheetName val="BCN T4-T8- 04 2 M C           "/>
      <sheetName val="BCN T5-T8- 04 2 M C         "/>
      <sheetName val="BCN T1-T9- 04 2 M C         "/>
      <sheetName val="BCDK-T9- 04 2 M C         "/>
      <sheetName val="BC -T8- 04 2 M C           "/>
      <sheetName val="BCN T3-T7- 04 2 M C        "/>
      <sheetName val="BCn T1-T4- 04 2 M C         "/>
      <sheetName val="TL"/>
      <sheetName val="CT"/>
      <sheetName val="GK"/>
      <sheetName val="917"/>
      <sheetName val="CB"/>
      <sheetName val="VP"/>
      <sheetName val="nhan cong"/>
      <sheetName val="PNT-QUOT-#3"/>
      <sheetName val="COAT&amp;WRAP-QIOT-#3"/>
      <sheetName val="LEGEND"/>
      <sheetName val="KL )_x0011__x0003_-_x0000__x0000_"/>
      <sheetName val="Cong cu dung cu"/>
      <sheetName val="Kiem ke Quy"/>
      <sheetName val="Kiem ke TSCD"/>
      <sheetName val="vat tu"/>
      <sheetName val="Cong trinh do dang 2002"/>
      <sheetName val="Sheet6"/>
      <sheetName val="Sheet7"/>
      <sheetName val="Sheet9"/>
      <sheetName val="Sheet10"/>
      <sheetName val="NC10"/>
      <sheetName val="VL10"/>
      <sheetName val="CFmay10"/>
      <sheetName val="627(10)"/>
      <sheetName val="T1"/>
      <sheetName val="CN"/>
      <sheetName val="Capphoivua"/>
      <sheetName val="Gia VL"/>
      <sheetName val="cau"/>
      <sheetName val="cong"/>
      <sheetName val="nhua"/>
      <sheetName val="chitiet"/>
      <sheetName val="DuThauSuaLoi"/>
      <sheetName val="TongHopSuaLoi"/>
      <sheetName val="GT"/>
      <sheetName val="TH"/>
      <sheetName val="tienluong"/>
      <sheetName val="Bang gia ca may"/>
      <sheetName val="Bang luong CB"/>
      <sheetName val="Bang P.tich CT"/>
      <sheetName val="D.toan chi tiet"/>
      <sheetName val="Bang TH Dtoan"/>
      <sheetName val="KL DUONG DC L = 90m"/>
      <sheetName val="tong hop"/>
      <sheetName val="phan tich DG"/>
      <sheetName val="gia vat lieu"/>
      <sheetName val="gia xe may"/>
      <sheetName val="gia nhan cong"/>
      <sheetName val="T.hop -T1"/>
      <sheetName val="T.Hop-T2"/>
      <sheetName val="T.Hop-T3"/>
      <sheetName val="SD1"/>
      <sheetName val="SD2"/>
      <sheetName val="SD7"/>
      <sheetName val="SD8"/>
      <sheetName val="SD9"/>
      <sheetName val="SD11"/>
      <sheetName val="SD12"/>
      <sheetName val="TVSD"/>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huy"/>
      <sheetName val="thuan"/>
      <sheetName val="thang"/>
      <sheetName val="dong"/>
      <sheetName val="thai"/>
      <sheetName val="ngoc"/>
      <sheetName val="hien"/>
      <sheetName val="long"/>
      <sheetName val="phuong"/>
      <sheetName val="kieu"/>
      <sheetName val="thucong1"/>
      <sheetName val="Thucong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13"/>
      <sheetName val="Sheet14"/>
      <sheetName val="Sheet15"/>
      <sheetName val="Sheet16"/>
      <sheetName val="KM"/>
      <sheetName val="KHOANMUC"/>
      <sheetName val="QTNC"/>
      <sheetName val="CPQL"/>
      <sheetName val="SANLUONG"/>
      <sheetName val="SSCP-SL"/>
      <sheetName val="CPSX"/>
      <sheetName val="KQKD"/>
      <sheetName val="CDSL (2)"/>
      <sheetName val="T9-2004"/>
      <sheetName val="T9-MD1"/>
      <sheetName val="T10-2004"/>
      <sheetName val="T10-MD1"/>
      <sheetName val="T11-2004"/>
      <sheetName val="T11-MD1"/>
      <sheetName val="T12-2004"/>
      <sheetName val="T12-MD1"/>
      <sheetName val="KTQT-AFC"/>
      <sheetName val="KTQT-KH"/>
      <sheetName val="CLDG"/>
      <sheetName val="CLKL"/>
      <sheetName val="Bang du toan"/>
      <sheetName val="Bu gia"/>
      <sheetName val="PT vat tu"/>
      <sheetName val="PTVT"/>
      <sheetName val="20% BHXH"/>
      <sheetName val="TrÝch 2%KPC§"/>
      <sheetName val="TrÝch 3% BHYT"/>
      <sheetName val="SD cac TK"/>
      <sheetName val="TK336"/>
      <sheetName val="chi tiet 131"/>
      <sheetName val="Ke chi"/>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H du toan "/>
      <sheetName val="Du toan "/>
      <sheetName val="C.Tinh"/>
      <sheetName val="TK_cap"/>
      <sheetName val="PC"/>
      <sheetName val="Ph-Thu"/>
      <sheetName val="Ph-Thu (2)"/>
      <sheetName val="PC (2)"/>
      <sheetName val="Chart2"/>
      <sheetName val="PC (3)"/>
      <sheetName val="Bang ke chi tiet "/>
      <sheetName val="ptvl0-1"/>
      <sheetName val="0-1"/>
      <sheetName val="ptvl4-5"/>
      <sheetName val="4-5"/>
      <sheetName val="ptvl3-4"/>
      <sheetName val="3-4"/>
      <sheetName val="ptvl2-3"/>
      <sheetName val="2-3"/>
      <sheetName val="vlcong"/>
      <sheetName val="ptvl1-2"/>
      <sheetName val="1-2"/>
      <sheetName val="MTO REV.2(ARMOR)"/>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T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
      <sheetName val="DTCT"/>
      <sheetName val="THVT"/>
      <sheetName val="THGT"/>
      <sheetName val="bk1"/>
      <sheetName val="nk1"/>
      <sheetName val="TK133"/>
      <sheetName val="TK 136"/>
      <sheetName val="TK 138"/>
      <sheetName val="TK141"/>
      <sheetName val="TK142"/>
      <sheetName val="BK3"/>
      <sheetName val="BPBNVL"/>
      <sheetName val="TK 154"/>
      <sheetName val="TK 155"/>
      <sheetName val="TK211"/>
      <sheetName val="TK214"/>
      <sheetName val="BPBKH"/>
      <sheetName val="TK 331"/>
      <sheetName val="TK334"/>
      <sheetName val="BPBTL"/>
      <sheetName val="TK335"/>
      <sheetName val="TK 336"/>
      <sheetName val="TK 338"/>
      <sheetName val="BK4"/>
      <sheetName val="BK5"/>
      <sheetName val="NK7 P1"/>
      <sheetName val="NK7 P2"/>
      <sheetName val="NK7 P3"/>
      <sheetName val="NKCT 8"/>
      <sheetName val="BCDPS"/>
      <sheetName val="TongHopSuaLoé"/>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331"/>
      <sheetName val="TK 341vay dai han "/>
      <sheetName val="TK311"/>
      <sheetName val="TK 214"/>
      <sheetName val="TK 212"/>
      <sheetName val="Chi tiet TK 211"/>
      <sheetName val="TK 211"/>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T3-99"/>
      <sheetName val="T4-99"/>
      <sheetName val="km345+400-km345+500 (6'-"/>
      <sheetName val="DT"/>
      <sheetName val="CP"/>
      <sheetName val="BCT6"/>
      <sheetName val="tuၡn"/>
      <sheetName val="Phieu cao do K95"/>
      <sheetName val="Lop 1 K98"/>
      <sheetName val="mau c47"/>
      <sheetName val="Thang 1"/>
      <sheetName val="QDPC"/>
      <sheetName val="KL )_x0011__x0003_-??"/>
      <sheetName val="T5-99"/>
      <sheetName val="T6-99"/>
      <sheetName val="MTL$-_x000a_ET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 HC 35"/>
      <sheetName val="Sheet3"/>
      <sheetName val="kho bai"/>
      <sheetName val="Gia vl mong"/>
      <sheetName val="TT-DDK35"/>
      <sheetName val="TH DD35"/>
      <sheetName val="TH-DDK35KV"/>
      <sheetName val="TT-TBA35"/>
      <sheetName val="DT-TBA NP"/>
      <sheetName val="TH-TBA NP"/>
      <sheetName val="Sheet1"/>
      <sheetName val="CP-Xaylap"/>
      <sheetName val="CP_Thietbi "/>
      <sheetName val="TTVanChuyen"/>
      <sheetName val="XL4Poppy"/>
      <sheetName val="Don gia"/>
      <sheetName val="MTL$-INTER"/>
      <sheetName val="ThongSo"/>
      <sheetName val="Payment"/>
      <sheetName val="Agg-Require-Asphalt"/>
      <sheetName val="ptdgia-mong"/>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4">
          <cell r="J4">
            <v>198089.60000000001</v>
          </cell>
        </row>
        <row r="5">
          <cell r="J5">
            <v>125945.60000000001</v>
          </cell>
        </row>
        <row r="6">
          <cell r="J6">
            <v>121708.79999999999</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IR"/>
      <sheetName val="P-L"/>
      <sheetName val="DGchitiet "/>
      <sheetName val="giavatu"/>
      <sheetName val="IND"/>
      <sheetName val="MAN"/>
      <sheetName val="EQU"/>
      <sheetName val="MANDET"/>
      <sheetName val="EQUDET"/>
      <sheetName val="TCO"/>
      <sheetName val="XL4Poppy"/>
      <sheetName val="CH3-TBA"/>
      <sheetName val="CH3-DZ"/>
      <sheetName val="TH-XLap"/>
      <sheetName val="LANDET"/>
      <sheetName val="Gia vat tu"/>
      <sheetName val="dtxl"/>
      <sheetName val="TTVanChuyen"/>
      <sheetName val="ptdgia-mong"/>
      <sheetName val="ctdg"/>
      <sheetName val="_x0000__x0000__x0000__x0000__x0000__x0000__x0000__x0000_"/>
      <sheetName val="REGION"/>
      <sheetName val="????????"/>
      <sheetName val="CHITIET VL-NC-TT1p"/>
      <sheetName val="ThongSo"/>
      <sheetName val="Coc khoan"/>
      <sheetName val="TONGKE3p "/>
      <sheetName val="TDTKP"/>
      <sheetName val="chitimc"/>
      <sheetName val="DGchitiet_"/>
      <sheetName val="________"/>
      <sheetName val="KKKKKKKK"/>
      <sheetName val="TT"/>
      <sheetName val="TT_VC"/>
      <sheetName val="IBASE"/>
      <sheetName val="CNV (8-3)"/>
      <sheetName val="DH(28-3)"/>
      <sheetName val="QN 08-3"/>
      <sheetName val="SQ"/>
      <sheetName val="DON GIA TRAM (3)"/>
      <sheetName val="TONG HOP VL-NC"/>
      <sheetName val="Don gia"/>
      <sheetName val="TTDZ22"/>
      <sheetName val="gvl"/>
      <sheetName val="CONDU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do duy tri"/>
      <sheetName val="Ket qua"/>
      <sheetName val="Bieu do phan phoi"/>
      <sheetName val="00000000"/>
      <sheetName val="10000000"/>
      <sheetName val="XL4Test5"/>
      <sheetName val="DGchitiet "/>
      <sheetName val="Tai khoan"/>
      <sheetName val="gVL"/>
      <sheetName val="Vat tu"/>
      <sheetName val="TTVanChuyen"/>
      <sheetName val="truc tiep"/>
      <sheetName val="ptdgia-mong"/>
    </sheetNames>
    <sheetDataSet>
      <sheetData sheetId="0" refreshError="1">
        <row r="7">
          <cell r="C7">
            <v>0.99791666666666667</v>
          </cell>
        </row>
        <row r="8">
          <cell r="C8">
            <v>0.99583333333333335</v>
          </cell>
        </row>
        <row r="9">
          <cell r="C9">
            <v>0.99375000000000002</v>
          </cell>
        </row>
        <row r="10">
          <cell r="C10">
            <v>0.9916666666666667</v>
          </cell>
        </row>
        <row r="11">
          <cell r="C11">
            <v>0.98958333333333337</v>
          </cell>
        </row>
        <row r="12">
          <cell r="C12">
            <v>0.98750000000000004</v>
          </cell>
        </row>
        <row r="13">
          <cell r="C13">
            <v>0.98541666666666672</v>
          </cell>
        </row>
        <row r="14">
          <cell r="C14">
            <v>0.98333333333333328</v>
          </cell>
        </row>
        <row r="15">
          <cell r="C15">
            <v>0.98124999999999996</v>
          </cell>
        </row>
        <row r="16">
          <cell r="C16">
            <v>0.97916666666666663</v>
          </cell>
        </row>
        <row r="17">
          <cell r="C17">
            <v>0.9770833333333333</v>
          </cell>
        </row>
        <row r="18">
          <cell r="C18">
            <v>0.97499999999999998</v>
          </cell>
        </row>
        <row r="19">
          <cell r="C19">
            <v>0.97291666666666665</v>
          </cell>
        </row>
        <row r="20">
          <cell r="C20">
            <v>0.97083333333333333</v>
          </cell>
        </row>
        <row r="21">
          <cell r="C21">
            <v>0.96875</v>
          </cell>
        </row>
        <row r="22">
          <cell r="C22">
            <v>0.96666666666666667</v>
          </cell>
        </row>
        <row r="23">
          <cell r="C23">
            <v>0.96458333333333335</v>
          </cell>
        </row>
        <row r="24">
          <cell r="C24">
            <v>0.96250000000000002</v>
          </cell>
        </row>
        <row r="25">
          <cell r="C25">
            <v>0.9604166666666667</v>
          </cell>
        </row>
        <row r="26">
          <cell r="C26">
            <v>0.95833333333333337</v>
          </cell>
        </row>
        <row r="27">
          <cell r="C27">
            <v>0.95625000000000004</v>
          </cell>
        </row>
        <row r="28">
          <cell r="C28">
            <v>0.95416666666666672</v>
          </cell>
        </row>
        <row r="29">
          <cell r="C29">
            <v>0.95208333333333328</v>
          </cell>
        </row>
        <row r="30">
          <cell r="C30">
            <v>0.95</v>
          </cell>
        </row>
        <row r="31">
          <cell r="C31">
            <v>0.94791666666666663</v>
          </cell>
        </row>
        <row r="32">
          <cell r="C32">
            <v>0.9458333333333333</v>
          </cell>
        </row>
        <row r="33">
          <cell r="C33">
            <v>0.94374999999999998</v>
          </cell>
        </row>
        <row r="34">
          <cell r="C34">
            <v>0.94166666666666665</v>
          </cell>
        </row>
        <row r="35">
          <cell r="C35">
            <v>0.93958333333333333</v>
          </cell>
        </row>
        <row r="36">
          <cell r="C36">
            <v>0.9375</v>
          </cell>
        </row>
        <row r="37">
          <cell r="C37">
            <v>0.93541666666666667</v>
          </cell>
        </row>
        <row r="38">
          <cell r="C38">
            <v>0.93333333333333335</v>
          </cell>
        </row>
        <row r="39">
          <cell r="C39">
            <v>0.93125000000000002</v>
          </cell>
        </row>
        <row r="40">
          <cell r="C40">
            <v>0.9291666666666667</v>
          </cell>
        </row>
        <row r="41">
          <cell r="C41">
            <v>0.92708333333333337</v>
          </cell>
        </row>
        <row r="42">
          <cell r="C42">
            <v>0.92500000000000004</v>
          </cell>
        </row>
        <row r="43">
          <cell r="C43">
            <v>0.92291666666666672</v>
          </cell>
        </row>
        <row r="44">
          <cell r="C44">
            <v>0.92083333333333328</v>
          </cell>
        </row>
        <row r="45">
          <cell r="C45">
            <v>0.91874999999999996</v>
          </cell>
        </row>
        <row r="46">
          <cell r="C46">
            <v>0.91666666666666663</v>
          </cell>
        </row>
        <row r="47">
          <cell r="C47">
            <v>0.9145833333333333</v>
          </cell>
        </row>
        <row r="48">
          <cell r="C48">
            <v>0.91249999999999998</v>
          </cell>
        </row>
        <row r="49">
          <cell r="C49">
            <v>0.91041666666666665</v>
          </cell>
        </row>
        <row r="50">
          <cell r="C50">
            <v>0.90833333333333333</v>
          </cell>
        </row>
        <row r="51">
          <cell r="C51">
            <v>0.90625</v>
          </cell>
        </row>
        <row r="52">
          <cell r="C52">
            <v>0.90416666666666667</v>
          </cell>
        </row>
        <row r="53">
          <cell r="C53">
            <v>0.90208333333333335</v>
          </cell>
        </row>
        <row r="54">
          <cell r="C54">
            <v>0.9</v>
          </cell>
        </row>
        <row r="55">
          <cell r="C55">
            <v>0.8979166666666667</v>
          </cell>
        </row>
        <row r="56">
          <cell r="C56">
            <v>0.89583333333333337</v>
          </cell>
        </row>
        <row r="57">
          <cell r="C57">
            <v>0.89375000000000004</v>
          </cell>
        </row>
        <row r="58">
          <cell r="C58">
            <v>0.89166666666666672</v>
          </cell>
        </row>
        <row r="59">
          <cell r="C59">
            <v>0.88958333333333328</v>
          </cell>
        </row>
        <row r="60">
          <cell r="C60">
            <v>0.88749999999999996</v>
          </cell>
        </row>
        <row r="61">
          <cell r="C61">
            <v>0.88541666666666663</v>
          </cell>
        </row>
        <row r="62">
          <cell r="C62">
            <v>0.8833333333333333</v>
          </cell>
        </row>
        <row r="63">
          <cell r="C63">
            <v>0.88124999999999998</v>
          </cell>
        </row>
        <row r="64">
          <cell r="C64">
            <v>0.87916666666666665</v>
          </cell>
        </row>
        <row r="65">
          <cell r="C65">
            <v>0.87708333333333333</v>
          </cell>
        </row>
        <row r="66">
          <cell r="C66">
            <v>0.875</v>
          </cell>
        </row>
        <row r="67">
          <cell r="C67">
            <v>0.87291666666666667</v>
          </cell>
        </row>
        <row r="68">
          <cell r="C68">
            <v>0.87083333333333335</v>
          </cell>
        </row>
        <row r="69">
          <cell r="C69">
            <v>0.86875000000000002</v>
          </cell>
        </row>
        <row r="70">
          <cell r="C70">
            <v>0.8666666666666667</v>
          </cell>
        </row>
        <row r="71">
          <cell r="C71">
            <v>0.86458333333333337</v>
          </cell>
        </row>
        <row r="72">
          <cell r="C72">
            <v>0.86250000000000004</v>
          </cell>
        </row>
        <row r="73">
          <cell r="C73">
            <v>0.86041666666666672</v>
          </cell>
        </row>
        <row r="74">
          <cell r="C74">
            <v>0.85833333333333328</v>
          </cell>
        </row>
        <row r="75">
          <cell r="C75">
            <v>0.85624999999999996</v>
          </cell>
        </row>
        <row r="76">
          <cell r="C76">
            <v>0.85416666666666663</v>
          </cell>
        </row>
        <row r="77">
          <cell r="C77">
            <v>0.8520833333333333</v>
          </cell>
        </row>
        <row r="78">
          <cell r="C78">
            <v>0.85</v>
          </cell>
        </row>
        <row r="79">
          <cell r="C79">
            <v>0.84791666666666665</v>
          </cell>
        </row>
        <row r="80">
          <cell r="C80">
            <v>0.84583333333333333</v>
          </cell>
        </row>
        <row r="81">
          <cell r="C81">
            <v>0.84375</v>
          </cell>
        </row>
        <row r="82">
          <cell r="C82">
            <v>0.84166666666666667</v>
          </cell>
        </row>
        <row r="83">
          <cell r="C83">
            <v>0.83958333333333335</v>
          </cell>
        </row>
        <row r="84">
          <cell r="C84">
            <v>0.83750000000000002</v>
          </cell>
        </row>
        <row r="85">
          <cell r="C85">
            <v>0.8354166666666667</v>
          </cell>
        </row>
        <row r="86">
          <cell r="C86">
            <v>0.83333333333333337</v>
          </cell>
        </row>
        <row r="87">
          <cell r="C87">
            <v>0.83125000000000004</v>
          </cell>
        </row>
        <row r="88">
          <cell r="C88">
            <v>0.82916666666666672</v>
          </cell>
        </row>
        <row r="89">
          <cell r="C89">
            <v>0.82708333333333328</v>
          </cell>
        </row>
        <row r="90">
          <cell r="C90">
            <v>0.82499999999999996</v>
          </cell>
        </row>
        <row r="91">
          <cell r="C91">
            <v>0.82291666666666663</v>
          </cell>
        </row>
        <row r="92">
          <cell r="C92">
            <v>0.8208333333333333</v>
          </cell>
        </row>
        <row r="93">
          <cell r="C93">
            <v>0.81874999999999998</v>
          </cell>
        </row>
        <row r="94">
          <cell r="C94">
            <v>0.81666666666666665</v>
          </cell>
        </row>
        <row r="95">
          <cell r="C95">
            <v>0.81458333333333333</v>
          </cell>
        </row>
        <row r="96">
          <cell r="C96">
            <v>0.8125</v>
          </cell>
        </row>
        <row r="97">
          <cell r="C97">
            <v>0.81041666666666667</v>
          </cell>
        </row>
        <row r="98">
          <cell r="C98">
            <v>0.80833333333333335</v>
          </cell>
        </row>
        <row r="99">
          <cell r="C99">
            <v>0.80625000000000002</v>
          </cell>
        </row>
        <row r="100">
          <cell r="C100">
            <v>0.8041666666666667</v>
          </cell>
        </row>
        <row r="101">
          <cell r="C101">
            <v>0.80208333333333337</v>
          </cell>
        </row>
        <row r="102">
          <cell r="C102">
            <v>0.8</v>
          </cell>
        </row>
        <row r="103">
          <cell r="C103">
            <v>0.79791666666666672</v>
          </cell>
        </row>
        <row r="104">
          <cell r="C104">
            <v>0.79583333333333328</v>
          </cell>
        </row>
        <row r="105">
          <cell r="C105">
            <v>0.79374999999999996</v>
          </cell>
        </row>
        <row r="106">
          <cell r="C106">
            <v>0.79166666666666663</v>
          </cell>
        </row>
        <row r="107">
          <cell r="C107">
            <v>0.7895833333333333</v>
          </cell>
        </row>
        <row r="108">
          <cell r="C108">
            <v>0.78749999999999998</v>
          </cell>
        </row>
        <row r="109">
          <cell r="C109">
            <v>0.78541666666666665</v>
          </cell>
        </row>
        <row r="110">
          <cell r="C110">
            <v>0.78333333333333333</v>
          </cell>
        </row>
        <row r="111">
          <cell r="C111">
            <v>0.78125</v>
          </cell>
        </row>
        <row r="112">
          <cell r="C112">
            <v>0.77916666666666667</v>
          </cell>
        </row>
        <row r="113">
          <cell r="C113">
            <v>0.77708333333333335</v>
          </cell>
        </row>
        <row r="114">
          <cell r="C114">
            <v>0.77500000000000002</v>
          </cell>
        </row>
        <row r="115">
          <cell r="C115">
            <v>0.7729166666666667</v>
          </cell>
        </row>
        <row r="116">
          <cell r="C116">
            <v>0.77083333333333337</v>
          </cell>
        </row>
        <row r="117">
          <cell r="C117">
            <v>0.76875000000000004</v>
          </cell>
        </row>
        <row r="118">
          <cell r="C118">
            <v>0.76666666666666672</v>
          </cell>
        </row>
        <row r="119">
          <cell r="C119">
            <v>0.76458333333333328</v>
          </cell>
        </row>
        <row r="120">
          <cell r="C120">
            <v>0.76249999999999996</v>
          </cell>
        </row>
        <row r="121">
          <cell r="C121">
            <v>0.76041666666666663</v>
          </cell>
        </row>
        <row r="122">
          <cell r="C122">
            <v>0.7583333333333333</v>
          </cell>
        </row>
        <row r="123">
          <cell r="C123">
            <v>0.75624999999999998</v>
          </cell>
        </row>
        <row r="124">
          <cell r="C124">
            <v>0.75416666666666665</v>
          </cell>
        </row>
        <row r="125">
          <cell r="C125">
            <v>0.75208333333333333</v>
          </cell>
        </row>
        <row r="126">
          <cell r="C126">
            <v>0.75</v>
          </cell>
        </row>
        <row r="127">
          <cell r="C127">
            <v>0.74791666666666667</v>
          </cell>
        </row>
        <row r="128">
          <cell r="C128">
            <v>0.74583333333333335</v>
          </cell>
        </row>
        <row r="129">
          <cell r="C129">
            <v>0.74375000000000002</v>
          </cell>
        </row>
        <row r="130">
          <cell r="C130">
            <v>0.7416666666666667</v>
          </cell>
        </row>
        <row r="131">
          <cell r="C131">
            <v>0.73958333333333337</v>
          </cell>
        </row>
        <row r="132">
          <cell r="C132">
            <v>0.73750000000000004</v>
          </cell>
        </row>
        <row r="133">
          <cell r="C133">
            <v>0.73541666666666672</v>
          </cell>
        </row>
        <row r="134">
          <cell r="C134">
            <v>0.73333333333333328</v>
          </cell>
        </row>
        <row r="135">
          <cell r="C135">
            <v>0.73124999999999996</v>
          </cell>
        </row>
        <row r="136">
          <cell r="C136">
            <v>0.72916666666666663</v>
          </cell>
        </row>
        <row r="137">
          <cell r="C137">
            <v>0.7270833333333333</v>
          </cell>
        </row>
        <row r="138">
          <cell r="C138">
            <v>0.72499999999999998</v>
          </cell>
        </row>
        <row r="139">
          <cell r="C139">
            <v>0.72291666666666665</v>
          </cell>
        </row>
        <row r="140">
          <cell r="C140">
            <v>0.72083333333333333</v>
          </cell>
        </row>
        <row r="141">
          <cell r="C141">
            <v>0.71875</v>
          </cell>
        </row>
        <row r="142">
          <cell r="C142">
            <v>0.71666666666666667</v>
          </cell>
        </row>
        <row r="143">
          <cell r="C143">
            <v>0.71458333333333335</v>
          </cell>
        </row>
        <row r="144">
          <cell r="C144">
            <v>0.71250000000000002</v>
          </cell>
        </row>
        <row r="145">
          <cell r="C145">
            <v>0.7104166666666667</v>
          </cell>
        </row>
        <row r="146">
          <cell r="C146">
            <v>0.70833333333333337</v>
          </cell>
        </row>
        <row r="147">
          <cell r="C147">
            <v>0.70625000000000004</v>
          </cell>
        </row>
        <row r="148">
          <cell r="C148">
            <v>0.70416666666666672</v>
          </cell>
        </row>
        <row r="149">
          <cell r="C149">
            <v>0.70208333333333328</v>
          </cell>
        </row>
        <row r="150">
          <cell r="C150">
            <v>0.7</v>
          </cell>
        </row>
        <row r="151">
          <cell r="C151">
            <v>0.69791666666666663</v>
          </cell>
        </row>
        <row r="152">
          <cell r="C152">
            <v>0.6958333333333333</v>
          </cell>
        </row>
        <row r="153">
          <cell r="C153">
            <v>0.69374999999999998</v>
          </cell>
        </row>
        <row r="154">
          <cell r="C154">
            <v>0.69166666666666665</v>
          </cell>
        </row>
        <row r="155">
          <cell r="C155">
            <v>0.68958333333333333</v>
          </cell>
        </row>
        <row r="156">
          <cell r="C156">
            <v>0.6875</v>
          </cell>
        </row>
        <row r="157">
          <cell r="C157">
            <v>0.68541666666666667</v>
          </cell>
        </row>
        <row r="158">
          <cell r="C158">
            <v>0.68333333333333335</v>
          </cell>
        </row>
        <row r="159">
          <cell r="C159">
            <v>0.68125000000000002</v>
          </cell>
        </row>
        <row r="160">
          <cell r="C160">
            <v>0.6791666666666667</v>
          </cell>
        </row>
        <row r="161">
          <cell r="C161">
            <v>0.67708333333333337</v>
          </cell>
        </row>
        <row r="162">
          <cell r="C162">
            <v>0.67500000000000004</v>
          </cell>
        </row>
        <row r="163">
          <cell r="C163">
            <v>0.67291666666666672</v>
          </cell>
        </row>
        <row r="164">
          <cell r="C164">
            <v>0.67083333333333328</v>
          </cell>
        </row>
        <row r="165">
          <cell r="C165">
            <v>0.66874999999999996</v>
          </cell>
        </row>
        <row r="166">
          <cell r="C166">
            <v>0.66666666666666663</v>
          </cell>
        </row>
        <row r="167">
          <cell r="C167">
            <v>0.6645833333333333</v>
          </cell>
        </row>
        <row r="168">
          <cell r="C168">
            <v>0.66249999999999998</v>
          </cell>
        </row>
        <row r="169">
          <cell r="C169">
            <v>0.66041666666666665</v>
          </cell>
        </row>
        <row r="170">
          <cell r="C170">
            <v>0.65833333333333333</v>
          </cell>
        </row>
        <row r="171">
          <cell r="C171">
            <v>0.65625</v>
          </cell>
        </row>
        <row r="172">
          <cell r="C172">
            <v>0.65416666666666667</v>
          </cell>
        </row>
        <row r="173">
          <cell r="C173">
            <v>0.65208333333333335</v>
          </cell>
        </row>
        <row r="174">
          <cell r="C174">
            <v>0.65</v>
          </cell>
        </row>
        <row r="175">
          <cell r="C175">
            <v>0.6479166666666667</v>
          </cell>
        </row>
        <row r="176">
          <cell r="C176">
            <v>0.64583333333333337</v>
          </cell>
        </row>
        <row r="177">
          <cell r="C177">
            <v>0.64375000000000004</v>
          </cell>
        </row>
        <row r="178">
          <cell r="C178">
            <v>0.64166666666666672</v>
          </cell>
        </row>
        <row r="179">
          <cell r="C179">
            <v>0.63958333333333328</v>
          </cell>
        </row>
        <row r="180">
          <cell r="C180">
            <v>0.63749999999999996</v>
          </cell>
        </row>
        <row r="181">
          <cell r="C181">
            <v>0.63541666666666663</v>
          </cell>
        </row>
        <row r="182">
          <cell r="C182">
            <v>0.6333333333333333</v>
          </cell>
        </row>
        <row r="183">
          <cell r="C183">
            <v>0.63124999999999998</v>
          </cell>
        </row>
        <row r="184">
          <cell r="C184">
            <v>0.62916666666666665</v>
          </cell>
        </row>
        <row r="185">
          <cell r="C185">
            <v>0.62708333333333333</v>
          </cell>
        </row>
        <row r="186">
          <cell r="C186">
            <v>0.625</v>
          </cell>
        </row>
        <row r="187">
          <cell r="C187">
            <v>0.62291666666666667</v>
          </cell>
        </row>
        <row r="188">
          <cell r="C188">
            <v>0.62083333333333335</v>
          </cell>
        </row>
        <row r="189">
          <cell r="C189">
            <v>0.61875000000000002</v>
          </cell>
        </row>
        <row r="190">
          <cell r="C190">
            <v>0.6166666666666667</v>
          </cell>
        </row>
        <row r="191">
          <cell r="C191">
            <v>0.61458333333333337</v>
          </cell>
        </row>
        <row r="192">
          <cell r="C192">
            <v>0.61250000000000004</v>
          </cell>
        </row>
        <row r="193">
          <cell r="C193">
            <v>0.61041666666666672</v>
          </cell>
        </row>
        <row r="194">
          <cell r="C194">
            <v>0.60833333333333328</v>
          </cell>
        </row>
        <row r="195">
          <cell r="C195">
            <v>0.60624999999999996</v>
          </cell>
        </row>
        <row r="196">
          <cell r="C196">
            <v>0.60416666666666663</v>
          </cell>
        </row>
        <row r="197">
          <cell r="C197">
            <v>0.6020833333333333</v>
          </cell>
        </row>
        <row r="198">
          <cell r="C198">
            <v>0.6</v>
          </cell>
        </row>
        <row r="199">
          <cell r="C199">
            <v>0.59791666666666665</v>
          </cell>
        </row>
        <row r="200">
          <cell r="C200">
            <v>0.59583333333333333</v>
          </cell>
        </row>
        <row r="201">
          <cell r="C201">
            <v>0.59375</v>
          </cell>
        </row>
        <row r="202">
          <cell r="C202">
            <v>0.59166666666666667</v>
          </cell>
        </row>
        <row r="203">
          <cell r="C203">
            <v>0.58958333333333335</v>
          </cell>
        </row>
        <row r="204">
          <cell r="C204">
            <v>0.58750000000000002</v>
          </cell>
        </row>
        <row r="205">
          <cell r="C205">
            <v>0.5854166666666667</v>
          </cell>
        </row>
        <row r="206">
          <cell r="C206">
            <v>0.58333333333333337</v>
          </cell>
        </row>
        <row r="207">
          <cell r="C207">
            <v>0.58125000000000004</v>
          </cell>
        </row>
        <row r="208">
          <cell r="C208">
            <v>0.57916666666666672</v>
          </cell>
        </row>
        <row r="209">
          <cell r="C209">
            <v>0.57708333333333328</v>
          </cell>
        </row>
        <row r="210">
          <cell r="C210">
            <v>0.57499999999999996</v>
          </cell>
        </row>
        <row r="211">
          <cell r="C211">
            <v>0.57291666666666663</v>
          </cell>
        </row>
        <row r="212">
          <cell r="C212">
            <v>0.5708333333333333</v>
          </cell>
        </row>
        <row r="213">
          <cell r="C213">
            <v>0.56874999999999998</v>
          </cell>
        </row>
        <row r="214">
          <cell r="C214">
            <v>0.56666666666666665</v>
          </cell>
        </row>
        <row r="215">
          <cell r="C215">
            <v>0.56458333333333333</v>
          </cell>
        </row>
        <row r="216">
          <cell r="C216">
            <v>0.5625</v>
          </cell>
        </row>
        <row r="217">
          <cell r="C217">
            <v>0.56041666666666667</v>
          </cell>
        </row>
        <row r="218">
          <cell r="C218">
            <v>0.55833333333333335</v>
          </cell>
        </row>
        <row r="219">
          <cell r="C219">
            <v>0.55625000000000002</v>
          </cell>
        </row>
        <row r="220">
          <cell r="C220">
            <v>0.5541666666666667</v>
          </cell>
        </row>
        <row r="221">
          <cell r="C221">
            <v>0.55208333333333337</v>
          </cell>
        </row>
        <row r="222">
          <cell r="C222">
            <v>0.55000000000000004</v>
          </cell>
        </row>
        <row r="223">
          <cell r="C223">
            <v>0.54791666666666672</v>
          </cell>
        </row>
        <row r="224">
          <cell r="C224">
            <v>0.54583333333333328</v>
          </cell>
        </row>
        <row r="225">
          <cell r="C225">
            <v>0.54374999999999996</v>
          </cell>
        </row>
        <row r="226">
          <cell r="C226">
            <v>0.54166666666666663</v>
          </cell>
        </row>
        <row r="227">
          <cell r="C227">
            <v>0.5395833333333333</v>
          </cell>
        </row>
        <row r="228">
          <cell r="C228">
            <v>0.53749999999999998</v>
          </cell>
        </row>
        <row r="229">
          <cell r="C229">
            <v>0.53541666666666665</v>
          </cell>
        </row>
        <row r="230">
          <cell r="C230">
            <v>0.53333333333333333</v>
          </cell>
        </row>
        <row r="231">
          <cell r="C231">
            <v>0.53125</v>
          </cell>
        </row>
        <row r="232">
          <cell r="C232">
            <v>0.52916666666666667</v>
          </cell>
        </row>
        <row r="233">
          <cell r="C233">
            <v>0.52708333333333335</v>
          </cell>
        </row>
        <row r="234">
          <cell r="C234">
            <v>0.52500000000000002</v>
          </cell>
        </row>
        <row r="235">
          <cell r="C235">
            <v>0.5229166666666667</v>
          </cell>
        </row>
        <row r="236">
          <cell r="C236">
            <v>0.52083333333333337</v>
          </cell>
        </row>
        <row r="237">
          <cell r="C237">
            <v>0.51875000000000004</v>
          </cell>
        </row>
        <row r="238">
          <cell r="C238">
            <v>0.51666666666666672</v>
          </cell>
        </row>
        <row r="239">
          <cell r="C239">
            <v>0.51458333333333328</v>
          </cell>
        </row>
        <row r="240">
          <cell r="C240">
            <v>0.51249999999999996</v>
          </cell>
        </row>
        <row r="241">
          <cell r="C241">
            <v>0.51041666666666663</v>
          </cell>
        </row>
        <row r="242">
          <cell r="C242">
            <v>0.5083333333333333</v>
          </cell>
        </row>
        <row r="243">
          <cell r="C243">
            <v>0.50624999999999998</v>
          </cell>
        </row>
        <row r="244">
          <cell r="C244">
            <v>0.50416666666666665</v>
          </cell>
        </row>
        <row r="245">
          <cell r="C245">
            <v>0.50208333333333333</v>
          </cell>
        </row>
        <row r="246">
          <cell r="C246">
            <v>0.5</v>
          </cell>
        </row>
        <row r="247">
          <cell r="C247">
            <v>0.49791666666666667</v>
          </cell>
        </row>
        <row r="248">
          <cell r="C248">
            <v>0.49583333333333335</v>
          </cell>
        </row>
        <row r="249">
          <cell r="C249">
            <v>0.49375000000000002</v>
          </cell>
        </row>
        <row r="250">
          <cell r="C250">
            <v>0.49166666666666664</v>
          </cell>
        </row>
        <row r="251">
          <cell r="C251">
            <v>0.48958333333333331</v>
          </cell>
        </row>
        <row r="252">
          <cell r="C252">
            <v>0.48749999999999999</v>
          </cell>
        </row>
        <row r="253">
          <cell r="C253">
            <v>0.48541666666666666</v>
          </cell>
        </row>
        <row r="254">
          <cell r="C254">
            <v>0.48333333333333334</v>
          </cell>
        </row>
        <row r="255">
          <cell r="C255">
            <v>0.48125000000000001</v>
          </cell>
        </row>
        <row r="256">
          <cell r="C256">
            <v>0.47916666666666669</v>
          </cell>
        </row>
        <row r="257">
          <cell r="C257">
            <v>0.47708333333333336</v>
          </cell>
        </row>
        <row r="258">
          <cell r="C258">
            <v>0.47499999999999998</v>
          </cell>
        </row>
        <row r="259">
          <cell r="C259">
            <v>0.47291666666666665</v>
          </cell>
        </row>
        <row r="260">
          <cell r="C260">
            <v>0.47083333333333333</v>
          </cell>
        </row>
        <row r="261">
          <cell r="C261">
            <v>0.46875</v>
          </cell>
        </row>
        <row r="262">
          <cell r="C262">
            <v>0.46666666666666667</v>
          </cell>
        </row>
        <row r="263">
          <cell r="C263">
            <v>0.46458333333333335</v>
          </cell>
        </row>
        <row r="264">
          <cell r="C264">
            <v>0.46250000000000002</v>
          </cell>
        </row>
        <row r="265">
          <cell r="C265">
            <v>0.46041666666666664</v>
          </cell>
        </row>
        <row r="266">
          <cell r="C266">
            <v>0.45833333333333331</v>
          </cell>
        </row>
        <row r="267">
          <cell r="C267">
            <v>0.45624999999999999</v>
          </cell>
        </row>
        <row r="268">
          <cell r="C268">
            <v>0.45416666666666666</v>
          </cell>
        </row>
        <row r="269">
          <cell r="C269">
            <v>0.45208333333333334</v>
          </cell>
        </row>
        <row r="270">
          <cell r="C270">
            <v>0.45</v>
          </cell>
        </row>
        <row r="271">
          <cell r="C271">
            <v>0.44791666666666669</v>
          </cell>
        </row>
        <row r="272">
          <cell r="C272">
            <v>0.44583333333333336</v>
          </cell>
        </row>
        <row r="273">
          <cell r="C273">
            <v>0.44374999999999998</v>
          </cell>
        </row>
        <row r="274">
          <cell r="C274">
            <v>0.44166666666666665</v>
          </cell>
        </row>
        <row r="275">
          <cell r="C275">
            <v>0.43958333333333333</v>
          </cell>
        </row>
        <row r="276">
          <cell r="C276">
            <v>0.4375</v>
          </cell>
        </row>
        <row r="277">
          <cell r="C277">
            <v>0.43541666666666667</v>
          </cell>
        </row>
        <row r="278">
          <cell r="C278">
            <v>0.43333333333333335</v>
          </cell>
        </row>
        <row r="279">
          <cell r="C279">
            <v>0.43125000000000002</v>
          </cell>
        </row>
        <row r="280">
          <cell r="C280">
            <v>0.42916666666666664</v>
          </cell>
        </row>
        <row r="281">
          <cell r="C281">
            <v>0.42708333333333331</v>
          </cell>
        </row>
        <row r="282">
          <cell r="C282">
            <v>0.42499999999999999</v>
          </cell>
        </row>
        <row r="283">
          <cell r="C283">
            <v>0.42291666666666666</v>
          </cell>
        </row>
        <row r="284">
          <cell r="C284">
            <v>0.42083333333333334</v>
          </cell>
        </row>
        <row r="285">
          <cell r="C285">
            <v>0.41875000000000001</v>
          </cell>
        </row>
        <row r="286">
          <cell r="C286">
            <v>0.41666666666666669</v>
          </cell>
        </row>
        <row r="287">
          <cell r="C287">
            <v>0.41458333333333336</v>
          </cell>
        </row>
        <row r="288">
          <cell r="C288">
            <v>0.41249999999999998</v>
          </cell>
        </row>
        <row r="289">
          <cell r="C289">
            <v>0.41041666666666665</v>
          </cell>
        </row>
        <row r="290">
          <cell r="C290">
            <v>0.40833333333333333</v>
          </cell>
        </row>
        <row r="291">
          <cell r="C291">
            <v>0.40625</v>
          </cell>
        </row>
        <row r="292">
          <cell r="C292">
            <v>0.40416666666666667</v>
          </cell>
        </row>
        <row r="293">
          <cell r="C293">
            <v>0.40208333333333335</v>
          </cell>
        </row>
        <row r="294">
          <cell r="C294">
            <v>0.4</v>
          </cell>
        </row>
        <row r="295">
          <cell r="C295">
            <v>0.39791666666666664</v>
          </cell>
        </row>
        <row r="296">
          <cell r="C296">
            <v>0.39583333333333331</v>
          </cell>
        </row>
        <row r="297">
          <cell r="C297">
            <v>0.39374999999999999</v>
          </cell>
        </row>
        <row r="298">
          <cell r="C298">
            <v>0.39166666666666666</v>
          </cell>
        </row>
        <row r="299">
          <cell r="C299">
            <v>0.38958333333333334</v>
          </cell>
        </row>
        <row r="300">
          <cell r="C300">
            <v>0.38750000000000001</v>
          </cell>
        </row>
        <row r="301">
          <cell r="C301">
            <v>0.38541666666666669</v>
          </cell>
        </row>
        <row r="302">
          <cell r="C302">
            <v>0.38333333333333336</v>
          </cell>
        </row>
        <row r="303">
          <cell r="C303">
            <v>0.38124999999999998</v>
          </cell>
        </row>
        <row r="304">
          <cell r="C304">
            <v>0.37916666666666665</v>
          </cell>
        </row>
        <row r="305">
          <cell r="C305">
            <v>0.37708333333333333</v>
          </cell>
        </row>
        <row r="306">
          <cell r="C306">
            <v>0.375</v>
          </cell>
        </row>
        <row r="307">
          <cell r="C307">
            <v>0.37291666666666667</v>
          </cell>
        </row>
        <row r="308">
          <cell r="C308">
            <v>0.37083333333333335</v>
          </cell>
        </row>
        <row r="309">
          <cell r="C309">
            <v>0.36875000000000002</v>
          </cell>
        </row>
        <row r="310">
          <cell r="C310">
            <v>0.36666666666666664</v>
          </cell>
        </row>
        <row r="311">
          <cell r="C311">
            <v>0.36458333333333331</v>
          </cell>
        </row>
        <row r="312">
          <cell r="C312">
            <v>0.36249999999999999</v>
          </cell>
        </row>
        <row r="313">
          <cell r="C313">
            <v>0.36041666666666666</v>
          </cell>
        </row>
        <row r="314">
          <cell r="C314">
            <v>0.35833333333333334</v>
          </cell>
        </row>
        <row r="315">
          <cell r="C315">
            <v>0.35625000000000001</v>
          </cell>
        </row>
        <row r="316">
          <cell r="C316">
            <v>0.35416666666666669</v>
          </cell>
        </row>
        <row r="317">
          <cell r="C317">
            <v>0.35208333333333336</v>
          </cell>
        </row>
        <row r="318">
          <cell r="C318">
            <v>0.35</v>
          </cell>
        </row>
        <row r="319">
          <cell r="C319">
            <v>0.34791666666666665</v>
          </cell>
        </row>
        <row r="320">
          <cell r="C320">
            <v>0.34583333333333333</v>
          </cell>
        </row>
        <row r="321">
          <cell r="C321">
            <v>0.34375</v>
          </cell>
        </row>
        <row r="322">
          <cell r="C322">
            <v>0.34166666666666667</v>
          </cell>
        </row>
        <row r="323">
          <cell r="C323">
            <v>0.33958333333333335</v>
          </cell>
        </row>
        <row r="324">
          <cell r="C324">
            <v>0.33750000000000002</v>
          </cell>
        </row>
        <row r="325">
          <cell r="C325">
            <v>0.33541666666666664</v>
          </cell>
        </row>
        <row r="326">
          <cell r="C326">
            <v>0.33333333333333331</v>
          </cell>
        </row>
        <row r="327">
          <cell r="C327">
            <v>0.33124999999999999</v>
          </cell>
        </row>
        <row r="328">
          <cell r="C328">
            <v>0.32916666666666666</v>
          </cell>
        </row>
        <row r="329">
          <cell r="C329">
            <v>0.32708333333333334</v>
          </cell>
        </row>
        <row r="330">
          <cell r="C330">
            <v>0.32500000000000001</v>
          </cell>
        </row>
        <row r="331">
          <cell r="C331">
            <v>0.32291666666666669</v>
          </cell>
        </row>
        <row r="332">
          <cell r="C332">
            <v>0.32083333333333336</v>
          </cell>
        </row>
        <row r="333">
          <cell r="C333">
            <v>0.31874999999999998</v>
          </cell>
        </row>
        <row r="334">
          <cell r="C334">
            <v>0.31666666666666665</v>
          </cell>
        </row>
        <row r="335">
          <cell r="C335">
            <v>0.31458333333333333</v>
          </cell>
        </row>
        <row r="336">
          <cell r="C336">
            <v>0.3125</v>
          </cell>
        </row>
        <row r="337">
          <cell r="C337">
            <v>0.31041666666666667</v>
          </cell>
        </row>
        <row r="338">
          <cell r="C338">
            <v>0.30833333333333335</v>
          </cell>
        </row>
        <row r="339">
          <cell r="C339">
            <v>0.30625000000000002</v>
          </cell>
        </row>
        <row r="340">
          <cell r="C340">
            <v>0.30416666666666664</v>
          </cell>
        </row>
        <row r="341">
          <cell r="C341">
            <v>0.30208333333333331</v>
          </cell>
        </row>
        <row r="342">
          <cell r="C342">
            <v>0.3</v>
          </cell>
        </row>
        <row r="343">
          <cell r="C343">
            <v>0.29791666666666666</v>
          </cell>
        </row>
        <row r="344">
          <cell r="C344">
            <v>0.29583333333333334</v>
          </cell>
        </row>
        <row r="345">
          <cell r="C345">
            <v>0.29375000000000001</v>
          </cell>
        </row>
        <row r="346">
          <cell r="C346">
            <v>0.29166666666666669</v>
          </cell>
        </row>
        <row r="347">
          <cell r="C347">
            <v>0.28958333333333336</v>
          </cell>
        </row>
        <row r="348">
          <cell r="C348">
            <v>0.28749999999999998</v>
          </cell>
        </row>
        <row r="349">
          <cell r="C349">
            <v>0.28541666666666665</v>
          </cell>
        </row>
        <row r="350">
          <cell r="C350">
            <v>0.28333333333333333</v>
          </cell>
        </row>
        <row r="351">
          <cell r="C351">
            <v>0.28125</v>
          </cell>
        </row>
        <row r="352">
          <cell r="C352">
            <v>0.27916666666666667</v>
          </cell>
        </row>
        <row r="353">
          <cell r="C353">
            <v>0.27708333333333335</v>
          </cell>
        </row>
        <row r="354">
          <cell r="C354">
            <v>0.27500000000000002</v>
          </cell>
        </row>
        <row r="355">
          <cell r="C355">
            <v>0.27291666666666664</v>
          </cell>
        </row>
        <row r="356">
          <cell r="C356">
            <v>0.27083333333333331</v>
          </cell>
        </row>
        <row r="357">
          <cell r="C357">
            <v>0.26874999999999999</v>
          </cell>
        </row>
        <row r="358">
          <cell r="C358">
            <v>0.26666666666666666</v>
          </cell>
        </row>
        <row r="359">
          <cell r="C359">
            <v>0.26458333333333334</v>
          </cell>
        </row>
        <row r="360">
          <cell r="C360">
            <v>0.26250000000000001</v>
          </cell>
        </row>
        <row r="361">
          <cell r="C361">
            <v>0.26041666666666669</v>
          </cell>
        </row>
        <row r="362">
          <cell r="C362">
            <v>0.25833333333333336</v>
          </cell>
        </row>
        <row r="363">
          <cell r="C363">
            <v>0.25624999999999998</v>
          </cell>
        </row>
        <row r="364">
          <cell r="C364">
            <v>0.25416666666666665</v>
          </cell>
        </row>
        <row r="365">
          <cell r="C365">
            <v>0.25208333333333333</v>
          </cell>
        </row>
        <row r="366">
          <cell r="C366">
            <v>0.25</v>
          </cell>
        </row>
        <row r="367">
          <cell r="C367">
            <v>0.24791666666666667</v>
          </cell>
        </row>
        <row r="368">
          <cell r="C368">
            <v>0.24583333333333332</v>
          </cell>
        </row>
        <row r="369">
          <cell r="C369">
            <v>0.24374999999999999</v>
          </cell>
        </row>
        <row r="370">
          <cell r="C370">
            <v>0.24166666666666667</v>
          </cell>
        </row>
        <row r="371">
          <cell r="C371">
            <v>0.23958333333333334</v>
          </cell>
        </row>
        <row r="372">
          <cell r="C372">
            <v>0.23749999999999999</v>
          </cell>
        </row>
        <row r="373">
          <cell r="C373">
            <v>0.23541666666666666</v>
          </cell>
        </row>
        <row r="374">
          <cell r="C374">
            <v>0.23333333333333334</v>
          </cell>
        </row>
        <row r="375">
          <cell r="C375">
            <v>0.23125000000000001</v>
          </cell>
        </row>
        <row r="376">
          <cell r="C376">
            <v>0.22916666666666666</v>
          </cell>
        </row>
        <row r="377">
          <cell r="C377">
            <v>0.22708333333333333</v>
          </cell>
        </row>
        <row r="378">
          <cell r="C378">
            <v>0.22500000000000001</v>
          </cell>
        </row>
        <row r="379">
          <cell r="C379">
            <v>0.22291666666666668</v>
          </cell>
        </row>
        <row r="380">
          <cell r="C380">
            <v>0.22083333333333333</v>
          </cell>
        </row>
        <row r="381">
          <cell r="C381">
            <v>0.21875</v>
          </cell>
        </row>
        <row r="382">
          <cell r="C382">
            <v>0.21666666666666667</v>
          </cell>
        </row>
        <row r="383">
          <cell r="C383">
            <v>0.21458333333333332</v>
          </cell>
        </row>
        <row r="384">
          <cell r="C384">
            <v>0.21249999999999999</v>
          </cell>
        </row>
        <row r="385">
          <cell r="C385">
            <v>0.21041666666666667</v>
          </cell>
        </row>
        <row r="386">
          <cell r="C386">
            <v>0.20833333333333334</v>
          </cell>
        </row>
        <row r="387">
          <cell r="C387">
            <v>0.20624999999999999</v>
          </cell>
        </row>
        <row r="388">
          <cell r="C388">
            <v>0.20416666666666666</v>
          </cell>
        </row>
        <row r="389">
          <cell r="C389">
            <v>0.20208333333333334</v>
          </cell>
        </row>
        <row r="390">
          <cell r="C390">
            <v>0.2</v>
          </cell>
        </row>
        <row r="391">
          <cell r="C391">
            <v>0.19791666666666666</v>
          </cell>
        </row>
        <row r="392">
          <cell r="C392">
            <v>0.19583333333333333</v>
          </cell>
        </row>
        <row r="393">
          <cell r="C393">
            <v>0.19375000000000001</v>
          </cell>
        </row>
        <row r="394">
          <cell r="C394">
            <v>0.19166666666666668</v>
          </cell>
        </row>
        <row r="395">
          <cell r="C395">
            <v>0.18958333333333333</v>
          </cell>
        </row>
        <row r="396">
          <cell r="C396">
            <v>0.1875</v>
          </cell>
        </row>
        <row r="397">
          <cell r="C397">
            <v>0.18541666666666667</v>
          </cell>
        </row>
        <row r="398">
          <cell r="C398">
            <v>0.18333333333333332</v>
          </cell>
        </row>
        <row r="399">
          <cell r="C399">
            <v>0.18124999999999999</v>
          </cell>
        </row>
        <row r="400">
          <cell r="C400">
            <v>0.17916666666666667</v>
          </cell>
        </row>
        <row r="401">
          <cell r="C401">
            <v>0.17708333333333334</v>
          </cell>
        </row>
        <row r="402">
          <cell r="C402">
            <v>0.17499999999999999</v>
          </cell>
        </row>
        <row r="403">
          <cell r="C403">
            <v>0.17291666666666666</v>
          </cell>
        </row>
        <row r="404">
          <cell r="C404">
            <v>0.17083333333333334</v>
          </cell>
        </row>
        <row r="405">
          <cell r="C405">
            <v>0.16875000000000001</v>
          </cell>
        </row>
        <row r="406">
          <cell r="C406">
            <v>0.16666666666666666</v>
          </cell>
        </row>
        <row r="407">
          <cell r="C407">
            <v>0.16458333333333333</v>
          </cell>
        </row>
        <row r="408">
          <cell r="C408">
            <v>0.16250000000000001</v>
          </cell>
        </row>
        <row r="409">
          <cell r="C409">
            <v>0.16041666666666668</v>
          </cell>
        </row>
        <row r="410">
          <cell r="C410">
            <v>0.15833333333333333</v>
          </cell>
        </row>
        <row r="411">
          <cell r="C411">
            <v>0.15625</v>
          </cell>
        </row>
        <row r="412">
          <cell r="C412">
            <v>0.15416666666666667</v>
          </cell>
        </row>
        <row r="413">
          <cell r="C413">
            <v>0.15208333333333332</v>
          </cell>
        </row>
        <row r="414">
          <cell r="C414">
            <v>0.15</v>
          </cell>
        </row>
        <row r="415">
          <cell r="C415">
            <v>0.14791666666666667</v>
          </cell>
        </row>
        <row r="416">
          <cell r="C416">
            <v>0.14583333333333334</v>
          </cell>
        </row>
        <row r="417">
          <cell r="C417">
            <v>0.14374999999999999</v>
          </cell>
        </row>
        <row r="418">
          <cell r="C418">
            <v>0.14166666666666666</v>
          </cell>
        </row>
        <row r="419">
          <cell r="C419">
            <v>0.13958333333333334</v>
          </cell>
        </row>
        <row r="420">
          <cell r="C420">
            <v>0.13750000000000001</v>
          </cell>
        </row>
        <row r="421">
          <cell r="C421">
            <v>0.13541666666666666</v>
          </cell>
        </row>
        <row r="422">
          <cell r="C422">
            <v>0.13333333333333333</v>
          </cell>
        </row>
        <row r="423">
          <cell r="C423">
            <v>0.13125000000000001</v>
          </cell>
        </row>
        <row r="424">
          <cell r="C424">
            <v>0.12916666666666668</v>
          </cell>
        </row>
        <row r="425">
          <cell r="C425">
            <v>0.12708333333333333</v>
          </cell>
        </row>
        <row r="426">
          <cell r="C426">
            <v>0.125</v>
          </cell>
        </row>
        <row r="427">
          <cell r="C427">
            <v>0.12291666666666666</v>
          </cell>
        </row>
        <row r="428">
          <cell r="C428">
            <v>0.12083333333333333</v>
          </cell>
        </row>
        <row r="429">
          <cell r="C429">
            <v>0.11874999999999999</v>
          </cell>
        </row>
        <row r="430">
          <cell r="C430">
            <v>0.11666666666666667</v>
          </cell>
        </row>
        <row r="431">
          <cell r="C431">
            <v>0.11458333333333333</v>
          </cell>
        </row>
        <row r="432">
          <cell r="C432">
            <v>0.1125</v>
          </cell>
        </row>
        <row r="433">
          <cell r="C433">
            <v>0.11041666666666666</v>
          </cell>
        </row>
        <row r="434">
          <cell r="C434">
            <v>0.10833333333333334</v>
          </cell>
        </row>
        <row r="435">
          <cell r="C435">
            <v>0.10625</v>
          </cell>
        </row>
        <row r="436">
          <cell r="C436">
            <v>0.10416666666666667</v>
          </cell>
        </row>
        <row r="437">
          <cell r="C437">
            <v>0.10208333333333333</v>
          </cell>
        </row>
        <row r="438">
          <cell r="C438">
            <v>0.1</v>
          </cell>
        </row>
        <row r="439">
          <cell r="C439">
            <v>9.7916666666666666E-2</v>
          </cell>
        </row>
        <row r="440">
          <cell r="C440">
            <v>9.583333333333334E-2</v>
          </cell>
        </row>
        <row r="441">
          <cell r="C441">
            <v>9.375E-2</v>
          </cell>
        </row>
        <row r="442">
          <cell r="C442">
            <v>9.166666666666666E-2</v>
          </cell>
        </row>
        <row r="443">
          <cell r="C443">
            <v>8.9583333333333334E-2</v>
          </cell>
        </row>
        <row r="444">
          <cell r="C444">
            <v>8.7499999999999994E-2</v>
          </cell>
        </row>
        <row r="445">
          <cell r="C445">
            <v>8.5416666666666669E-2</v>
          </cell>
        </row>
        <row r="446">
          <cell r="C446">
            <v>8.3333333333333329E-2</v>
          </cell>
        </row>
        <row r="447">
          <cell r="C447">
            <v>8.1250000000000003E-2</v>
          </cell>
        </row>
        <row r="448">
          <cell r="C448">
            <v>7.9166666666666663E-2</v>
          </cell>
        </row>
        <row r="449">
          <cell r="C449">
            <v>7.7083333333333337E-2</v>
          </cell>
        </row>
        <row r="450">
          <cell r="C450">
            <v>7.4999999999999997E-2</v>
          </cell>
        </row>
        <row r="451">
          <cell r="C451">
            <v>7.2916666666666671E-2</v>
          </cell>
        </row>
        <row r="452">
          <cell r="C452">
            <v>7.0833333333333331E-2</v>
          </cell>
        </row>
        <row r="453">
          <cell r="C453">
            <v>6.8750000000000006E-2</v>
          </cell>
        </row>
        <row r="454">
          <cell r="C454">
            <v>6.6666666666666666E-2</v>
          </cell>
        </row>
        <row r="455">
          <cell r="C455">
            <v>6.458333333333334E-2</v>
          </cell>
        </row>
        <row r="456">
          <cell r="C456">
            <v>6.25E-2</v>
          </cell>
        </row>
        <row r="457">
          <cell r="C457">
            <v>6.0416666666666667E-2</v>
          </cell>
        </row>
        <row r="458">
          <cell r="C458">
            <v>5.8333333333333334E-2</v>
          </cell>
        </row>
        <row r="459">
          <cell r="C459">
            <v>5.6250000000000001E-2</v>
          </cell>
        </row>
        <row r="460">
          <cell r="C460">
            <v>5.4166666666666669E-2</v>
          </cell>
        </row>
        <row r="461">
          <cell r="C461">
            <v>5.2083333333333336E-2</v>
          </cell>
        </row>
        <row r="462">
          <cell r="C462">
            <v>0.05</v>
          </cell>
        </row>
        <row r="463">
          <cell r="C463">
            <v>4.791666666666667E-2</v>
          </cell>
        </row>
        <row r="464">
          <cell r="C464">
            <v>4.583333333333333E-2</v>
          </cell>
        </row>
        <row r="465">
          <cell r="C465">
            <v>4.3749999999999997E-2</v>
          </cell>
        </row>
        <row r="466">
          <cell r="C466">
            <v>4.1666666666666664E-2</v>
          </cell>
        </row>
        <row r="467">
          <cell r="C467">
            <v>3.9583333333333331E-2</v>
          </cell>
        </row>
        <row r="468">
          <cell r="C468">
            <v>3.7499999999999999E-2</v>
          </cell>
        </row>
        <row r="469">
          <cell r="C469">
            <v>3.5416666666666666E-2</v>
          </cell>
        </row>
        <row r="470">
          <cell r="C470">
            <v>3.3333333333333333E-2</v>
          </cell>
        </row>
        <row r="471">
          <cell r="C471">
            <v>3.125E-2</v>
          </cell>
        </row>
        <row r="472">
          <cell r="C472">
            <v>2.9166666666666667E-2</v>
          </cell>
        </row>
        <row r="473">
          <cell r="C473">
            <v>2.7083333333333334E-2</v>
          </cell>
        </row>
        <row r="474">
          <cell r="C474">
            <v>2.5000000000000001E-2</v>
          </cell>
        </row>
        <row r="475">
          <cell r="C475">
            <v>2.2916666666666665E-2</v>
          </cell>
        </row>
        <row r="476">
          <cell r="C476">
            <v>2.0833333333333332E-2</v>
          </cell>
        </row>
        <row r="477">
          <cell r="C477">
            <v>1.8749999999999999E-2</v>
          </cell>
        </row>
        <row r="478">
          <cell r="C478">
            <v>1.6666666666666666E-2</v>
          </cell>
        </row>
        <row r="479">
          <cell r="C479">
            <v>1.4583333333333334E-2</v>
          </cell>
        </row>
        <row r="480">
          <cell r="C480">
            <v>1.2500000000000001E-2</v>
          </cell>
        </row>
        <row r="481">
          <cell r="C481">
            <v>1.0416666666666666E-2</v>
          </cell>
        </row>
      </sheetData>
      <sheetData sheetId="1" refreshError="1">
        <row r="4">
          <cell r="D4">
            <v>0.54159286853448296</v>
          </cell>
          <cell r="G4">
            <v>0.52976101116379271</v>
          </cell>
          <cell r="J4">
            <v>326.5</v>
          </cell>
          <cell r="L4">
            <v>0.33188467827389284</v>
          </cell>
          <cell r="M4">
            <v>0.54159286853448296</v>
          </cell>
        </row>
        <row r="5">
          <cell r="D5">
            <v>0.64423796562014235</v>
          </cell>
          <cell r="G5">
            <v>0.63035320630773917</v>
          </cell>
          <cell r="J5">
            <v>326.5</v>
          </cell>
          <cell r="L5">
            <v>0.39231593146110671</v>
          </cell>
          <cell r="M5">
            <v>0.64423796562014235</v>
          </cell>
        </row>
        <row r="6">
          <cell r="D6">
            <v>0.24478292004208038</v>
          </cell>
          <cell r="G6">
            <v>0.23888726164123855</v>
          </cell>
          <cell r="J6">
            <v>326.5</v>
          </cell>
          <cell r="L6">
            <v>0.15065569374539456</v>
          </cell>
          <cell r="M6">
            <v>0.24478292004208038</v>
          </cell>
        </row>
        <row r="7">
          <cell r="D7">
            <v>0.24478291853448292</v>
          </cell>
          <cell r="G7">
            <v>0.23888726016379305</v>
          </cell>
          <cell r="J7">
            <v>326.5</v>
          </cell>
          <cell r="L7">
            <v>0.1506556928377524</v>
          </cell>
          <cell r="M7">
            <v>0.24478291853448292</v>
          </cell>
        </row>
        <row r="8">
          <cell r="D8">
            <v>0.91487589609687847</v>
          </cell>
          <cell r="G8">
            <v>0.87754569733709853</v>
          </cell>
          <cell r="J8">
            <v>326.5</v>
          </cell>
          <cell r="L8">
            <v>0.53653957956163356</v>
          </cell>
          <cell r="M8">
            <v>0.89684321525903643</v>
          </cell>
        </row>
        <row r="9">
          <cell r="D9">
            <v>1.9945028146457333</v>
          </cell>
          <cell r="G9">
            <v>1.544666275974975</v>
          </cell>
          <cell r="J9">
            <v>326.5</v>
          </cell>
          <cell r="L9">
            <v>0.93561611084827256</v>
          </cell>
          <cell r="M9">
            <v>1.5855563322678889</v>
          </cell>
        </row>
        <row r="10">
          <cell r="D10">
            <v>4.2743459674150079</v>
          </cell>
          <cell r="G10">
            <v>2.2946155155636396</v>
          </cell>
          <cell r="J10">
            <v>326.5</v>
          </cell>
          <cell r="L10">
            <v>1.3782350444799083</v>
          </cell>
          <cell r="M10">
            <v>2.3811024349119396</v>
          </cell>
        </row>
        <row r="11">
          <cell r="D11">
            <v>3.5212888589097053</v>
          </cell>
          <cell r="G11">
            <v>2.3131751537850165</v>
          </cell>
          <cell r="J11">
            <v>326.5</v>
          </cell>
          <cell r="L11">
            <v>1.3923411208983263</v>
          </cell>
          <cell r="M11">
            <v>2.3846009309632104</v>
          </cell>
        </row>
        <row r="12">
          <cell r="D12">
            <v>1.7821364042162906</v>
          </cell>
          <cell r="G12">
            <v>1.421014399711769</v>
          </cell>
          <cell r="J12">
            <v>326.5</v>
          </cell>
          <cell r="L12">
            <v>0.86429377873702551</v>
          </cell>
          <cell r="M12">
            <v>1.4576571277960948</v>
          </cell>
        </row>
        <row r="13">
          <cell r="D13">
            <v>0.52919367670011563</v>
          </cell>
          <cell r="G13">
            <v>0.51760980316611327</v>
          </cell>
          <cell r="J13">
            <v>326.5</v>
          </cell>
          <cell r="L13">
            <v>0.32427218948750675</v>
          </cell>
          <cell r="M13">
            <v>0.52919367670011563</v>
          </cell>
        </row>
        <row r="14">
          <cell r="D14">
            <v>0.45390000707121619</v>
          </cell>
          <cell r="G14">
            <v>0.44382200692979185</v>
          </cell>
          <cell r="J14">
            <v>326.5</v>
          </cell>
          <cell r="L14">
            <v>0.27804561090137603</v>
          </cell>
          <cell r="M14">
            <v>0.45390000707121619</v>
          </cell>
        </row>
        <row r="15">
          <cell r="D15">
            <v>0.53490853152399442</v>
          </cell>
          <cell r="G15">
            <v>0.52321036089351458</v>
          </cell>
          <cell r="J15">
            <v>326.5</v>
          </cell>
          <cell r="L15">
            <v>0.32778082689256899</v>
          </cell>
          <cell r="M15">
            <v>0.53490853152399442</v>
          </cell>
        </row>
        <row r="16">
          <cell r="D16">
            <v>0.6083755295599349</v>
          </cell>
          <cell r="G16">
            <v>0.5952080189687361</v>
          </cell>
          <cell r="J16">
            <v>326.5</v>
          </cell>
          <cell r="L16">
            <v>0.37288591972353374</v>
          </cell>
          <cell r="M16">
            <v>0.6083755295599349</v>
          </cell>
        </row>
        <row r="17">
          <cell r="D17">
            <v>0.54536212793648098</v>
          </cell>
          <cell r="G17">
            <v>0.5334548853777511</v>
          </cell>
          <cell r="J17">
            <v>326.5</v>
          </cell>
          <cell r="L17">
            <v>0.33419881659145351</v>
          </cell>
          <cell r="M17">
            <v>0.54536212793648098</v>
          </cell>
        </row>
        <row r="18">
          <cell r="D18">
            <v>0.33341354506493764</v>
          </cell>
          <cell r="G18">
            <v>0.32574527416363896</v>
          </cell>
          <cell r="J18">
            <v>326.5</v>
          </cell>
          <cell r="L18">
            <v>0.20470298506696824</v>
          </cell>
          <cell r="M18">
            <v>0.33341354506493764</v>
          </cell>
        </row>
        <row r="19">
          <cell r="D19">
            <v>0.58738541019512658</v>
          </cell>
          <cell r="G19">
            <v>0.57463770199122366</v>
          </cell>
          <cell r="J19">
            <v>326.5</v>
          </cell>
          <cell r="L19">
            <v>0.3595795113977579</v>
          </cell>
          <cell r="M19">
            <v>0.58738541019512658</v>
          </cell>
        </row>
        <row r="20">
          <cell r="D20">
            <v>1.8735379599304089</v>
          </cell>
          <cell r="G20">
            <v>1.2845018826673538</v>
          </cell>
          <cell r="J20">
            <v>326.5</v>
          </cell>
          <cell r="L20">
            <v>0.7807401798230641</v>
          </cell>
          <cell r="M20">
            <v>1.3229726418659613</v>
          </cell>
        </row>
        <row r="21">
          <cell r="D21">
            <v>2.1307094673312741</v>
          </cell>
          <cell r="G21">
            <v>1.8639016993109727</v>
          </cell>
          <cell r="J21">
            <v>326.5</v>
          </cell>
          <cell r="L21">
            <v>1.1268301171784458</v>
          </cell>
          <cell r="M21">
            <v>1.9075158886575987</v>
          </cell>
        </row>
        <row r="22">
          <cell r="D22">
            <v>2.7990277603623097</v>
          </cell>
          <cell r="G22">
            <v>2.1333462798825997</v>
          </cell>
          <cell r="J22">
            <v>326.5</v>
          </cell>
          <cell r="L22">
            <v>1.2866344145026229</v>
          </cell>
          <cell r="M22">
            <v>2.1903268350898455</v>
          </cell>
        </row>
        <row r="23">
          <cell r="D23">
            <v>3.3495268326628014</v>
          </cell>
          <cell r="G23">
            <v>2.2879757126498399</v>
          </cell>
          <cell r="J23">
            <v>326.5</v>
          </cell>
          <cell r="L23">
            <v>1.3777081193590541</v>
          </cell>
          <cell r="M23">
            <v>2.3559662493030964</v>
          </cell>
        </row>
        <row r="24">
          <cell r="D24">
            <v>0.67190451200330525</v>
          </cell>
          <cell r="G24">
            <v>0.65461457910018839</v>
          </cell>
          <cell r="J24">
            <v>326.5</v>
          </cell>
          <cell r="L24">
            <v>0.40386142609397147</v>
          </cell>
          <cell r="M24">
            <v>0.66905266934025454</v>
          </cell>
        </row>
        <row r="25">
          <cell r="D25">
            <v>0.25116592821190226</v>
          </cell>
          <cell r="G25">
            <v>0.24514260964766399</v>
          </cell>
          <cell r="J25">
            <v>326.5</v>
          </cell>
          <cell r="L25">
            <v>0.15454236346981629</v>
          </cell>
          <cell r="M25">
            <v>0.25116592821190226</v>
          </cell>
        </row>
        <row r="26">
          <cell r="D26">
            <v>0.59035146621840806</v>
          </cell>
          <cell r="G26">
            <v>0.57754443689404023</v>
          </cell>
          <cell r="J26">
            <v>326.5</v>
          </cell>
          <cell r="L26">
            <v>0.36182003882537817</v>
          </cell>
          <cell r="M26">
            <v>0.59035146621840806</v>
          </cell>
        </row>
        <row r="27">
          <cell r="D27">
            <v>0.50723959456938861</v>
          </cell>
          <cell r="G27">
            <v>0.49609480267800099</v>
          </cell>
          <cell r="J27">
            <v>326.5</v>
          </cell>
          <cell r="L27">
            <v>0.31079347198171381</v>
          </cell>
          <cell r="M27">
            <v>0.50723959456938861</v>
          </cell>
        </row>
        <row r="28">
          <cell r="D28">
            <v>0.57983016701879686</v>
          </cell>
          <cell r="G28">
            <v>0.5672335636784207</v>
          </cell>
          <cell r="J28">
            <v>326.5</v>
          </cell>
          <cell r="L28">
            <v>0.3553604829732569</v>
          </cell>
          <cell r="M28">
            <v>0.57983016701879686</v>
          </cell>
        </row>
        <row r="29">
          <cell r="D29">
            <v>0.56257111769358825</v>
          </cell>
          <cell r="G29">
            <v>0.55031969533971636</v>
          </cell>
          <cell r="J29">
            <v>326.5</v>
          </cell>
          <cell r="L29">
            <v>0.34476428273642551</v>
          </cell>
          <cell r="M29">
            <v>0.56257111769358825</v>
          </cell>
        </row>
        <row r="30">
          <cell r="D30">
            <v>0.25054657474894476</v>
          </cell>
          <cell r="G30">
            <v>0.24453564325396568</v>
          </cell>
          <cell r="J30">
            <v>326.5</v>
          </cell>
          <cell r="L30">
            <v>0.15412993045090059</v>
          </cell>
          <cell r="M30">
            <v>0.25054657474894476</v>
          </cell>
        </row>
        <row r="31">
          <cell r="D31">
            <v>0.44125103674002031</v>
          </cell>
          <cell r="G31">
            <v>0.43142601600521985</v>
          </cell>
          <cell r="J31">
            <v>326.5</v>
          </cell>
          <cell r="L31">
            <v>0.27034259908177433</v>
          </cell>
          <cell r="M31">
            <v>0.44125103674002031</v>
          </cell>
        </row>
        <row r="32">
          <cell r="D32">
            <v>0.4006427968876391</v>
          </cell>
          <cell r="G32">
            <v>0.39162994094988623</v>
          </cell>
          <cell r="J32">
            <v>326.5</v>
          </cell>
          <cell r="L32">
            <v>0.24559758420396532</v>
          </cell>
          <cell r="M32">
            <v>0.4006427968876391</v>
          </cell>
        </row>
        <row r="33">
          <cell r="D33">
            <v>1.4659378284905054</v>
          </cell>
          <cell r="G33">
            <v>1.4343140832992662</v>
          </cell>
          <cell r="J33">
            <v>326.5</v>
          </cell>
          <cell r="L33">
            <v>0.87147324165416906</v>
          </cell>
          <cell r="M33">
            <v>1.4646328398690762</v>
          </cell>
        </row>
        <row r="34">
          <cell r="D34">
            <v>2.0465498461189879</v>
          </cell>
          <cell r="G34">
            <v>1.7103741213523163</v>
          </cell>
          <cell r="J34">
            <v>326.5</v>
          </cell>
          <cell r="L34">
            <v>1.0361003970330251</v>
          </cell>
          <cell r="M34">
            <v>1.7523051182746965</v>
          </cell>
        </row>
        <row r="35">
          <cell r="D35">
            <v>4.2383799560991227</v>
          </cell>
          <cell r="G35">
            <v>2.3247409508034118</v>
          </cell>
          <cell r="J35">
            <v>326.5</v>
          </cell>
          <cell r="L35">
            <v>1.3966254169735515</v>
          </cell>
          <cell r="M35">
            <v>2.4105085499253942</v>
          </cell>
        </row>
        <row r="36">
          <cell r="D36">
            <v>1.6751653891686609</v>
          </cell>
          <cell r="G36">
            <v>1.6078514558934893</v>
          </cell>
          <cell r="J36">
            <v>326.5</v>
          </cell>
          <cell r="L36">
            <v>0.97535847614011917</v>
          </cell>
          <cell r="M36">
            <v>1.6423547636768625</v>
          </cell>
        </row>
        <row r="37">
          <cell r="D37">
            <v>0.48003103803416719</v>
          </cell>
          <cell r="G37">
            <v>0.46943041727348384</v>
          </cell>
          <cell r="J37">
            <v>326.5</v>
          </cell>
          <cell r="L37">
            <v>0.29411913251823602</v>
          </cell>
          <cell r="M37">
            <v>0.48003103803416719</v>
          </cell>
        </row>
        <row r="38">
          <cell r="D38">
            <v>0.49391519643379084</v>
          </cell>
          <cell r="G38">
            <v>0.48303689250511522</v>
          </cell>
          <cell r="J38">
            <v>326.5</v>
          </cell>
          <cell r="L38">
            <v>0.30261295241660441</v>
          </cell>
          <cell r="M38">
            <v>0.49391519643379084</v>
          </cell>
        </row>
        <row r="39">
          <cell r="D39">
            <v>0.54263348740202255</v>
          </cell>
          <cell r="G39">
            <v>0.53078081765398233</v>
          </cell>
          <cell r="J39">
            <v>326.5</v>
          </cell>
          <cell r="L39">
            <v>0.33252356664386645</v>
          </cell>
          <cell r="M39">
            <v>0.54263348740202255</v>
          </cell>
        </row>
        <row r="40">
          <cell r="D40">
            <v>0.5834299689371838</v>
          </cell>
          <cell r="G40">
            <v>0.57076136955843992</v>
          </cell>
          <cell r="J40">
            <v>326.5</v>
          </cell>
          <cell r="L40">
            <v>0.35757058280097143</v>
          </cell>
          <cell r="M40">
            <v>0.5834299689371838</v>
          </cell>
        </row>
        <row r="41">
          <cell r="D41">
            <v>0.65580548999291233</v>
          </cell>
          <cell r="G41">
            <v>0.64168938019305422</v>
          </cell>
          <cell r="J41">
            <v>326.5</v>
          </cell>
          <cell r="L41">
            <v>0.40179538792514341</v>
          </cell>
          <cell r="M41">
            <v>0.65580548999291233</v>
          </cell>
        </row>
        <row r="42">
          <cell r="D42">
            <v>0.55031788143864147</v>
          </cell>
          <cell r="G42">
            <v>0.53831152380986869</v>
          </cell>
          <cell r="J42">
            <v>326.5</v>
          </cell>
          <cell r="L42">
            <v>0.33676147367303949</v>
          </cell>
          <cell r="M42">
            <v>0.55031788143864147</v>
          </cell>
        </row>
        <row r="43">
          <cell r="D43">
            <v>0.28513495361894148</v>
          </cell>
          <cell r="G43">
            <v>0.27843225454656256</v>
          </cell>
          <cell r="J43">
            <v>326.5</v>
          </cell>
          <cell r="L43">
            <v>0.17511991104858265</v>
          </cell>
          <cell r="M43">
            <v>0.28513495361894148</v>
          </cell>
        </row>
        <row r="44">
          <cell r="D44">
            <v>0.53306126355040429</v>
          </cell>
          <cell r="G44">
            <v>0.52140003827939641</v>
          </cell>
          <cell r="J44">
            <v>326.5</v>
          </cell>
          <cell r="L44">
            <v>0.32664669598127632</v>
          </cell>
          <cell r="M44">
            <v>0.53306126355040429</v>
          </cell>
        </row>
        <row r="45">
          <cell r="D45">
            <v>1.2883440654294964</v>
          </cell>
          <cell r="G45">
            <v>1.2615771841209067</v>
          </cell>
          <cell r="J45">
            <v>326.5</v>
          </cell>
          <cell r="L45">
            <v>0.76835994967562438</v>
          </cell>
          <cell r="M45">
            <v>1.2883440654294964</v>
          </cell>
        </row>
        <row r="46">
          <cell r="D46">
            <v>2.5839889396308302</v>
          </cell>
          <cell r="G46">
            <v>1.9287248494954907</v>
          </cell>
          <cell r="J46">
            <v>326.5</v>
          </cell>
          <cell r="L46">
            <v>1.1652883222297485</v>
          </cell>
          <cell r="M46">
            <v>1.981404628288107</v>
          </cell>
        </row>
        <row r="47">
          <cell r="D47">
            <v>2.9598569818180978</v>
          </cell>
          <cell r="G47">
            <v>2.1159338372893477</v>
          </cell>
          <cell r="J47">
            <v>326.5</v>
          </cell>
          <cell r="L47">
            <v>1.2752294505305106</v>
          </cell>
          <cell r="M47">
            <v>2.1761309769257098</v>
          </cell>
        </row>
        <row r="48">
          <cell r="D48">
            <v>3.3659095390146443</v>
          </cell>
          <cell r="G48">
            <v>2.0743244680705581</v>
          </cell>
          <cell r="J48">
            <v>326.5</v>
          </cell>
          <cell r="L48">
            <v>1.2501504790430225</v>
          </cell>
          <cell r="M48">
            <v>2.1426426588508516</v>
          </cell>
        </row>
        <row r="49">
          <cell r="D49">
            <v>1.1258237609132946</v>
          </cell>
          <cell r="G49">
            <v>1.0044592781254207</v>
          </cell>
          <cell r="J49">
            <v>326.5</v>
          </cell>
          <cell r="L49">
            <v>0.61424067726777698</v>
          </cell>
          <cell r="M49">
            <v>1.0279757533436866</v>
          </cell>
        </row>
        <row r="50">
          <cell r="D50">
            <v>0.99907706451574774</v>
          </cell>
          <cell r="G50">
            <v>0.97809552322543269</v>
          </cell>
          <cell r="J50">
            <v>326.5</v>
          </cell>
          <cell r="L50">
            <v>0.60134905577425735</v>
          </cell>
          <cell r="M50">
            <v>0.99907706451574774</v>
          </cell>
        </row>
        <row r="51">
          <cell r="D51">
            <v>0.57281554706691373</v>
          </cell>
          <cell r="G51">
            <v>0.56035923612557559</v>
          </cell>
          <cell r="J51">
            <v>326.5</v>
          </cell>
          <cell r="L51">
            <v>0.35060383254546446</v>
          </cell>
          <cell r="M51">
            <v>0.57281554706691373</v>
          </cell>
        </row>
        <row r="52">
          <cell r="D52">
            <v>0.6260290813978453</v>
          </cell>
          <cell r="G52">
            <v>0.61250849976988808</v>
          </cell>
          <cell r="J52">
            <v>326.5</v>
          </cell>
          <cell r="L52">
            <v>0.38366152183010299</v>
          </cell>
          <cell r="M52">
            <v>0.6260290813978453</v>
          </cell>
        </row>
        <row r="53">
          <cell r="D53">
            <v>0.54171061607605508</v>
          </cell>
          <cell r="G53">
            <v>0.52987640375453349</v>
          </cell>
          <cell r="J53">
            <v>326.5</v>
          </cell>
          <cell r="L53">
            <v>0.3319569694241401</v>
          </cell>
          <cell r="M53">
            <v>0.54171061607605508</v>
          </cell>
        </row>
        <row r="54">
          <cell r="D54">
            <v>0.2449336164913995</v>
          </cell>
          <cell r="G54">
            <v>0.23903494416157142</v>
          </cell>
          <cell r="J54">
            <v>326.5</v>
          </cell>
          <cell r="L54">
            <v>0.15074638745734301</v>
          </cell>
          <cell r="M54">
            <v>0.2449336164913995</v>
          </cell>
        </row>
        <row r="55">
          <cell r="D55">
            <v>0.73924604142641348</v>
          </cell>
          <cell r="G55">
            <v>0.63842733560625964</v>
          </cell>
          <cell r="J55">
            <v>326.5</v>
          </cell>
          <cell r="L55">
            <v>0.39273947781719454</v>
          </cell>
          <cell r="M55">
            <v>0.65421225643478786</v>
          </cell>
        </row>
        <row r="56">
          <cell r="D56">
            <v>2.0790798608601229</v>
          </cell>
          <cell r="G56">
            <v>1.7764210842718493</v>
          </cell>
          <cell r="J56">
            <v>326.5</v>
          </cell>
          <cell r="L56">
            <v>1.0760580705155678</v>
          </cell>
          <cell r="M56">
            <v>1.8190026814890521</v>
          </cell>
        </row>
        <row r="57">
          <cell r="D57">
            <v>4.2596225918279496</v>
          </cell>
          <cell r="G57">
            <v>2.2420651488363532</v>
          </cell>
          <cell r="J57">
            <v>326.5</v>
          </cell>
          <cell r="L57">
            <v>1.3478153456823847</v>
          </cell>
          <cell r="M57">
            <v>2.3282576006729121</v>
          </cell>
        </row>
        <row r="58">
          <cell r="D58">
            <v>4.1353029686250293</v>
          </cell>
          <cell r="G58">
            <v>2.2831293444738852</v>
          </cell>
          <cell r="J58">
            <v>326.5</v>
          </cell>
          <cell r="L58">
            <v>1.3721171558963081</v>
          </cell>
          <cell r="M58">
            <v>2.3668354038463857</v>
          </cell>
        </row>
        <row r="59">
          <cell r="D59">
            <v>3.8335291509408131</v>
          </cell>
          <cell r="G59">
            <v>2.0731324512514075</v>
          </cell>
          <cell r="J59">
            <v>326.5</v>
          </cell>
          <cell r="L59">
            <v>1.2482142259948006</v>
          </cell>
          <cell r="M59">
            <v>2.1508030342702238</v>
          </cell>
        </row>
        <row r="60">
          <cell r="D60">
            <v>2.2384324326992302</v>
          </cell>
          <cell r="G60">
            <v>1.8859121691487146</v>
          </cell>
          <cell r="J60">
            <v>326.5</v>
          </cell>
          <cell r="L60">
            <v>1.1400948215812672</v>
          </cell>
          <cell r="M60">
            <v>1.931680817802699</v>
          </cell>
        </row>
        <row r="61">
          <cell r="D61">
            <v>0.86141809359741761</v>
          </cell>
          <cell r="G61">
            <v>0.84318973172546929</v>
          </cell>
          <cell r="J61">
            <v>326.5</v>
          </cell>
          <cell r="L61">
            <v>0.51980064926637848</v>
          </cell>
          <cell r="M61">
            <v>0.86141809359741761</v>
          </cell>
        </row>
        <row r="62">
          <cell r="D62">
            <v>0.45154409131753565</v>
          </cell>
          <cell r="G62">
            <v>0.44151320949118494</v>
          </cell>
          <cell r="J62">
            <v>326.5</v>
          </cell>
          <cell r="L62">
            <v>0.2765991954820376</v>
          </cell>
          <cell r="M62">
            <v>0.45154409131753565</v>
          </cell>
        </row>
        <row r="63">
          <cell r="D63">
            <v>0.50558938353190208</v>
          </cell>
          <cell r="G63">
            <v>0.49447759586126411</v>
          </cell>
          <cell r="J63">
            <v>326.5</v>
          </cell>
          <cell r="L63">
            <v>0.30978032425516461</v>
          </cell>
          <cell r="M63">
            <v>0.50558938353190208</v>
          </cell>
        </row>
        <row r="64">
          <cell r="D64">
            <v>0.57479939508317579</v>
          </cell>
          <cell r="G64">
            <v>0.56230340718151217</v>
          </cell>
          <cell r="J64">
            <v>326.5</v>
          </cell>
          <cell r="L64">
            <v>0.35227183853107374</v>
          </cell>
          <cell r="M64">
            <v>0.57479939508317579</v>
          </cell>
        </row>
        <row r="65">
          <cell r="D65">
            <v>0.85960967465079174</v>
          </cell>
          <cell r="G65">
            <v>0.84141748115777559</v>
          </cell>
          <cell r="J65">
            <v>326.5</v>
          </cell>
          <cell r="L65">
            <v>0.52077095845523069</v>
          </cell>
          <cell r="M65">
            <v>0.85960967465079174</v>
          </cell>
        </row>
        <row r="66">
          <cell r="D66">
            <v>0.28910140166927939</v>
          </cell>
          <cell r="G66">
            <v>0.28231937363589366</v>
          </cell>
          <cell r="J66">
            <v>326.5</v>
          </cell>
          <cell r="L66">
            <v>0.17746969533292759</v>
          </cell>
          <cell r="M66">
            <v>0.28910140166927939</v>
          </cell>
        </row>
        <row r="67">
          <cell r="D67">
            <v>0.88379619021457922</v>
          </cell>
          <cell r="G67">
            <v>0.86512026641028761</v>
          </cell>
          <cell r="J67">
            <v>326.5</v>
          </cell>
          <cell r="L67">
            <v>0.5305714935937621</v>
          </cell>
          <cell r="M67">
            <v>0.88379619021457922</v>
          </cell>
        </row>
        <row r="68">
          <cell r="D68">
            <v>1.1290351858646697</v>
          </cell>
          <cell r="G68">
            <v>1.1054544821473764</v>
          </cell>
          <cell r="J68">
            <v>326.5</v>
          </cell>
          <cell r="L68">
            <v>0.67733423635052725</v>
          </cell>
          <cell r="M68">
            <v>1.1290351858646697</v>
          </cell>
        </row>
        <row r="69">
          <cell r="D69">
            <v>2.723692271325</v>
          </cell>
          <cell r="G69">
            <v>1.9523027618947515</v>
          </cell>
          <cell r="J69">
            <v>326.5</v>
          </cell>
          <cell r="L69">
            <v>1.1778413255136289</v>
          </cell>
          <cell r="M69">
            <v>2.0077766073212513</v>
          </cell>
        </row>
        <row r="70">
          <cell r="D70">
            <v>2.7358243074502786</v>
          </cell>
          <cell r="G70">
            <v>2.0500913517883652</v>
          </cell>
          <cell r="J70">
            <v>326.5</v>
          </cell>
          <cell r="L70">
            <v>1.2362239287039292</v>
          </cell>
          <cell r="M70">
            <v>2.105807837937371</v>
          </cell>
        </row>
        <row r="71">
          <cell r="D71">
            <v>3.3499235641327152</v>
          </cell>
          <cell r="G71">
            <v>1.8692338424116872</v>
          </cell>
          <cell r="J71">
            <v>326.5</v>
          </cell>
          <cell r="L71">
            <v>1.1275945529662221</v>
          </cell>
          <cell r="M71">
            <v>1.9372323136943415</v>
          </cell>
        </row>
        <row r="72">
          <cell r="D72">
            <v>3.0322957363291363</v>
          </cell>
          <cell r="G72">
            <v>1.7889975877789788</v>
          </cell>
          <cell r="J72">
            <v>326.5</v>
          </cell>
          <cell r="L72">
            <v>1.080157329518469</v>
          </cell>
          <cell r="M72">
            <v>1.8506435025055614</v>
          </cell>
        </row>
        <row r="73">
          <cell r="D73">
            <v>0.41928351749464449</v>
          </cell>
          <cell r="G73">
            <v>0.40989784714475158</v>
          </cell>
          <cell r="J73">
            <v>326.5</v>
          </cell>
          <cell r="L73">
            <v>0.25699502912721239</v>
          </cell>
          <cell r="M73">
            <v>0.41928351749464449</v>
          </cell>
        </row>
        <row r="74">
          <cell r="D74">
            <v>1.2214340607410294</v>
          </cell>
          <cell r="G74">
            <v>1.1893043533605641</v>
          </cell>
          <cell r="J74">
            <v>326.5</v>
          </cell>
          <cell r="L74">
            <v>0.7269517215767769</v>
          </cell>
          <cell r="M74">
            <v>1.2147330345753846</v>
          </cell>
        </row>
        <row r="75">
          <cell r="D75">
            <v>0.69007553856996351</v>
          </cell>
          <cell r="G75">
            <v>0.67527402779856427</v>
          </cell>
          <cell r="J75">
            <v>326.5</v>
          </cell>
          <cell r="L75">
            <v>0.42126130468448092</v>
          </cell>
          <cell r="M75">
            <v>0.69007553856996351</v>
          </cell>
        </row>
        <row r="76">
          <cell r="D76">
            <v>0.54159286853448296</v>
          </cell>
          <cell r="G76">
            <v>0.52976101116379271</v>
          </cell>
          <cell r="J76">
            <v>326.5</v>
          </cell>
          <cell r="L76">
            <v>0.33188467827389284</v>
          </cell>
          <cell r="M76">
            <v>0.54159286853448296</v>
          </cell>
        </row>
        <row r="77">
          <cell r="D77">
            <v>0.54159286853448296</v>
          </cell>
          <cell r="G77">
            <v>0.52976101116379282</v>
          </cell>
          <cell r="J77">
            <v>326.5</v>
          </cell>
          <cell r="L77">
            <v>0.33188467827389284</v>
          </cell>
          <cell r="M77">
            <v>0.54159286853448296</v>
          </cell>
        </row>
        <row r="78">
          <cell r="D78">
            <v>0.24955029716559582</v>
          </cell>
          <cell r="G78">
            <v>0.24355929122228379</v>
          </cell>
          <cell r="J78">
            <v>326.5</v>
          </cell>
          <cell r="L78">
            <v>0.15352358560739351</v>
          </cell>
          <cell r="M78">
            <v>0.24955029716559582</v>
          </cell>
        </row>
        <row r="79">
          <cell r="D79">
            <v>1.6958997771189386</v>
          </cell>
          <cell r="G79">
            <v>1.4716998791041822</v>
          </cell>
          <cell r="J79">
            <v>326.5</v>
          </cell>
          <cell r="L79">
            <v>0.89175120304877098</v>
          </cell>
          <cell r="M79">
            <v>1.5066178746465611</v>
          </cell>
        </row>
        <row r="80">
          <cell r="D80">
            <v>3.103323151268595</v>
          </cell>
          <cell r="G80">
            <v>2.2048393077226978</v>
          </cell>
          <cell r="J80">
            <v>326.5</v>
          </cell>
          <cell r="L80">
            <v>1.3284549789605049</v>
          </cell>
          <cell r="M80">
            <v>2.2679057707480696</v>
          </cell>
        </row>
        <row r="81">
          <cell r="D81">
            <v>4.5012355078713506</v>
          </cell>
          <cell r="G81">
            <v>2.1178211418625215</v>
          </cell>
          <cell r="J81">
            <v>326.5</v>
          </cell>
          <cell r="L81">
            <v>1.2734378613059585</v>
          </cell>
          <cell r="M81">
            <v>2.208845852019949</v>
          </cell>
        </row>
        <row r="82">
          <cell r="D82">
            <v>4.9767539139446066</v>
          </cell>
          <cell r="G82">
            <v>2.2817554247276242</v>
          </cell>
          <cell r="J82">
            <v>326.5</v>
          </cell>
          <cell r="L82">
            <v>1.372035881890469</v>
          </cell>
          <cell r="M82">
            <v>2.3822905030065162</v>
          </cell>
        </row>
        <row r="83">
          <cell r="D83">
            <v>1.8599711051438865</v>
          </cell>
          <cell r="G83">
            <v>1.6129027502633115</v>
          </cell>
          <cell r="J83">
            <v>326.5</v>
          </cell>
          <cell r="L83">
            <v>0.97766234234111626</v>
          </cell>
          <cell r="M83">
            <v>1.6511021723661894</v>
          </cell>
        </row>
        <row r="84">
          <cell r="D84">
            <v>1.6360770420553896</v>
          </cell>
          <cell r="G84">
            <v>1.5137881937487934</v>
          </cell>
          <cell r="J84">
            <v>326.5</v>
          </cell>
          <cell r="L84">
            <v>0.9195091433769923</v>
          </cell>
          <cell r="M84">
            <v>1.5475097345899014</v>
          </cell>
        </row>
        <row r="85">
          <cell r="D85">
            <v>0.44226316498612905</v>
          </cell>
          <cell r="G85">
            <v>0.43241790168640659</v>
          </cell>
          <cell r="J85">
            <v>326.5</v>
          </cell>
          <cell r="L85">
            <v>0.27110593751228573</v>
          </cell>
          <cell r="M85">
            <v>0.44226316498612905</v>
          </cell>
        </row>
        <row r="86">
          <cell r="D86">
            <v>0.44883453373566329</v>
          </cell>
          <cell r="G86">
            <v>0.43885784306094994</v>
          </cell>
          <cell r="J86">
            <v>326.5</v>
          </cell>
          <cell r="L86">
            <v>0.27493566152082394</v>
          </cell>
          <cell r="M86">
            <v>0.44883453373566329</v>
          </cell>
        </row>
        <row r="87">
          <cell r="D87">
            <v>0.51198155286145985</v>
          </cell>
          <cell r="G87">
            <v>0.50074192180423061</v>
          </cell>
          <cell r="J87">
            <v>326.5</v>
          </cell>
          <cell r="L87">
            <v>0.31370479917191424</v>
          </cell>
          <cell r="M87">
            <v>0.51198155286145985</v>
          </cell>
        </row>
        <row r="88">
          <cell r="D88">
            <v>0.72392139972081582</v>
          </cell>
          <cell r="G88">
            <v>0.70844297172639925</v>
          </cell>
          <cell r="J88">
            <v>326.5</v>
          </cell>
          <cell r="L88">
            <v>0.44176772634646028</v>
          </cell>
          <cell r="M88">
            <v>0.72392139972081582</v>
          </cell>
        </row>
        <row r="89">
          <cell r="D89">
            <v>0.54159286853448296</v>
          </cell>
          <cell r="G89">
            <v>0.52976101116379282</v>
          </cell>
          <cell r="J89">
            <v>326.5</v>
          </cell>
          <cell r="L89">
            <v>0.33188467827389284</v>
          </cell>
          <cell r="M89">
            <v>0.54159286853448296</v>
          </cell>
        </row>
        <row r="90">
          <cell r="D90">
            <v>0.25871485113733966</v>
          </cell>
          <cell r="G90">
            <v>0.25254055411459259</v>
          </cell>
          <cell r="J90">
            <v>326.5</v>
          </cell>
          <cell r="L90">
            <v>0.15910020914848003</v>
          </cell>
          <cell r="M90">
            <v>0.25871485113733966</v>
          </cell>
        </row>
        <row r="91">
          <cell r="D91">
            <v>0.36044176448340109</v>
          </cell>
          <cell r="G91">
            <v>0.35223292919373289</v>
          </cell>
          <cell r="J91">
            <v>326.5</v>
          </cell>
          <cell r="L91">
            <v>0.22104354306311208</v>
          </cell>
          <cell r="M91">
            <v>0.36044176448340109</v>
          </cell>
        </row>
        <row r="92">
          <cell r="D92">
            <v>0.34061303250067304</v>
          </cell>
          <cell r="G92">
            <v>0.33280077185065954</v>
          </cell>
          <cell r="J92">
            <v>326.5</v>
          </cell>
          <cell r="L92">
            <v>0.2088892581871058</v>
          </cell>
          <cell r="M92">
            <v>0.34061303250067304</v>
          </cell>
        </row>
        <row r="93">
          <cell r="D93">
            <v>1.4749943905437877</v>
          </cell>
          <cell r="G93">
            <v>1.3868473555795005</v>
          </cell>
          <cell r="J93">
            <v>326.5</v>
          </cell>
          <cell r="L93">
            <v>0.84250781241715977</v>
          </cell>
          <cell r="M93">
            <v>1.4173472433903764</v>
          </cell>
        </row>
        <row r="94">
          <cell r="D94">
            <v>3.5419724480741808</v>
          </cell>
          <cell r="G94">
            <v>2.266984354698669</v>
          </cell>
          <cell r="J94">
            <v>326.5</v>
          </cell>
          <cell r="L94">
            <v>1.3644016902545628</v>
          </cell>
          <cell r="M94">
            <v>2.3388238036601527</v>
          </cell>
        </row>
        <row r="95">
          <cell r="D95">
            <v>2.939101638323129</v>
          </cell>
          <cell r="G95">
            <v>2.1713453001407896</v>
          </cell>
          <cell r="J95">
            <v>326.5</v>
          </cell>
          <cell r="L95">
            <v>1.3088348943664041</v>
          </cell>
          <cell r="M95">
            <v>2.2311273329072527</v>
          </cell>
        </row>
        <row r="96">
          <cell r="D96">
            <v>1.7926853660328168</v>
          </cell>
          <cell r="G96">
            <v>1.5987267205977045</v>
          </cell>
          <cell r="J96">
            <v>326.5</v>
          </cell>
          <cell r="L96">
            <v>0.96997843098225078</v>
          </cell>
          <cell r="M96">
            <v>1.635580427918361</v>
          </cell>
        </row>
        <row r="97">
          <cell r="D97">
            <v>0.92883307724514708</v>
          </cell>
          <cell r="G97">
            <v>0.9092564157002444</v>
          </cell>
          <cell r="J97">
            <v>326.5</v>
          </cell>
          <cell r="L97">
            <v>0.55889098957722128</v>
          </cell>
          <cell r="M97">
            <v>0.92883307724514708</v>
          </cell>
        </row>
        <row r="98">
          <cell r="D98">
            <v>0.72211291770970609</v>
          </cell>
          <cell r="G98">
            <v>0.70667065935551154</v>
          </cell>
          <cell r="J98">
            <v>326.5</v>
          </cell>
          <cell r="L98">
            <v>0.44258493940669286</v>
          </cell>
          <cell r="M98">
            <v>0.72211291770970609</v>
          </cell>
        </row>
        <row r="99">
          <cell r="D99">
            <v>0.52189408743131882</v>
          </cell>
          <cell r="G99">
            <v>0.51045620568269245</v>
          </cell>
          <cell r="J99">
            <v>326.5</v>
          </cell>
          <cell r="L99">
            <v>0.31979060373609286</v>
          </cell>
          <cell r="M99">
            <v>0.52189408743131882</v>
          </cell>
        </row>
        <row r="100">
          <cell r="D100">
            <v>0.55909573693498227</v>
          </cell>
          <cell r="G100">
            <v>0.54691382219628248</v>
          </cell>
          <cell r="J100">
            <v>326.5</v>
          </cell>
          <cell r="L100">
            <v>0.34263057132952701</v>
          </cell>
          <cell r="M100">
            <v>0.55909573693498227</v>
          </cell>
        </row>
        <row r="101">
          <cell r="D101">
            <v>0.72446523417719455</v>
          </cell>
          <cell r="G101">
            <v>0.70897592949365051</v>
          </cell>
          <cell r="J101">
            <v>326.5</v>
          </cell>
          <cell r="L101">
            <v>0.44139091958320764</v>
          </cell>
          <cell r="M101">
            <v>0.72446523417719455</v>
          </cell>
        </row>
        <row r="102">
          <cell r="D102">
            <v>0.26121673324646244</v>
          </cell>
          <cell r="G102">
            <v>0.25499239858153294</v>
          </cell>
          <cell r="J102">
            <v>326.5</v>
          </cell>
          <cell r="L102">
            <v>0.16061802610981474</v>
          </cell>
          <cell r="M102">
            <v>0.26121673324646244</v>
          </cell>
        </row>
        <row r="103">
          <cell r="D103">
            <v>0.36204903844835762</v>
          </cell>
          <cell r="G103">
            <v>0.35380805767939033</v>
          </cell>
          <cell r="J103">
            <v>326.5</v>
          </cell>
          <cell r="L103">
            <v>0.22212949517345437</v>
          </cell>
          <cell r="M103">
            <v>0.36204903844835762</v>
          </cell>
        </row>
        <row r="104">
          <cell r="D104">
            <v>1.4363235409558632</v>
          </cell>
          <cell r="G104">
            <v>1.3902711760753375</v>
          </cell>
          <cell r="J104">
            <v>326.5</v>
          </cell>
          <cell r="L104">
            <v>0.84656854362833678</v>
          </cell>
          <cell r="M104">
            <v>1.4199976468944553</v>
          </cell>
        </row>
        <row r="105">
          <cell r="D105">
            <v>2.5894256585425612</v>
          </cell>
          <cell r="G105">
            <v>1.5299995724331477</v>
          </cell>
          <cell r="J105">
            <v>326.5</v>
          </cell>
          <cell r="L105">
            <v>0.92564180331099422</v>
          </cell>
          <cell r="M105">
            <v>1.5827880856039984</v>
          </cell>
        </row>
        <row r="106">
          <cell r="D106">
            <v>4.2417191881969778</v>
          </cell>
          <cell r="G106">
            <v>2.250579288928388</v>
          </cell>
          <cell r="J106">
            <v>326.5</v>
          </cell>
          <cell r="L106">
            <v>1.3525302838144426</v>
          </cell>
          <cell r="M106">
            <v>2.3364136726923261</v>
          </cell>
        </row>
        <row r="107">
          <cell r="D107">
            <v>4.2704371354856709</v>
          </cell>
          <cell r="G107">
            <v>2.3278906222882791</v>
          </cell>
          <cell r="J107">
            <v>326.5</v>
          </cell>
          <cell r="L107">
            <v>1.3980606965223525</v>
          </cell>
          <cell r="M107">
            <v>2.4142993649979934</v>
          </cell>
        </row>
        <row r="108">
          <cell r="D108">
            <v>2.4159634907665528</v>
          </cell>
          <cell r="G108">
            <v>1.6764617601217906</v>
          </cell>
          <cell r="J108">
            <v>326.5</v>
          </cell>
          <cell r="L108">
            <v>1.0154376451712559</v>
          </cell>
          <cell r="M108">
            <v>1.7257810299371226</v>
          </cell>
        </row>
        <row r="109">
          <cell r="D109">
            <v>0.85633623771176526</v>
          </cell>
          <cell r="G109">
            <v>0.83567659775818304</v>
          </cell>
          <cell r="J109">
            <v>326.5</v>
          </cell>
          <cell r="L109">
            <v>0.51507413241247457</v>
          </cell>
          <cell r="M109">
            <v>0.85380332251241842</v>
          </cell>
        </row>
        <row r="110">
          <cell r="D110">
            <v>0.49064824950690217</v>
          </cell>
          <cell r="G110">
            <v>0.47983528451676427</v>
          </cell>
          <cell r="J110">
            <v>326.5</v>
          </cell>
          <cell r="L110">
            <v>0.30060720904406252</v>
          </cell>
          <cell r="M110">
            <v>0.49064824950690217</v>
          </cell>
        </row>
        <row r="111">
          <cell r="D111">
            <v>0.50201820853448309</v>
          </cell>
          <cell r="G111">
            <v>0.49097784436379355</v>
          </cell>
          <cell r="J111">
            <v>326.5</v>
          </cell>
          <cell r="L111">
            <v>0.30758779993702912</v>
          </cell>
          <cell r="M111">
            <v>0.50201820853448309</v>
          </cell>
        </row>
        <row r="112">
          <cell r="D112">
            <v>0.58752047761253035</v>
          </cell>
          <cell r="G112">
            <v>0.57477006806027964</v>
          </cell>
          <cell r="J112">
            <v>326.5</v>
          </cell>
          <cell r="L112">
            <v>0.36008195223840417</v>
          </cell>
          <cell r="M112">
            <v>0.58752047761253035</v>
          </cell>
        </row>
        <row r="113">
          <cell r="D113">
            <v>0.54223018898801933</v>
          </cell>
          <cell r="G113">
            <v>0.53038558520825874</v>
          </cell>
          <cell r="J113">
            <v>326.5</v>
          </cell>
          <cell r="L113">
            <v>0.33227596142126986</v>
          </cell>
          <cell r="M113">
            <v>0.54223018898801933</v>
          </cell>
        </row>
        <row r="114">
          <cell r="D114">
            <v>0.76891854890115763</v>
          </cell>
          <cell r="G114">
            <v>0.74627571223894651</v>
          </cell>
          <cell r="J114">
            <v>326.5</v>
          </cell>
          <cell r="L114">
            <v>0.45788119016628109</v>
          </cell>
          <cell r="M114">
            <v>0.7626540832169697</v>
          </cell>
        </row>
        <row r="115">
          <cell r="D115">
            <v>0.87863893283674299</v>
          </cell>
          <cell r="G115">
            <v>0.85579858831460076</v>
          </cell>
          <cell r="J115">
            <v>326.5</v>
          </cell>
          <cell r="L115">
            <v>0.52573177459501008</v>
          </cell>
          <cell r="M115">
            <v>0.87437136697133611</v>
          </cell>
        </row>
        <row r="116">
          <cell r="D116">
            <v>1.105597303002922</v>
          </cell>
          <cell r="G116">
            <v>1.05840818498552</v>
          </cell>
          <cell r="J116">
            <v>326.5</v>
          </cell>
          <cell r="L116">
            <v>0.64819606700484378</v>
          </cell>
          <cell r="M116">
            <v>1.0815201310455786</v>
          </cell>
        </row>
        <row r="117">
          <cell r="D117">
            <v>4.1861721051807246</v>
          </cell>
          <cell r="G117">
            <v>2.3092947987295656</v>
          </cell>
          <cell r="J117">
            <v>326.5</v>
          </cell>
          <cell r="L117">
            <v>1.3894139006302479</v>
          </cell>
          <cell r="M117">
            <v>2.3940182408331814</v>
          </cell>
        </row>
        <row r="118">
          <cell r="D118">
            <v>2.4066484272491548</v>
          </cell>
          <cell r="G118">
            <v>2.0217940842300455</v>
          </cell>
          <cell r="J118">
            <v>326.5</v>
          </cell>
          <cell r="L118">
            <v>1.2203371929662681</v>
          </cell>
          <cell r="M118">
            <v>2.0709270527750268</v>
          </cell>
        </row>
        <row r="119">
          <cell r="D119">
            <v>1.0764112001503128</v>
          </cell>
          <cell r="G119">
            <v>1.0538829761473065</v>
          </cell>
          <cell r="J119">
            <v>326.5</v>
          </cell>
          <cell r="L119">
            <v>0.64585083815535171</v>
          </cell>
          <cell r="M119">
            <v>1.0764112001503128</v>
          </cell>
        </row>
        <row r="120">
          <cell r="D120">
            <v>1.2153444436087311</v>
          </cell>
          <cell r="G120">
            <v>1.1750038291813034</v>
          </cell>
          <cell r="J120">
            <v>326.5</v>
          </cell>
          <cell r="L120">
            <v>0.71984166465023358</v>
          </cell>
          <cell r="M120">
            <v>1.2003107180534782</v>
          </cell>
        </row>
        <row r="121">
          <cell r="D121">
            <v>0.76074473846233137</v>
          </cell>
          <cell r="G121">
            <v>0.74452984369308495</v>
          </cell>
          <cell r="J121">
            <v>326.5</v>
          </cell>
          <cell r="L121">
            <v>0.46313101355998348</v>
          </cell>
          <cell r="M121">
            <v>0.76074473846233137</v>
          </cell>
        </row>
        <row r="122">
          <cell r="D122">
            <v>0.49828927339031709</v>
          </cell>
          <cell r="G122">
            <v>0.48732348792251085</v>
          </cell>
          <cell r="J122">
            <v>326.5</v>
          </cell>
          <cell r="L122">
            <v>0.30529841871369456</v>
          </cell>
          <cell r="M122">
            <v>0.49828927339031709</v>
          </cell>
        </row>
        <row r="123">
          <cell r="D123">
            <v>0.50773262319256529</v>
          </cell>
          <cell r="G123">
            <v>0.49657797072871401</v>
          </cell>
          <cell r="J123">
            <v>326.5</v>
          </cell>
          <cell r="L123">
            <v>0.31109616710212462</v>
          </cell>
          <cell r="M123">
            <v>0.50773262319256529</v>
          </cell>
        </row>
        <row r="124">
          <cell r="D124">
            <v>0.60458938164941922</v>
          </cell>
          <cell r="G124">
            <v>0.59149759401643098</v>
          </cell>
          <cell r="J124">
            <v>326.5</v>
          </cell>
          <cell r="L124">
            <v>0.37056141269941362</v>
          </cell>
          <cell r="M124">
            <v>0.60458938164941922</v>
          </cell>
        </row>
        <row r="125">
          <cell r="D125">
            <v>0.62875601273384929</v>
          </cell>
          <cell r="G125">
            <v>0.61518089247917218</v>
          </cell>
          <cell r="J125">
            <v>326.5</v>
          </cell>
          <cell r="L125">
            <v>0.3852435380657539</v>
          </cell>
          <cell r="M125">
            <v>0.62875601273384929</v>
          </cell>
        </row>
        <row r="126">
          <cell r="D126">
            <v>1.3877755651695907</v>
          </cell>
          <cell r="G126">
            <v>1.3127486094092424</v>
          </cell>
          <cell r="J126">
            <v>326.5</v>
          </cell>
          <cell r="L126">
            <v>0.80007232114015236</v>
          </cell>
          <cell r="M126">
            <v>1.3415041207126339</v>
          </cell>
        </row>
        <row r="127">
          <cell r="D127">
            <v>1.2578150229516798</v>
          </cell>
          <cell r="G127">
            <v>1.1969844304557495</v>
          </cell>
          <cell r="J127">
            <v>326.5</v>
          </cell>
          <cell r="L127">
            <v>0.72923819292662884</v>
          </cell>
          <cell r="M127">
            <v>1.2231407309147824</v>
          </cell>
        </row>
        <row r="128">
          <cell r="D128">
            <v>2.8702125908362337</v>
          </cell>
          <cell r="G128">
            <v>1.9090673277150134</v>
          </cell>
          <cell r="J128">
            <v>326.5</v>
          </cell>
          <cell r="L128">
            <v>1.1511516449182488</v>
          </cell>
          <cell r="M128">
            <v>1.9674715795317377</v>
          </cell>
        </row>
        <row r="129">
          <cell r="D129">
            <v>4.2136487228508752</v>
          </cell>
          <cell r="G129">
            <v>2.2847483625575324</v>
          </cell>
          <cell r="J129">
            <v>326.5</v>
          </cell>
          <cell r="L129">
            <v>1.3725342369165279</v>
          </cell>
          <cell r="M129">
            <v>2.3700213370145504</v>
          </cell>
        </row>
        <row r="130">
          <cell r="D130">
            <v>5.5820229577217573</v>
          </cell>
          <cell r="G130">
            <v>2.3372188416503668</v>
          </cell>
          <cell r="J130">
            <v>326.5</v>
          </cell>
          <cell r="L130">
            <v>1.3999999999999992</v>
          </cell>
          <cell r="M130">
            <v>2.4498593008048033</v>
          </cell>
        </row>
        <row r="131">
          <cell r="D131">
            <v>1.6714589538764746</v>
          </cell>
          <cell r="G131">
            <v>1.4643733059205117</v>
          </cell>
          <cell r="J131">
            <v>326.5</v>
          </cell>
          <cell r="L131">
            <v>0.89057882173069691</v>
          </cell>
          <cell r="M131">
            <v>1.4988024849980413</v>
          </cell>
        </row>
        <row r="132">
          <cell r="D132">
            <v>1.002225367053863</v>
          </cell>
          <cell r="G132">
            <v>0.9811808597127859</v>
          </cell>
          <cell r="J132">
            <v>326.5</v>
          </cell>
          <cell r="L132">
            <v>0.6041172497759818</v>
          </cell>
          <cell r="M132">
            <v>1.002225367053863</v>
          </cell>
        </row>
        <row r="133">
          <cell r="D133">
            <v>0.57894999626152788</v>
          </cell>
          <cell r="G133">
            <v>0.56637099633629739</v>
          </cell>
          <cell r="J133">
            <v>326.5</v>
          </cell>
          <cell r="L133">
            <v>0.35281560318038829</v>
          </cell>
          <cell r="M133">
            <v>0.57894999626152788</v>
          </cell>
        </row>
        <row r="134">
          <cell r="D134">
            <v>0.50825696377728569</v>
          </cell>
          <cell r="G134">
            <v>0.49709182450174011</v>
          </cell>
          <cell r="J134">
            <v>326.5</v>
          </cell>
          <cell r="L134">
            <v>0.31141808621385014</v>
          </cell>
          <cell r="M134">
            <v>0.50825696377728569</v>
          </cell>
        </row>
        <row r="135">
          <cell r="D135">
            <v>0.52616850781329416</v>
          </cell>
          <cell r="G135">
            <v>0.51464513765702813</v>
          </cell>
          <cell r="J135">
            <v>326.5</v>
          </cell>
          <cell r="L135">
            <v>0.32241488583937505</v>
          </cell>
          <cell r="M135">
            <v>0.52616850781329416</v>
          </cell>
        </row>
        <row r="136">
          <cell r="D136">
            <v>0.58259463087354335</v>
          </cell>
          <cell r="G136">
            <v>0.56994273825607211</v>
          </cell>
          <cell r="J136">
            <v>326.5</v>
          </cell>
          <cell r="L136">
            <v>0.35705772666266411</v>
          </cell>
          <cell r="M136">
            <v>0.58259463087354335</v>
          </cell>
        </row>
        <row r="137">
          <cell r="D137">
            <v>0.54523954246652606</v>
          </cell>
          <cell r="G137">
            <v>0.53333475161719501</v>
          </cell>
          <cell r="J137">
            <v>326.5</v>
          </cell>
          <cell r="L137">
            <v>0.3341235551931403</v>
          </cell>
          <cell r="M137">
            <v>0.54523954246652606</v>
          </cell>
        </row>
        <row r="138">
          <cell r="D138">
            <v>0.29958692897249439</v>
          </cell>
          <cell r="G138">
            <v>0.29259519039304432</v>
          </cell>
          <cell r="J138">
            <v>326.5</v>
          </cell>
          <cell r="L138">
            <v>0.18405108850256682</v>
          </cell>
          <cell r="M138">
            <v>0.29958692897249439</v>
          </cell>
        </row>
        <row r="139">
          <cell r="D139">
            <v>0.36317770821501943</v>
          </cell>
          <cell r="G139">
            <v>0.35491415405071908</v>
          </cell>
          <cell r="J139">
            <v>326.5</v>
          </cell>
          <cell r="L139">
            <v>0.22297725567649548</v>
          </cell>
          <cell r="M139">
            <v>0.36317770821501943</v>
          </cell>
        </row>
        <row r="140">
          <cell r="D140">
            <v>0.56828961724238825</v>
          </cell>
          <cell r="G140">
            <v>0.55592382489754033</v>
          </cell>
          <cell r="J140">
            <v>326.5</v>
          </cell>
          <cell r="L140">
            <v>0.34835242868389776</v>
          </cell>
          <cell r="M140">
            <v>0.56828961724238825</v>
          </cell>
        </row>
        <row r="141">
          <cell r="D141">
            <v>3.1691163341101727</v>
          </cell>
          <cell r="G141">
            <v>2.1349110920928784</v>
          </cell>
          <cell r="J141">
            <v>326.5</v>
          </cell>
          <cell r="L141">
            <v>1.2863150255921063</v>
          </cell>
          <cell r="M141">
            <v>2.1992934187750817</v>
          </cell>
        </row>
        <row r="142">
          <cell r="D142">
            <v>3.9401845009573306</v>
          </cell>
          <cell r="G142">
            <v>2.1821478419524167</v>
          </cell>
          <cell r="J142">
            <v>326.5</v>
          </cell>
          <cell r="L142">
            <v>1.3127040067539009</v>
          </cell>
          <cell r="M142">
            <v>2.2619515319715631</v>
          </cell>
        </row>
        <row r="143">
          <cell r="D143">
            <v>3.6517100990997671</v>
          </cell>
          <cell r="G143">
            <v>2.0404333111206596</v>
          </cell>
          <cell r="J143">
            <v>326.5</v>
          </cell>
          <cell r="L143">
            <v>1.2283759582640461</v>
          </cell>
          <cell r="M143">
            <v>2.1144675131026549</v>
          </cell>
        </row>
        <row r="144">
          <cell r="D144">
            <v>0.60271419074689303</v>
          </cell>
          <cell r="G144">
            <v>0.58965990693195502</v>
          </cell>
          <cell r="J144">
            <v>326.5</v>
          </cell>
          <cell r="L144">
            <v>0.36633521357735255</v>
          </cell>
          <cell r="M144">
            <v>0.60271419074689303</v>
          </cell>
        </row>
        <row r="145">
          <cell r="D145">
            <v>0.35029947293329072</v>
          </cell>
          <cell r="G145">
            <v>0.34229348347462502</v>
          </cell>
          <cell r="J145">
            <v>326.5</v>
          </cell>
          <cell r="L145">
            <v>0.21487572510491629</v>
          </cell>
          <cell r="M145">
            <v>0.35029947293329072</v>
          </cell>
        </row>
        <row r="146">
          <cell r="D146">
            <v>0.44293158480121281</v>
          </cell>
          <cell r="G146">
            <v>0.43307295310518873</v>
          </cell>
          <cell r="J146">
            <v>326.5</v>
          </cell>
          <cell r="L146">
            <v>0.27131154366133864</v>
          </cell>
          <cell r="M146">
            <v>0.44293158480121281</v>
          </cell>
        </row>
        <row r="147">
          <cell r="D147">
            <v>0.52002919067289044</v>
          </cell>
          <cell r="G147">
            <v>0.50862860685943267</v>
          </cell>
          <cell r="J147">
            <v>326.5</v>
          </cell>
          <cell r="L147">
            <v>0.3186456496252974</v>
          </cell>
          <cell r="M147">
            <v>0.52002919067289044</v>
          </cell>
        </row>
        <row r="148">
          <cell r="D148">
            <v>0.58900016956151469</v>
          </cell>
          <cell r="G148">
            <v>0.57622016617028438</v>
          </cell>
          <cell r="J148">
            <v>326.5</v>
          </cell>
          <cell r="L148">
            <v>0.36099040970235968</v>
          </cell>
          <cell r="M148">
            <v>0.58900016956151469</v>
          </cell>
        </row>
        <row r="149">
          <cell r="D149">
            <v>0.66593142141323625</v>
          </cell>
          <cell r="G149">
            <v>0.65161279298497132</v>
          </cell>
          <cell r="J149">
            <v>326.5</v>
          </cell>
          <cell r="L149">
            <v>0.40544376172371716</v>
          </cell>
          <cell r="M149">
            <v>0.66593142141323625</v>
          </cell>
        </row>
        <row r="150">
          <cell r="D150">
            <v>0.3308264541035596</v>
          </cell>
          <cell r="G150">
            <v>0.3232099250214881</v>
          </cell>
          <cell r="J150">
            <v>326.5</v>
          </cell>
          <cell r="L150">
            <v>0.20322080800334749</v>
          </cell>
          <cell r="M150">
            <v>0.3308264541035596</v>
          </cell>
        </row>
        <row r="151">
          <cell r="D151">
            <v>0.27269732974751559</v>
          </cell>
          <cell r="G151">
            <v>0.26624338315256529</v>
          </cell>
          <cell r="J151">
            <v>326.5</v>
          </cell>
          <cell r="L151">
            <v>0.16752420060001996</v>
          </cell>
          <cell r="M151">
            <v>0.27269732974751559</v>
          </cell>
        </row>
        <row r="152">
          <cell r="D152">
            <v>1.2005755347658804</v>
          </cell>
          <cell r="G152">
            <v>1.0178160760551676</v>
          </cell>
          <cell r="J152">
            <v>326.5</v>
          </cell>
          <cell r="L152">
            <v>0.61859144849833225</v>
          </cell>
          <cell r="M152">
            <v>1.042827586750485</v>
          </cell>
        </row>
        <row r="153">
          <cell r="D153">
            <v>2.2140769197922205</v>
          </cell>
          <cell r="G153">
            <v>1.8905027681888362</v>
          </cell>
          <cell r="J153">
            <v>326.5</v>
          </cell>
          <cell r="L153">
            <v>1.1417668848729732</v>
          </cell>
          <cell r="M153">
            <v>1.9357843065846811</v>
          </cell>
        </row>
        <row r="154">
          <cell r="D154">
            <v>6.1620507008070167</v>
          </cell>
          <cell r="G154">
            <v>2.3287671641226346</v>
          </cell>
          <cell r="J154">
            <v>326.5</v>
          </cell>
          <cell r="L154">
            <v>1.3978110649701398</v>
          </cell>
          <cell r="M154">
            <v>2.4530081781387754</v>
          </cell>
        </row>
        <row r="155">
          <cell r="D155">
            <v>1.1037374394936428</v>
          </cell>
          <cell r="G155">
            <v>1.0474135779277411</v>
          </cell>
          <cell r="J155">
            <v>326.5</v>
          </cell>
          <cell r="L155">
            <v>0.64208865083382416</v>
          </cell>
          <cell r="M155">
            <v>1.0704883267176137</v>
          </cell>
        </row>
        <row r="156">
          <cell r="D156">
            <v>0.74898710504233335</v>
          </cell>
          <cell r="G156">
            <v>0.73300736294148616</v>
          </cell>
          <cell r="J156">
            <v>326.5</v>
          </cell>
          <cell r="L156">
            <v>0.4557969081228827</v>
          </cell>
          <cell r="M156">
            <v>0.74898710504233335</v>
          </cell>
        </row>
        <row r="157">
          <cell r="D157">
            <v>0.35194300048639021</v>
          </cell>
          <cell r="G157">
            <v>0.34390414047666223</v>
          </cell>
          <cell r="J157">
            <v>326.5</v>
          </cell>
          <cell r="L157">
            <v>0.2160541658146671</v>
          </cell>
          <cell r="M157">
            <v>0.35194300048639021</v>
          </cell>
        </row>
        <row r="158">
          <cell r="D158">
            <v>0.44265621853448256</v>
          </cell>
          <cell r="G158">
            <v>0.43280309416379309</v>
          </cell>
          <cell r="J158">
            <v>326.5</v>
          </cell>
          <cell r="L158">
            <v>0.27114248243173306</v>
          </cell>
          <cell r="M158">
            <v>0.44265621853448256</v>
          </cell>
        </row>
        <row r="159">
          <cell r="D159">
            <v>0.60625339157035985</v>
          </cell>
          <cell r="G159">
            <v>0.59312832373895297</v>
          </cell>
          <cell r="J159">
            <v>326.5</v>
          </cell>
          <cell r="L159">
            <v>0.37107881473331095</v>
          </cell>
          <cell r="M159">
            <v>0.60625339157035985</v>
          </cell>
        </row>
        <row r="160">
          <cell r="D160">
            <v>0.57097663954811895</v>
          </cell>
          <cell r="G160">
            <v>0.55855710675715631</v>
          </cell>
          <cell r="J160">
            <v>326.5</v>
          </cell>
          <cell r="L160">
            <v>0.34992485624122333</v>
          </cell>
          <cell r="M160">
            <v>0.57097663954811895</v>
          </cell>
        </row>
        <row r="161">
          <cell r="D161">
            <v>0.66807025628009598</v>
          </cell>
          <cell r="G161">
            <v>0.65370885115449406</v>
          </cell>
          <cell r="J161">
            <v>326.5</v>
          </cell>
          <cell r="L161">
            <v>0.40946901705615618</v>
          </cell>
          <cell r="M161">
            <v>0.66807025628009598</v>
          </cell>
        </row>
        <row r="162">
          <cell r="D162">
            <v>0.26792640985563732</v>
          </cell>
          <cell r="G162">
            <v>0.26156788165852457</v>
          </cell>
          <cell r="J162">
            <v>326.5</v>
          </cell>
          <cell r="L162">
            <v>0.164634629465435</v>
          </cell>
          <cell r="M162">
            <v>0.26792640985563732</v>
          </cell>
        </row>
        <row r="163">
          <cell r="D163">
            <v>0.51241293130537313</v>
          </cell>
          <cell r="G163">
            <v>0.50116467267926557</v>
          </cell>
          <cell r="J163">
            <v>326.5</v>
          </cell>
          <cell r="L163">
            <v>0.31410540845809259</v>
          </cell>
          <cell r="M163">
            <v>0.51241293130537313</v>
          </cell>
        </row>
        <row r="164">
          <cell r="D164">
            <v>0.50044828461617352</v>
          </cell>
          <cell r="G164">
            <v>0.48943931892384995</v>
          </cell>
          <cell r="J164">
            <v>326.5</v>
          </cell>
          <cell r="L164">
            <v>0.3066239445194136</v>
          </cell>
          <cell r="M164">
            <v>0.50044828461617352</v>
          </cell>
        </row>
        <row r="165">
          <cell r="D165">
            <v>2.5248588414434647</v>
          </cell>
          <cell r="G165">
            <v>1.9274810525754904</v>
          </cell>
          <cell r="J165">
            <v>326.5</v>
          </cell>
          <cell r="L165">
            <v>1.1630174196432337</v>
          </cell>
          <cell r="M165">
            <v>1.9789782294043603</v>
          </cell>
        </row>
        <row r="166">
          <cell r="D166">
            <v>2.4493501556198884</v>
          </cell>
          <cell r="G166">
            <v>2.0269372602503051</v>
          </cell>
          <cell r="J166">
            <v>326.5</v>
          </cell>
          <cell r="L166">
            <v>1.223310021162598</v>
          </cell>
          <cell r="M166">
            <v>2.0769242633627027</v>
          </cell>
        </row>
        <row r="167">
          <cell r="D167">
            <v>1.8820165584839772</v>
          </cell>
          <cell r="G167">
            <v>1.7317692662198019</v>
          </cell>
          <cell r="J167">
            <v>326.5</v>
          </cell>
          <cell r="L167">
            <v>1.0482200596406615</v>
          </cell>
          <cell r="M167">
            <v>1.7704095973894813</v>
          </cell>
        </row>
        <row r="168">
          <cell r="D168">
            <v>0.78072106447094869</v>
          </cell>
          <cell r="G168">
            <v>0.76410664318152932</v>
          </cell>
          <cell r="J168">
            <v>326.5</v>
          </cell>
          <cell r="L168">
            <v>0.4707629195220317</v>
          </cell>
          <cell r="M168">
            <v>0.78072106447094869</v>
          </cell>
        </row>
        <row r="169">
          <cell r="D169">
            <v>0.25651780440466354</v>
          </cell>
          <cell r="G169">
            <v>0.25038744831657006</v>
          </cell>
          <cell r="J169">
            <v>326.5</v>
          </cell>
          <cell r="L169">
            <v>0.15775116322840796</v>
          </cell>
          <cell r="M169">
            <v>0.25651780440466354</v>
          </cell>
        </row>
        <row r="170">
          <cell r="D170">
            <v>0.4428685556889016</v>
          </cell>
          <cell r="G170">
            <v>0.43301118457512366</v>
          </cell>
          <cell r="J170">
            <v>326.5</v>
          </cell>
          <cell r="L170">
            <v>0.27127284691262343</v>
          </cell>
          <cell r="M170">
            <v>0.4428685556889016</v>
          </cell>
        </row>
        <row r="171">
          <cell r="D171">
            <v>0.50222849569392658</v>
          </cell>
          <cell r="G171">
            <v>0.49118392578004805</v>
          </cell>
          <cell r="J171">
            <v>326.5</v>
          </cell>
          <cell r="L171">
            <v>0.30771690582268424</v>
          </cell>
          <cell r="M171">
            <v>0.50222849569392658</v>
          </cell>
        </row>
        <row r="172">
          <cell r="D172">
            <v>0.54159286853448296</v>
          </cell>
          <cell r="G172">
            <v>0.52976101116379271</v>
          </cell>
          <cell r="J172">
            <v>326.5</v>
          </cell>
          <cell r="L172">
            <v>0.33188467827389284</v>
          </cell>
          <cell r="M172">
            <v>0.54159286853448296</v>
          </cell>
        </row>
        <row r="173">
          <cell r="D173">
            <v>0.54384369210063743</v>
          </cell>
          <cell r="G173">
            <v>0.53196681825862413</v>
          </cell>
          <cell r="J173">
            <v>326.5</v>
          </cell>
          <cell r="L173">
            <v>0.33326657230266299</v>
          </cell>
          <cell r="M173">
            <v>0.54384369210063743</v>
          </cell>
        </row>
        <row r="174">
          <cell r="D174">
            <v>0.38683324812623465</v>
          </cell>
          <cell r="G174">
            <v>0.37809658316370992</v>
          </cell>
          <cell r="J174">
            <v>326.5</v>
          </cell>
          <cell r="L174">
            <v>0.23725855670319693</v>
          </cell>
          <cell r="M174">
            <v>0.38683324812623465</v>
          </cell>
        </row>
        <row r="175">
          <cell r="D175">
            <v>0.39558018633633496</v>
          </cell>
          <cell r="G175">
            <v>0.38666858260960818</v>
          </cell>
          <cell r="J175">
            <v>326.5</v>
          </cell>
          <cell r="L175">
            <v>0.24246451792768456</v>
          </cell>
          <cell r="M175">
            <v>0.39558018633633496</v>
          </cell>
        </row>
        <row r="176">
          <cell r="D176">
            <v>1.3166076816992589</v>
          </cell>
          <cell r="G176">
            <v>1.2892755280652739</v>
          </cell>
          <cell r="J176">
            <v>326.5</v>
          </cell>
          <cell r="L176">
            <v>0.78409292195447677</v>
          </cell>
          <cell r="M176">
            <v>1.3166076816992589</v>
          </cell>
        </row>
        <row r="177">
          <cell r="D177">
            <v>3.077677231648777</v>
          </cell>
          <cell r="G177">
            <v>1.9772830686536005</v>
          </cell>
          <cell r="J177">
            <v>326.5</v>
          </cell>
          <cell r="L177">
            <v>1.1929237845737264</v>
          </cell>
          <cell r="M177">
            <v>2.039836613286576</v>
          </cell>
        </row>
        <row r="178">
          <cell r="D178">
            <v>4.1586248421815677</v>
          </cell>
          <cell r="G178">
            <v>2.1606671216163447</v>
          </cell>
          <cell r="J178">
            <v>326.5</v>
          </cell>
          <cell r="L178">
            <v>1.2976116913029596</v>
          </cell>
          <cell r="M178">
            <v>2.2448396184599768</v>
          </cell>
        </row>
        <row r="179">
          <cell r="D179">
            <v>2.8993257902512233</v>
          </cell>
          <cell r="G179">
            <v>2.1571505484192541</v>
          </cell>
          <cell r="J179">
            <v>326.5</v>
          </cell>
          <cell r="L179">
            <v>1.3006220263892971</v>
          </cell>
          <cell r="M179">
            <v>2.2161370642242781</v>
          </cell>
        </row>
        <row r="180">
          <cell r="D180">
            <v>1.5743576649065312</v>
          </cell>
          <cell r="G180">
            <v>1.5142078693165013</v>
          </cell>
          <cell r="J180">
            <v>326.5</v>
          </cell>
          <cell r="L180">
            <v>0.91963524986128697</v>
          </cell>
          <cell r="M180">
            <v>1.5466950226146325</v>
          </cell>
        </row>
        <row r="181">
          <cell r="D181">
            <v>1.5894420302539423</v>
          </cell>
          <cell r="G181">
            <v>1.3990353052751312</v>
          </cell>
          <cell r="J181">
            <v>326.5</v>
          </cell>
          <cell r="L181">
            <v>0.85096133885758962</v>
          </cell>
          <cell r="M181">
            <v>1.4318241458802097</v>
          </cell>
        </row>
        <row r="182">
          <cell r="D182">
            <v>0.45864216082298587</v>
          </cell>
          <cell r="G182">
            <v>0.44846931760652625</v>
          </cell>
          <cell r="J182">
            <v>326.5</v>
          </cell>
          <cell r="L182">
            <v>0.28095705809413662</v>
          </cell>
          <cell r="M182">
            <v>0.45864216082298587</v>
          </cell>
        </row>
        <row r="183">
          <cell r="D183">
            <v>0.6604709443696789</v>
          </cell>
          <cell r="G183">
            <v>0.64626152548228522</v>
          </cell>
          <cell r="J183">
            <v>326.5</v>
          </cell>
          <cell r="L183">
            <v>0.4047950710862766</v>
          </cell>
          <cell r="M183">
            <v>0.6604709443696789</v>
          </cell>
        </row>
        <row r="184">
          <cell r="D184">
            <v>0.60821265779914058</v>
          </cell>
          <cell r="G184">
            <v>0.59504840464315778</v>
          </cell>
          <cell r="J184">
            <v>326.5</v>
          </cell>
          <cell r="L184">
            <v>0.37278592454084553</v>
          </cell>
          <cell r="M184">
            <v>0.60821265779914058</v>
          </cell>
        </row>
        <row r="185">
          <cell r="D185">
            <v>0.55088028000630618</v>
          </cell>
          <cell r="G185">
            <v>0.53886267440617974</v>
          </cell>
          <cell r="J185">
            <v>326.5</v>
          </cell>
          <cell r="L185">
            <v>0.33758668826198346</v>
          </cell>
          <cell r="M185">
            <v>0.55088028000630618</v>
          </cell>
        </row>
        <row r="186">
          <cell r="D186">
            <v>0.2765777546583989</v>
          </cell>
          <cell r="G186">
            <v>0.27004619956523079</v>
          </cell>
          <cell r="J186">
            <v>326.5</v>
          </cell>
          <cell r="L186">
            <v>0.17003351080930998</v>
          </cell>
          <cell r="M186">
            <v>0.2765777546583989</v>
          </cell>
        </row>
        <row r="187">
          <cell r="D187">
            <v>0.27100512837630714</v>
          </cell>
          <cell r="G187">
            <v>0.26458502580878079</v>
          </cell>
          <cell r="J187">
            <v>326.5</v>
          </cell>
          <cell r="L187">
            <v>0.1665195055805101</v>
          </cell>
          <cell r="M187">
            <v>0.27100512837630714</v>
          </cell>
        </row>
        <row r="188">
          <cell r="D188">
            <v>0.60117530325503754</v>
          </cell>
          <cell r="G188">
            <v>0.5881517971899366</v>
          </cell>
          <cell r="J188">
            <v>326.5</v>
          </cell>
          <cell r="L188">
            <v>0.36664290880069783</v>
          </cell>
          <cell r="M188">
            <v>0.60117530325503754</v>
          </cell>
        </row>
        <row r="189">
          <cell r="D189">
            <v>3.991091091306183</v>
          </cell>
          <cell r="G189">
            <v>2.2500955649002852</v>
          </cell>
          <cell r="J189">
            <v>326.5</v>
          </cell>
          <cell r="L189">
            <v>1.3521874923390149</v>
          </cell>
          <cell r="M189">
            <v>2.3309173867264095</v>
          </cell>
        </row>
        <row r="190">
          <cell r="D190">
            <v>3.1662366653257017</v>
          </cell>
          <cell r="G190">
            <v>2.1588547631031076</v>
          </cell>
          <cell r="J190">
            <v>326.5</v>
          </cell>
          <cell r="L190">
            <v>1.3003806322462901</v>
          </cell>
          <cell r="M190">
            <v>2.2231794964096219</v>
          </cell>
        </row>
        <row r="191">
          <cell r="D191">
            <v>4.0232560194473903</v>
          </cell>
          <cell r="G191">
            <v>2.2365702335747284</v>
          </cell>
          <cell r="J191">
            <v>326.5</v>
          </cell>
          <cell r="L191">
            <v>1.3451423879995046</v>
          </cell>
          <cell r="M191">
            <v>2.3180353539636762</v>
          </cell>
        </row>
        <row r="192">
          <cell r="D192">
            <v>0.97243965968002266</v>
          </cell>
          <cell r="G192">
            <v>0.93738905073336065</v>
          </cell>
          <cell r="J192">
            <v>326.5</v>
          </cell>
          <cell r="L192">
            <v>0.57496145645761831</v>
          </cell>
          <cell r="M192">
            <v>0.95783784392696103</v>
          </cell>
        </row>
        <row r="193">
          <cell r="D193">
            <v>0.26190476572467863</v>
          </cell>
          <cell r="G193">
            <v>0.25566667041018498</v>
          </cell>
          <cell r="J193">
            <v>326.5</v>
          </cell>
          <cell r="L193">
            <v>0.16103414353683812</v>
          </cell>
          <cell r="M193">
            <v>0.26190476572467863</v>
          </cell>
        </row>
        <row r="194">
          <cell r="D194">
            <v>0.53525622900342973</v>
          </cell>
          <cell r="G194">
            <v>0.52355110442336117</v>
          </cell>
          <cell r="J194">
            <v>326.5</v>
          </cell>
          <cell r="L194">
            <v>0.3279942958991473</v>
          </cell>
          <cell r="M194">
            <v>0.53525622900342973</v>
          </cell>
        </row>
        <row r="195">
          <cell r="D195">
            <v>0.50201820865588676</v>
          </cell>
          <cell r="G195">
            <v>0.4909778444827691</v>
          </cell>
          <cell r="J195">
            <v>326.5</v>
          </cell>
          <cell r="L195">
            <v>0.30758780001156499</v>
          </cell>
          <cell r="M195">
            <v>0.50201820865588676</v>
          </cell>
        </row>
        <row r="196">
          <cell r="D196">
            <v>0.55138999403947397</v>
          </cell>
          <cell r="G196">
            <v>0.53936219415868414</v>
          </cell>
          <cell r="J196">
            <v>326.5</v>
          </cell>
          <cell r="L196">
            <v>0.33789962739653251</v>
          </cell>
          <cell r="M196">
            <v>0.55138999403947397</v>
          </cell>
        </row>
        <row r="197">
          <cell r="D197">
            <v>0.56894666168025798</v>
          </cell>
          <cell r="G197">
            <v>0.55656772844665281</v>
          </cell>
          <cell r="J197">
            <v>326.5</v>
          </cell>
          <cell r="L197">
            <v>0.34867855051725899</v>
          </cell>
          <cell r="M197">
            <v>0.56894666168025798</v>
          </cell>
        </row>
        <row r="198">
          <cell r="D198">
            <v>0.76558327214344124</v>
          </cell>
          <cell r="G198">
            <v>0.58381232160656416</v>
          </cell>
          <cell r="J198">
            <v>326.5</v>
          </cell>
          <cell r="L198">
            <v>0.35738502842247888</v>
          </cell>
          <cell r="M198">
            <v>0.60012398704943304</v>
          </cell>
        </row>
        <row r="199">
          <cell r="D199">
            <v>0.76000854195632295</v>
          </cell>
          <cell r="G199">
            <v>0.74380837111719633</v>
          </cell>
          <cell r="J199">
            <v>326.5</v>
          </cell>
          <cell r="L199">
            <v>0.45895927197501457</v>
          </cell>
          <cell r="M199">
            <v>0.76000854195632295</v>
          </cell>
        </row>
        <row r="200">
          <cell r="D200">
            <v>1.0958755340303961</v>
          </cell>
          <cell r="G200">
            <v>1.0729580233497882</v>
          </cell>
          <cell r="J200">
            <v>326.5</v>
          </cell>
          <cell r="L200">
            <v>0.65671239817354299</v>
          </cell>
          <cell r="M200">
            <v>1.0958755340303961</v>
          </cell>
        </row>
        <row r="201">
          <cell r="D201">
            <v>2.2808434931048849</v>
          </cell>
          <cell r="G201">
            <v>1.9668991910379496</v>
          </cell>
          <cell r="J201">
            <v>326.5</v>
          </cell>
          <cell r="L201">
            <v>1.1876269209570645</v>
          </cell>
          <cell r="M201">
            <v>2.0135160609000473</v>
          </cell>
        </row>
        <row r="202">
          <cell r="D202">
            <v>3.8801240524856464</v>
          </cell>
          <cell r="G202">
            <v>2.3282729356734229</v>
          </cell>
          <cell r="J202">
            <v>326.5</v>
          </cell>
          <cell r="L202">
            <v>1.3999999999999992</v>
          </cell>
          <cell r="M202">
            <v>2.4068754167231354</v>
          </cell>
        </row>
        <row r="203">
          <cell r="D203">
            <v>6.3460424904207544</v>
          </cell>
          <cell r="G203">
            <v>2.3229626205936005</v>
          </cell>
          <cell r="J203">
            <v>326.5</v>
          </cell>
          <cell r="L203">
            <v>1.3946529569593691</v>
          </cell>
          <cell r="M203">
            <v>2.4508834704020175</v>
          </cell>
        </row>
        <row r="204">
          <cell r="D204">
            <v>1.2304743647805096</v>
          </cell>
          <cell r="G204">
            <v>1.1950025573269372</v>
          </cell>
          <cell r="J204">
            <v>326.5</v>
          </cell>
          <cell r="L204">
            <v>0.72961702315353827</v>
          </cell>
          <cell r="M204">
            <v>1.2206120446225477</v>
          </cell>
        </row>
        <row r="205">
          <cell r="D205">
            <v>0.52011895383917017</v>
          </cell>
          <cell r="G205">
            <v>0.50871657476238674</v>
          </cell>
          <cell r="J205">
            <v>326.5</v>
          </cell>
          <cell r="L205">
            <v>0.3176215200968418</v>
          </cell>
          <cell r="M205">
            <v>0.52011895383917017</v>
          </cell>
        </row>
        <row r="206">
          <cell r="D206">
            <v>0.47824165262563317</v>
          </cell>
          <cell r="G206">
            <v>0.46767681957312057</v>
          </cell>
          <cell r="J206">
            <v>326.5</v>
          </cell>
          <cell r="L206">
            <v>0.29299017392616861</v>
          </cell>
          <cell r="M206">
            <v>0.47824165262563317</v>
          </cell>
        </row>
        <row r="207">
          <cell r="D207">
            <v>0.51105143889195692</v>
          </cell>
          <cell r="G207">
            <v>0.49983041011411777</v>
          </cell>
          <cell r="J207">
            <v>326.5</v>
          </cell>
          <cell r="L207">
            <v>0.31313375532829224</v>
          </cell>
          <cell r="M207">
            <v>0.51105143889195692</v>
          </cell>
        </row>
        <row r="208">
          <cell r="D208">
            <v>0.56448708460784469</v>
          </cell>
          <cell r="G208">
            <v>0.55219734291568767</v>
          </cell>
          <cell r="J208">
            <v>326.5</v>
          </cell>
          <cell r="L208">
            <v>0.34594059138981997</v>
          </cell>
          <cell r="M208">
            <v>0.56448708460784469</v>
          </cell>
        </row>
        <row r="209">
          <cell r="D209">
            <v>0.54287020116784679</v>
          </cell>
          <cell r="G209">
            <v>0.53101279714448935</v>
          </cell>
          <cell r="J209">
            <v>326.5</v>
          </cell>
          <cell r="L209">
            <v>0.3326688971550798</v>
          </cell>
          <cell r="M209">
            <v>0.54287020116784679</v>
          </cell>
        </row>
        <row r="210">
          <cell r="D210">
            <v>1.3382315935325568</v>
          </cell>
          <cell r="G210">
            <v>1.1574739071856002</v>
          </cell>
          <cell r="J210">
            <v>326.5</v>
          </cell>
          <cell r="L210">
            <v>0.70202811785619745</v>
          </cell>
          <cell r="M210">
            <v>1.1852385390562512</v>
          </cell>
        </row>
        <row r="211">
          <cell r="D211">
            <v>1.0145258860714941</v>
          </cell>
          <cell r="G211">
            <v>0.99304131616921609</v>
          </cell>
          <cell r="J211">
            <v>326.5</v>
          </cell>
          <cell r="L211">
            <v>0.61088318513134787</v>
          </cell>
          <cell r="M211">
            <v>1.0143318338906462</v>
          </cell>
        </row>
        <row r="212">
          <cell r="D212">
            <v>0.44646791538309544</v>
          </cell>
          <cell r="G212">
            <v>0.43653855707543371</v>
          </cell>
          <cell r="J212">
            <v>326.5</v>
          </cell>
          <cell r="L212">
            <v>0.27369685074277472</v>
          </cell>
          <cell r="M212">
            <v>0.44646791538309544</v>
          </cell>
        </row>
        <row r="213">
          <cell r="D213">
            <v>1.2402086834938926</v>
          </cell>
          <cell r="G213">
            <v>1.0346139790558253</v>
          </cell>
          <cell r="J213">
            <v>326.5</v>
          </cell>
          <cell r="L213">
            <v>0.63194527939348077</v>
          </cell>
          <cell r="M213">
            <v>1.0604181527257035</v>
          </cell>
        </row>
        <row r="214">
          <cell r="D214">
            <v>3.7697658697150849</v>
          </cell>
          <cell r="G214">
            <v>2.3129218151516651</v>
          </cell>
          <cell r="J214">
            <v>326.5</v>
          </cell>
          <cell r="L214">
            <v>1.3913164742120212</v>
          </cell>
          <cell r="M214">
            <v>2.3893171325459681</v>
          </cell>
        </row>
        <row r="215">
          <cell r="D215">
            <v>3.7032246546077268</v>
          </cell>
          <cell r="G215">
            <v>2.2758398301370968</v>
          </cell>
          <cell r="J215">
            <v>326.5</v>
          </cell>
          <cell r="L215">
            <v>1.3691412925588684</v>
          </cell>
          <cell r="M215">
            <v>2.3509043232292512</v>
          </cell>
        </row>
        <row r="216">
          <cell r="D216">
            <v>1.5494957228950148</v>
          </cell>
          <cell r="G216">
            <v>1.2929292269907384</v>
          </cell>
          <cell r="J216">
            <v>326.5</v>
          </cell>
          <cell r="L216">
            <v>0.78967352949192204</v>
          </cell>
          <cell r="M216">
            <v>1.3249191414486383</v>
          </cell>
        </row>
        <row r="217">
          <cell r="D217">
            <v>0.42234929285298795</v>
          </cell>
          <cell r="G217">
            <v>0.41290230699592817</v>
          </cell>
          <cell r="J217">
            <v>326.5</v>
          </cell>
          <cell r="L217">
            <v>0.25897234009574321</v>
          </cell>
          <cell r="M217">
            <v>0.42234929285298795</v>
          </cell>
        </row>
        <row r="218">
          <cell r="D218">
            <v>0.46128217464988169</v>
          </cell>
          <cell r="G218">
            <v>0.45105653115688416</v>
          </cell>
          <cell r="J218">
            <v>326.5</v>
          </cell>
          <cell r="L218">
            <v>0.28257789563916474</v>
          </cell>
          <cell r="M218">
            <v>0.46128217464988169</v>
          </cell>
        </row>
        <row r="219">
          <cell r="D219">
            <v>0.51159794655862589</v>
          </cell>
          <cell r="G219">
            <v>0.50036598762745355</v>
          </cell>
          <cell r="J219">
            <v>326.5</v>
          </cell>
          <cell r="L219">
            <v>0.31346928392884688</v>
          </cell>
          <cell r="M219">
            <v>0.51159794655862589</v>
          </cell>
        </row>
        <row r="220">
          <cell r="D220">
            <v>0.54159286853448296</v>
          </cell>
          <cell r="G220">
            <v>0.52976101116379271</v>
          </cell>
          <cell r="J220">
            <v>326.5</v>
          </cell>
          <cell r="L220">
            <v>0.33188467827389284</v>
          </cell>
          <cell r="M220">
            <v>0.54159286853448296</v>
          </cell>
        </row>
        <row r="221">
          <cell r="D221">
            <v>0.55326852874337229</v>
          </cell>
          <cell r="G221">
            <v>0.54120315816850473</v>
          </cell>
          <cell r="J221">
            <v>326.5</v>
          </cell>
          <cell r="L221">
            <v>0.33905295452940482</v>
          </cell>
          <cell r="M221">
            <v>0.55326852874337229</v>
          </cell>
        </row>
        <row r="222">
          <cell r="D222">
            <v>0.35677143825463437</v>
          </cell>
          <cell r="G222">
            <v>0.34863600948954149</v>
          </cell>
          <cell r="J222">
            <v>326.5</v>
          </cell>
          <cell r="L222">
            <v>0.21785498753765178</v>
          </cell>
          <cell r="M222">
            <v>0.35677143825463437</v>
          </cell>
        </row>
        <row r="223">
          <cell r="D223">
            <v>1.2930208753024404</v>
          </cell>
          <cell r="G223">
            <v>1.2473289940027354</v>
          </cell>
          <cell r="J223">
            <v>326.5</v>
          </cell>
          <cell r="L223">
            <v>0.7624305365226437</v>
          </cell>
          <cell r="M223">
            <v>1.2741894115087842</v>
          </cell>
        </row>
        <row r="224">
          <cell r="D224">
            <v>2.5615060398562148</v>
          </cell>
          <cell r="G224">
            <v>1.4202176876949579</v>
          </cell>
          <cell r="J224">
            <v>326.5</v>
          </cell>
          <cell r="L224">
            <v>0.86367922755242044</v>
          </cell>
          <cell r="M224">
            <v>1.472447808492082</v>
          </cell>
        </row>
        <row r="225">
          <cell r="D225">
            <v>7.1013934554038407</v>
          </cell>
          <cell r="G225">
            <v>2.2964765638602738</v>
          </cell>
          <cell r="J225">
            <v>326.5</v>
          </cell>
          <cell r="L225">
            <v>1.3774170310772889</v>
          </cell>
          <cell r="M225">
            <v>2.4395044329683513</v>
          </cell>
        </row>
        <row r="226">
          <cell r="D226">
            <v>3.8943846789380365</v>
          </cell>
          <cell r="G226">
            <v>2.3011705667371483</v>
          </cell>
          <cell r="J226">
            <v>326.5</v>
          </cell>
          <cell r="L226">
            <v>1.3837436661900158</v>
          </cell>
          <cell r="M226">
            <v>2.3800582603159097</v>
          </cell>
        </row>
        <row r="227">
          <cell r="D227">
            <v>2.5552629678657768</v>
          </cell>
          <cell r="G227">
            <v>2.1639096341121329</v>
          </cell>
          <cell r="J227">
            <v>326.5</v>
          </cell>
          <cell r="L227">
            <v>1.3057772804545851</v>
          </cell>
          <cell r="M227">
            <v>2.2160148934694495</v>
          </cell>
        </row>
        <row r="228">
          <cell r="D228">
            <v>1.5505918527722189</v>
          </cell>
          <cell r="G228">
            <v>1.4517645614922439</v>
          </cell>
          <cell r="J228">
            <v>326.5</v>
          </cell>
          <cell r="L228">
            <v>0.88357158810655212</v>
          </cell>
          <cell r="M228">
            <v>1.4837763985476884</v>
          </cell>
        </row>
        <row r="229">
          <cell r="D229">
            <v>0.31415000840949009</v>
          </cell>
          <cell r="G229">
            <v>0.30686700824130025</v>
          </cell>
          <cell r="J229">
            <v>326.5</v>
          </cell>
          <cell r="L229">
            <v>0.19277607571100286</v>
          </cell>
          <cell r="M229">
            <v>0.31415000840949009</v>
          </cell>
        </row>
        <row r="230">
          <cell r="D230">
            <v>0.6402623285528396</v>
          </cell>
          <cell r="G230">
            <v>0.62645708198178296</v>
          </cell>
          <cell r="J230">
            <v>326.5</v>
          </cell>
          <cell r="L230">
            <v>0.39114423873614818</v>
          </cell>
          <cell r="M230">
            <v>0.6402623285528396</v>
          </cell>
        </row>
        <row r="231">
          <cell r="D231">
            <v>0.50646007031005202</v>
          </cell>
          <cell r="G231">
            <v>0.49533086890385092</v>
          </cell>
          <cell r="J231">
            <v>326.5</v>
          </cell>
          <cell r="L231">
            <v>0.31031488275088448</v>
          </cell>
          <cell r="M231">
            <v>0.50646007031005202</v>
          </cell>
        </row>
        <row r="232">
          <cell r="D232">
            <v>0.59230324602680939</v>
          </cell>
          <cell r="G232">
            <v>0.57945718110627331</v>
          </cell>
          <cell r="J232">
            <v>326.5</v>
          </cell>
          <cell r="L232">
            <v>0.36301833481945811</v>
          </cell>
          <cell r="M232">
            <v>0.59230324602680939</v>
          </cell>
        </row>
        <row r="233">
          <cell r="D233">
            <v>0.54163721818831567</v>
          </cell>
          <cell r="G233">
            <v>0.52980447382454909</v>
          </cell>
          <cell r="J233">
            <v>326.5</v>
          </cell>
          <cell r="L233">
            <v>0.33191190676160348</v>
          </cell>
          <cell r="M233">
            <v>0.54163721818831567</v>
          </cell>
        </row>
        <row r="234">
          <cell r="D234">
            <v>0.2603210587270457</v>
          </cell>
          <cell r="G234">
            <v>0.25411463755250469</v>
          </cell>
          <cell r="J234">
            <v>326.5</v>
          </cell>
          <cell r="L234">
            <v>0.16002970109536271</v>
          </cell>
          <cell r="M234">
            <v>0.2603210587270457</v>
          </cell>
        </row>
        <row r="235">
          <cell r="D235">
            <v>0.71963872046382216</v>
          </cell>
          <cell r="G235">
            <v>0.70424594605454571</v>
          </cell>
          <cell r="J235">
            <v>326.5</v>
          </cell>
          <cell r="L235">
            <v>0.43604867044946161</v>
          </cell>
          <cell r="M235">
            <v>0.71963872046382216</v>
          </cell>
        </row>
        <row r="236">
          <cell r="D236">
            <v>1.3353923063856346</v>
          </cell>
          <cell r="G236">
            <v>1.2889733355382318</v>
          </cell>
          <cell r="J236">
            <v>326.5</v>
          </cell>
          <cell r="L236">
            <v>0.78843310017072898</v>
          </cell>
          <cell r="M236">
            <v>1.3166811816659445</v>
          </cell>
        </row>
        <row r="237">
          <cell r="D237">
            <v>3.4751106309725937</v>
          </cell>
          <cell r="G237">
            <v>2.3053347720618569</v>
          </cell>
          <cell r="J237">
            <v>326.5</v>
          </cell>
          <cell r="L237">
            <v>1.3878443864978733</v>
          </cell>
          <cell r="M237">
            <v>2.3758369846813094</v>
          </cell>
        </row>
        <row r="238">
          <cell r="D238">
            <v>3.7661697019104019</v>
          </cell>
          <cell r="G238">
            <v>2.3076613507228294</v>
          </cell>
          <cell r="J238">
            <v>326.5</v>
          </cell>
          <cell r="L238">
            <v>1.3879717905319664</v>
          </cell>
          <cell r="M238">
            <v>2.3839847447610358</v>
          </cell>
        </row>
        <row r="239">
          <cell r="D239">
            <v>3.1228531094238852</v>
          </cell>
          <cell r="G239">
            <v>2.3119178405721015</v>
          </cell>
          <cell r="J239">
            <v>326.5</v>
          </cell>
          <cell r="L239">
            <v>1.3931442507439933</v>
          </cell>
          <cell r="M239">
            <v>2.3753749027605786</v>
          </cell>
        </row>
        <row r="240">
          <cell r="D240">
            <v>1.056901833096997</v>
          </cell>
          <cell r="G240">
            <v>0.95219141084292525</v>
          </cell>
          <cell r="J240">
            <v>326.5</v>
          </cell>
          <cell r="L240">
            <v>0.58249542385788433</v>
          </cell>
          <cell r="M240">
            <v>0.97432944750486528</v>
          </cell>
        </row>
        <row r="241">
          <cell r="D241">
            <v>0.40702222090193296</v>
          </cell>
          <cell r="G241">
            <v>0.39788177648389439</v>
          </cell>
          <cell r="J241">
            <v>326.5</v>
          </cell>
          <cell r="L241">
            <v>0.24944391256992063</v>
          </cell>
          <cell r="M241">
            <v>0.40702222090193296</v>
          </cell>
        </row>
        <row r="242">
          <cell r="D242">
            <v>0.48221574646049647</v>
          </cell>
          <cell r="G242">
            <v>0.47157143153128656</v>
          </cell>
          <cell r="J242">
            <v>326.5</v>
          </cell>
          <cell r="L242">
            <v>0.2954300704257205</v>
          </cell>
          <cell r="M242">
            <v>0.48221574646049647</v>
          </cell>
        </row>
        <row r="243">
          <cell r="D243">
            <v>0.52311276659926031</v>
          </cell>
          <cell r="G243">
            <v>0.51165051126727523</v>
          </cell>
          <cell r="J243">
            <v>326.5</v>
          </cell>
          <cell r="L243">
            <v>0.32053881229872222</v>
          </cell>
          <cell r="M243">
            <v>0.52311276659926031</v>
          </cell>
        </row>
        <row r="244">
          <cell r="D244">
            <v>0.54350611734813215</v>
          </cell>
          <cell r="G244">
            <v>0.5316359950011692</v>
          </cell>
          <cell r="J244">
            <v>326.5</v>
          </cell>
          <cell r="L244">
            <v>0.3330593181483324</v>
          </cell>
          <cell r="M244">
            <v>0.54350611734813215</v>
          </cell>
        </row>
        <row r="245">
          <cell r="D245">
            <v>0.55561377416814139</v>
          </cell>
          <cell r="G245">
            <v>0.54350149868477871</v>
          </cell>
          <cell r="J245">
            <v>326.5</v>
          </cell>
          <cell r="L245">
            <v>0.34049281889604011</v>
          </cell>
          <cell r="M245">
            <v>0.55561377416814139</v>
          </cell>
        </row>
        <row r="246">
          <cell r="D246">
            <v>0.44965537185660981</v>
          </cell>
          <cell r="G246">
            <v>0.43966226441947759</v>
          </cell>
          <cell r="J246">
            <v>326.5</v>
          </cell>
          <cell r="L246">
            <v>0.27424908893679956</v>
          </cell>
          <cell r="M246">
            <v>0.44965537185660981</v>
          </cell>
        </row>
        <row r="247">
          <cell r="D247">
            <v>0.35965289128516703</v>
          </cell>
          <cell r="G247">
            <v>0.35145983345946358</v>
          </cell>
          <cell r="J247">
            <v>326.5</v>
          </cell>
          <cell r="L247">
            <v>0.22063568457566285</v>
          </cell>
          <cell r="M247">
            <v>0.35965289128516703</v>
          </cell>
        </row>
        <row r="248">
          <cell r="D248">
            <v>1.2348331063773965</v>
          </cell>
          <cell r="G248">
            <v>1.1232322455653023</v>
          </cell>
          <cell r="J248">
            <v>326.5</v>
          </cell>
          <cell r="L248">
            <v>0.68906445187655319</v>
          </cell>
          <cell r="M248">
            <v>1.1489289076928497</v>
          </cell>
        </row>
        <row r="249">
          <cell r="D249">
            <v>3.4090792545954609</v>
          </cell>
          <cell r="G249">
            <v>2.2645272365705433</v>
          </cell>
          <cell r="J249">
            <v>326.5</v>
          </cell>
          <cell r="L249">
            <v>1.3633843239214938</v>
          </cell>
          <cell r="M249">
            <v>2.3337088216624533</v>
          </cell>
        </row>
        <row r="250">
          <cell r="D250">
            <v>2.7941609363044457</v>
          </cell>
          <cell r="G250">
            <v>2.0702651731191422</v>
          </cell>
          <cell r="J250">
            <v>326.5</v>
          </cell>
          <cell r="L250">
            <v>1.2483139663410106</v>
          </cell>
          <cell r="M250">
            <v>2.1271483918452319</v>
          </cell>
        </row>
        <row r="251">
          <cell r="D251">
            <v>2.3659730329356972</v>
          </cell>
          <cell r="G251">
            <v>1.6340811372071178</v>
          </cell>
          <cell r="J251">
            <v>326.5</v>
          </cell>
          <cell r="L251">
            <v>0.99017016326732032</v>
          </cell>
          <cell r="M251">
            <v>1.6824005978658314</v>
          </cell>
        </row>
        <row r="252">
          <cell r="D252">
            <v>0.60926445646383109</v>
          </cell>
          <cell r="G252">
            <v>0.59607916733455446</v>
          </cell>
          <cell r="J252">
            <v>326.5</v>
          </cell>
          <cell r="L252">
            <v>0.3710606282730492</v>
          </cell>
          <cell r="M252">
            <v>0.60926445646383109</v>
          </cell>
        </row>
        <row r="253">
          <cell r="D253">
            <v>0.70520853529938476</v>
          </cell>
          <cell r="G253">
            <v>0.69010436459339719</v>
          </cell>
          <cell r="J253">
            <v>326.5</v>
          </cell>
          <cell r="L253">
            <v>0.42738727825830969</v>
          </cell>
          <cell r="M253">
            <v>0.70520853529938476</v>
          </cell>
        </row>
        <row r="254">
          <cell r="D254">
            <v>0.44265621853712228</v>
          </cell>
          <cell r="G254">
            <v>0.43280309416638002</v>
          </cell>
          <cell r="J254">
            <v>326.5</v>
          </cell>
          <cell r="L254">
            <v>0.2711424824333537</v>
          </cell>
          <cell r="M254">
            <v>0.44265621853712228</v>
          </cell>
        </row>
        <row r="255">
          <cell r="D255">
            <v>0.5028186854031641</v>
          </cell>
          <cell r="G255">
            <v>0.49176231169510087</v>
          </cell>
          <cell r="J255">
            <v>326.5</v>
          </cell>
          <cell r="L255">
            <v>0.30807925303074651</v>
          </cell>
          <cell r="M255">
            <v>0.5028186854031641</v>
          </cell>
        </row>
        <row r="256">
          <cell r="D256">
            <v>0.54400675220387573</v>
          </cell>
          <cell r="G256">
            <v>0.53212661715979781</v>
          </cell>
          <cell r="J256">
            <v>326.5</v>
          </cell>
          <cell r="L256">
            <v>0.33336668311827011</v>
          </cell>
          <cell r="M256">
            <v>0.54400675220387573</v>
          </cell>
        </row>
        <row r="257">
          <cell r="D257">
            <v>0.58506284701861744</v>
          </cell>
          <cell r="G257">
            <v>0.57236159007824483</v>
          </cell>
          <cell r="J257">
            <v>326.5</v>
          </cell>
          <cell r="L257">
            <v>0.35857308895221884</v>
          </cell>
          <cell r="M257">
            <v>0.58506284701861744</v>
          </cell>
        </row>
        <row r="258">
          <cell r="D258">
            <v>0.55089736397190181</v>
          </cell>
          <cell r="G258">
            <v>0.53887941669246364</v>
          </cell>
          <cell r="J258">
            <v>326.5</v>
          </cell>
          <cell r="L258">
            <v>0.33578862964842626</v>
          </cell>
          <cell r="M258">
            <v>0.55089736397190181</v>
          </cell>
        </row>
        <row r="259">
          <cell r="D259">
            <v>0.81337671511467868</v>
          </cell>
          <cell r="G259">
            <v>0.79610918081238524</v>
          </cell>
          <cell r="J259">
            <v>326.5</v>
          </cell>
          <cell r="L259">
            <v>0.490911418594279</v>
          </cell>
          <cell r="M259">
            <v>0.81337671511467868</v>
          </cell>
        </row>
        <row r="260">
          <cell r="D260">
            <v>2.0274112098377883</v>
          </cell>
          <cell r="G260">
            <v>1.8438338308905622</v>
          </cell>
          <cell r="J260">
            <v>326.5</v>
          </cell>
          <cell r="L260">
            <v>1.1145434530453451</v>
          </cell>
          <cell r="M260">
            <v>1.8853820550873179</v>
          </cell>
        </row>
        <row r="261">
          <cell r="D261">
            <v>3.0550526761265147</v>
          </cell>
          <cell r="G261">
            <v>2.2637475052830154</v>
          </cell>
          <cell r="J261">
            <v>326.5</v>
          </cell>
          <cell r="L261">
            <v>1.3642783391821482</v>
          </cell>
          <cell r="M261">
            <v>2.3258485588055464</v>
          </cell>
        </row>
        <row r="262">
          <cell r="D262">
            <v>3.3103952730041271</v>
          </cell>
          <cell r="G262">
            <v>2.2791347335402925</v>
          </cell>
          <cell r="J262">
            <v>326.5</v>
          </cell>
          <cell r="L262">
            <v>1.3726125570634318</v>
          </cell>
          <cell r="M262">
            <v>2.3463426390003761</v>
          </cell>
        </row>
        <row r="263">
          <cell r="D263">
            <v>2.1199641830992944</v>
          </cell>
          <cell r="G263">
            <v>1.8687070440797169</v>
          </cell>
          <cell r="J263">
            <v>326.5</v>
          </cell>
          <cell r="L263">
            <v>1.1298479378601403</v>
          </cell>
          <cell r="M263">
            <v>1.9121063277417021</v>
          </cell>
        </row>
        <row r="264">
          <cell r="D264">
            <v>0.72001166354653279</v>
          </cell>
          <cell r="G264">
            <v>0.70461143027560202</v>
          </cell>
          <cell r="J264">
            <v>326.5</v>
          </cell>
          <cell r="L264">
            <v>0.43772200656045002</v>
          </cell>
          <cell r="M264">
            <v>0.72001166354653279</v>
          </cell>
        </row>
        <row r="265">
          <cell r="D265">
            <v>0.38627592237633251</v>
          </cell>
          <cell r="G265">
            <v>0.37755040392880579</v>
          </cell>
          <cell r="J265">
            <v>326.5</v>
          </cell>
          <cell r="L265">
            <v>0.23596120210092075</v>
          </cell>
          <cell r="M265">
            <v>0.38627592237633251</v>
          </cell>
        </row>
        <row r="266">
          <cell r="D266">
            <v>0.53090388872649563</v>
          </cell>
          <cell r="G266">
            <v>0.5192858109519658</v>
          </cell>
          <cell r="J266">
            <v>326.5</v>
          </cell>
          <cell r="L266">
            <v>0.3253221748451875</v>
          </cell>
          <cell r="M266">
            <v>0.53090388872649563</v>
          </cell>
        </row>
        <row r="267">
          <cell r="D267">
            <v>0.50201820853448309</v>
          </cell>
          <cell r="G267">
            <v>0.49097784436379355</v>
          </cell>
          <cell r="J267">
            <v>326.5</v>
          </cell>
          <cell r="L267">
            <v>0.30758779993702912</v>
          </cell>
          <cell r="M267">
            <v>0.50201820853448309</v>
          </cell>
        </row>
        <row r="268">
          <cell r="D268">
            <v>0.63910403496638379</v>
          </cell>
          <cell r="G268">
            <v>0.62532195426705639</v>
          </cell>
          <cell r="J268">
            <v>326.5</v>
          </cell>
          <cell r="L268">
            <v>0.39147985099194282</v>
          </cell>
          <cell r="M268">
            <v>0.63910403496638379</v>
          </cell>
        </row>
        <row r="269">
          <cell r="D269">
            <v>0.65468630290522989</v>
          </cell>
          <cell r="G269">
            <v>0.64059257684712523</v>
          </cell>
          <cell r="J269">
            <v>326.5</v>
          </cell>
          <cell r="L269">
            <v>0.40121472318893669</v>
          </cell>
          <cell r="M269">
            <v>0.65468630290522989</v>
          </cell>
        </row>
        <row r="270">
          <cell r="D270">
            <v>0.2805529125786092</v>
          </cell>
          <cell r="G270">
            <v>0.2739418543270371</v>
          </cell>
          <cell r="J270">
            <v>326.5</v>
          </cell>
          <cell r="L270">
            <v>0.172435784291606</v>
          </cell>
          <cell r="M270">
            <v>0.2805529125786092</v>
          </cell>
        </row>
        <row r="271">
          <cell r="D271">
            <v>0.47829735860576528</v>
          </cell>
          <cell r="G271">
            <v>0.46773141143365005</v>
          </cell>
          <cell r="J271">
            <v>326.5</v>
          </cell>
          <cell r="L271">
            <v>0.29263752238776081</v>
          </cell>
          <cell r="M271">
            <v>0.47829735860576528</v>
          </cell>
        </row>
        <row r="272">
          <cell r="D272">
            <v>2.3900908428581054</v>
          </cell>
          <cell r="G272">
            <v>1.9543564233980653</v>
          </cell>
          <cell r="J272">
            <v>326.5</v>
          </cell>
          <cell r="L272">
            <v>1.1810427160974923</v>
          </cell>
          <cell r="M272">
            <v>2.0031582402552273</v>
          </cell>
        </row>
        <row r="273">
          <cell r="D273">
            <v>3.6157152615878032</v>
          </cell>
          <cell r="G273">
            <v>2.27963477444422</v>
          </cell>
          <cell r="J273">
            <v>326.5</v>
          </cell>
          <cell r="L273">
            <v>1.3715216894662428</v>
          </cell>
          <cell r="M273">
            <v>2.3529490796759767</v>
          </cell>
        </row>
        <row r="274">
          <cell r="D274">
            <v>4.6764461929618362</v>
          </cell>
          <cell r="G274">
            <v>2.2529971895130649</v>
          </cell>
          <cell r="J274">
            <v>326.5</v>
          </cell>
          <cell r="L274">
            <v>1.3537923007076136</v>
          </cell>
          <cell r="M274">
            <v>2.3475261133723015</v>
          </cell>
        </row>
        <row r="275">
          <cell r="D275">
            <v>5.2051212729817209</v>
          </cell>
          <cell r="G275">
            <v>2.1862846287847328</v>
          </cell>
          <cell r="J275">
            <v>326.5</v>
          </cell>
          <cell r="L275">
            <v>1.3119574155123768</v>
          </cell>
          <cell r="M275">
            <v>2.2913870542443671</v>
          </cell>
        </row>
        <row r="276">
          <cell r="D276">
            <v>0.52476073979462556</v>
          </cell>
          <cell r="G276">
            <v>0.51326552499873324</v>
          </cell>
          <cell r="J276">
            <v>326.5</v>
          </cell>
          <cell r="L276">
            <v>0.32156911267210869</v>
          </cell>
          <cell r="M276">
            <v>0.52476073979462556</v>
          </cell>
        </row>
        <row r="277">
          <cell r="D277">
            <v>0.71506954579778881</v>
          </cell>
          <cell r="G277">
            <v>0.69976815488183286</v>
          </cell>
          <cell r="J277">
            <v>326.5</v>
          </cell>
          <cell r="L277">
            <v>0.43104743925334377</v>
          </cell>
          <cell r="M277">
            <v>0.71506954579778881</v>
          </cell>
        </row>
        <row r="278">
          <cell r="D278">
            <v>0.7207832885349752</v>
          </cell>
          <cell r="G278">
            <v>0.70536762276427589</v>
          </cell>
          <cell r="J278">
            <v>326.5</v>
          </cell>
          <cell r="L278">
            <v>0.43976168251422926</v>
          </cell>
          <cell r="M278">
            <v>0.7207832885349752</v>
          </cell>
        </row>
        <row r="279">
          <cell r="D279">
            <v>0.77401817700589381</v>
          </cell>
          <cell r="G279">
            <v>0.75753781346577609</v>
          </cell>
          <cell r="J279">
            <v>326.5</v>
          </cell>
          <cell r="L279">
            <v>0.46807487608025117</v>
          </cell>
          <cell r="M279">
            <v>0.77401817700589381</v>
          </cell>
        </row>
        <row r="280">
          <cell r="D280">
            <v>0.63910403496638379</v>
          </cell>
          <cell r="G280">
            <v>0.62532195426705639</v>
          </cell>
          <cell r="J280">
            <v>326.5</v>
          </cell>
          <cell r="L280">
            <v>0.39147985099194282</v>
          </cell>
          <cell r="M280">
            <v>0.63910403496638379</v>
          </cell>
        </row>
        <row r="281">
          <cell r="D281">
            <v>0.65468630290522989</v>
          </cell>
          <cell r="G281">
            <v>0.64059257684712523</v>
          </cell>
          <cell r="J281">
            <v>326.5</v>
          </cell>
          <cell r="L281">
            <v>0.40121472318893669</v>
          </cell>
          <cell r="M281">
            <v>0.65468630290522989</v>
          </cell>
        </row>
        <row r="282">
          <cell r="D282">
            <v>0.2805529125786092</v>
          </cell>
          <cell r="G282">
            <v>0.2739418543270371</v>
          </cell>
          <cell r="J282">
            <v>326.5</v>
          </cell>
          <cell r="L282">
            <v>0.172435784291606</v>
          </cell>
          <cell r="M282">
            <v>0.2805529125786092</v>
          </cell>
        </row>
        <row r="283">
          <cell r="D283">
            <v>0.47829735860576528</v>
          </cell>
          <cell r="G283">
            <v>0.46773141143365005</v>
          </cell>
          <cell r="J283">
            <v>326.5</v>
          </cell>
          <cell r="L283">
            <v>0.29263752238776081</v>
          </cell>
          <cell r="M283">
            <v>0.47829735860576528</v>
          </cell>
        </row>
        <row r="284">
          <cell r="D284">
            <v>2.3900908428581054</v>
          </cell>
          <cell r="G284">
            <v>1.9543564233980653</v>
          </cell>
          <cell r="J284">
            <v>326.5</v>
          </cell>
          <cell r="L284">
            <v>1.1810427160974923</v>
          </cell>
          <cell r="M284">
            <v>2.0031582402552273</v>
          </cell>
        </row>
        <row r="285">
          <cell r="D285">
            <v>3.6157152615878032</v>
          </cell>
          <cell r="G285">
            <v>2.27963477444422</v>
          </cell>
          <cell r="J285">
            <v>326.5</v>
          </cell>
          <cell r="L285">
            <v>1.3715216894662428</v>
          </cell>
          <cell r="M285">
            <v>2.3529490796759767</v>
          </cell>
        </row>
        <row r="286">
          <cell r="D286">
            <v>4.6764461929618362</v>
          </cell>
          <cell r="G286">
            <v>2.2529971895130649</v>
          </cell>
          <cell r="J286">
            <v>326.5</v>
          </cell>
          <cell r="L286">
            <v>1.3537923007076136</v>
          </cell>
          <cell r="M286">
            <v>2.3475261133723015</v>
          </cell>
        </row>
        <row r="287">
          <cell r="D287">
            <v>5.2051212729817209</v>
          </cell>
          <cell r="G287">
            <v>2.1862846287847328</v>
          </cell>
          <cell r="J287">
            <v>326.5</v>
          </cell>
          <cell r="L287">
            <v>1.3119574155123768</v>
          </cell>
          <cell r="M287">
            <v>2.2913870542443671</v>
          </cell>
        </row>
        <row r="288">
          <cell r="D288">
            <v>0.52476073979462556</v>
          </cell>
          <cell r="G288">
            <v>0.51326552499873324</v>
          </cell>
          <cell r="J288">
            <v>326.5</v>
          </cell>
          <cell r="L288">
            <v>0.32156911267210869</v>
          </cell>
          <cell r="M288">
            <v>0.52476073979462556</v>
          </cell>
        </row>
        <row r="289">
          <cell r="D289">
            <v>0.71506954579778881</v>
          </cell>
          <cell r="G289">
            <v>0.69976815488183286</v>
          </cell>
          <cell r="J289">
            <v>326.5</v>
          </cell>
          <cell r="L289">
            <v>0.43104743925334377</v>
          </cell>
          <cell r="M289">
            <v>0.71506954579778881</v>
          </cell>
        </row>
        <row r="290">
          <cell r="D290">
            <v>0.7207832885349752</v>
          </cell>
          <cell r="G290">
            <v>0.70536762276427589</v>
          </cell>
          <cell r="J290">
            <v>326.5</v>
          </cell>
          <cell r="L290">
            <v>0.43976168251422926</v>
          </cell>
          <cell r="M290">
            <v>0.7207832885349752</v>
          </cell>
        </row>
        <row r="291">
          <cell r="D291">
            <v>0.77401817700589381</v>
          </cell>
          <cell r="G291">
            <v>0.75753781346577609</v>
          </cell>
          <cell r="J291">
            <v>326.5</v>
          </cell>
          <cell r="L291">
            <v>0.46807487608025117</v>
          </cell>
          <cell r="M291">
            <v>0.77401817700589381</v>
          </cell>
        </row>
        <row r="383">
          <cell r="J383">
            <v>326.5</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tu"/>
      <sheetName val="xay dung"/>
      <sheetName val="lap ong BT"/>
      <sheetName val="lap ong nhua"/>
      <sheetName val="lap ong thep"/>
      <sheetName val="lap ong gang"/>
      <sheetName val="cong tac khac"/>
      <sheetName val="lap van"/>
      <sheetName val="giengkhoan"/>
      <sheetName val="00000000"/>
      <sheetName val="DGnuoc"/>
      <sheetName val="Gia vat tu"/>
      <sheetName val="bong tac khac"/>
      <sheetName val="DON GIA"/>
      <sheetName val="giathanh1"/>
      <sheetName val="Sum"/>
      <sheetName val="DGchitiet "/>
      <sheetName val="Vat_tu"/>
      <sheetName val="xay_dung"/>
      <sheetName val="lap_ong_BT"/>
      <sheetName val="lap_ong_nhua"/>
      <sheetName val="lap_ong_thep"/>
      <sheetName val="lap_ong_gang"/>
      <sheetName val="cong_tac_khac"/>
      <sheetName val="lap_van"/>
      <sheetName val="Gia_vat_tu"/>
      <sheetName val="bong_tac_khac"/>
      <sheetName val="DON_GIA"/>
      <sheetName val="DGchitiet_"/>
      <sheetName val="NEW-PANEL"/>
      <sheetName val="T-goc"/>
      <sheetName val="gienekhoan"/>
      <sheetName val="TONGKE3p "/>
      <sheetName val="TDTKP"/>
      <sheetName val="PNT-QUOT-#3"/>
      <sheetName val="COAT&amp;WRAP-QIOT-#3"/>
      <sheetName val="TTVanChuyen"/>
      <sheetName val="BK-C T"/>
      <sheetName val="Vat_tu1"/>
      <sheetName val="xay_dung1"/>
      <sheetName val="lap_ong_BT1"/>
      <sheetName val="lap_ong_nhua1"/>
      <sheetName val="lap_ong_thep1"/>
      <sheetName val="lap_ong_gang1"/>
      <sheetName val="cong_tac_khac1"/>
      <sheetName val="lap_van1"/>
      <sheetName val="Gia_vat_tu1"/>
      <sheetName val="bong_tac_khac1"/>
      <sheetName val="DON_GIA1"/>
      <sheetName val="DGchitiet_1"/>
      <sheetName val="Vat_tu2"/>
      <sheetName val="xay_dung2"/>
      <sheetName val="lap_ong_BT2"/>
      <sheetName val="lap_ong_nhua2"/>
      <sheetName val="lap_ong_thep2"/>
      <sheetName val="lap_ong_gang2"/>
      <sheetName val="cong_tac_khac2"/>
      <sheetName val="lap_van2"/>
      <sheetName val="Gia_vat_tu2"/>
      <sheetName val="bong_tac_khac2"/>
      <sheetName val="DON_GIA2"/>
      <sheetName val="DGchitiet_2"/>
      <sheetName val="Vat_tu3"/>
      <sheetName val="xay_dung3"/>
      <sheetName val="lap_ong_BT3"/>
      <sheetName val="lap_ong_nhua3"/>
      <sheetName val="lap_ong_thep3"/>
      <sheetName val="lap_ong_gang3"/>
      <sheetName val="cong_tac_khac3"/>
      <sheetName val="lap_van3"/>
      <sheetName val="Gia_vat_tu3"/>
      <sheetName val="bong_tac_khac3"/>
      <sheetName val="DON_GIA3"/>
      <sheetName val="DGchitiet_3"/>
      <sheetName val="Vat_tu4"/>
      <sheetName val="xay_dung4"/>
      <sheetName val="lap_ong_BT4"/>
      <sheetName val="lap_ong_nhua4"/>
      <sheetName val="lap_ong_thep4"/>
      <sheetName val="lap_ong_gang4"/>
      <sheetName val="cong_tac_khac4"/>
      <sheetName val="lap_van4"/>
      <sheetName val="Gia_vat_tu4"/>
      <sheetName val="bong_tac_khac4"/>
      <sheetName val="DON_GIA4"/>
      <sheetName val="DGchitiet_4"/>
      <sheetName val="Luong T1- 03"/>
      <sheetName val="Luong T2- 03"/>
      <sheetName val="Luong T3- 03"/>
      <sheetName val="Ket qua"/>
      <sheetName val="bieu do duy tri"/>
      <sheetName val="MTO REV.0"/>
      <sheetName val="Sheet2"/>
      <sheetName val="chenhlech"/>
      <sheetName val="VC"/>
      <sheetName val="BT"/>
      <sheetName val="ThongSo"/>
      <sheetName val="BO"/>
      <sheetName val="TONG KE DZ 0.4 KV"/>
      <sheetName val="dutoan"/>
      <sheetName val="Dchinh(chinhthuc)"/>
      <sheetName val="XL4Poppy"/>
      <sheetName val="nc-m"/>
      <sheetName val="DONGIAVATTU"/>
      <sheetName val="TONGKE3p_"/>
      <sheetName val="vua(c)"/>
      <sheetName val="NC"/>
      <sheetName val="Tienlg"/>
      <sheetName val="MTL$-INTER"/>
      <sheetName val="DZ 35"/>
      <sheetName val="Cto"/>
      <sheetName val="TH-XLap"/>
      <sheetName val="MTP"/>
      <sheetName val="MTP1"/>
      <sheetName val="gVL"/>
      <sheetName val="Du_lieu"/>
      <sheetName val="CaMay"/>
      <sheetName val="DGiaT"/>
      <sheetName val="DGiaTN"/>
      <sheetName val="TT"/>
      <sheetName val="TT_35"/>
      <sheetName val="CHITIET VL-NC-TT1p"/>
    </sheetNames>
    <sheetDataSet>
      <sheetData sheetId="0" refreshError="1">
        <row r="17">
          <cell r="B17">
            <v>13808</v>
          </cell>
        </row>
        <row r="44">
          <cell r="B44">
            <v>20000</v>
          </cell>
        </row>
        <row r="45">
          <cell r="B45">
            <v>8000</v>
          </cell>
        </row>
        <row r="46">
          <cell r="B46">
            <v>1000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Vatu"/>
      <sheetName val="khluongconlai"/>
      <sheetName val="Bao cao"/>
      <sheetName val="00000000"/>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tkhai"/>
      <sheetName val="muavao"/>
      <sheetName val="banra"/>
      <sheetName val="BCSDHDNam"/>
      <sheetName val="SDHDThang"/>
      <sheetName val="Bang khoi luong"/>
      <sheetName val="Bang phan tich"/>
      <sheetName val="TH vat tu"/>
      <sheetName val="TH kinh phi"/>
      <sheetName val="TH May TC"/>
      <sheetName val="TH nhan cong"/>
      <sheetName val="Thong ke thiet bi"/>
      <sheetName val="Dinh muc CP KTCB khac"/>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DTCT-tuyen chinh"/>
      <sheetName val="dtkt"/>
      <sheetName val="m doc"/>
      <sheetName val="Bke(10"/>
      <sheetName val="QUY TIEN MAT"/>
      <sheetName val="Tongcongchixdnha"/>
      <sheetName val="QUY XAY DUNG NHA HANG"/>
      <sheetName val="00000080"/>
      <sheetName val="truc tiep"/>
      <sheetName val="Vat tu"/>
      <sheetName val="giathanh1"/>
      <sheetName val="dt-tkkttc1-1"/>
      <sheetName val="THmp03"/>
      <sheetName val="K²_x0000__x0000_OK"/>
      <sheetName val="ngn"/>
      <sheetName val="tl/khovt"/>
      <sheetName val="Chi tieu ngoak bang - OK"/>
      <sheetName val="CtietQK"/>
      <sheetName val="Thong ke thigt bi"/>
      <sheetName val="Luong T1- 03"/>
      <sheetName val="Luong T2- 03"/>
      <sheetName val="Luong T3- 03"/>
      <sheetName val="tra-vat-lieu"/>
      <sheetName val="coctuatrenda"/>
      <sheetName val="410-goc"/>
      <sheetName val="420-goc"/>
      <sheetName val="430-goc"/>
      <sheetName val="44-goc"/>
      <sheetName val="45-goc"/>
      <sheetName val="410"/>
      <sheetName val="420"/>
      <sheetName val="430"/>
      <sheetName val="440"/>
      <sheetName val="450"/>
      <sheetName val="~         "/>
      <sheetName val="RECAP"/>
      <sheetName val="Cho giao"/>
      <sheetName val="Ban"/>
      <sheetName val="Cadencier 410"/>
      <sheetName val="Cadencier 420"/>
      <sheetName val="Stock"/>
      <sheetName val="Car"/>
      <sheetName val="soban"/>
      <sheetName val="220"/>
      <sheetName val="230"/>
      <sheetName val="250"/>
      <sheetName val="240"/>
      <sheetName val="choban"/>
      <sheetName val="K²??OK"/>
      <sheetName val="Dinh muc CP KTCB kêac"/>
      <sheetName val="K²"/>
      <sheetName val="tl_khovt"/>
      <sheetName val="K²__OK"/>
      <sheetName val="MTO REV.0"/>
      <sheetName val="CC.huyen"/>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TOONG HOP"/>
      <sheetName val="ten ncc"/>
      <sheetName val="cho g iao"/>
      <sheetName val="0204"/>
      <sheetName val="ton "/>
      <sheetName val="0000000000"/>
      <sheetName val="CISCO"/>
      <sheetName val="THop 3"/>
      <sheetName val="NC"/>
      <sheetName val="K²_x0000__x0000_€OK"/>
      <sheetName val="K²??€OK"/>
      <sheetName val="K²__€OK"/>
      <sheetName val="Can"/>
      <sheetName val="PNT_QUOT__3"/>
      <sheetName val="COAT_WRAP_QIOT__3"/>
      <sheetName val="Sheet26"/>
      <sheetName val="C4iet11"/>
      <sheetName val="Bag cao"/>
      <sheetName val="Phai tra - OC"/>
      <sheetName val="Sÿÿÿÿÿÿ"/>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B`ng phan tich"/>
      <sheetName val="TH khnh phi"/>
      <sheetName val="Dinh mub CP KTCB khac"/>
      <sheetName val="px2,tb,tl"/>
      <sheetName val="Sheet00"/>
      <sheetName val="_x0000__x0000__x0000__x0000__x0000__x0000__x0000__x0000_"/>
      <sheetName val="THop12_x0000__x0000__x0000__x0000__x0000__x0000__x0000__x0000__x0000__x0000__x0000_Ɽ̖_x0000__x0004__x0000__x0000__x0000__x0000__x0000__x0000__xd928_̕_x0000__x0000_"/>
      <sheetName val="Payment"/>
      <sheetName val="Agg-Require-Asphalt"/>
      <sheetName val="t-dt/an"/>
      <sheetName val="X_x000c_4Poppy"/>
      <sheetName val="t-dt_an"/>
      <sheetName val="LEGEND"/>
      <sheetName val="QU[ TIEN MAT"/>
      <sheetName val="DGchitiet "/>
      <sheetName val="m_doc"/>
      <sheetName val="DTCT-tuyen_chinh"/>
      <sheetName val="QUY_TIEN_MAT"/>
      <sheetName val="QUY_XAY_DUNG_NHA_HANG"/>
      <sheetName val="truc_tiep"/>
      <sheetName val="Chi_tieu_ngoak_bang_-_OK"/>
      <sheetName val="Thong_ke_thigt_bi"/>
      <sheetName val="~_________"/>
      <sheetName val="Luong_T1-_03"/>
      <sheetName val="Luong_T2-_03"/>
      <sheetName val="Luong_T3-_03"/>
      <sheetName val="Cho_giao"/>
      <sheetName val="Cadencier_410"/>
      <sheetName val="Cadencier_420"/>
      <sheetName val="Dinh_muc_CP_KTCB_kêac"/>
      <sheetName val="Vat_tu"/>
      <sheetName val="CdietQII"/>
      <sheetName val="List of 2 digit codes"/>
      <sheetName val="QU_ TIEN MAT"/>
      <sheetName val="THop12???????????Ɽ̖?_x0004_??????_xd928_̕??"/>
      <sheetName val="ND"/>
      <sheetName val="K²?OK"/>
      <sheetName val="CANDOI"/>
      <sheetName val="Nhap VT oto"/>
      <sheetName val="KKKKKKKK"/>
      <sheetName val="tl_khovt_x0000__x0000__x0000__x0000__x0000__x0000__x0000__x0000__x0000__x0009__x0000_䀠Ԗ_x0000__x0004__x0000__x0000__x0000__x0000__x0000__x0000_ᓰԗ"/>
      <sheetName val="????????"/>
      <sheetName val="K²_x005f_x0000__x005f_x0000_OK"/>
      <sheetName val="K²_x005f_x0000__x005f_x0000_€OK"/>
      <sheetName val="ESTI."/>
      <sheetName val="DI-ESTI"/>
      <sheetName val="IBASE"/>
      <sheetName val="ThongSo"/>
      <sheetName val="K²_x005f_x005f_x005f_x0000__x005f_x005f_x005f_x0000_OK"/>
      <sheetName val="K²_x005f_x005f_x005f_x0000__x005f_x005f_x005f_x0000_€OK"/>
      <sheetName val="K²_x005f_x005f_x005f_x005f_x005f_x005f_x005f_x0000__x00"/>
      <sheetName val="THop12___________Ɽ̖__x0004________xd928_̕__"/>
      <sheetName val="________"/>
      <sheetName val="CD tah khoan"/>
      <sheetName val="C "/>
      <sheetName val="nc-m"/>
      <sheetName val="THop12_x0000_Ɽ̖_x0000__x0004__x0000__xd928_̕_x0000_✠̖_x0000_t_x0000__x0019_[dt-tkkttc"/>
      <sheetName val="THop12_x0000__x0000__x0000__x0000__x0000__x0000__x0000__x0000__x0000__x0000__x0000_??_x0000__x0004__x0000__x0000__x0000__x0000__x0000__x0000_??_x0000__x0000_"/>
      <sheetName val="]Ctiet12_x0000_?_x0000__x0000__x0000__x0000__x0000__x0000__x0000__x0000__x0000__x0000_??_x0000__x0004__x0000__x0000__x0000__x0000__x0000__x0000_?"/>
      <sheetName val="K²_OK"/>
      <sheetName val="[dt-tkkttc1-1.xl"/>
      <sheetName val="DG"/>
      <sheetName val="tl_khovt?????????_x0009_?䀠Ԗ?_x0004_??????ᓰԗ"/>
      <sheetName val="_Ctiet12"/>
      <sheetName val="_dt-tkkttc1-1.xl"/>
      <sheetName val="tl_khovt__________x0009__䀠Ԗ__x0004_______ᓰԗ"/>
      <sheetName val="[dt-tkkttc1-1.xls][dt-tkkttc1-1"/>
      <sheetName val="ctdg"/>
      <sheetName val="_x0013_heet2"/>
      <sheetName val="tl_khovt_x0000__x0000__x0000__x0000__x0000__x0000__x0000__x0000__x0000_ _x0000_䀠Ԗ_x0000__x0004__x0000__x0000__x0000__x0000__x0000__x0000_ᓰԗ"/>
      <sheetName val="Giavl"/>
      <sheetName val="THop12?Ɽ̖?_x0004_?_xd928_̕?✠̖?t?_x0019_[dt-tkkttc"/>
      <sheetName val="_x0000__x0000_Tnam"/>
      <sheetName val="PTDG"/>
      <sheetName val="[dt-tkkttc1-1.xls]tl/khovt"/>
      <sheetName val="[dt-tkkttc1-1.xls]t-dt/an"/>
      <sheetName val="THop12??????????????_x0004_??????????"/>
      <sheetName val="Thuc thanh"/>
      <sheetName val="VL,NC"/>
      <sheetName val="Page 3"/>
      <sheetName val="dg-VTu"/>
      <sheetName val="Bao_cao1"/>
      <sheetName val="C_tietTH6T1"/>
      <sheetName val="C_tiet_051"/>
      <sheetName val="Den_31,71"/>
      <sheetName val="Bke_101"/>
      <sheetName val="UOc_T101"/>
      <sheetName val="Bke_111"/>
      <sheetName val="Uoc_20051"/>
      <sheetName val="Bke_121"/>
      <sheetName val="TG_TSCD_-_OK1"/>
      <sheetName val="LC_tien_te1"/>
      <sheetName val="QT_TNDN1"/>
      <sheetName val="Trang_bia1"/>
      <sheetName val="CD_tai_khoan1"/>
      <sheetName val="CDKT_-_OK1"/>
      <sheetName val="Chi_tieu_ngoai_bang_-_OK1"/>
      <sheetName val="GTGT_duoc_KT,_hoan_lai,_mien0k1"/>
      <sheetName val="Bang_ke_chi_phi1"/>
      <sheetName val="Phai_thu_-_OK1"/>
      <sheetName val="Phai_tra_-_OK1"/>
      <sheetName val="Tam_ung1"/>
      <sheetName val="XNT_-_OK1"/>
      <sheetName val="Thu_noi_bo1"/>
      <sheetName val="Phai_tra_noi_bo1"/>
      <sheetName val="Tinh_hinh_thu_nhap_CBCNV_-_OK1"/>
      <sheetName val="Bang_khoi_luong1"/>
      <sheetName val="Bang_phan_tich1"/>
      <sheetName val="TH_vat_tu1"/>
      <sheetName val="TH_kinh_phi1"/>
      <sheetName val="TH_May_TC1"/>
      <sheetName val="TH_nhan_cong1"/>
      <sheetName val="Thong_ke_thiet_bi1"/>
      <sheetName val="Dinh_muc_CP_KTCB_khac1"/>
      <sheetName val="MTO_REV_0"/>
      <sheetName val="CC_huyen"/>
      <sheetName val="THop_3"/>
      <sheetName val="TOONG_HOP"/>
      <sheetName val="ten_ncc"/>
      <sheetName val="cho_g_iao"/>
      <sheetName val="ton_"/>
      <sheetName val="Phai_tra_-_OC"/>
      <sheetName val="Bag_cao"/>
      <sheetName val="Intl_with_Acq"/>
      <sheetName val="CY_FCST"/>
      <sheetName val="CY_PLAN"/>
      <sheetName val="INT'L_DAILY"/>
      <sheetName val="INTL_03"/>
      <sheetName val="2002_ACT"/>
      <sheetName val="2003_ACT"/>
      <sheetName val="Intl_Nomex"/>
      <sheetName val="Intl_Nomex_Noweb"/>
      <sheetName val="OV_(2)"/>
      <sheetName val="Wu_com"/>
      <sheetName val="Wu_com_Mex"/>
      <sheetName val="INTL_02"/>
      <sheetName val="THop12Ɽ̖̕"/>
      <sheetName val="X4Poppy"/>
      <sheetName val="B`ng_phan_tich"/>
      <sheetName val="TH_khnh_phi"/>
      <sheetName val="Dinh_mub_CP_KTCB_khac"/>
      <sheetName val="QU[_TIEN_MAT"/>
      <sheetName val="QU__TIEN_MAT"/>
      <sheetName val="t-$t_an"/>
      <sheetName val="_dt-tkkttc1-1.xls__dt-tkkttc1-1"/>
      <sheetName val="tl_khovt????????? ?䀠Ԗ?_x0004_??????ᓰԗ"/>
      <sheetName val="_dt-tkkttc1-1.xls_tl_khovt"/>
      <sheetName val="_dt-tkkttc1-1.xls_t-dt_an"/>
      <sheetName val="THop12_______________x0004___________"/>
      <sheetName val="GTXL2"/>
      <sheetName val="X_x005f_x000C_4Poppy"/>
      <sheetName val="THop12___________Ɽ̖__x005f_x0004_____"/>
      <sheetName val="tl_khovt_________ _䀠Ԗ__x005f_x0004___"/>
      <sheetName val="]Ctiet12???????????????_x0004_???????"/>
      <sheetName val="THop12_Ɽ̖__x0004___xd928_̕_✠̖_t__x0019__dt-tkkttc"/>
      <sheetName val="_Ctiet12________________x0004________"/>
      <sheetName val="Bang.tra"/>
      <sheetName val="TONGKE3p "/>
      <sheetName val="TDTKP"/>
      <sheetName val="K²?€OK"/>
      <sheetName val="op mai-HC"/>
      <sheetName val="NhanCong"/>
      <sheetName val="Config"/>
      <sheetName val="CP Du phong"/>
      <sheetName val="THCP Lap dat"/>
      <sheetName val="THCP xay dung"/>
      <sheetName val="Don gia LD"/>
      <sheetName val="Ts"/>
      <sheetName val="Du toan XD"/>
      <sheetName val="THDT goi thau TB"/>
      <sheetName val="Tong hop kinh phi"/>
      <sheetName val="THDT goi thau XD"/>
      <sheetName val="Don gia XD"/>
      <sheetName val="Tho lai may"/>
      <sheetName val="Tien do TV"/>
      <sheetName val="TH_CNO"/>
      <sheetName val="NK_CHUNG"/>
      <sheetName val="THop12_x0000__x0000__x0000__x0000__x0000__x0000__x0000__x0000__x0000__x0000__x0000_Ɽ̖_x0000__x0004__x0000__x0000__x0000__x0000__x0000__x0000_?̕_x0000__x0000_"/>
      <sheetName val="THop12???????????Ɽ̖?_x0004_???????̕??"/>
      <sheetName val="THop12_x0000_Ɽ̖_x0000__x0004__x0000_?̕_x0000_✠̖_x0000_t_x0000__x0019_[dt-tkkttc"/>
      <sheetName val="K²_x005f_x005f_x005f_x0000__x00"/>
      <sheetName val="THop12___________Ɽ̖__x0004_______?̕__"/>
      <sheetName val="THop12?Ɽ̖?_x0004_??̕?✠̖?t?_x0019_[dt-tkkttc"/>
      <sheetName val="THop12_x0000_??_x0000__x0004__x0000_??_x0000_??_x0000_t_x0000__x0019_[dt-tkkttc"/>
      <sheetName val="K² _x0000_€OK"/>
      <sheetName val="K² ?€OK"/>
      <sheetName val="contactor"/>
      <sheetName val="Package1"/>
      <sheetName val="DGG"/>
      <sheetName val="INDEX"/>
      <sheetName val="CTG(15)"/>
      <sheetName val="Cham cong T8 "/>
      <sheetName val="tonghopcacnha"/>
      <sheetName val="Code"/>
      <sheetName val="Master"/>
      <sheetName val="ctiet-KVThanhTri-YUR"/>
      <sheetName val="dtct cong"/>
      <sheetName val="1.Requisition(E)"/>
      <sheetName val="SITE-E"/>
      <sheetName val="MTO REV_0"/>
      <sheetName val="6MONTHS"/>
      <sheetName val="_x005f_x0000__x005f_x0000__x005f_x0000__x005f_x0000__x0"/>
      <sheetName val="THop12_x005f_x0000__x005f_x0000__x005f_x0000__x00"/>
      <sheetName val="THop12_x005f_x0000_Ɽ̖_x005f_x0000__x005f_x0004__x"/>
      <sheetName val="_Ctiet12_x005f_x0000___x005f_x0000__x005f_x0000__"/>
      <sheetName val="SLGA"/>
      <sheetName val="Gia vat tu"/>
      <sheetName val="新规"/>
      <sheetName val="Analisa Upah &amp; Bahan Plum"/>
      <sheetName val="個案9411"/>
      <sheetName val="諸経費"/>
      <sheetName val="清水計算営業税率関連"/>
      <sheetName val="VL"/>
      <sheetName val="PS-Labour_M"/>
      <sheetName val="THKP"/>
      <sheetName val="Du_lieu"/>
      <sheetName val="tuong"/>
      <sheetName val="]Ctiet12_x005f_x0000_?_x005f_x0000__x005f_x0000__"/>
      <sheetName val="SEX"/>
      <sheetName val="tl_khovt_________ _䀠Ԗ__x0004_______ᓰԗ"/>
      <sheetName val="THop12___________Ɽ̖__x0004_____"/>
      <sheetName val="tl_khovt_________ _䀠Ԗ__x0004___"/>
      <sheetName val="THop12_Ɽ̖__x0004__?̕_✠̖_t__x0019__dt-tkkttc"/>
      <sheetName val="Ma so"/>
      <sheetName val="QMCT"/>
      <sheetName val="NKC+SQ"/>
      <sheetName val="Kiem-Toan"/>
      <sheetName val="K²_x005f_x0000__x00"/>
      <sheetName val="_x0000__x0000__x0000__x0000__x0"/>
      <sheetName val="THop12_x0000__x0000__x0000__x00"/>
      <sheetName val="THop12_x0000_Ɽ̖_x0000__x0004__x"/>
      <sheetName val="_Ctiet12_x0000___x0000__x0000__"/>
      <sheetName val="]Ctiet12_x0000_?_x0000__x0000__"/>
      <sheetName val="m_doc1"/>
      <sheetName val="DTCT-tuyen_chinh1"/>
      <sheetName val="QUY_TIEN_MAT1"/>
      <sheetName val="QUY_XAY_DUNG_NHA_HANG1"/>
      <sheetName val="truc_tiep1"/>
      <sheetName val="Luong_T1-_031"/>
      <sheetName val="Luong_T2-_031"/>
      <sheetName val="Luong_T3-_031"/>
      <sheetName val="Chi_tieu_ngoak_bang_-_OK1"/>
      <sheetName val="Thong_ke_thigt_bi1"/>
      <sheetName val="Vat_tu1"/>
      <sheetName val="Dinh_muc_CP_KTCB_kêac1"/>
      <sheetName val="~_________1"/>
      <sheetName val="Cho_giao1"/>
      <sheetName val="Cadencier_4101"/>
      <sheetName val="Cadencier_4201"/>
      <sheetName val="DGchitiet_"/>
      <sheetName val="List_of_2_digit_codes"/>
      <sheetName val="Bao_cao2"/>
      <sheetName val="TG_TSCD_-_OK2"/>
      <sheetName val="LC_tien_te2"/>
      <sheetName val="QT_TNDN2"/>
      <sheetName val="Trang_bia2"/>
      <sheetName val="CD_tai_khoan2"/>
      <sheetName val="CDKT_-_OK2"/>
      <sheetName val="Chi_tieu_ngoai_bang_-_OK2"/>
      <sheetName val="GTGT_duoc_KT,_hoan_lai,_mien0k2"/>
      <sheetName val="Bang_ke_chi_phi2"/>
      <sheetName val="Phai_thu_-_OK2"/>
      <sheetName val="Phai_tra_-_OK2"/>
      <sheetName val="Tam_ung2"/>
      <sheetName val="XNT_-_OK2"/>
      <sheetName val="Thu_noi_bo2"/>
      <sheetName val="Phai_tra_noi_bo2"/>
      <sheetName val="PNT-QUOT-#3"/>
      <sheetName val="COAT&amp;WRAP-QIOT-#3"/>
      <sheetName val="K²_€OK"/>
      <sheetName val="Bao_cao4"/>
      <sheetName val="TG_TSCD_-_OK4"/>
      <sheetName val="LC_tien_te4"/>
      <sheetName val="QT_TNDN4"/>
      <sheetName val="Trang_bia4"/>
      <sheetName val="CD_tai_khoan4"/>
      <sheetName val="CDKT_-_OK4"/>
      <sheetName val="Chi_tieu_ngoai_bang_-_OK4"/>
      <sheetName val="GTGT_duoc_KT,_hoan_lai,_mien0k4"/>
      <sheetName val="Bang_ke_chi_phi4"/>
      <sheetName val="Phai_thu_-_OK4"/>
      <sheetName val="Phai_tra_-_OK4"/>
      <sheetName val="Tam_ung4"/>
      <sheetName val="XNT_-_OK4"/>
      <sheetName val="Thu_noi_bo4"/>
      <sheetName val="Phai_tra_noi_bo4"/>
      <sheetName val="Tinh_hinh_thu_nhap_CBCNV_-_OK4"/>
      <sheetName val="Bang_khoi_luong4"/>
      <sheetName val="Bang_phan_tich4"/>
      <sheetName val="TH_vat_tu4"/>
      <sheetName val="TH_kinh_phi4"/>
      <sheetName val="TH_May_TC4"/>
      <sheetName val="TH_nhan_cong4"/>
      <sheetName val="Thong_ke_thiet_bi4"/>
      <sheetName val="Dinh_muc_CP_KTCB_khac4"/>
      <sheetName val="C_tietTH6T4"/>
      <sheetName val="C_tiet_054"/>
      <sheetName val="Den_31,74"/>
      <sheetName val="Bke_104"/>
      <sheetName val="UOc_T104"/>
      <sheetName val="Bke_114"/>
      <sheetName val="Uoc_20054"/>
      <sheetName val="Bke_124"/>
      <sheetName val="DTCT-tuyen_chinh4"/>
      <sheetName val="m_doc4"/>
      <sheetName val="Chi_tieu_ngoak_bang_-_OK4"/>
      <sheetName val="Thong_ke_thigt_bi4"/>
      <sheetName val="truc_tiep4"/>
      <sheetName val="QUY_TIEN_MAT4"/>
      <sheetName val="QUY_XAY_DUNG_NHA_HANG4"/>
      <sheetName val="Luong_T1-_034"/>
      <sheetName val="Luong_T2-_034"/>
      <sheetName val="Luong_T3-_034"/>
      <sheetName val="MTO_REV_04"/>
      <sheetName val="CC_huyen4"/>
      <sheetName val="Vat_tu4"/>
      <sheetName val="MTO_REV_01"/>
      <sheetName val="CC_huyen1"/>
      <sheetName val="Tinh_hinh_thu_nhap_CBCNV_-_OK2"/>
      <sheetName val="Bang_khoi_luong2"/>
      <sheetName val="Bang_phan_tich2"/>
      <sheetName val="TH_vat_tu2"/>
      <sheetName val="TH_kinh_phi2"/>
      <sheetName val="TH_May_TC2"/>
      <sheetName val="TH_nhan_cong2"/>
      <sheetName val="Thong_ke_thiet_bi2"/>
      <sheetName val="Dinh_muc_CP_KTCB_khac2"/>
      <sheetName val="C_tietTH6T2"/>
      <sheetName val="C_tiet_052"/>
      <sheetName val="Den_31,72"/>
      <sheetName val="Bke_102"/>
      <sheetName val="UOc_T102"/>
      <sheetName val="Bke_112"/>
      <sheetName val="Uoc_20052"/>
      <sheetName val="Bke_122"/>
      <sheetName val="DTCT-tuyen_chinh2"/>
      <sheetName val="m_doc2"/>
      <sheetName val="Chi_tieu_ngoak_bang_-_OK2"/>
      <sheetName val="Thong_ke_thigt_bi2"/>
      <sheetName val="truc_tiep2"/>
      <sheetName val="QUY_TIEN_MAT2"/>
      <sheetName val="QUY_XAY_DUNG_NHA_HANG2"/>
      <sheetName val="Luong_T1-_032"/>
      <sheetName val="Luong_T2-_032"/>
      <sheetName val="Luong_T3-_032"/>
      <sheetName val="MTO_REV_02"/>
      <sheetName val="CC_huyen2"/>
      <sheetName val="Vat_tu2"/>
      <sheetName val="Dinh_muc_CP_KTCB_kêac2"/>
      <sheetName val="~_________2"/>
      <sheetName val="Cho_giao2"/>
      <sheetName val="Cadencier_4102"/>
      <sheetName val="Cadencier_4202"/>
      <sheetName val="Bao_cao3"/>
      <sheetName val="TG_TSCD_-_OK3"/>
      <sheetName val="LC_tien_te3"/>
      <sheetName val="QT_TNDN3"/>
      <sheetName val="Trang_bia3"/>
      <sheetName val="CD_tai_khoan3"/>
      <sheetName val="CDKT_-_OK3"/>
      <sheetName val="Chi_tieu_ngoai_bang_-_OK3"/>
      <sheetName val="GTGT_duoc_KT,_hoan_lai,_mien0k3"/>
      <sheetName val="Bang_ke_chi_phi3"/>
      <sheetName val="Phai_thu_-_OK3"/>
      <sheetName val="Phai_tra_-_OK3"/>
      <sheetName val="Tam_ung3"/>
      <sheetName val="XNT_-_OK3"/>
      <sheetName val="Thu_noi_bo3"/>
      <sheetName val="Phai_tra_noi_bo3"/>
      <sheetName val="THop12___________Ɽ__________xd928___2"/>
      <sheetName val="THop12___________Ɽ__________xd928___3"/>
      <sheetName val="tl_khovt___________䀠__________2"/>
      <sheetName val="K__x005f_x005f_x005f_x005f_x005f_x005f_x005f_x0000__x_2"/>
      <sheetName val="K__x005f_x005f_x005f_x005f_x005f_x005f_x005f_x0000__x_3"/>
      <sheetName val="tl_khovt___________䀠__________3"/>
      <sheetName val="K²_x0000__x00"/>
      <sheetName val="Ket qua"/>
    </sheetNames>
    <sheetDataSet>
      <sheetData sheetId="0"/>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refreshError="1"/>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sheetData sheetId="141" refreshError="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refreshError="1"/>
      <sheetData sheetId="217" refreshError="1"/>
      <sheetData sheetId="218" refreshError="1"/>
      <sheetData sheetId="219" refreshError="1"/>
      <sheetData sheetId="220"/>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sheetData sheetId="261"/>
      <sheetData sheetId="262" refreshError="1"/>
      <sheetData sheetId="263" refreshError="1"/>
      <sheetData sheetId="264" refreshError="1"/>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refreshError="1"/>
      <sheetData sheetId="310" refreshError="1"/>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refreshError="1"/>
      <sheetData sheetId="520" refreshError="1"/>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refreshError="1"/>
      <sheetData sheetId="622" refreshError="1"/>
      <sheetData sheetId="623" refreshError="1"/>
      <sheetData sheetId="624" refreshError="1"/>
      <sheetData sheetId="625" refreshError="1"/>
      <sheetData sheetId="626" refreshError="1"/>
      <sheetData sheetId="62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gVL"/>
    </sheetNames>
    <sheetDataSet>
      <sheetData sheetId="0"/>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 val="ctinh"/>
      <sheetName val="CHITIET-DZ04"/>
      <sheetName val="Du_lieu"/>
    </sheetNames>
    <sheetDataSet>
      <sheetData sheetId="0" refreshError="1">
        <row r="323">
          <cell r="H323">
            <v>1402400</v>
          </cell>
        </row>
        <row r="329">
          <cell r="H329">
            <v>608046.18200000003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 val="TT_10KV"/>
    </sheetNames>
    <sheetDataSet>
      <sheetData sheetId="0"/>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JHFGJGXBGCCNCVCCVVCVCC2"/>
      <sheetName val="#REF"/>
      <sheetName val="_REF"/>
      <sheetName val="BC Ton Kho New"/>
      <sheetName val="BC Cua GSBH New"/>
      <sheetName val="00000000"/>
      <sheetName val="10000000"/>
      <sheetName val="Sheet1"/>
      <sheetName val="DN"/>
      <sheetName val="VP"/>
      <sheetName val="KD"/>
      <sheetName val="DD"/>
      <sheetName val="CT"/>
      <sheetName val="PX"/>
      <sheetName val="GR"/>
      <sheetName val="DS CHU Phuc"/>
      <sheetName val="DS THI AT"/>
      <sheetName val="Bien Ban"/>
      <sheetName val="Sheet2"/>
      <sheetName val="XL4Poppy"/>
      <sheetName val="MTO REV.2(ARMOR)"/>
      <sheetName val="MeKong - Penetration"/>
      <sheetName val="Dist. Perform - Ctns.sales in "/>
      <sheetName val="Dist. Perform - Value.sales in"/>
      <sheetName val="Dist. Perform - Value.sales Out"/>
      <sheetName val="Head Count"/>
      <sheetName val="Sales Result For Month"/>
      <sheetName val="CT Thang Mo"/>
      <sheetName val="Gia_GC_Satthep"/>
      <sheetName val="dongia (2)"/>
      <sheetName val="Ref"/>
      <sheetName val="dsphongban"/>
      <sheetName val="vªÄ"/>
      <sheetName val="ZC³"/>
      <sheetName val="Øü"/>
      <sheetName val="PL_VÆQ"/>
      <sheetName val="PL_DUO_2Q"/>
      <sheetName val="Leave Statistic Report"/>
      <sheetName val="Database"/>
      <sheetName val="PNT-QUOT-#3"/>
      <sheetName val="COAT&amp;WRAP-QIOT-#3"/>
      <sheetName val="DS CHU Ph_x0001__x0000_"/>
      <sheetName val=""/>
      <sheetName val="ESTI."/>
      <sheetName val="DI-ESTI"/>
      <sheetName val="MTO_REV_2(ARMOR)"/>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ongia_(2)"/>
      <sheetName val="Leave_Statistic_Report"/>
      <sheetName val="DS CHU Ph_x0001_?"/>
      <sheetName val="DAMNEN KHONG HC"/>
      <sheetName val="dochat"/>
      <sheetName val="DAM NEN HC"/>
      <sheetName val="Detailed Reporting"/>
      <sheetName val="DS CHU Ph_x0001__"/>
      <sheetName val="DTKLg"/>
      <sheetName val="VL"/>
      <sheetName val="PTVTu"/>
      <sheetName val="THKP-Full"/>
      <sheetName val="KLg"/>
      <sheetName val="—˜‰vˆ•ªˆÄ"/>
      <sheetName val="ŒˆŽZC³"/>
      <sheetName val="ŽØ“ü"/>
      <sheetName val="PL_VŽ–‹ÆQŒˆ"/>
      <sheetName val="PL_DUO_2QŒˆ"/>
      <sheetName val="���v������"/>
      <sheetName val="���Z�C��"/>
      <sheetName val="PL_�V�����Q��"/>
      <sheetName val="PL_DUO_2�Q��"/>
      <sheetName val="total"/>
      <sheetName val="global"/>
      <sheetName val="Chitiet"/>
      <sheetName val="Dongia"/>
      <sheetName val="Chuso"/>
      <sheetName val="Bhyt t1"/>
      <sheetName val="bieu_solieu"/>
      <sheetName val="MTP"/>
      <sheetName val="2001"/>
      <sheetName val="156nhap01"/>
      <sheetName val="CT00"/>
      <sheetName val="CT99"/>
      <sheetName val="CT  PL"/>
      <sheetName val="MTP1"/>
      <sheetName val="SILICATE"/>
      <sheetName val="DU LIEU"/>
      <sheetName val="¡X??v??¡Ea?A"/>
      <sheetName val="???Z?C?3"/>
      <sheetName val="?O¡§u"/>
      <sheetName val="PL_?V?¡V?A?Q??"/>
      <sheetName val="PL_DUO_2?Q??"/>
      <sheetName val="dg-VTu"/>
      <sheetName val="XL4Pop_x0000__x0000_"/>
      <sheetName val="data"/>
      <sheetName val="ThongSo"/>
      <sheetName val="De11A"/>
      <sheetName val="gia vt,nc,may"/>
      <sheetName val="Corporate"/>
      <sheetName val="cham cong 01"/>
      <sheetName val="code"/>
      <sheetName val="XL4Pop??"/>
      <sheetName val="CHITIET VL-NC-TT1p"/>
      <sheetName val="TONGKE3p"/>
      <sheetName val="VC"/>
      <sheetName val="gVL"/>
      <sheetName val="Sheet3"/>
      <sheetName val="GiaVL"/>
      <sheetName val="ND"/>
      <sheetName val="Cp&gt;10-Ln&lt;10"/>
      <sheetName val="Ln&lt;20"/>
      <sheetName val="EIRR&gt;1&lt;1"/>
      <sheetName val="EIRR&gt; 2"/>
      <sheetName val="EIRR&lt;2"/>
      <sheetName val="¡X__v__¡Ea_A"/>
      <sheetName val="___Z_C_3"/>
      <sheetName val="_O¡§u"/>
      <sheetName val="PL__V_¡V_A_Q__"/>
      <sheetName val="PL_DUO_2_Q__"/>
      <sheetName val="XL4Pop__"/>
      <sheetName val="VP-MM"/>
      <sheetName val="T.Tinh"/>
      <sheetName val="kinh phí XD"/>
      <sheetName val="DON GIA CAN THO"/>
      <sheetName val="PTTL"/>
      <sheetName val="CHITIET VL-NC-TT -1p"/>
      <sheetName val="CHITIET VL-NC-TT-3p"/>
      <sheetName val="CHUONG TRINH"/>
      <sheetName val="BAOGIATHANG"/>
      <sheetName val="vanchuyen TC"/>
      <sheetName val="3pha-XDM"/>
      <sheetName val="3pha-CT"/>
      <sheetName val="VT A cap-THI CONG"/>
      <sheetName val="DANH SACH VAT TU THU HOI"/>
      <sheetName val="TONG.HT"/>
      <sheetName val="REN"/>
      <sheetName val="TAI"/>
      <sheetName val="QUANG"/>
      <sheetName val="XL4Test5"/>
      <sheetName val="DS CHU Ph_x005f_x0001_"/>
      <sheetName val="DS CHU Ph_x005f_x0001__"/>
      <sheetName val="DS CHU Ph_x005f_x0001__x005f_x0000_"/>
      <sheetName val="206"/>
      <sheetName val="UA602"/>
      <sheetName val="DAMNEN_KHONG_HC"/>
      <sheetName val="DAM_NEN_HC"/>
      <sheetName val="DS_CHU_Ph"/>
      <sheetName val="ESTI_"/>
      <sheetName val="DS_CHU_Ph?"/>
      <sheetName val="CT_Thang_Mo"/>
      <sheetName val="CT__PL"/>
      <sheetName val="Detailed_Reporting"/>
      <sheetName val="BC_Ton_Kho_New"/>
      <sheetName val="BC_Cua_GSBH_New"/>
      <sheetName val="BBo"/>
      <sheetName val="Thuc thanh"/>
      <sheetName val="⑤弁当"/>
      <sheetName val="FW Sum"/>
      <sheetName val="2002"/>
      <sheetName val="登録データ"/>
      <sheetName val="MTO_REV_2(ARMOR)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ongia_(2)1"/>
      <sheetName val="Leave_Statistic_Report1"/>
      <sheetName val="FW_Sum"/>
      <sheetName val="DS_CHU_Ph_"/>
      <sheetName val="XL4Pop_x005f_x0000__x005f_x0000_"/>
      <sheetName val="Detail"/>
      <sheetName val="DANH BẠ"/>
      <sheetName val="TONG HOP"/>
      <sheetName val="MAU"/>
      <sheetName val="M1"/>
      <sheetName val="M2"/>
      <sheetName val="M3"/>
      <sheetName val="M4"/>
      <sheetName val="M5"/>
      <sheetName val="M6"/>
      <sheetName val="M7"/>
      <sheetName val="M8"/>
      <sheetName val="M9"/>
      <sheetName val="M10"/>
      <sheetName val="M11"/>
      <sheetName val="M12"/>
      <sheetName val="M13"/>
      <sheetName val="M14"/>
      <sheetName val="M15"/>
      <sheetName val="ma-pt"/>
      <sheetName val="노임단가"/>
      <sheetName val="OPERATING HEAD"/>
      <sheetName val="DS CHU Ph_x005f_x0001_?"/>
      <sheetName val="???v??????"/>
      <sheetName val="???Z?C??"/>
      <sheetName val="PL_?V?????Q??"/>
      <sheetName val="?????"/>
      <sheetName val="達成729"/>
      <sheetName val="Quantity"/>
      <sheetName val="LS_VAS"/>
      <sheetName val="Forecast"/>
      <sheetName val="KKKKKKKK"/>
      <sheetName val="DON GIA"/>
      <sheetName val="CHITIET VL-NC"/>
      <sheetName val="khongin"/>
      <sheetName val="Dgia vat tu"/>
      <sheetName val="Don gia_III"/>
      <sheetName val="Chiet tinh dz35"/>
      <sheetName val="Tke"/>
      <sheetName val="Vat tu XD"/>
      <sheetName val="DS CHU Ph_x005f_x005f_x005f_x0001__x005f_x005f_x0"/>
      <sheetName val="DS CHU Ph_x005f_x005f_x005f_x0001__"/>
      <sheetName val="DS CHU Ph_x005f_x005f_x005f_x0001_"/>
      <sheetName val="DG"/>
      <sheetName val="DATA HT"/>
      <sheetName val="DG-TNHC-85"/>
      <sheetName val="1.0 Assumptions"/>
      <sheetName val="2.0 Financial Summary"/>
      <sheetName val="590P追加"/>
      <sheetName val="___v______"/>
      <sheetName val="___Z_C__"/>
      <sheetName val="PL__V_____Q__"/>
      <sheetName val="_____"/>
      <sheetName val="新ﾗｲﾝﾍﾞｰｽ"/>
      <sheetName val="新ﾗｲﾝ将来戦略"/>
      <sheetName val="Nluc KTFA(Khong Có KPY)"/>
      <sheetName val="Năng lưc -2010-2S"/>
      <sheetName val="鋳造機負荷，要員(2S)"/>
      <sheetName val="Năng lực CĐ PHUN BI-09 "/>
      <sheetName val="Calendar Reminder"/>
      <sheetName val="SPECSHEET"/>
      <sheetName val="예가표"/>
      <sheetName val="MTO_REV_2(ARMOR)2"/>
      <sheetName val="MeKong_-_Penetration2"/>
      <sheetName val="Dist__Perform_-_Ctns_sales_in_2"/>
      <sheetName val="Dist__Perform_-_Value_sales_in2"/>
      <sheetName val="Dist__Perform_-_Value_sales_Ou2"/>
      <sheetName val="Head_Count2"/>
      <sheetName val="Sales_Result_For_Month2"/>
      <sheetName val="DS_CHU_Phuc2"/>
      <sheetName val="DS_THI_AT2"/>
      <sheetName val="Bien_Ban2"/>
      <sheetName val="dongia_(2)2"/>
      <sheetName val="Leave_Statistic_Report2"/>
      <sheetName val="ESTI_1"/>
      <sheetName val="FW_Sum1"/>
      <sheetName val="Bhyt_t1"/>
      <sheetName val="DAMNEN_KHONG_HC1"/>
      <sheetName val="DAM_NEN_HC1"/>
      <sheetName val="Detailed_Reporting1"/>
      <sheetName val="CT_Thang_Mo1"/>
      <sheetName val="CT__PL1"/>
      <sheetName val="BC_Ton_Kho_New1"/>
      <sheetName val="BC_Cua_GSBH_New1"/>
      <sheetName val="DS_CHU_Ph_x005f_x0001__x005f_x0000_"/>
      <sheetName val="DS_CHU_Ph_x005f_x0001__"/>
      <sheetName val="DS_CHU_Ph_x005f_x0001_"/>
      <sheetName val="OPERATING_HEAD"/>
      <sheetName val="DS_CHU_Ph_x005f_x0001_?"/>
      <sheetName val="DS_CHU_Ph_x005f_x005f_x005f_x0001__x005f_x005f_x0"/>
      <sheetName val="DS_CHU_Ph_x005f_x005f_x005f_x0001__"/>
      <sheetName val="DS_CHU_Ph_x005f_x005f_x005f_x0001_"/>
      <sheetName val="Calendar_Reminder"/>
      <sheetName val="DU_LIEU"/>
      <sheetName val="Nluc_KTFA(Khong_Có_KPY)"/>
      <sheetName val="Năng_lưc_-2010-2S"/>
      <sheetName val="Năng_lực_CĐ_PHUN_BI-09_"/>
      <sheetName val="thao-go"/>
      <sheetName val="PB THEO HUYỆN 2010"/>
      <sheetName val="NGOÀI TINH 2010"/>
      <sheetName val="????"/>
      <sheetName val="ફS몠_x0005_㠂ఀ_x001a_＀_xffff_ヿሱ堀✶耀መఀ_x001a__x0000_㠂吀✮䬀પS몠者ሙ_x0000__x0000__x0000_몠"/>
      <sheetName val="SRP FH"/>
      <sheetName val="Profit"/>
      <sheetName val="COST"/>
      <sheetName val="DS CHU Ph_x005f_x005f_x005f_x005f_x005f_x005f_x00"/>
      <sheetName val="V2-14Jan12-2012 process cost"/>
      <sheetName val="参考 人員調査表"/>
      <sheetName val="DS_CHU_Ph_x005f_x005f_x005f_x005f_x005f_x005f_x00"/>
      <sheetName val="____"/>
      <sheetName val="R2_E"/>
      <sheetName val="songang"/>
      <sheetName val="MTO_REV_2(ARMOR)3"/>
      <sheetName val="MeKong_-_Penetration3"/>
      <sheetName val="Dist__Perform_-_Ctns_sales_in_3"/>
      <sheetName val="Dist__Perform_-_Value_sales_in3"/>
      <sheetName val="Dist__Perform_-_Value_sales_Ou3"/>
      <sheetName val="Head_Count3"/>
      <sheetName val="Sales_Result_For_Month3"/>
      <sheetName val="DS_CHU_Phuc3"/>
      <sheetName val="DS_THI_AT3"/>
      <sheetName val="Bien_Ban3"/>
      <sheetName val="dongia_(2)3"/>
      <sheetName val="Leave_Statistic_Report3"/>
      <sheetName val="ESTI_2"/>
      <sheetName val="FW_Sum2"/>
      <sheetName val="Bhyt_t11"/>
      <sheetName val="DS_CHU_Ph_x005f_x0001__x005f_x0000_1"/>
      <sheetName val="DS_CHU_Ph_x005f_x0001__1"/>
      <sheetName val="DS_CHU_Ph_x005f_x0001_1"/>
      <sheetName val="OPERATING_HEAD1"/>
      <sheetName val="DS_CHU_Ph_x005f_x0001_?1"/>
      <sheetName val="DS_CHU_Ph_x005f_x005f_x005f_x0001__x005f_x005f_x1"/>
      <sheetName val="DS_CHU_Ph_x005f_x005f_x005f_x0001__1"/>
      <sheetName val="DS_CHU_Ph_x005f_x005f_x005f_x0001_1"/>
      <sheetName val="MTO_REV_2(ARMOR)5"/>
      <sheetName val="MeKong_-_Penetration5"/>
      <sheetName val="Dist__Perform_-_Ctns_sales_in_5"/>
      <sheetName val="Dist__Perform_-_Value_sales_in5"/>
      <sheetName val="Dist__Perform_-_Value_sales_Ou5"/>
      <sheetName val="Head_Count5"/>
      <sheetName val="Sales_Result_For_Month5"/>
      <sheetName val="DS_CHU_Phuc5"/>
      <sheetName val="DS_THI_AT5"/>
      <sheetName val="Bien_Ban5"/>
      <sheetName val="dongia_(2)5"/>
      <sheetName val="Leave_Statistic_Report5"/>
      <sheetName val="ESTI_4"/>
      <sheetName val="FW_Sum4"/>
      <sheetName val="Bhyt_t13"/>
      <sheetName val="DAMNEN_KHONG_HC3"/>
      <sheetName val="DAM_NEN_HC3"/>
      <sheetName val="Detailed_Reporting3"/>
      <sheetName val="CT_Thang_Mo3"/>
      <sheetName val="CT__PL3"/>
      <sheetName val="BC_Ton_Kho_New3"/>
      <sheetName val="BC_Cua_GSBH_New3"/>
      <sheetName val="DS_CHU_Ph_x005f_x0001__x005f_x0000_3"/>
      <sheetName val="DS_CHU_Ph_x005f_x0001__3"/>
      <sheetName val="DS_CHU_Ph_x005f_x0001_3"/>
      <sheetName val="OPERATING_HEAD3"/>
      <sheetName val="DS_CHU_Ph_x005f_x0001_?3"/>
      <sheetName val="DS_CHU_Ph_x005f_x005f_x005f_x0001__x005f_x005f_x3"/>
      <sheetName val="DS_CHU_Ph_x005f_x005f_x005f_x0001__3"/>
      <sheetName val="DS_CHU_Ph_x005f_x005f_x005f_x0001_3"/>
      <sheetName val="MTO_REV_2(ARMOR)4"/>
      <sheetName val="MeKong_-_Penetration4"/>
      <sheetName val="Dist__Perform_-_Ctns_sales_in_4"/>
      <sheetName val="Dist__Perform_-_Value_sales_in4"/>
      <sheetName val="Dist__Perform_-_Value_sales_Ou4"/>
      <sheetName val="Head_Count4"/>
      <sheetName val="Sales_Result_For_Month4"/>
      <sheetName val="DS_CHU_Phuc4"/>
      <sheetName val="DS_THI_AT4"/>
      <sheetName val="Bien_Ban4"/>
      <sheetName val="dongia_(2)4"/>
      <sheetName val="Leave_Statistic_Report4"/>
      <sheetName val="ESTI_3"/>
      <sheetName val="FW_Sum3"/>
      <sheetName val="Bhyt_t12"/>
      <sheetName val="DAMNEN_KHONG_HC2"/>
      <sheetName val="DAM_NEN_HC2"/>
      <sheetName val="Detailed_Reporting2"/>
      <sheetName val="CT_Thang_Mo2"/>
      <sheetName val="CT__PL2"/>
      <sheetName val="BC_Ton_Kho_New2"/>
      <sheetName val="BC_Cua_GSBH_New2"/>
      <sheetName val="DS_CHU_Ph_x005f_x0001__x005f_x0000_2"/>
      <sheetName val="DS_CHU_Ph_x005f_x0001__2"/>
      <sheetName val="DS_CHU_Ph_x005f_x0001_2"/>
      <sheetName val="OPERATING_HEAD2"/>
      <sheetName val="DS_CHU_Ph_x005f_x0001_?2"/>
      <sheetName val="DS_CHU_Ph_x005f_x005f_x005f_x0001__x005f_x005f_x2"/>
      <sheetName val="DS_CHU_Ph_x005f_x005f_x005f_x0001__2"/>
      <sheetName val="DS_CHU_Ph_x005f_x005f_x005f_x0001_2"/>
      <sheetName val="USING-ENG"/>
      <sheetName val="quy luong"/>
      <sheetName val="Danh sách"/>
      <sheetName val="tính hệ số"/>
      <sheetName val="XL4Pop_x005f_x005f_x005f_x0000__x005f_x005f_x0000"/>
      <sheetName val="XL4Pop_x005f_x005f_x005f_x005f_x005f_x005f_x005f_x0000_"/>
      <sheetName val="ફS몠_x0005_㠂ఀ_x001a_＀_xffff_ヿሱ堀✶耀መఀ_x001a_?㠂吀✮䬀પS몠者ሙ???몠"/>
      <sheetName val="Menu"/>
      <sheetName val="Apr'10-Daily Sales"/>
      <sheetName val="May'10-Daily Sales"/>
      <sheetName val="Jun'10-Daily Sales"/>
      <sheetName val="Jul'10-Daily Sales"/>
      <sheetName val="Aug'10-Daily Sales"/>
      <sheetName val="Sep'10-Daily Sales"/>
      <sheetName val="Oct'10-Daily Sales"/>
      <sheetName val="Nov'10-Daily Sales"/>
      <sheetName val="Dec'10-Daily Sales"/>
      <sheetName val="Jan'11-Daily Sales"/>
      <sheetName val="Feb'11-Daily Sales"/>
      <sheetName val="Mar'11-Daily Sales"/>
      <sheetName val="Apr'11-Daily Sales"/>
      <sheetName val="May'11-Daily Sales"/>
      <sheetName val="Jun'11-Daily Sales"/>
      <sheetName val="Jul'11-Daily Sales"/>
      <sheetName val="Aug'11-Daily Sales"/>
      <sheetName val="Sep'11-Daily Sales"/>
      <sheetName val="Oct'11-Daily Sales"/>
      <sheetName val="Nov'11-Daily Sales"/>
      <sheetName val="Dec'11-Daily Sales"/>
      <sheetName val="J94A-WT"/>
      <sheetName val="Chiet tinh dz22"/>
      <sheetName val="ctdg"/>
      <sheetName val="ptvt"/>
      <sheetName val="Tra_bang"/>
      <sheetName val="DTCT"/>
      <sheetName val="VL,NC"/>
      <sheetName val="DGBT"/>
      <sheetName val="DGVT"/>
      <sheetName val="DGXLD"/>
      <sheetName val="ﾃﾞｰﾀｼｰﾄ"/>
      <sheetName val="���v�����"/>
      <sheetName val="PL_�V����Q��"/>
      <sheetName val="PL_DUO_2�_x0001_��"/>
      <sheetName val="DS_CHU_Ph_x0005_c1"/>
      <sheetName val="DS_THI_AT_x0001_"/>
      <sheetName val="CT Thang _x0005_o"/>
      <sheetName val="PL_DUO_2?_x0001_??"/>
      <sheetName val="CT_Thang__x0005_o"/>
      <sheetName val="dsphongba_x0006_"/>
      <sheetName val="DS_CHU_Ph_x0005_c2"/>
      <sheetName val="CT_Thang__x0005_o1"/>
      <sheetName val="dongia_(2_x0001_3"/>
      <sheetName val="CT_Thang__x0005_o3"/>
      <sheetName val="DS CHU Ph_x005f_x005f_x005f_x0001_?"/>
      <sheetName val="DS_CHU_Ph_x005f_x005f_x005f_x0001_?"/>
      <sheetName val="ocean voyage"/>
      <sheetName val="ફS몠_x005f_x0005_㠂ఀ_x005f_x001a_＀_x005f_xffff_ヿሱ堀✶"/>
      <sheetName val="加工費率設定"/>
      <sheetName val="ﾌﾟﾛﾄ_P772分解5号機"/>
      <sheetName val="法規課84上半年經營實績"/>
      <sheetName val="HEAD LAMP BRANDING"/>
      <sheetName val="SA1 - Process information"/>
      <sheetName val="IA - Audit report front page"/>
      <sheetName val="IA - Audit summary report"/>
      <sheetName val="IA - Front page planning"/>
      <sheetName val="RR - Front page follow up"/>
      <sheetName val="IA Follow up - Audit summary "/>
      <sheetName val="IA - Follow up - Front page"/>
      <sheetName val="IA - Planning"/>
      <sheetName val="IA - SF02 (1)"/>
      <sheetName val="IA - Surveillance plan"/>
      <sheetName val="RR - Front page audit report"/>
      <sheetName val="RR - Front page planning"/>
      <sheetName val="RR - Readiness review findings"/>
      <sheetName val="SA1 - Audit report front page"/>
      <sheetName val="SA1 - Audit summary report"/>
      <sheetName val="SA1 - Follow up - Audit summary"/>
      <sheetName val="SA1 - Planning"/>
      <sheetName val="SSA2 - Follow up - Front page"/>
      <sheetName val="A"/>
      <sheetName val="初期03"/>
      <sheetName val="ફS몠_x0005_㠂ఀ_x001a_＀_xffff_ヿሱ堀✶耀መఀ_x001a_"/>
      <sheetName val="DS_CHU_Ph_x005f_x005f_x005f_x0001_?1"/>
      <sheetName val="MTO_REV_2(ARMOR)6"/>
      <sheetName val="MeKong_-_Penetration6"/>
      <sheetName val="Dist__Perform_-_Ctns_sales_in_6"/>
      <sheetName val="Dist__Perform_-_Value_sales_in6"/>
      <sheetName val="Dist__Perform_-_Value_sales_Ou6"/>
      <sheetName val="Head_Count6"/>
      <sheetName val="Sales_Result_For_Month6"/>
      <sheetName val="DS_CHU_Phuc6"/>
      <sheetName val="DS_THI_AT6"/>
      <sheetName val="Bien_Ban6"/>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sheetData sheetId="460"/>
      <sheetData sheetId="461"/>
      <sheetData sheetId="462"/>
      <sheetData sheetId="463"/>
      <sheetData sheetId="464"/>
      <sheetData sheetId="465"/>
      <sheetData sheetId="466"/>
      <sheetData sheetId="467"/>
      <sheetData sheetId="46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LDT"/>
      <sheetName val="NT.MC"/>
      <sheetName val="DTT"/>
      <sheetName val="NDK"/>
      <sheetName val="NhiThu"/>
      <sheetName val="NCS"/>
      <sheetName val="mo rong"/>
      <sheetName val="VT Acap"/>
      <sheetName val="TH"/>
      <sheetName val="chuoi su"/>
      <sheetName val="Sheet6"/>
      <sheetName val="VLmorong"/>
      <sheetName val="Giai trinh"/>
      <sheetName val="THTram"/>
      <sheetName val="chenhlech"/>
      <sheetName val="MTL$-INTER"/>
      <sheetName val="TT_10KV"/>
    </sheetNames>
    <sheetDataSet>
      <sheetData sheetId="0"/>
      <sheetData sheetId="1" refreshError="1">
        <row r="2">
          <cell r="B2">
            <v>1.07</v>
          </cell>
        </row>
        <row r="3">
          <cell r="B3">
            <v>0.71</v>
          </cell>
        </row>
        <row r="4">
          <cell r="B4">
            <v>0.06</v>
          </cell>
        </row>
        <row r="14">
          <cell r="B14">
            <v>1.6439599999999999</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b"/>
      <sheetName val="HS-phucap"/>
      <sheetName val="DG-vua"/>
      <sheetName val="DG-atgt"/>
      <sheetName val="DG-cong"/>
      <sheetName val="DG-mat"/>
      <sheetName val="DG-nen"/>
      <sheetName val="Gvl"/>
      <sheetName val="KL nen,mat DT"/>
      <sheetName val="DT-ddnuoc"/>
      <sheetName val="THKP-ddnuoc"/>
      <sheetName val="DT-cpd"/>
      <sheetName val="THKP-cpd"/>
      <sheetName val="00000000"/>
      <sheetName val="10000000"/>
      <sheetName val="20000000"/>
      <sheetName val="DL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nen"/>
      <sheetName val="mat"/>
      <sheetName val="cong"/>
      <sheetName val="vua"/>
      <sheetName val="dtoan"/>
      <sheetName val="dap"/>
      <sheetName val="GTXL-duong"/>
      <sheetName val="tkphi"/>
      <sheetName val="bth"/>
      <sheetName val="vattu"/>
      <sheetName val="tong hop"/>
      <sheetName val="phan tich DG"/>
      <sheetName val="gia vat lieu"/>
      <sheetName val="gia xe may"/>
      <sheetName val="gia nhan cong"/>
      <sheetName val="XL4Test5"/>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gvt"/>
      <sheetName val="ATGT"/>
      <sheetName val="DG-TH"/>
      <sheetName val="Tuong-chan"/>
      <sheetName val="Dau-cong"/>
      <sheetName val="dtoan (4)"/>
      <sheetName val="GTXL"/>
      <sheetName val="tmdtu"/>
      <sheetName val="gpmb"/>
      <sheetName val="Sheet3"/>
      <sheetName val="Vatu"/>
      <sheetName val="khluongconlai"/>
      <sheetName val="Bao cao"/>
      <sheetName val="00000000"/>
      <sheetName val="Vp"/>
      <sheetName val="Taichinh"/>
      <sheetName val="NN-PTNT"/>
      <sheetName val="TC-LD"/>
      <sheetName val="KH-DT"/>
      <sheetName val="Tu phap"/>
      <sheetName val="T.TRA"/>
      <sheetName val="QLKTTH"/>
      <sheetName val="QLDA"/>
      <sheetName val="Dan so"/>
      <sheetName val=""/>
      <sheetName val="Sheet1"/>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Tuong-#han"/>
      <sheetName val="dtct cong"/>
      <sheetName val="DTCT-tuyen chinh"/>
      <sheetName val="tra-vat-lieu"/>
      <sheetName val="IBASE"/>
      <sheetName val="dap_x0000__x0000_ƌ_x0000__x0004__x0000__x0000__x0000__x0000__x0000__x0000_㝌ƌ_x0000__x0000__x0000__x0000__x0000__x0000__x0000__x0000_ƌ_x0000__x0000__x0007__x0000_"/>
      <sheetName val="TT_10KV"/>
      <sheetName val="Sheet2"/>
      <sheetName val="tuong"/>
      <sheetName val="Du_lieu"/>
      <sheetName val="Tra_bang"/>
      <sheetName val="Tra KS"/>
      <sheetName val="Chart1"/>
      <sheetName val="Chart2"/>
      <sheetName val=" 8"/>
      <sheetName val="XL4Poppy"/>
      <sheetName val="dap??ƌ?_x0004_??????㝌ƌ????????ƌ??_x0007_?"/>
      <sheetName val="_x0000_??_x0000__x0004__x0000__x0000__x0000__x0000__x0000__x0000_??_x0000__x0000__x0000__x0000__x0000__x0000__x0000__x0000_??_x0000__x0000__x0007__x0000__x0000__x0000__x0000__x0000_"/>
      <sheetName val="DG "/>
      <sheetName val="GPXL-duong"/>
      <sheetName val="Giai trinh"/>
      <sheetName val="DLDT"/>
      <sheetName val="DTCT"/>
      <sheetName val="????_x0004_????????????????????_x0007_?????"/>
      <sheetName val="Sheet4"/>
      <sheetName val="nhiemvu2006"/>
      <sheetName val="RutTM"/>
      <sheetName val="10000000"/>
      <sheetName val="20000000"/>
      <sheetName val="30000000"/>
      <sheetName val="g)a vat lieu"/>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Thuc thanh"/>
      <sheetName val="dap__ƌ__x0004_______㝌ƌ________ƌ___x0007__"/>
      <sheetName val="dap_x0000__x0000_??_x0000__x0004__x0000__x0000__x0000__x0000__x0000__x0000_??_x0000__x0000__x0000__x0000__x0000__x0000__x0000__x0000_??_x0000__x0000__x0007__x0000_"/>
      <sheetName val="GiaVL"/>
      <sheetName val="dtct_cong"/>
      <sheetName val="dapƌ㝌ƌƌ"/>
      <sheetName val="gihaxe may"/>
      <sheetName val="_____x0004______________________x0007______"/>
      <sheetName val="Gia"/>
      <sheetName val="dap?????_x0004_????????????????????_x0007_?"/>
      <sheetName val="dap______x0004______________________x0007__"/>
      <sheetName val="Gia KS"/>
      <sheetName val="LEGEND"/>
      <sheetName val="DG-TH_x0000_ǲ_x0000__x0000__x0000__x0000__x0000__x0000__x0000__x0000__x0000__x0000_ẜǰ_x0000__x0004__x0000__x0000__x0000__x0000__x0000__x0000_ǰ_x0000__x0000_"/>
      <sheetName val="DG-TH?ǲ??????????ẜǰ?_x0004_??????ǰ??"/>
      <sheetName val="DTCT-tuyen_chinh"/>
      <sheetName val="Tra_KS"/>
      <sheetName val="_8"/>
      <sheetName val="Giai_trinh"/>
      <sheetName val="DG_"/>
      <sheetName val="g)a_vat_lieu"/>
      <sheetName val="dap__??__x0004_______??________??___x0007__"/>
      <sheetName val="MTO REV.2(ARMOR)"/>
      <sheetName val="__"/>
      <sheetName val="Giai trũnh"/>
      <sheetName val="???_x0004_???????_x0007_?"/>
      <sheetName val="KKKKKKKK"/>
      <sheetName val="PutTM"/>
      <sheetName val="dap?ƌ?_x0004_?㝌ƌ?ƌ?_x0007_?"/>
      <sheetName val="???_x0004_??????_x0007_?"/>
      <sheetName val="dap????_x0004_???????_x0007_?"/>
      <sheetName val="dap_ƌ__x0004__㝌ƌ_ƌ__x0007__"/>
      <sheetName val="____x0004_________x0007__"/>
      <sheetName val="____x0004________x0007__"/>
      <sheetName val="dap_____x0004_________x0007__"/>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
      <sheetName val="?????????????????????????????"/>
      <sheetName val="dap??ƌ???????㝌ƌ????????ƌ???"/>
      <sheetName val="Package1"/>
      <sheetName val="DG-TH_ǲ__________ẜǰ__x0004_______ǰ__"/>
      <sheetName val="dap??????"/>
      <sheetName val="dap______"/>
      <sheetName val="dtct_cong1"/>
      <sheetName val="dap__ƌ_______㝌ƌ________ƌ___"/>
      <sheetName val="dap??????????????????????????"/>
      <sheetName val="Thuc_thanh"/>
      <sheetName val="_____________________________"/>
      <sheetName val="fattu"/>
      <sheetName val="dap__________________________"/>
      <sheetName val="Gia_KS"/>
      <sheetName val="DG-THǲẜǰǰ"/>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______"/>
      <sheetName val="DG-TH_ǲ__________ẜǰ_______ǰ__"/>
      <sheetName val="___________"/>
      <sheetName val="dap__ƌ__x005f_x0004_______㝌ƌ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MTO REV.0"/>
      <sheetName val="Loading"/>
      <sheetName val="Check C"/>
      <sheetName val="SILICATE"/>
      <sheetName val="C4iet-dien"/>
      <sheetName val="DG-TH_x0000_?_x0000__x0000__x0000__x0000__x0000__x0000__x0000__x0000__x0000__x0000_?j_x0000__x0004__x0000__x0000__x0000__x0000__x0000__x0000_?j_x0000__x0000_"/>
      <sheetName val="Sheet_x0011_"/>
      <sheetName val="VANKHUON"/>
      <sheetName val="DG-TH?????????????j?_x0004_???????j??"/>
      <sheetName val="DSCBGV"/>
      <sheetName val="dscbgvcdd"/>
      <sheetName val="DSDKhoc them"/>
      <sheetName val="DSCBGVDH"/>
      <sheetName val="Gia tri vat tu"/>
      <sheetName val="Giai trunh"/>
      <sheetName val="????_x0004_???????????????Ŀ????_x0007_?????"/>
      <sheetName val="_____x0004________________Ŀ_____x0007______"/>
      <sheetName val="Gia VL"/>
      <sheetName val="X_x0000__x0000__x0000__x0000_st5"/>
      <sheetName val="X"/>
      <sheetName val="Nhat ky - socai thang 1"/>
      <sheetName val="____x005f_x0004_________x005f_x0007__"/>
      <sheetName val="DG-TH_ǲ__________ẜǰ__x005f_x0004_____"/>
      <sheetName val="THOP XL"/>
      <sheetName val="DG-TH_____________j__x0004________j__"/>
      <sheetName val="j_x0000__x0000__x001f__x0000__x0000__x0000__x0000__x0000__x0000__x0000__x0000__x0000__x0000__x0000__x0000__x0000__x0000__x0000__x0000__x0000__x0000__x0000__x0000__x0000__x0000__x0000__x0000__x0000_?j"/>
      <sheetName val="j"/>
      <sheetName val="dap__ƌ__x0004_______㝌ƌ________"/>
      <sheetName val="_____x0004_____________________"/>
      <sheetName val="dap______x0004_________________"/>
      <sheetName val="gihaxe_may1"/>
      <sheetName val="Giai_trũnh1"/>
      <sheetName val="gihaxe_may"/>
      <sheetName val="MTO_REV_2(ARMOR)"/>
      <sheetName val="dap_x0000__x0000_ƌ_x0000__x000"/>
      <sheetName val="_x0000____x0000__x0004__x0000__"/>
      <sheetName val="dap_x0000__x0000____x0000__x000"/>
      <sheetName val="dap??ƌ?_x0004_??????㝌ƌ????????"/>
      <sheetName val="_x0000_??_x0000__x0004__x0000__"/>
      <sheetName val="????_x0004_????????????????????"/>
      <sheetName val="dap__??__x0004_______??________"/>
      <sheetName val="dap_x0000__x0000_??_x0000__x000"/>
      <sheetName val="dap?????_x0004_????????????????"/>
      <sheetName val="dap_x005f_x0000__x005f_x0000_ƌ"/>
      <sheetName val="dap__ƌ__x005f_x0004_______㝌ƌ__"/>
      <sheetName val="_x005f_x0000____x005f_x0000__x0"/>
      <sheetName val="_____x005f_x0004_______________"/>
      <sheetName val="dap______x005f_x0004___________"/>
      <sheetName val="dap_x005f_x0000__x005f_x0000___"/>
      <sheetName val="dap_x005f_x005f_x005f_x0000__x0"/>
      <sheetName val="dap__ƌ__x005f_x005f_x000"/>
      <sheetName val="_x005f_x005f_x005f_x0000____x00"/>
      <sheetName val="_____x005f_x005f_x005f_x0004___"/>
      <sheetName val="dap______x005f_x005f_x000"/>
      <sheetName val="Config"/>
      <sheetName val="係数"/>
      <sheetName val="Master"/>
      <sheetName val="Code"/>
      <sheetName val="ctiet-KVThanhTri-YUR"/>
      <sheetName val="DGchitiet "/>
      <sheetName val="単価表"/>
      <sheetName val="CDHT"/>
      <sheetName val="DG-TH_x005f_x0000_ǲ_x005f_x0000__x005f_x0000__x00"/>
      <sheetName val="___x005f_x0000__x005f_x0004__x005f_x0000____x0000"/>
      <sheetName val="GB1"/>
      <sheetName val="D &amp; W sizes"/>
      <sheetName val="EXTERNAL"/>
      <sheetName val="실행철강하도"/>
      <sheetName val="FAB별"/>
      <sheetName val="SITE-E"/>
      <sheetName val="TONG HOP VL-NC"/>
      <sheetName val="TT04"/>
      <sheetName val="???_x005f_x0004_???????_x005f_x0007_?"/>
      <sheetName val="??_x005f_x0000__x005f_x0004__x005f_x0000_??_x0000"/>
      <sheetName val="DG-TH?ǲ??????????ẜǰ?_x005f_x0004_????"/>
      <sheetName val="Main_Mech"/>
      <sheetName val="Sub_Mech"/>
      <sheetName val="tra_vat_lieu"/>
      <sheetName val="C. NEW BLDG-PLUMBING WORK"/>
      <sheetName val="Ｎｏ.13"/>
      <sheetName val="L-Mechanical"/>
      <sheetName val="Bangia"/>
      <sheetName val="Earthwork"/>
      <sheetName val="CFS3"/>
      <sheetName val="8 QD957"/>
      <sheetName val="#REF"/>
      <sheetName val="DG-TH_ǲ__________ẜǰ__x0004_____"/>
      <sheetName val="dap_x0000__x0000_ƌ"/>
      <sheetName val="dap__ƌ__x0004_______㝌ƌ__"/>
      <sheetName val="_x0000____x0000__x0"/>
      <sheetName val="_____x0004_______________"/>
      <sheetName val="dap______x0004___________"/>
      <sheetName val="dap_x0000__x0000___"/>
      <sheetName val="dap_x005f_x0000__x0"/>
      <sheetName val="_x005f_x0000____x00"/>
      <sheetName val="_____x005f_x0004___"/>
      <sheetName val="DG-TH_x0000_ǲ_x0000__x0000__x00"/>
      <sheetName val="___x0000__x0004__x0000____x0000"/>
      <sheetName val="??_x0000__x0004__x0000_??_x0000"/>
      <sheetName val="DG-TH?ǲ??????????ẜǰ?_x0004_????"/>
      <sheetName val="j??_x001f_??????????????????????????j"/>
      <sheetName val="dap___________________________2"/>
      <sheetName val="dap___________________________3"/>
      <sheetName val="____________O________________"/>
      <sheetName val="DG_TH_________________________2"/>
      <sheetName val="DG_TH_________________________3"/>
      <sheetName val="dap______x005f_x0004________________2"/>
      <sheetName val="dap__ƌ__x000"/>
      <sheetName val="dap______x000"/>
      <sheetName val="dap_x0000__x0"/>
      <sheetName val="_x0000____x00"/>
      <sheetName val="_____x0004___"/>
      <sheetName val="HCDHO"/>
      <sheetName val="DAMAT"/>
      <sheetName val="DA4x6"/>
      <sheetName val="dg"/>
      <sheetName val="[dt-CX-G1.xlsɝphan_tich_DG3"/>
      <sheetName val="[dt-CX-G1.xlsŝgia_vat_lieu4"/>
      <sheetName val="??"/>
      <sheetName val="chenhlech"/>
      <sheetName val="????_x0004_????????????_xffff_???????_x0007_?????"/>
      <sheetName val="dap___________________________4"/>
      <sheetName val="dap___________________________5"/>
      <sheetName val="gia_.han_cong2"/>
      <sheetName val="dap___ƌ_________ƌ_________ƌ___2"/>
      <sheetName val="DG_TH_ǲ_______________________2"/>
      <sheetName val="DG_TH_ǲ_______________________3"/>
      <sheetName val="dap_x005f_x0000__x005f_x0000__ƌ_x005f_x0000__x0_2"/>
      <sheetName val="dap______x0004________________2"/>
      <sheetName val="dap___ƌ__x005f_x0004________ƌ_______2"/>
      <sheetName val="_x005f_x0000____x005f_x0000__x005f_x0004__x005f_x0000_2"/>
      <sheetName val="ctinh"/>
      <sheetName val="THQui_15"/>
      <sheetName val="THQui_25"/>
      <sheetName val="THQui_35"/>
      <sheetName val="THQui_45"/>
      <sheetName val="TH_nam_20035"/>
      <sheetName val="dtoan_(4)5"/>
      <sheetName val="DG_TH_________________________4"/>
      <sheetName val="TL"/>
      <sheetName val="DC"/>
      <sheetName val="BEGIN"/>
      <sheetName val="j___x001f___________________________j"/>
      <sheetName val="DG_TH_________________________5"/>
      <sheetName val="dap_x005f_x0000__x005f_x0000____x005f_x0000__x0_2"/>
      <sheetName val="dap______x005f_x0004________________3"/>
      <sheetName val="_____x005f_x0004____________________2"/>
      <sheetName val="dap______x005f_x0004________________4"/>
      <sheetName val="_____x005f_x0004____________________3"/>
      <sheetName val="dap______x005f_x0004________________5"/>
      <sheetName val="dap_x005f_x0000__x005f_x0000____x005f_x0000__x0_3"/>
      <sheetName val="dap______x005f_x0004________________6"/>
      <sheetName val="dap______x005f_x0004________________7"/>
      <sheetName val="dap_x005f_x005f_x005f_x0000__x005f_x005f_x005f_x0000__2"/>
      <sheetName val="dap______x005f_x005f_x005f_x0004__________2"/>
      <sheetName val="_x005f_x005f_x005f_x0000____x005f_x005f_x005f_x0000___2"/>
      <sheetName val="_____x005f_x005f_x005f_x0004______________2"/>
      <sheetName val="dap______x005f_x005f_x005f_x0004__________3"/>
      <sheetName val="dap_x005f_x005f_x005f_x0000__x005f_x005f_x005f_x0000__3"/>
      <sheetName val="dap_x005f_x005f_x005f_x005f_x005f_x005f_x005f_x0000___2"/>
      <sheetName val="dap______x005f_x005f_x005f_x005f_x005f_x005f_x0_2"/>
      <sheetName val="_x005f_x005f_x005f_x005f_x005f_x005f_x005f_x0000____x_2"/>
      <sheetName val="_____x005f_x005f_x005f_x005f_x005f_x005f_x005f_x0004__2"/>
      <sheetName val="dap______x005f_x005f_x005f_x005f_x005f_x005f_x0_3"/>
      <sheetName val="dap_x005f_x005f_x005f_x005f_x005f_x005f_x005f_x0000___3"/>
      <sheetName val="X????st5"/>
      <sheetName val="dap___ƌ__x005f_x0004________ƌ_______3"/>
      <sheetName val="dap___ƌ__x005f_x005f_x005f_x0004________ƌ_2"/>
      <sheetName val="dap___ƌ__x005f_x005f_x005f_x005f_x005f_x005f_x0_2"/>
      <sheetName val="Vat tu"/>
      <sheetName val="NC"/>
      <sheetName val="vua(c)"/>
      <sheetName val="MTL$-INTER"/>
      <sheetName val="dap_x0000__x0000__ƌ_x0000__x0_2"/>
      <sheetName val="dap___ƌ__x0004________ƌ_______2"/>
      <sheetName val="_x0000____x0000__x0004__x0000_2"/>
      <sheetName val="dap_x0000__x0000____x0000__x0_2"/>
      <sheetName val="dap______x0004________________3"/>
      <sheetName val="_____x0004____________________2"/>
      <sheetName val="dap______x0004________________4"/>
      <sheetName val="_____x0004____________________3"/>
      <sheetName val="dap______x0004________________5"/>
      <sheetName val="dap_x0000__x0000____x0000__x0_3"/>
      <sheetName val="dap______x0004________________6"/>
      <sheetName val="dap______x0004________________7"/>
      <sheetName val="dap_x005f_x0000__x005f_x0000__2"/>
      <sheetName val="dap______x005f_x0004__________2"/>
      <sheetName val="_x005f_x0000____x005f_x0000___2"/>
      <sheetName val="_____x005f_x0004______________2"/>
      <sheetName val="dap______x005f_x0004__________3"/>
      <sheetName val="dap_x005f_x0000__x005f_x0000__3"/>
      <sheetName val="dap_x005f_x005f_x005f_x0000___2"/>
      <sheetName val="_x005f_x005f_x005f_x0000____x_2"/>
      <sheetName val="_____x005f_x005f_x005f_x0004__2"/>
      <sheetName val="dap_x005f_x005f_x005f_x0000___3"/>
      <sheetName val="dap___ƌ__x0004________ƌ_______3"/>
      <sheetName val="dap___ƌ__x005f_x0004________ƌ_2"/>
      <sheetName val="dap___________________________6"/>
      <sheetName val="dap___________________________7"/>
      <sheetName val="tong_hop7"/>
      <sheetName val="phan_tich_DG7"/>
      <sheetName val="gia_vat_lieu7"/>
      <sheetName val="gia_xe_may7"/>
      <sheetName val="gia_nhan_cong7"/>
      <sheetName val="THQui_17"/>
      <sheetName val="THQui_27"/>
      <sheetName val="THQui_37"/>
      <sheetName val="THQui_47"/>
      <sheetName val="TH_nam_20037"/>
      <sheetName val="Bao_cao7"/>
      <sheetName val="dtoan_(4)7"/>
      <sheetName val="B-n_(2)7"/>
      <sheetName val="TH-t_toan7"/>
      <sheetName val="Tro_giup7"/>
      <sheetName val="Tu_phap7"/>
      <sheetName val="T_TRA7"/>
      <sheetName val="Dan_so7"/>
      <sheetName val="dtct_cong7"/>
      <sheetName val="DTCT-tuyen_chinh6"/>
      <sheetName val="DG_6"/>
      <sheetName val="Tra_KS6"/>
      <sheetName val="_86"/>
      <sheetName val="Giai_trinh6"/>
      <sheetName val="g)a_vat_lieu6"/>
      <sheetName val="Thuc_thanh6"/>
      <sheetName val="Gia_KS6"/>
      <sheetName val="Giai_trũnh3"/>
      <sheetName val="MTO_REV_2(ARMOR)2"/>
      <sheetName val="tong_hop5"/>
      <sheetName val="phan_tich_DG5"/>
      <sheetName val="gia_vat_lieu5"/>
      <sheetName val="gia_xe_may5"/>
      <sheetName val="gia_nhan_cong5"/>
      <sheetName val="Bao_cao5"/>
      <sheetName val="Tu_phap5"/>
      <sheetName val="T_TRA5"/>
      <sheetName val="Dan_so5"/>
      <sheetName val="dtct_cong5"/>
      <sheetName val="B-n_(2)5"/>
      <sheetName val="TH-t_toan5"/>
      <sheetName val="Tro_giup5"/>
      <sheetName val="DG_4"/>
      <sheetName val="DTCT-tuyen_chinh4"/>
      <sheetName val="Tra_KS4"/>
      <sheetName val="_84"/>
      <sheetName val="Giai_trinh4"/>
      <sheetName val="g)a_vat_lieu4"/>
      <sheetName val="Thuc_thanh4"/>
      <sheetName val="Gia_KS4"/>
      <sheetName val="MTO_REV_0"/>
      <sheetName val="Gia_tri_vat_tu"/>
      <sheetName val="tong_hop6"/>
      <sheetName val="phan_tich_DG6"/>
      <sheetName val="gia_vat_lieu6"/>
      <sheetName val="gia_xe_may6"/>
      <sheetName val="gia_nhan_cong6"/>
    </sheetNames>
    <sheetDataSet>
      <sheetData sheetId="0" refreshError="1">
        <row r="14">
          <cell r="P14">
            <v>89440.853809523804</v>
          </cell>
        </row>
        <row r="19">
          <cell r="P19">
            <v>82440.853809523804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sheetData sheetId="90" refreshError="1"/>
      <sheetData sheetId="91" refreshError="1"/>
      <sheetData sheetId="92" refreshError="1"/>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refreshError="1"/>
      <sheetData sheetId="316"/>
      <sheetData sheetId="317" refreshError="1"/>
      <sheetData sheetId="318" refreshError="1"/>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sheetData sheetId="427"/>
      <sheetData sheetId="428" refreshError="1"/>
      <sheetData sheetId="429" refreshError="1"/>
      <sheetData sheetId="430" refreshError="1"/>
      <sheetData sheetId="431" refreshError="1"/>
      <sheetData sheetId="432"/>
      <sheetData sheetId="433" refreshError="1"/>
      <sheetData sheetId="434"/>
      <sheetData sheetId="435"/>
      <sheetData sheetId="436" refreshError="1"/>
      <sheetData sheetId="437" refreshError="1"/>
      <sheetData sheetId="438"/>
      <sheetData sheetId="439" refreshError="1"/>
      <sheetData sheetId="440" refreshError="1"/>
      <sheetData sheetId="441" refreshError="1"/>
      <sheetData sheetId="442"/>
      <sheetData sheetId="443"/>
      <sheetData sheetId="444"/>
      <sheetData sheetId="445"/>
      <sheetData sheetId="446"/>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 tong hop du toan"/>
      <sheetName val="gVL"/>
      <sheetName val="Du_lieu"/>
      <sheetName val="cpvl"/>
      <sheetName val="4.1.1"/>
      <sheetName val="4.3.2"/>
      <sheetName val="2.5.1"/>
      <sheetName val="5.3.1"/>
      <sheetName val="2.4.3"/>
      <sheetName val="3.1.1"/>
      <sheetName val="3.1.4"/>
    </sheetNames>
    <definedNames>
      <definedName name="cplhsmt"/>
      <definedName name="cptdhsmt"/>
      <definedName name="cptdtdt"/>
      <definedName name="cptdtkkt"/>
      <definedName name="gsktxd"/>
      <definedName name="qlda"/>
      <definedName name="tinhqt"/>
      <definedName name="tkpd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Q1-02"/>
      <sheetName val="Q2-02"/>
      <sheetName val="Q3-02"/>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C45"/>
      <sheetName val="C47A"/>
      <sheetName val="C47B"/>
      <sheetName val="C46"/>
      <sheetName val="DsachYT"/>
      <sheetName val="00"/>
      <sheetName val="Bhxhoi"/>
      <sheetName val="T6"/>
      <sheetName val="Mau"/>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Outlets"/>
      <sheetName val="PGs"/>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KH LDTL"/>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LUONG CHO HUU"/>
      <sheetName val="thu BHXH,YT"/>
      <sheetName val="Phan bo"/>
      <sheetName val="TAI"/>
      <sheetName val="BANLE"/>
      <sheetName val="t.kho"/>
      <sheetName val="CLB"/>
      <sheetName val="phong"/>
      <sheetName val="hoat"/>
      <sheetName val="tong BH"/>
      <sheetName val="nhapkho"/>
      <sheetName val="SILICAT_x0003_"/>
      <sheetName val="1-12"/>
      <sheetName val="SP-KH"/>
      <sheetName val="Xuatkho"/>
      <sheetName val="PT"/>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TH QT"/>
      <sheetName val="KE QT"/>
      <sheetName val="TH VL, NC, DDHT Thanhphuoc"/>
      <sheetName val="Summary"/>
      <sheetName val="Design &amp; Applications"/>
      <sheetName val="Building Summary"/>
      <sheetName val="Building"/>
      <sheetName val="External Works"/>
      <sheetName val="ROCK WO_x0003__x0000_"/>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Silica|e)"/>
      <sheetName val="INSUL"/>
      <sheetName val="MTL$-INTER"/>
      <sheetName val="Macro1"/>
      <sheetName val="Macro2"/>
      <sheetName val="Macro3"/>
      <sheetName val="Chiet tinh dz22"/>
      <sheetName val="??-BLDG"/>
      <sheetName val="_x0000__x0000__x0000__x0000__x0000__x0000_"/>
      <sheetName val="???????-BLDG"/>
      <sheetName val="TH T19"/>
      <sheetName val="gvl"/>
      <sheetName val="Pi6ot(Urethan)"/>
      <sheetName val="Piwot(Silicat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vot(RckWool)"/>
      <sheetName val="Sheev6"/>
      <sheetName val="Nhap fon gia VL dia phuong"/>
      <sheetName val="Dieu chinh"/>
      <sheetName val="So -03"/>
      <sheetName val="SoLD"/>
      <sheetName val="So-02"/>
      <sheetName val="vi_du_n"/>
      <sheetName val="vi_du"/>
      <sheetName val="Bieu 2"/>
      <sheetName val="biªu 3"/>
      <sheetName val="bieu1 CTy"/>
      <sheetName val="b2 cty"/>
      <sheetName val="b 3 cty"/>
      <sheetName val="bieu 7"/>
      <sheetName val="bieu 9"/>
      <sheetName val="b14"/>
      <sheetName val="Sheet12"/>
      <sheetName val="_x0010_ivot(Glass Wool)"/>
      <sheetName val="She%t1"/>
      <sheetName val="XL4Pop`y"/>
      <sheetName val="Chitieu-dam c!c loai"/>
      <sheetName val="@Gdg"/>
      <sheetName val="CocKJ1m"/>
      <sheetName val="뜃맟뭁돽띿맟?-BLDG"/>
      <sheetName val="CAT_5"/>
      <sheetName val="현장관리비"/>
      <sheetName val="실행내역"/>
      <sheetName val="#REF"/>
      <sheetName val="적용환율"/>
      <sheetName val="合成単価作成表-BLDG"/>
      <sheetName val="EQUIPMENT -2"/>
      <sheetName val="전차선로 물량표"/>
      <sheetName val="PBS"/>
      <sheetName val="간접비내역-1"/>
      <sheetName val="Basic"/>
      <sheetName val="DESIGN CRITERIA"/>
      <sheetName val="용기"/>
      <sheetName val="DU TRU LUONG 06 TH@NG"/>
      <sheetName val="AN CA DH 10"/>
      <sheetName val="TAM UNG LNC TH 08"/>
      <sheetName val="Leong thoi gian th 10"/>
      <sheetName val="Luong thoa gian th 11"/>
      <sheetName val="at lns th 10"/>
      <sheetName val="tam ung DNS th 11"/>
      <sheetName val="XL4Test4"/>
      <sheetName val="Pivot(_x0007_lass Wool)"/>
      <sheetName val="bcôhang"/>
      <sheetName val="báo cáo thang11 m?i"/>
      <sheetName val="S¶_x001d_et2"/>
      <sheetName val="hoat_x0000_࣭_x0000__x0000__x0000__x0000__x0000__x0000__x0000__x0000_ _x0000_᭬࣫_x0000__x0004__x0000__x0000__x0000__x0000__x0000__x0000_ᑜ࣭_x0000__x0000__x0000_"/>
      <sheetName val="Sheed4"/>
      <sheetName val="TH_x0001_NG2"/>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Giai trinh"/>
      <sheetName val="RDP013"/>
      <sheetName val="TH4_x0000__x0000__x0000__x0000__x0000__x0000__x0000__x0000__x0000__x0000__x0000_ℨʢ_x0000__x0004__x0000__x0000__x0000__x0000__x0000__x0000_崬ʢ_x0000__x0000__x0000__x0000__x0000_"/>
      <sheetName val="Du_lieu"/>
      <sheetName val="Luong moÿÿngay cong khao sat"/>
      <sheetName val="PNT-QUOT-#3"/>
      <sheetName val="COAT&amp;WRAP-QIOT-#3"/>
      <sheetName val="_x0000_TCTiet"/>
      <sheetName val="Q2-00"/>
      <sheetName val="NEW-PANEL"/>
      <sheetName val="공통가설"/>
      <sheetName val="DG"/>
      <sheetName val="ctTBA"/>
      <sheetName val="TT_10KV"/>
      <sheetName val="Tong hop QL4( - 3"/>
      <sheetName val="SN C£GNV"/>
      <sheetName val="PACK"/>
      <sheetName val="INV"/>
      <sheetName val="TK-XUAT"/>
      <sheetName val="TK-NHAP"/>
      <sheetName val="DT 1"/>
      <sheetName val="DT 2"/>
      <sheetName val="DT 3"/>
      <sheetName val="DM"/>
      <sheetName val="SP"/>
      <sheetName val="NPL"/>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Pivnt(RockWool)"/>
      <sheetName val="@ivot(Form Glass)"/>
      <sheetName val="Pivot(Gl!ss Wool)"/>
      <sheetName val="ROCK WOKL"/>
      <sheetName val="He co"/>
      <sheetName val="Bhitieu-dam cac loai"/>
      <sheetName val="BCDTK"/>
      <sheetName val="soktmay"/>
      <sheetName val="??????"/>
      <sheetName val="ROCK WO_x0003_?"/>
      <sheetName val="hoat?࣭???????? ?᭬࣫?_x0004_??????ᑜ࣭???"/>
      <sheetName val="hoat?࣭? ᭬࣫?_x0004_?ᑜ࣭?ڬ࣫?"/>
      <sheetName val="Coc$0x40cm"/>
      <sheetName val="&quot;0ngay"/>
      <sheetName val="báo cák thang11 mới"/>
      <sheetName val="THANG'"/>
      <sheetName val="CN"/>
      <sheetName val="BCN"/>
      <sheetName val="Q TOAN"/>
      <sheetName val="NO MUA"/>
      <sheetName val="VO CHAI"/>
      <sheetName val="VC THU HOI"/>
      <sheetName val="_x0000__x0000__x0000__x0000__x0000_ _x0000_??_x0000__x0004__x0000__x0000__x0000__x0000__x0000__x0000_??_x0000__x0000__x0000__x0000__x0000__x0000__x0000__x0000_??_x0000__x0000_"/>
      <sheetName val="????? ????_x0004_????????????????????"/>
      <sheetName val="hoat_x0000_?_x0000_ ??_x0000__x0004__x0000_??_x0000_??_x0000_"/>
      <sheetName val="hoat?????????? ????_x0004_???????????"/>
      <sheetName val="hoat??? ???_x0004_???????"/>
      <sheetName val="????"/>
      <sheetName val="báo cák thang11 m?i"/>
      <sheetName val="tong l²_x0000__x0000_ ban"/>
      <sheetName val="ፌ?佄⁎䥇⁁䡃"/>
      <sheetName val="⁁䡃⁉䥔呅"/>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䥔久䈠佁_x000b_吀⁈䡎偁"/>
      <sheetName val="⁈䡎偁吠乏_x0006_吀⁈"/>
      <sheetName val="?䡔䈠乁_x0005_䐀"/>
      <sheetName val="?敄㍣б?慊"/>
      <sheetName val="䨀湡в?慊㍮"/>
      <sheetName val="湡г?慊㑮_x0004_"/>
      <sheetName val="д?慊㙮_x0004_䨀"/>
      <sheetName val="?慊㝮_x0004_䨀湡"/>
      <sheetName val="慊㡮_x0004_䨀湡Թ"/>
      <sheetName val="㥮_x0005_䨀湡〱_x0005_䨀"/>
      <sheetName val="_x0005_䨀湡ㄱ_x0005_䨀"/>
      <sheetName val="?慊ㅮԳ?慊"/>
      <sheetName val="䨀湡㐱_x0005_䨀湡"/>
      <sheetName val="慊ㅮԵ?慊ㅮ"/>
      <sheetName val="湡㘱_x0005_䨀湡㜱"/>
      <sheetName val="ㅮԷ?慊ㅮԸ"/>
      <sheetName val="㠱_x0005_䨀湡〲_x0005_"/>
      <sheetName val="԰?慊㉮Ա?"/>
      <sheetName val="_x0005_䨀湡㈲_x0005_䨀"/>
      <sheetName val="?慊㉮Գ?慊㉮Դ"/>
      <sheetName val="湡㐲_x0005_䨀湡㔲_x0005_"/>
      <sheetName val="㔲_x0005_䨀"/>
      <sheetName val="tong l²?? ban"/>
      <sheetName val="???????"/>
      <sheetName val="?????"/>
      <sheetName val="??????_x0005_???_x000c_????"/>
      <sheetName val="?_x000c_?????????????"/>
      <sheetName val="?????????????_x0003_??_x0003_"/>
      <sheetName val="???_x0003_??_x0003_??_x0008_????"/>
      <sheetName val="??????_x000d_???????_x000b_??"/>
      <sheetName val="????_x000b_????"/>
      <sheetName val="?????_x0006_??"/>
      <sheetName val="????_x0005_?"/>
      <sheetName val="?????_x0004_"/>
      <sheetName val="????_x0004_?"/>
      <sheetName val="???_x0004_??"/>
      <sheetName val="??_x0004_???"/>
      <sheetName val="?_x0005_???_x0005_?"/>
      <sheetName val="_x0005_???_x0005_?"/>
      <sheetName val="???_x0005_??"/>
      <sheetName val="??_x0005_???"/>
      <sheetName val="?_x0005_???_x0005_"/>
      <sheetName val="????????"/>
      <sheetName val="??_x0005_???_x0005_"/>
      <sheetName val="?_x0005_?"/>
      <sheetName val="SILICCTE"/>
      <sheetName val="VV-NTKL NHA _x000b_HO DOT 2"/>
      <sheetName val="THA_x000e_G 8"/>
      <sheetName val="AN CA _x0014_HANG 08"/>
      <sheetName val="Xuatkh/"/>
      <sheetName val="To*K hop"/>
      <sheetName val="ፌ_x0000_佄⁎䥇⁁䡃"/>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_x0000_䡔䈠乁_x0005_䐀"/>
      <sheetName val="_x0000_敄㍣б_x0000_慊"/>
      <sheetName val="䨀湡в_x0000_慊㍮"/>
      <sheetName val="湡г_x0000_慊㑮_x0004_"/>
      <sheetName val="д_x0000_慊㙮_x0004_䨀"/>
      <sheetName val="_x0000_慊㝮_x0004_䨀湡"/>
      <sheetName val="_x0000_慊ㅮԳ_x0000_慊"/>
      <sheetName val="慊ㅮԵ_x0000_慊ㅮ"/>
      <sheetName val="ㅮԷ_x0000_慊ㅮԸ"/>
      <sheetName val="԰_x0000_慊㉮Ա_x0000_"/>
      <sheetName val="_x0000_慊㉮Գ_x0000_慊㉮Դ"/>
      <sheetName val="TA²_x0000__x0000_NH"/>
      <sheetName val="TK"/>
      <sheetName val="BRCT"/>
      <sheetName val="SDHD"/>
      <sheetName val="SDHD QUY"/>
      <sheetName val="GTGT135"/>
      <sheetName val="BRCN135"/>
      <sheetName val="MV135"/>
      <sheetName val="SDHDCN"/>
      <sheetName val="SDHDCN quy"/>
      <sheetName val="NXT.CN03"/>
      <sheetName val="bl"/>
      <sheetName val="20000000"/>
      <sheetName val="MTO REV.0"/>
      <sheetName val="Phan tich don ႀ￸a chi tiet"/>
      <sheetName val="hoat_x0000_࣭_x0000_ ᭬࣫_x0000__x0004__x0000_ᑜ࣭_x0000_ڬ࣫_x0000_"/>
      <sheetName val="_x0010_iwot(Silicate)"/>
      <sheetName val="MTO REV.2(ARMOR)"/>
      <sheetName val="_______-BLDG"/>
      <sheetName val="__-BLDG"/>
      <sheetName val="뜃맟뭁돽띿맟_-BLDG"/>
      <sheetName val="báo cáo thang11 m_i"/>
      <sheetName val="Gia vat tu"/>
      <sheetName val="THVT"/>
      <sheetName val="PTDM"/>
      <sheetName val="적용률"/>
      <sheetName val="POWER"/>
      <sheetName val="LABTOTAL"/>
      <sheetName val="견적조건"/>
      <sheetName val="BQ_Equip_Pipe"/>
      <sheetName val="BLR-S"/>
      <sheetName val="Est-Hotpp"/>
      <sheetName val="PipWT"/>
      <sheetName val="piping"/>
      <sheetName val="BREAKDOWN(철거설치)"/>
      <sheetName val="COA-17"/>
      <sheetName val="C-18"/>
      <sheetName val="_x0000__x0000_DT"/>
      <sheetName val="truy_x0000_thu"/>
      <sheetName val="truy"/>
      <sheetName val=" thoat nuog nc"/>
      <sheetName val="PTDGDT"/>
      <sheetName val="_x0000__x0000_CAI TK 112"/>
      <sheetName val="\uong mot ngay cong xay l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sheetData sheetId="243"/>
      <sheetData sheetId="244"/>
      <sheetData sheetId="245"/>
      <sheetData sheetId="246"/>
      <sheetData sheetId="247" refreshError="1"/>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refreshError="1"/>
      <sheetData sheetId="320" refreshError="1"/>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sheetData sheetId="350" refreshError="1"/>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refreshError="1"/>
      <sheetData sheetId="371"/>
      <sheetData sheetId="372" refreshError="1"/>
      <sheetData sheetId="373" refreshError="1"/>
      <sheetData sheetId="374"/>
      <sheetData sheetId="375"/>
      <sheetData sheetId="376" refreshError="1"/>
      <sheetData sheetId="377" refreshError="1"/>
      <sheetData sheetId="378" refreshError="1"/>
      <sheetData sheetId="379" refreshError="1"/>
      <sheetData sheetId="380" refreshError="1"/>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sheetData sheetId="436"/>
      <sheetData sheetId="437"/>
      <sheetData sheetId="438" refreshError="1"/>
      <sheetData sheetId="439" refreshError="1"/>
      <sheetData sheetId="440" refreshError="1"/>
      <sheetData sheetId="441" refreshError="1"/>
      <sheetData sheetId="442"/>
      <sheetData sheetId="443"/>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sheetData sheetId="554" refreshError="1"/>
      <sheetData sheetId="555"/>
      <sheetData sheetId="556" refreshError="1"/>
      <sheetData sheetId="557"/>
      <sheetData sheetId="558"/>
      <sheetData sheetId="559"/>
      <sheetData sheetId="560"/>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refreshError="1"/>
      <sheetData sheetId="579" refreshError="1"/>
      <sheetData sheetId="580" refreshError="1"/>
      <sheetData sheetId="581" refreshError="1"/>
      <sheetData sheetId="58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Q1-02"/>
      <sheetName val="Q2-02"/>
      <sheetName val="Q3-02"/>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C45"/>
      <sheetName val="C47A"/>
      <sheetName val="C47B"/>
      <sheetName val="C46"/>
      <sheetName val="DsachYT"/>
      <sheetName val="00"/>
      <sheetName val="Bhxhoi"/>
      <sheetName val="T6"/>
      <sheetName val="Mau"/>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Outlets"/>
      <sheetName val="PGs"/>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KH LDTL"/>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LUONG CHO HUU"/>
      <sheetName val="thu BHXH,YT"/>
      <sheetName val="Phan bo"/>
      <sheetName val="TAI"/>
      <sheetName val="BANLE"/>
      <sheetName val="t.kho"/>
      <sheetName val="CLB"/>
      <sheetName val="phong"/>
      <sheetName val="hoat"/>
      <sheetName val="tong BH"/>
      <sheetName val="nhapkho"/>
      <sheetName val="SILICAT_x0003_"/>
      <sheetName val="1-12"/>
      <sheetName val="SP-KH"/>
      <sheetName val="Xuatkho"/>
      <sheetName val="PT"/>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TH QT"/>
      <sheetName val="KE QT"/>
      <sheetName val="TH VL, NC, DDHT Thanhphuoc"/>
      <sheetName val="Summary"/>
      <sheetName val="Design &amp; Applications"/>
      <sheetName val="Building Summary"/>
      <sheetName val="Building"/>
      <sheetName val="External Works"/>
      <sheetName val="ROCK WO_x0003__x0000_"/>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Silica|e)"/>
      <sheetName val="INSUL"/>
      <sheetName val="MTL$-INTER"/>
      <sheetName val="Macro1"/>
      <sheetName val="Macro2"/>
      <sheetName val="Macro3"/>
      <sheetName val="Chiet tinh dz22"/>
      <sheetName val="??-BLDG"/>
      <sheetName val="_x0000__x0000__x0000__x0000__x0000__x0000_"/>
      <sheetName val="???????-BLDG"/>
      <sheetName val="TH T19"/>
      <sheetName val="gvl"/>
      <sheetName val="Pi6ot(Urethan)"/>
      <sheetName val="Piwot(Silicat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vot(RckWool)"/>
      <sheetName val="Sheev6"/>
      <sheetName val="Nhap fon gia VL dia phuong"/>
      <sheetName val="Dieu chinh"/>
      <sheetName val="So -03"/>
      <sheetName val="SoLD"/>
      <sheetName val="So-02"/>
      <sheetName val="vi_du_n"/>
      <sheetName val="vi_du"/>
      <sheetName val="Bieu 2"/>
      <sheetName val="biªu 3"/>
      <sheetName val="bieu1 CTy"/>
      <sheetName val="b2 cty"/>
      <sheetName val="b 3 cty"/>
      <sheetName val="bieu 7"/>
      <sheetName val="bieu 9"/>
      <sheetName val="b14"/>
      <sheetName val="Sheet12"/>
      <sheetName val="_x0010_ivot(Glass Wool)"/>
      <sheetName val="She%t1"/>
      <sheetName val="XL4Pop`y"/>
      <sheetName val="Chitieu-dam c!c loai"/>
      <sheetName val="@Gdg"/>
      <sheetName val="CocKJ1m"/>
      <sheetName val="뜃맟뭁돽띿맟?-BLDG"/>
      <sheetName val="CAT_5"/>
      <sheetName val="현장관리비"/>
      <sheetName val="실행내역"/>
      <sheetName val="#REF"/>
      <sheetName val="적용환율"/>
      <sheetName val="合成単価作成表-BLDG"/>
      <sheetName val="EQUIPMENT -2"/>
      <sheetName val="전차선로 물량표"/>
      <sheetName val="PBS"/>
      <sheetName val="간접비내역-1"/>
      <sheetName val="Basic"/>
      <sheetName val="DESIGN CRITERIA"/>
      <sheetName val="용기"/>
      <sheetName val="DU TRU LUONG 06 TH@NG"/>
      <sheetName val="AN CA DH 10"/>
      <sheetName val="TAM UNG LNC TH 08"/>
      <sheetName val="Leong thoi gian th 10"/>
      <sheetName val="Luong thoa gian th 11"/>
      <sheetName val="at lns th 10"/>
      <sheetName val="tam ung DNS th 11"/>
      <sheetName val="XL4Test4"/>
      <sheetName val="Pivot(_x0007_lass Wool)"/>
      <sheetName val="bcôhang"/>
      <sheetName val="báo cáo thang11 m?i"/>
      <sheetName val="S¶_x001d_et2"/>
      <sheetName val="hoat_x0000_࣭_x0000__x0000__x0000__x0000__x0000__x0000__x0000__x0000__x0009__x0000_᭬࣫_x0000__x0004__x0000__x0000__x0000__x0000__x0000__x0000_ᑜ࣭_x0000__x0000__x0000_"/>
      <sheetName val="Sheed4"/>
      <sheetName val="TH_x0001_NG2"/>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Giai trinh"/>
      <sheetName val="RDP013"/>
      <sheetName val="TH4_x0000__x0000__x0000__x0000__x0000__x0000__x0000__x0000__x0000__x0000__x0000_ℨʢ_x0000__x0004__x0000__x0000__x0000__x0000__x0000__x0000_崬ʢ_x0000__x0000__x0000__x0000__x0000_"/>
      <sheetName val="Du_lieu"/>
      <sheetName val="Luong moÿÿngay cong khao sat"/>
      <sheetName val="PNT-QUOT-#3"/>
      <sheetName val="COAT&amp;WRAP-QIOT-#3"/>
      <sheetName val="_x0000_TCTiet"/>
      <sheetName val="Q2-00"/>
      <sheetName val="NEW-PANEL"/>
      <sheetName val="공통가설"/>
      <sheetName val="DG"/>
      <sheetName val="ctTBA"/>
      <sheetName val="TT_10KV"/>
      <sheetName val="Tong hop QL4( - 3"/>
      <sheetName val="SN C£GNV"/>
      <sheetName val="PACK"/>
      <sheetName val="INV"/>
      <sheetName val="TK-XUAT"/>
      <sheetName val="TK-NHAP"/>
      <sheetName val="DT 1"/>
      <sheetName val="DT 2"/>
      <sheetName val="DT 3"/>
      <sheetName val="DM"/>
      <sheetName val="SP"/>
      <sheetName val="NPL"/>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Pivnt(RockWool)"/>
      <sheetName val="@ivot(Form Glass)"/>
      <sheetName val="Pivot(Gl!ss Wool)"/>
      <sheetName val="ROCK WOKL"/>
      <sheetName val="He co"/>
      <sheetName val="Bhitieu-dam cac loai"/>
      <sheetName val="BCDTK"/>
      <sheetName val="soktmay"/>
      <sheetName val="??????"/>
      <sheetName val="ROCK WO_x0003_?"/>
      <sheetName val="hoat?࣭????????_x0009_?᭬࣫?_x0004_??????ᑜ࣭???"/>
      <sheetName val="hoat_x0000_࣭_x0000__x0009_᭬࣫_x0000__x0004__x0000_ᑜ࣭_x0000_ڬ࣫_x0000_"/>
      <sheetName val="hoat?࣭?_x0009_᭬࣫?_x0004_?ᑜ࣭?ڬ࣫?"/>
      <sheetName val="Coc$0x40cm"/>
      <sheetName val="&quot;0ngay"/>
      <sheetName val="báo cák thang11 mới"/>
      <sheetName val="THANG'"/>
      <sheetName val="CN"/>
      <sheetName val="BCN"/>
      <sheetName val="Q TOAN"/>
      <sheetName val="NO MUA"/>
      <sheetName val="VO CHAI"/>
      <sheetName val="VC THU HOI"/>
      <sheetName val="_x0000__x0000__x0000__x0000__x0000__x0009__x0000_??_x0000__x0004__x0000__x0000__x0000__x0000__x0000__x0000_??_x0000__x0000__x0000__x0000__x0000__x0000__x0000__x0000_??_x0000__x0000_"/>
      <sheetName val="?????_x0009_????_x0004_????????????????????"/>
      <sheetName val="hoat_x0000_?_x0000__x0009_??_x0000__x0004__x0000_??_x0000_??_x0000_"/>
      <sheetName val="hoat??????????_x0009_????_x0004_???????????"/>
      <sheetName val="hoat???_x0009_???_x0004_???????"/>
      <sheetName val="????"/>
      <sheetName val="báo cák thang11 m?i"/>
      <sheetName val="tong l²_x0000__x0000_ ban"/>
      <sheetName val="ፌ?佄⁎䥇⁁䡃"/>
      <sheetName val="⁁䡃⁉䥔呅"/>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䥔久䈠佁_x000b_吀⁈䡎偁"/>
      <sheetName val="⁈䡎偁吠乏_x0006_吀⁈"/>
      <sheetName val="?䡔䈠乁_x0005_䐀"/>
      <sheetName val="?敄㍣б?慊"/>
      <sheetName val="䨀湡в?慊㍮"/>
      <sheetName val="湡г?慊㑮_x0004_"/>
      <sheetName val="д?慊㙮_x0004_䨀"/>
      <sheetName val="?慊㝮_x0004_䨀湡"/>
      <sheetName val="慊㡮_x0004_䨀湡Թ"/>
      <sheetName val="㥮_x0005_䨀湡〱_x0005_䨀"/>
      <sheetName val="_x0005_䨀湡ㄱ_x0005_䨀"/>
      <sheetName val="?慊ㅮԳ?慊"/>
      <sheetName val="䨀湡㐱_x0005_䨀湡"/>
      <sheetName val="慊ㅮԵ?慊ㅮ"/>
      <sheetName val="湡㘱_x0005_䨀湡㜱"/>
      <sheetName val="ㅮԷ?慊ㅮԸ"/>
      <sheetName val="㠱_x0005_䨀湡〲_x0005_"/>
      <sheetName val="԰?慊㉮Ա?"/>
      <sheetName val="_x0005_䨀湡㈲_x0005_䨀"/>
      <sheetName val="?慊㉮Գ?慊㉮Դ"/>
      <sheetName val="湡㐲_x0005_䨀湡㔲_x0005_"/>
      <sheetName val="㔲_x0005_䨀"/>
      <sheetName val="tong l²?? ban"/>
      <sheetName val="???????"/>
      <sheetName val="?????"/>
      <sheetName val="??????_x0005_???_x000c_????"/>
      <sheetName val="?_x000c_?????????????"/>
      <sheetName val="?????????????_x0003_??_x0003_"/>
      <sheetName val="???_x0003_??_x0003_??_x0008_????"/>
      <sheetName val="??????_x000d_???????_x000b_??"/>
      <sheetName val="????_x000b_????"/>
      <sheetName val="?????_x0006_??"/>
      <sheetName val="????_x0005_?"/>
      <sheetName val="?????_x0004_"/>
      <sheetName val="????_x0004_?"/>
      <sheetName val="???_x0004_??"/>
      <sheetName val="??_x0004_???"/>
      <sheetName val="?_x0005_???_x0005_?"/>
      <sheetName val="_x0005_???_x0005_?"/>
      <sheetName val="???_x0005_??"/>
      <sheetName val="??_x0005_???"/>
      <sheetName val="?_x0005_???_x0005_"/>
      <sheetName val="????????"/>
      <sheetName val="??_x0005_???_x0005_"/>
      <sheetName val="?_x0005_?"/>
      <sheetName val="SILICCTE"/>
      <sheetName val="VV-NTKL NHA _x000b_HO DOT 2"/>
      <sheetName val="THA_x000e_G 8"/>
      <sheetName val="AN CA _x0014_HANG 08"/>
      <sheetName val="Xuatkh/"/>
      <sheetName val="To*K hop"/>
      <sheetName val="ፌ_x0000_佄⁎䥇⁁䡃"/>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_x0000_䡔䈠乁_x0005_䐀"/>
      <sheetName val="_x0000_敄㍣б_x0000_慊"/>
      <sheetName val="䨀湡в_x0000_慊㍮"/>
      <sheetName val="湡г_x0000_慊㑮_x0004_"/>
      <sheetName val="д_x0000_慊㙮_x0004_䨀"/>
      <sheetName val="_x0000_慊㝮_x0004_䨀湡"/>
      <sheetName val="_x0000_慊ㅮԳ_x0000_慊"/>
      <sheetName val="慊ㅮԵ_x0000_慊ㅮ"/>
      <sheetName val="ㅮԷ_x0000_慊ㅮԸ"/>
      <sheetName val="԰_x0000_慊㉮Ա_x0000_"/>
      <sheetName val="_x0000_慊㉮Գ_x0000_慊㉮Դ"/>
      <sheetName val="TA²_x0000__x0000_NH"/>
      <sheetName val="TK"/>
      <sheetName val="BRCT"/>
      <sheetName val="SDHD"/>
      <sheetName val="SDHD QUY"/>
      <sheetName val="GTGT135"/>
      <sheetName val="BRCN135"/>
      <sheetName val="MV135"/>
      <sheetName val="SDHDCN"/>
      <sheetName val="SDHDCN quy"/>
      <sheetName val="NXT.CN03"/>
      <sheetName val="bl"/>
      <sheetName val="20000000"/>
      <sheetName val="MTO REV.0"/>
      <sheetName val="Phan tich don ႀ￸a chi tiet"/>
      <sheetName val="_x0010_iwot(Silicate)"/>
      <sheetName val="MTO REV.2(ARMOR)"/>
      <sheetName val="_______-BLDG"/>
      <sheetName val="__-BLDG"/>
      <sheetName val="뜃맟뭁돽띿맟_-BLDG"/>
      <sheetName val="báo cáo thang11 m_i"/>
      <sheetName val="Gia vat tu"/>
      <sheetName val="THVT"/>
      <sheetName val="PTDM"/>
      <sheetName val="적용률"/>
      <sheetName val="POWER"/>
      <sheetName val="LABTOTAL"/>
      <sheetName val="견적조건"/>
      <sheetName val="BQ_Equip_Pipe"/>
      <sheetName val="BLR-S"/>
      <sheetName val="Est-Hotpp"/>
      <sheetName val="PipWT"/>
      <sheetName val="piping"/>
      <sheetName val="BREAKDOWN(철거설치)"/>
      <sheetName val="COA-17"/>
      <sheetName val="C-18"/>
      <sheetName val="_x0000__x0000_DT"/>
      <sheetName val="truy_x0000_thu"/>
      <sheetName val="truy"/>
      <sheetName val=" thoat nuog nc"/>
      <sheetName val="PTDGDT"/>
      <sheetName val="_x0000__x0000_CAI TK 112"/>
      <sheetName val="\uong mot ngay cong xay l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sheetData sheetId="243"/>
      <sheetData sheetId="244"/>
      <sheetData sheetId="245"/>
      <sheetData sheetId="246"/>
      <sheetData sheetId="247" refreshError="1"/>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refreshError="1"/>
      <sheetData sheetId="320" refreshError="1"/>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sheetData sheetId="350" refreshError="1"/>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refreshError="1"/>
      <sheetData sheetId="371"/>
      <sheetData sheetId="372" refreshError="1"/>
      <sheetData sheetId="373" refreshError="1"/>
      <sheetData sheetId="374"/>
      <sheetData sheetId="375"/>
      <sheetData sheetId="376" refreshError="1"/>
      <sheetData sheetId="377" refreshError="1"/>
      <sheetData sheetId="378" refreshError="1"/>
      <sheetData sheetId="379" refreshError="1"/>
      <sheetData sheetId="380" refreshError="1"/>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sheetData sheetId="436"/>
      <sheetData sheetId="437"/>
      <sheetData sheetId="438" refreshError="1"/>
      <sheetData sheetId="439" refreshError="1"/>
      <sheetData sheetId="440" refreshError="1"/>
      <sheetData sheetId="441" refreshError="1"/>
      <sheetData sheetId="442"/>
      <sheetData sheetId="443"/>
      <sheetData sheetId="444" refreshError="1"/>
      <sheetData sheetId="445" refreshError="1"/>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sheetData sheetId="556" refreshError="1"/>
      <sheetData sheetId="557"/>
      <sheetData sheetId="558"/>
      <sheetData sheetId="559"/>
      <sheetData sheetId="560"/>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refreshError="1"/>
      <sheetData sheetId="579" refreshError="1"/>
      <sheetData sheetId="580" refreshError="1"/>
      <sheetData sheetId="581" refreshError="1"/>
      <sheetData sheetId="582"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TM"/>
      <sheetName val="BTK 10"/>
      <sheetName val="CL10"/>
      <sheetName val="KL10"/>
      <sheetName val="BTK-0,4"/>
      <sheetName val="BK-0,4"/>
      <sheetName val="BK-Cad"/>
      <sheetName val="CL0,4"/>
      <sheetName val="KL0,4"/>
      <sheetName val="BTK-ct"/>
      <sheetName val="BK-C T"/>
      <sheetName val="CL CT"/>
      <sheetName val="KL CT"/>
      <sheetName val="CL TBA"/>
      <sheetName val="KL TBA"/>
      <sheetName val="00000000"/>
      <sheetName val="BK_C T"/>
      <sheetName val="SILICATE"/>
      <sheetName val="TKP"/>
    </sheetNames>
    <sheetDataSet>
      <sheetData sheetId="0"/>
      <sheetData sheetId="1"/>
      <sheetData sheetId="2"/>
      <sheetData sheetId="3"/>
      <sheetData sheetId="4"/>
      <sheetData sheetId="5"/>
      <sheetData sheetId="6"/>
      <sheetData sheetId="7"/>
      <sheetData sheetId="8"/>
      <sheetData sheetId="9"/>
      <sheetData sheetId="10" refreshError="1">
        <row r="4">
          <cell r="A4" t="str">
            <v>Lé I</v>
          </cell>
        </row>
        <row r="5">
          <cell r="A5">
            <v>1</v>
          </cell>
          <cell r="C5">
            <v>1</v>
          </cell>
          <cell r="D5">
            <v>4</v>
          </cell>
          <cell r="E5" t="str">
            <v>B</v>
          </cell>
        </row>
        <row r="6">
          <cell r="A6">
            <v>2</v>
          </cell>
          <cell r="C6">
            <v>1</v>
          </cell>
          <cell r="D6">
            <v>3</v>
          </cell>
          <cell r="E6" t="str">
            <v>A</v>
          </cell>
        </row>
        <row r="7">
          <cell r="A7">
            <v>3</v>
          </cell>
          <cell r="C7">
            <v>1</v>
          </cell>
          <cell r="D7">
            <v>4</v>
          </cell>
          <cell r="E7" t="str">
            <v>C</v>
          </cell>
        </row>
        <row r="8">
          <cell r="A8">
            <v>4</v>
          </cell>
          <cell r="C8">
            <v>1</v>
          </cell>
          <cell r="D8">
            <v>2</v>
          </cell>
          <cell r="E8" t="str">
            <v>B</v>
          </cell>
        </row>
        <row r="9">
          <cell r="A9">
            <v>5</v>
          </cell>
          <cell r="C9">
            <v>1</v>
          </cell>
          <cell r="D9">
            <v>4</v>
          </cell>
          <cell r="E9" t="str">
            <v>A</v>
          </cell>
        </row>
        <row r="10">
          <cell r="A10">
            <v>6</v>
          </cell>
          <cell r="B10">
            <v>1</v>
          </cell>
          <cell r="C10">
            <v>2</v>
          </cell>
          <cell r="D10">
            <v>10</v>
          </cell>
          <cell r="E10" t="str">
            <v>BBC</v>
          </cell>
        </row>
        <row r="11">
          <cell r="A11">
            <v>7</v>
          </cell>
          <cell r="B11">
            <v>1</v>
          </cell>
          <cell r="C11">
            <v>1</v>
          </cell>
          <cell r="D11">
            <v>5</v>
          </cell>
          <cell r="E11" t="str">
            <v>AA</v>
          </cell>
        </row>
        <row r="12">
          <cell r="A12">
            <v>8</v>
          </cell>
          <cell r="B12">
            <v>1</v>
          </cell>
          <cell r="C12">
            <v>1</v>
          </cell>
          <cell r="D12">
            <v>5</v>
          </cell>
          <cell r="E12" t="str">
            <v>BB</v>
          </cell>
        </row>
        <row r="13">
          <cell r="A13">
            <v>9</v>
          </cell>
          <cell r="B13">
            <v>1</v>
          </cell>
          <cell r="D13">
            <v>2</v>
          </cell>
          <cell r="E13" t="str">
            <v>C</v>
          </cell>
        </row>
        <row r="14">
          <cell r="A14">
            <v>10</v>
          </cell>
          <cell r="C14">
            <v>2</v>
          </cell>
          <cell r="D14">
            <v>8</v>
          </cell>
          <cell r="E14" t="str">
            <v>BC</v>
          </cell>
        </row>
        <row r="15">
          <cell r="A15">
            <v>12</v>
          </cell>
          <cell r="C15">
            <v>1</v>
          </cell>
          <cell r="D15">
            <v>3</v>
          </cell>
          <cell r="E15" t="str">
            <v>B</v>
          </cell>
        </row>
        <row r="16">
          <cell r="A16">
            <v>13</v>
          </cell>
          <cell r="C16">
            <v>1</v>
          </cell>
          <cell r="D16">
            <v>3</v>
          </cell>
          <cell r="E16" t="str">
            <v>A</v>
          </cell>
        </row>
        <row r="17">
          <cell r="A17">
            <v>14</v>
          </cell>
          <cell r="B17">
            <v>1</v>
          </cell>
          <cell r="C17">
            <v>1</v>
          </cell>
          <cell r="D17">
            <v>5</v>
          </cell>
          <cell r="E17" t="str">
            <v>CC</v>
          </cell>
        </row>
        <row r="18">
          <cell r="A18">
            <v>15</v>
          </cell>
          <cell r="C18">
            <v>1</v>
          </cell>
          <cell r="D18">
            <v>4</v>
          </cell>
          <cell r="E18" t="str">
            <v>B</v>
          </cell>
        </row>
        <row r="19">
          <cell r="A19">
            <v>16</v>
          </cell>
          <cell r="C19">
            <v>1</v>
          </cell>
          <cell r="D19">
            <v>3</v>
          </cell>
          <cell r="E19" t="str">
            <v>A</v>
          </cell>
        </row>
        <row r="20">
          <cell r="A20" t="str">
            <v>4-5</v>
          </cell>
          <cell r="B20">
            <v>1</v>
          </cell>
          <cell r="D20">
            <v>1</v>
          </cell>
          <cell r="E20" t="str">
            <v>B</v>
          </cell>
        </row>
        <row r="21">
          <cell r="A21" t="str">
            <v>4-6</v>
          </cell>
          <cell r="B21">
            <v>1</v>
          </cell>
          <cell r="D21">
            <v>2</v>
          </cell>
          <cell r="E21" t="str">
            <v>B</v>
          </cell>
        </row>
        <row r="22">
          <cell r="A22" t="str">
            <v>4-7</v>
          </cell>
          <cell r="B22">
            <v>1</v>
          </cell>
          <cell r="D22">
            <v>1</v>
          </cell>
          <cell r="E22" t="str">
            <v>C</v>
          </cell>
        </row>
        <row r="23">
          <cell r="A23" t="str">
            <v>4-8</v>
          </cell>
          <cell r="B23">
            <v>1</v>
          </cell>
          <cell r="D23">
            <v>2</v>
          </cell>
          <cell r="E23" t="str">
            <v>A</v>
          </cell>
        </row>
        <row r="24">
          <cell r="A24" t="str">
            <v>4-9</v>
          </cell>
          <cell r="B24">
            <v>1</v>
          </cell>
          <cell r="C24">
            <v>1</v>
          </cell>
          <cell r="D24">
            <v>5</v>
          </cell>
          <cell r="E24" t="str">
            <v>CB</v>
          </cell>
        </row>
        <row r="25">
          <cell r="A25" t="str">
            <v>4-10</v>
          </cell>
          <cell r="B25">
            <v>1</v>
          </cell>
          <cell r="D25">
            <v>1</v>
          </cell>
          <cell r="E25" t="str">
            <v>C</v>
          </cell>
        </row>
        <row r="26">
          <cell r="A26" t="str">
            <v>4-11</v>
          </cell>
          <cell r="B26">
            <v>1</v>
          </cell>
          <cell r="C26">
            <v>2</v>
          </cell>
          <cell r="D26">
            <v>10</v>
          </cell>
          <cell r="E26" t="str">
            <v>CAB</v>
          </cell>
        </row>
        <row r="27">
          <cell r="A27" t="str">
            <v>4-2-2</v>
          </cell>
          <cell r="B27">
            <v>1</v>
          </cell>
          <cell r="D27">
            <v>2</v>
          </cell>
          <cell r="E27" t="str">
            <v>C</v>
          </cell>
        </row>
        <row r="28">
          <cell r="A28" t="str">
            <v>4-2-3</v>
          </cell>
          <cell r="B28">
            <v>1</v>
          </cell>
          <cell r="D28">
            <v>2</v>
          </cell>
          <cell r="E28" t="str">
            <v>C</v>
          </cell>
        </row>
        <row r="29">
          <cell r="A29" t="str">
            <v>11-1</v>
          </cell>
          <cell r="B29">
            <v>1</v>
          </cell>
          <cell r="D29">
            <v>2</v>
          </cell>
          <cell r="E29" t="str">
            <v>A</v>
          </cell>
        </row>
        <row r="30">
          <cell r="A30" t="str">
            <v>11-2</v>
          </cell>
          <cell r="C30">
            <v>2</v>
          </cell>
          <cell r="D30">
            <v>8</v>
          </cell>
          <cell r="E30" t="str">
            <v>AC</v>
          </cell>
        </row>
        <row r="31">
          <cell r="A31" t="str">
            <v>Tæng Lé1</v>
          </cell>
          <cell r="B31">
            <v>15</v>
          </cell>
          <cell r="C31">
            <v>21</v>
          </cell>
          <cell r="D31">
            <v>101</v>
          </cell>
        </row>
        <row r="32">
          <cell r="A32" t="str">
            <v>Tæng céng
( LéI+Lé2 )</v>
          </cell>
          <cell r="B32">
            <v>33</v>
          </cell>
          <cell r="C32">
            <v>43</v>
          </cell>
          <cell r="D32">
            <v>215</v>
          </cell>
          <cell r="E32" t="str">
            <v>25A
24B
26C</v>
          </cell>
        </row>
      </sheetData>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 val="So"/>
      <sheetName val="GiaVL"/>
      <sheetName val="dra"/>
      <sheetName val="dvao"/>
      <sheetName val="dauphu"/>
      <sheetName val="bkeT5"/>
      <sheetName val="xang T5"/>
      <sheetName val="Don gia"/>
      <sheetName val="th¸mo"/>
      <sheetName val="SILICATE"/>
      <sheetName val="149-2"/>
      <sheetName val="BK-C T"/>
      <sheetName val="THCP 04 05"/>
      <sheetName val="CP KD 04,05"/>
      <sheetName val="KHP"/>
      <sheetName val="Ket qua KD 2005"/>
      <sheetName val="Ket qua KD 2004"/>
      <sheetName val="Bangtinh KHTSCD "/>
      <sheetName val="XXXXXXXX"/>
      <sheetName val="00000001"/>
      <sheetName val="00000002"/>
      <sheetName val="00000003"/>
      <sheetName val="00000004"/>
      <sheetName val="00000005"/>
      <sheetName val="00000006"/>
      <sheetName val="00000007"/>
      <sheetName val="00000008"/>
      <sheetName val="00000009"/>
      <sheetName val="0000000a"/>
      <sheetName val="0000000b"/>
      <sheetName val="0000000c"/>
      <sheetName val="0000000d"/>
      <sheetName val="0000000e"/>
      <sheetName val="40000000"/>
      <sheetName val="0000000f"/>
      <sheetName val="00000010"/>
      <sheetName val="00000011"/>
      <sheetName val="00000012"/>
      <sheetName val="00000013"/>
      <sheetName val="00000014"/>
      <sheetName val="00000015"/>
      <sheetName val="00000016"/>
      <sheetName val="XXXXXXX0"/>
      <sheetName val="50000000"/>
      <sheetName val="00000017"/>
      <sheetName val="XL4Test5"/>
      <sheetName val="BTN_vua"/>
      <sheetName val="Tong_hop"/>
      <sheetName val="DG_chi_tiet"/>
      <sheetName val="Nhan_cong"/>
      <sheetName val="BTN_min"/>
      <sheetName val="BTN_tho"/>
      <sheetName val="THDT"/>
      <sheetName val="phucap"/>
      <sheetName val="nen"/>
      <sheetName val="mat"/>
      <sheetName val="atgt"/>
      <sheetName val="cong"/>
      <sheetName val="gvl"/>
      <sheetName val="dtctiet"/>
      <sheetName val="thop-gtxl"/>
      <sheetName val="cphikhac"/>
      <sheetName val="bth"/>
      <sheetName val="gpmb"/>
      <sheetName val="dtoan"/>
      <sheetName val="gtxl-dgth"/>
      <sheetName val="dap"/>
      <sheetName val="th-gtxl"/>
      <sheetName val="Thuc thanh"/>
      <sheetName val="QL1A-QL1A moi"/>
      <sheetName val="C.Bong Lang"/>
      <sheetName val="Vanh dai III (TKKT)"/>
      <sheetName val="SL-NC-MB"/>
      <sheetName val="CX-AD-LC"/>
      <sheetName val="Cau-YBai-Tam"/>
      <sheetName val="VL"/>
      <sheetName val="MAY"/>
      <sheetName val="DG CAU"/>
      <sheetName val="THOP CAU"/>
      <sheetName val="TLP CAU"/>
      <sheetName val="DAKT1"/>
      <sheetName val="XL4Poppy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 trinh"/>
      <sheetName val="bang2"/>
      <sheetName val="coHoan"/>
      <sheetName val="KluongKm2,4"/>
      <sheetName val="B.cao"/>
      <sheetName val="T.tiet"/>
      <sheetName val="T.N"/>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Congty"/>
      <sheetName val="VPPN"/>
      <sheetName val="XN74"/>
      <sheetName val="XN54"/>
      <sheetName val="XN33"/>
      <sheetName val="NK96"/>
      <sheetName val="TH"/>
      <sheetName val="ETH"/>
      <sheetName val="1"/>
      <sheetName val="2"/>
      <sheetName val="3"/>
      <sheetName val="4"/>
      <sheetName val="5"/>
      <sheetName val="6"/>
      <sheetName val="7"/>
      <sheetName val="DT1"/>
      <sheetName val="DT2"/>
      <sheetName val="KTQT-AFC"/>
      <sheetName val="CLDG"/>
      <sheetName val="CLKL"/>
      <sheetName val="Bang du toan"/>
      <sheetName val="Tonghop"/>
      <sheetName val="Bu gia"/>
      <sheetName val="PT vat tu"/>
      <sheetName val="PTVT"/>
      <sheetName val="solieu"/>
      <sheetName val="PLV"/>
      <sheetName val="Dongia"/>
      <sheetName val="DTCTtaluy"/>
      <sheetName val="KLDGTT&lt;120%"/>
      <sheetName val="PL2"/>
      <sheetName val="DTnen"/>
      <sheetName val="PL"/>
      <sheetName val="THKL nghiemthu"/>
      <sheetName val="DTCTtaluy (2)"/>
      <sheetName val="KLDGTT&lt;120% (2)"/>
      <sheetName val="TH (2)"/>
      <sheetName val="XXXXXXX1"/>
      <sheetName val="Nam 2001"/>
      <sheetName val="Tang TSCD 98-02"/>
      <sheetName val="BIEN DONG"/>
      <sheetName val="TSCD 2001"/>
      <sheetName val="Quy 1-2002"/>
      <sheetName val="Quy 2-2002"/>
      <sheetName val="Quy 3-2002"/>
      <sheetName val="Quy 4-02"/>
      <sheetName val="boHoan"/>
      <sheetName val="C.     Lang"/>
      <sheetName val="XN79"/>
      <sheetName val="CTMT"/>
      <sheetName val="QL1A-QL1Q moi"/>
      <sheetName val="DG CAࡕ"/>
      <sheetName val="SL)NC-MB"/>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KluongKm2_x000c_4"/>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BDCNH"/>
      <sheetName val="bcdtk"/>
      <sheetName val="BCDKTNH"/>
      <sheetName val="BCDKTTHUE"/>
      <sheetName val="tscd"/>
      <sheetName val="lt-tl"/>
      <sheetName val="px3-tl"/>
      <sheetName val="px1-tl"/>
      <sheetName val="vp-tl"/>
      <sheetName val="px2,tb-tl"/>
      <sheetName val="th-qt"/>
      <sheetName val="bqt"/>
      <sheetName val="tl-khovt"/>
      <sheetName val="dtkhovt"/>
      <sheetName val="Sheet17"/>
      <sheetName val="Sheet18"/>
      <sheetName val="TK331D"/>
      <sheetName val="334 d"/>
      <sheetName val="NCong-Day-Su"/>
      <sheetName val="C.   ( Lang"/>
      <sheetName val="Maumo)"/>
      <sheetName val="Tonchop"/>
      <sheetName val="Tojg KLBS"/>
      <sheetName val="ɂIEN DONG"/>
      <sheetName val="HK1"/>
      <sheetName val="HK2"/>
      <sheetName val="CANAM"/>
      <sheetName val="KH-Q1,Q2,01"/>
      <sheetName val="P_x000c_V"/>
      <sheetName val="S29_x0007__x0000__x0000_S"/>
      <sheetName val="giathanh1"/>
      <sheetName val="DG "/>
      <sheetName val="Tai khoan"/>
      <sheetName val="MTO REV.0"/>
      <sheetName val="DG CA?"/>
      <sheetName val="TTDZ22"/>
      <sheetName val="XL@Test5"/>
      <sheetName val="¶"/>
      <sheetName val="dmuc"/>
      <sheetName val="BGThau_x0008__x0000__x0000_0000000_x0001__x0006__x0000__x0000_Sheet1_x0008__x0000__x0000_To"/>
      <sheetName val="S`eet12"/>
      <sheetName val="XHXPXXX1"/>
      <sheetName val="0000000!"/>
      <sheetName val="To tri.h"/>
      <sheetName val="cnHoan"/>
      <sheetName val="V_x0010_PN"/>
      <sheetName val="NC"/>
      <sheetName val="KK bo sung"/>
      <sheetName val="PTVL"/>
      <sheetName val="Bu gi`"/>
      <sheetName val="Quy_x0000_2-2002"/>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DI-ESTI"/>
      <sheetName val="IBASE"/>
      <sheetName val="˜Ünh m÷c"/>
      <sheetName val="Ünh m÷c"/>
      <sheetName val="Quy"/>
      <sheetName val="TDT"/>
      <sheetName val="?IEN DONG"/>
      <sheetName val="Tang TRCD 98-02"/>
      <sheetName val="TSCD 2000"/>
      <sheetName val="XL4Te3t5"/>
      <sheetName val="tuong"/>
      <sheetName val="Girder"/>
      <sheetName val="Tendon"/>
      <sheetName val="DO AM DT"/>
      <sheetName val="THPDMoi  (2)"/>
      <sheetName val="dongia (2)"/>
      <sheetName val="gtrinh"/>
      <sheetName val="phuluc1"/>
      <sheetName val="TONG HOP VL-NC"/>
      <sheetName val="lam-moi"/>
      <sheetName val="chitiet"/>
      <sheetName val="TONGKE3p "/>
      <sheetName val="TH VL, NC, DDHT Thanhphuoc"/>
      <sheetName val="#REF"/>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S29_x0007_"/>
      <sheetName val="NHAN_x0000_CONG"/>
      <sheetName val="XL4@oppy"/>
      <sheetName val="Km&quot;33s,"/>
      <sheetName val="Km227O838-228_100"/>
      <sheetName val="Dang TSCD 98-02"/>
      <sheetName val="dtkhovd"/>
      <sheetName val="CDMT"/>
      <sheetName val="Sêeet9"/>
      <sheetName val="DT1????????"/>
      <sheetName val="Quy?2-2002"/>
      <sheetName val="DT1?"/>
      <sheetName val="S29_x0007_??S"/>
      <sheetName val="S29_x0007_?S"/>
      <sheetName val="çha tri SX"/>
      <sheetName val="So Conç!îfhiep"/>
      <sheetName val="PPVT"/>
      <sheetName val="DG CA_"/>
      <sheetName val="_IEN DONG"/>
      <sheetName val="DT1________"/>
      <sheetName val="Quy_2-2002"/>
      <sheetName val="DT1_"/>
      <sheetName val="S29_x0007___S"/>
      <sheetName val="S29_x0007__S"/>
      <sheetName val="NHAN CWNG"/>
      <sheetName val="CHIET TINH TBA"/>
      <sheetName val="INV"/>
      <sheetName val="XXXXXXX2"/>
      <sheetName val="XXXXXXX3"/>
      <sheetName val="XXXXXXX4"/>
      <sheetName val="data"/>
      <sheetName val="phi"/>
      <sheetName val="BGThau_x0008__x0000_0000000_x0001__x0006__x0000_Sheet1_x0008__x0000_To dr"/>
      <sheetName val="Vong KLBS"/>
      <sheetName val="BGThau_x0008_"/>
      <sheetName val="NEW-PANEL"/>
      <sheetName val="4_x0004__x0000__x0000_XN54_x0004__x0000__x0000_XN33_x0004__x0000__x0000_NK96_x0006__x0000__x0000_Sheet4"/>
      <sheetName val="Q3-01-duyet"/>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NGBQI-01 (02)"/>
      <sheetName val="XNGBQII-_x0010_4 (3)"/>
      <sheetName val="CT_x0000_doanh thu 2005"/>
      <sheetName val="CĮ     Lang"/>
      <sheetName val="Sheetr"/>
      <sheetName val="Km225_838-228_100"/>
      <sheetName val="MTO REV.2(ARMOR)"/>
      <sheetName val="_x0000__x0000_쫀䃝Z"/>
      <sheetName val="_x0000__x0000__x0000__x0000_¢é@Z_x0000__x000d__x0000__x0004_"/>
      <sheetName val="Na2_x0000__x0000_01"/>
      <sheetName val="Bang TK goc"/>
      <sheetName val="DGchitiet "/>
      <sheetName val="ctTBA"/>
      <sheetName val="Thuc_thanh"/>
      <sheetName val="QL1A-QL1A_moi"/>
      <sheetName val="C_Bong_Lang"/>
      <sheetName val="Vanh_dai_III_(TKKT)"/>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XLÿÿest5"/>
      <sheetName val="ptdg"/>
      <sheetName val="M+MC"/>
      <sheetName val="GVL-NC-M"/>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NHAN"/>
      <sheetName val="Pier"/>
      <sheetName val="Pile"/>
      <sheetName val="DG _x0000__x0000__x0000__x0000__x0000__x0000__x0000__x0000__x0000__x0009__x0000_᲌Ա_x0000__x0004__x0000__x0000__x0000__x0000__x0000__x0000_窰԰_x0000__x0000__x0000__x0000__x0000_"/>
      <sheetName val="tra-vat-lieu"/>
      <sheetName val="Hạng mục 2"/>
      <sheetName val="Km227Э227_838s,"/>
      <sheetName val="DO_AM_DT"/>
      <sheetName val="ɂIEN_DONG"/>
      <sheetName val="DG_CA?"/>
      <sheetName val="CI     Lang"/>
      <sheetName val="_x0000__x0001__x0000__x0000__x0000__x0000__x0000__x0000__x0000__x0000__x0000__x0000__x0000__x0002__x0000__x0000__x0000__x0000__x0000__x0000__x0000_Ƥ_x0000_Ő_x0000__x0000__x0000_㋎˴_x0000_"/>
      <sheetName val="CT"/>
      <sheetName val="4_x0004_"/>
      <sheetName val="Na2"/>
      <sheetName val="_x0000__x0000__x0000__x0000_¢é@Z_x0000__x000a__x0000__x0004_"/>
      <sheetName val="Km23"/>
      <sheetName val="Quy $-02"/>
      <sheetName val="_x0000__x0000_??Z"/>
      <sheetName val=""/>
      <sheetName val="Exterior Walls Finishes"/>
      <sheetName val="Du Toan"/>
      <sheetName val="GIAVLIEU"/>
      <sheetName val="coctuatrenda"/>
      <sheetName val="tienluong"/>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Khoi luong"/>
      <sheetName val="_x0000__x0000__x0000__x0000_€¢é@Z_x0000__x000d__x0000__x0004_"/>
      <sheetName val="H?ng m?c 2"/>
      <sheetName val="Km227?227_838s,"/>
      <sheetName val="Hedging"/>
      <sheetName val="mtk_b"/>
      <sheetName val="Du kien DT 9 thang de fop"/>
      <sheetName val="name"/>
      <sheetName val="DTCTtallu"/>
      <sheetName val="XNGBQIV-02_x0000__x0000_)"/>
      <sheetName val="KTQT-AF_x0003_"/>
      <sheetName val="KLDGT_x0014_&lt;120%"/>
      <sheetName val="Congt9"/>
      <sheetName val="Na2_x0000__x0000_€01"/>
      <sheetName val="[Q3-01-duyet.xlsUboHoan"/>
      <sheetName val="Tonghmp"/>
      <sheetName val="KLDGTT&lt;120'"/>
      <sheetName val="ESTI."/>
      <sheetName val="TTTram"/>
      <sheetName val="?IEN_DONG"/>
      <sheetName val="Vanh dai II_x0000__x0000__x0000_^ÀÏ"/>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_x0000__x0000__x0017_[Q3-01-duyet.xls]Maumo)_x0000_?_x0000__x0000__x0000_"/>
      <sheetName val="CPQL"/>
      <sheetName val="THCPQL"/>
      <sheetName val="DG_CA_"/>
      <sheetName val="SDH TP"/>
      <sheetName val="Thep-MatCat"/>
      <sheetName val="Kiem-Toan"/>
      <sheetName val="NhapSL"/>
      <sheetName val="Km033s,"/>
      <sheetName val="KKKKKKKK"/>
      <sheetName val="MTO REV.0_x0000__x0000__x0000__x0000__x0000__x0000__x0000__x0000__x0000__x0009__x0000_쫀Ӛ_x0000__x0004__x0000__x0000__x0000__x0000__x0000__x0000__xdd0c_"/>
      <sheetName val="_x0000__x0000__x0000__x0000__x0000__x0000__x0000__x0000_ (2)"/>
      <sheetName val="_x0000__x0000__x0000__x0000_€¢é@Z_x0000__x000a__x0000__x0004_"/>
      <sheetName val="C?     Lang"/>
      <sheetName val="KKKKKKKK (2)"/>
      <sheetName val="KKKKKKKK_(2)"/>
      <sheetName val="DG BAU"/>
      <sheetName val="TLP BAU"/>
      <sheetName val="KK uhan uon   (2)"/>
      <sheetName val="So Cong oghiep"/>
      <sheetName val="��nh m�c"/>
      <sheetName val="Na2_x0000__x0000_�01"/>
      <sheetName val="S�eet9"/>
      <sheetName val="�ha tri SX"/>
      <sheetName val="So Con�!�fhiep"/>
      <sheetName val="XL��est5"/>
      <sheetName val="_x0000__x0000__x0000__x0000_���@Z_x0000__x000d__x0000__x0004_"/>
      <sheetName val="Tai_khկ_x0000_缀"/>
      <sheetName val="NKC"/>
      <sheetName val="A6"/>
      <sheetName val="C.Bojg Lang"/>
      <sheetName val="_x0000__x0000__x0000__x0000_���@Z_x0000__x000a__x0000__x0004_"/>
      <sheetName val="c`i tiet KHM"/>
      <sheetName val="diachi"/>
      <sheetName val="Quy_2-20021"/>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_IEN_DONG"/>
      <sheetName val="S29??S"/>
      <sheetName val="S29?S"/>
      <sheetName val="S29__S"/>
      <sheetName val="S29_S"/>
      <sheetName val="NHAN_CWNG"/>
      <sheetName val="MTO_REV_2(ARMOR)"/>
      <sheetName val="CĮ_____Lang"/>
      <sheetName val="Summary"/>
      <sheetName val="Bill G (General Items)"/>
      <sheetName val="Bill D (Drainage)"/>
      <sheetName val="Bill R (RoadWorks)"/>
      <sheetName val="Daywork"/>
      <sheetName val="Names"/>
      <sheetName val="Bill E (Earth &amp; SiteWorks)"/>
      <sheetName val="R&amp;P"/>
      <sheetName val="DUPA (Road)"/>
      <sheetName val="DUPA (Bridge)"/>
      <sheetName val="Bill B (BridgeWorks)"/>
      <sheetName val="Temporary Facilities"/>
      <sheetName val="Detailed for Breakdown"/>
      <sheetName val="Can doi "/>
      <sheetName val="Xuly Data"/>
      <sheetName val="CKN"/>
      <sheetName val="long thi cong"/>
      <sheetName val="Sonic"/>
      <sheetName val="Be+Than+xamu"/>
      <sheetName val="SuperT-N1"/>
      <sheetName val="SuperT-N2"/>
      <sheetName val="SuperT-N3"/>
      <sheetName val="Da thi cong"/>
      <sheetName val="Khoi K"/>
      <sheetName val="Thuong bo"/>
      <sheetName val="Viec khac"/>
      <sheetName val="Cty cap"/>
      <sheetName val="a       "/>
      <sheetName val="Ct- DZ35kV"/>
      <sheetName val="thso sanh"/>
      <sheetName val="dutoan"/>
      <sheetName val="dtk490-491(PAI)"/>
      <sheetName val="dtk490-491(PAII)"/>
      <sheetName val="denbu"/>
      <sheetName val="general"/>
      <sheetName val="Main Road"/>
      <sheetName val="phan tich DG"/>
      <sheetName val="gia vat lieu"/>
      <sheetName val="gia xe may"/>
      <sheetName val="gia nhan cong"/>
      <sheetName val="Goc Dien"/>
      <sheetName val="QTDien"/>
      <sheetName val="THKP"/>
      <sheetName val="QTNuoc"/>
      <sheetName val="DTnuoc"/>
      <sheetName val="DT dien"/>
      <sheetName val="QTCSet"/>
      <sheetName val="TBI+NUOC "/>
      <sheetName val="Dien"/>
      <sheetName val="TBIWC"/>
      <sheetName val="TBI nuoc"/>
      <sheetName val="MTL$-INTER"/>
      <sheetName val="PHAN DS 22 KV"/>
      <sheetName val="C.noTX01"/>
      <sheetName val="T.HopCNo"/>
      <sheetName val="THCNoATrung"/>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Đoàn Vay Tiền"/>
      <sheetName val="Nợ Đoàn"/>
      <sheetName val="Gioi thieu"/>
      <sheetName val="DG 11"/>
      <sheetName val="Tien luong"/>
      <sheetName val="Kinh phi "/>
      <sheetName val="Phan tich"/>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DS"/>
      <sheetName val="HP"/>
      <sheetName val="LB"/>
      <sheetName val="SL"/>
      <sheetName val="hl"/>
      <sheetName val="40"/>
      <sheetName val="DE "/>
      <sheetName val="Sum"/>
      <sheetName val="BANGTRA"/>
      <sheetName val="QMCT"/>
      <sheetName val="phùn tich DG"/>
      <sheetName val="dtk490_x000d_491(PAI_x0009_"/>
      <sheetName val="QTNugc"/>
      <sheetName val="10000_x0010_00"/>
      <sheetName val="Ðoàn Vay Ti?n"/>
      <sheetName val="N? Ðoàn"/>
      <sheetName val="hieuchinh30.11"/>
      <sheetName val="Bcaonhanh"/>
      <sheetName val="chitieth.chinh"/>
      <sheetName val="trinhEVN29.8"/>
      <sheetName val="gia vat_x0000_lieu"/>
      <sheetName val="dtk490_x000d_491(PAI "/>
      <sheetName val="dtk490_x000a_491(PAI_x0009_"/>
      <sheetName val="dtk490_x000a_491(PAI "/>
      <sheetName val="Ðoàn Vay Ti_n"/>
      <sheetName val="N_ Ðoàn"/>
      <sheetName val="dtk490_491(PAI "/>
      <sheetName val="CD2000"/>
      <sheetName val="dtk490_491(PAI_x0009_"/>
      <sheetName val="CN kho doi"/>
      <sheetName val="CTHTchua TTn?ib?"/>
      <sheetName val="CN2004 N?p TCT"/>
      <sheetName val="Input"/>
      <sheetName val="dudoan"/>
      <sheetName val="CTHTchua TTn_ib_"/>
      <sheetName val="CN2004 N_p TCT"/>
      <sheetName val="ptvl0-1"/>
      <sheetName val="0-1"/>
      <sheetName val="ptvl4-5"/>
      <sheetName val="4-5"/>
      <sheetName val="ptvl3-4"/>
      <sheetName val="3-4"/>
      <sheetName val="ptvl2-3"/>
      <sheetName val="2-3"/>
      <sheetName val="vlcong"/>
      <sheetName val="ptvl1-2"/>
      <sheetName val="1-2"/>
      <sheetName val="Qheet1"/>
      <sheetName val="CDPS"/>
      <sheetName val="T2"/>
      <sheetName val="T3"/>
      <sheetName val="T4"/>
      <sheetName val="T5"/>
      <sheetName val="THop"/>
      <sheetName val="THKD"/>
      <sheetName val="gia vat"/>
      <sheetName val="gia vat?lieu"/>
      <sheetName val="G2G3_CDR_Dim"/>
      <sheetName val="G2_System_Inputs"/>
      <sheetName val="G2_TDT_Input"/>
      <sheetName val="G2_TDT_Advanced"/>
      <sheetName val="G2G3_GGSN_WC"/>
      <sheetName val="G3_System_Inputs"/>
      <sheetName val="G3_TDT_Input"/>
      <sheetName val="Tinh truoc VAT"/>
      <sheetName val="CP khaosat(Congtinh)"/>
      <sheetName val="CP khaosat(tuyettinh)"/>
      <sheetName val="Tai trong"/>
      <sheetName val="Pile-Br-Capacity"/>
      <sheetName val="BanTinh"/>
      <sheetName val="Gia vat tu"/>
      <sheetName val="Breakdown bill"/>
      <sheetName val="Breakdown 2"/>
      <sheetName val="dTk490-490(PAHI)"/>
      <sheetName val="dtxl"/>
      <sheetName val="dtk486"/>
      <sheetName val="Truot_nen"/>
      <sheetName val="pc"/>
      <sheetName val="pt"/>
      <sheetName val="111"/>
      <sheetName val="th thu chi"/>
      <sheetName val="tam ung"/>
      <sheetName val="Temp"/>
      <sheetName val="dtk490࠭491(PAI)"/>
      <sheetName val="DS-Thuong 6T dau"/>
      <sheetName val="DG 285"/>
      <sheetName val="DG  286"/>
      <sheetName val="DG 85"/>
      <sheetName val="DG 89"/>
      <sheetName val="DG THIET BI"/>
      <sheetName val="DGVCTC 285"/>
      <sheetName val="dt{490-491(PAII)"/>
      <sheetName val="Quantity"/>
      <sheetName val="Countries and Timezone"/>
      <sheetName val="Ref"/>
      <sheetName val="asphal"/>
      <sheetName val="CN kho ðoi"/>
      <sheetName val="CTHTchýa TTn?ib?"/>
      <sheetName val="thso_sanh"/>
      <sheetName val="10000_x005f_x0010_00"/>
      <sheetName val="ĐoànРVay Tiền"/>
      <sheetName val="CTHTchýa TTn_ib_"/>
      <sheetName val="@K3"/>
      <sheetName val="GIADINH+TKCNHAN"/>
      <sheetName val="cn"/>
      <sheetName val="110104"/>
      <sheetName val="160104"/>
      <sheetName val="260104"/>
      <sheetName val="040204"/>
      <sheetName val="130204"/>
      <sheetName val="230204"/>
      <sheetName val="OANH TDTKAH"/>
      <sheetName val="AHUY TKVP"/>
      <sheetName val="AHUYTKDQ"/>
      <sheetName val="sq"/>
      <sheetName val="h,"/>
      <sheetName val="BOQ-1"/>
      <sheetName val="gia vat_lieu"/>
      <sheetName val="Volume"/>
      <sheetName val="XL4Poppy_x0000__x0000__x0000__x0000__x0000__x0000__x0000__x0000__x0000__x0000__x0001__x0000_ʀӾ_x0000__x0004__x0000__x0000__x0000__x0000__x0000__x0000_"/>
      <sheetName val="DTnunc"/>
      <sheetName val="dtk490 491(PAI "/>
      <sheetName val="TH kl cac cong tac"/>
      <sheetName val="KL cac cong tac chinh"/>
      <sheetName val="DGXL"/>
      <sheetName val="DM.DonVi (3)"/>
      <sheetName val="T.luc"/>
      <sheetName val="T.gian"/>
      <sheetName val="S.luong"/>
      <sheetName val="TD.Tho(1)"/>
      <sheetName val="TD.Tho(2)"/>
      <sheetName val="TD.Tho(3)"/>
      <sheetName val="Capdien"/>
      <sheetName val="Tổng kê"/>
      <sheetName val="Đoàn_Vay_Tiền"/>
      <sheetName val="Nợ_Đoàn"/>
      <sheetName val="phan_tich_DG"/>
      <sheetName val="gia_vat_lieu"/>
      <sheetName val="gia_xe_may"/>
      <sheetName val="gia_nhan_cong"/>
      <sheetName val="PHAN_DS_22_KV"/>
      <sheetName val="Goc_Dien"/>
      <sheetName val="DT_dien"/>
      <sheetName val="TBI+NUOC_"/>
      <sheetName val="TBI_nuoc"/>
      <sheetName val="Main_Road"/>
      <sheetName val="Gioi_thieu"/>
      <sheetName val="DG_11"/>
      <sheetName val="Tien_luong"/>
      <sheetName val="Kinh_phi_"/>
      <sheetName val="Phan_tich"/>
      <sheetName val="DE_"/>
      <sheetName val="thi_lai"/>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phùn_tich_DG"/>
      <sheetName val="hieuchinh30_11"/>
      <sheetName val="chitieth_chinh"/>
      <sheetName val="trinhEVN29_8"/>
      <sheetName val="Ðoàn_Vay_Ti?n"/>
      <sheetName val="N?_Ðoàn"/>
      <sheetName val="1000000"/>
      <sheetName val="SheetĹ"/>
      <sheetName val="Thang 4"/>
      <sheetName val="Sheet!0"/>
      <sheetName val="Wall"/>
      <sheetName val="dtk490_x005f_x000a_491(PAI_x005f_x0009_"/>
      <sheetName val="dtk490_x005f_x000d_491(PAI_x005f_x0009_"/>
      <sheetName val="dtk490_491(PAI_x005f_x0009_"/>
      <sheetName val="gia vat_x005f_x0000_lieu"/>
      <sheetName val="dtk490_x005f_x000d_491(PAI "/>
      <sheetName val="dtk490_x005f_x000a_491(PAI "/>
      <sheetName val="Gia VL,NC,M"/>
      <sheetName val="Phan chung"/>
      <sheetName val="갑지"/>
      <sheetName val="BANG TONG HOP (2)"/>
      <sheetName val="토공"/>
      <sheetName val="COAT&amp;WRAP-QIOT-#3"/>
      <sheetName val="PNT-QUOT-#3"/>
    </sheetNames>
    <sheetDataSet>
      <sheetData sheetId="0"/>
      <sheetData sheetId="1"/>
      <sheetData sheetId="2"/>
      <sheetData sheetId="3" refreshError="1"/>
      <sheetData sheetId="4"/>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refreshError="1"/>
      <sheetData sheetId="36" refreshError="1"/>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refreshError="1"/>
      <sheetData sheetId="63"/>
      <sheetData sheetId="64"/>
      <sheetData sheetId="65"/>
      <sheetData sheetId="66" refreshError="1"/>
      <sheetData sheetId="67"/>
      <sheetData sheetId="68"/>
      <sheetData sheetId="69" refreshError="1"/>
      <sheetData sheetId="70" refreshError="1"/>
      <sheetData sheetId="71"/>
      <sheetData sheetId="72" refreshError="1"/>
      <sheetData sheetId="73" refreshError="1"/>
      <sheetData sheetId="74"/>
      <sheetData sheetId="75" refreshError="1"/>
      <sheetData sheetId="76" refreshError="1"/>
      <sheetData sheetId="77"/>
      <sheetData sheetId="78"/>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sheetData sheetId="649" refreshError="1"/>
      <sheetData sheetId="650" refreshError="1"/>
      <sheetData sheetId="651" refreshError="1"/>
      <sheetData sheetId="652" refreshError="1"/>
      <sheetData sheetId="653"/>
      <sheetData sheetId="654" refreshError="1"/>
      <sheetData sheetId="655"/>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sheetData sheetId="677"/>
      <sheetData sheetId="678" refreshError="1"/>
      <sheetData sheetId="679" refreshError="1"/>
      <sheetData sheetId="680" refreshError="1"/>
      <sheetData sheetId="681" refreshError="1"/>
      <sheetData sheetId="682"/>
      <sheetData sheetId="683" refreshError="1"/>
      <sheetData sheetId="684"/>
      <sheetData sheetId="685"/>
      <sheetData sheetId="686"/>
      <sheetData sheetId="687"/>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sheetData sheetId="699" refreshError="1"/>
      <sheetData sheetId="700"/>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refreshError="1"/>
      <sheetData sheetId="778" refreshError="1"/>
      <sheetData sheetId="779" refreshError="1"/>
      <sheetData sheetId="780" refreshError="1"/>
      <sheetData sheetId="781" refreshError="1"/>
      <sheetData sheetId="782" refreshError="1"/>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refreshError="1"/>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refreshError="1"/>
      <sheetData sheetId="847" refreshError="1"/>
      <sheetData sheetId="848" refreshError="1"/>
      <sheetData sheetId="849" refreshError="1"/>
      <sheetData sheetId="850"/>
      <sheetData sheetId="851" refreshError="1"/>
      <sheetData sheetId="852"/>
      <sheetData sheetId="853"/>
      <sheetData sheetId="854" refreshError="1"/>
      <sheetData sheetId="855" refreshError="1"/>
      <sheetData sheetId="856"/>
      <sheetData sheetId="857"/>
      <sheetData sheetId="858"/>
      <sheetData sheetId="859"/>
      <sheetData sheetId="860"/>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sheetData sheetId="877"/>
      <sheetData sheetId="878"/>
      <sheetData sheetId="879"/>
      <sheetData sheetId="880"/>
      <sheetData sheetId="881"/>
      <sheetData sheetId="882"/>
      <sheetData sheetId="883"/>
      <sheetData sheetId="884"/>
      <sheetData sheetId="885"/>
      <sheetData sheetId="886"/>
      <sheetData sheetId="887" refreshError="1"/>
      <sheetData sheetId="888" refreshError="1"/>
      <sheetData sheetId="889"/>
      <sheetData sheetId="890"/>
      <sheetData sheetId="891"/>
      <sheetData sheetId="892"/>
      <sheetData sheetId="893"/>
      <sheetData sheetId="894"/>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sheetData sheetId="905"/>
      <sheetData sheetId="906"/>
      <sheetData sheetId="907" refreshError="1"/>
      <sheetData sheetId="908" refreshError="1"/>
      <sheetData sheetId="909" refreshError="1"/>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refreshError="1"/>
      <sheetData sheetId="957" refreshError="1"/>
      <sheetData sheetId="958" refreshError="1"/>
      <sheetData sheetId="959" refreshError="1"/>
      <sheetData sheetId="960"/>
      <sheetData sheetId="961" refreshError="1"/>
      <sheetData sheetId="962"/>
      <sheetData sheetId="963"/>
      <sheetData sheetId="964"/>
      <sheetData sheetId="965"/>
      <sheetData sheetId="966"/>
      <sheetData sheetId="967"/>
      <sheetData sheetId="968"/>
      <sheetData sheetId="969"/>
      <sheetData sheetId="970"/>
      <sheetData sheetId="971"/>
      <sheetData sheetId="972"/>
      <sheetData sheetId="973" refreshError="1"/>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refreshError="1"/>
      <sheetData sheetId="1013" refreshError="1"/>
      <sheetData sheetId="1014"/>
      <sheetData sheetId="1015" refreshError="1"/>
      <sheetData sheetId="1016"/>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 val="So"/>
      <sheetName val="GiaVL"/>
      <sheetName val="dra"/>
      <sheetName val="dvao"/>
      <sheetName val="dauphu"/>
      <sheetName val="bkeT5"/>
      <sheetName val="xang T5"/>
      <sheetName val="Don gia"/>
      <sheetName val="th¸mo"/>
      <sheetName val="SILICATE"/>
      <sheetName val="149-2"/>
      <sheetName val="BK-C T"/>
      <sheetName val="THCP 04 05"/>
      <sheetName val="CP KD 04,05"/>
      <sheetName val="KHP"/>
      <sheetName val="Ket qua KD 2005"/>
      <sheetName val="Ket qua KD 2004"/>
      <sheetName val="Bangtinh KHTSCD "/>
      <sheetName val="XXXXXXXX"/>
      <sheetName val="00000001"/>
      <sheetName val="00000002"/>
      <sheetName val="00000003"/>
      <sheetName val="00000004"/>
      <sheetName val="00000005"/>
      <sheetName val="00000006"/>
      <sheetName val="00000007"/>
      <sheetName val="00000008"/>
      <sheetName val="00000009"/>
      <sheetName val="0000000a"/>
      <sheetName val="0000000b"/>
      <sheetName val="0000000c"/>
      <sheetName val="0000000d"/>
      <sheetName val="0000000e"/>
      <sheetName val="40000000"/>
      <sheetName val="0000000f"/>
      <sheetName val="00000010"/>
      <sheetName val="00000011"/>
      <sheetName val="00000012"/>
      <sheetName val="00000013"/>
      <sheetName val="00000014"/>
      <sheetName val="00000015"/>
      <sheetName val="00000016"/>
      <sheetName val="XXXXXXX0"/>
      <sheetName val="50000000"/>
      <sheetName val="00000017"/>
      <sheetName val="XL4Test5"/>
      <sheetName val="BTN_vua"/>
      <sheetName val="Tong_hop"/>
      <sheetName val="DG_chi_tiet"/>
      <sheetName val="Nhan_cong"/>
      <sheetName val="BTN_min"/>
      <sheetName val="BTN_tho"/>
      <sheetName val="TH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ç khoan LK1"/>
      <sheetName val="dimention"/>
      <sheetName val="subload"/>
      <sheetName val="Gia"/>
      <sheetName val="gVL"/>
      <sheetName val="CUOC"/>
      <sheetName val="L? khoan LK1"/>
      <sheetName val="B-B"/>
      <sheetName val="L_ khoan LK1"/>
      <sheetName val="Detail"/>
      <sheetName val="Lç_khoan_LK1"/>
      <sheetName val="Sheet2"/>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Tai trong"/>
      <sheetName val="SILICATE"/>
      <sheetName val="uniBase"/>
      <sheetName val="vniBase"/>
      <sheetName val="abcBase"/>
      <sheetName val="KT(D-D)"/>
      <sheetName val="nhan cong"/>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TINH LUN do khai thac (2)"/>
      <sheetName val="khao sat"/>
      <sheetName val="Thiet ke"/>
      <sheetName val="BBNT"/>
      <sheetName val="sheet"/>
      <sheetName val="BKL"/>
      <sheetName val="DonGia"/>
      <sheetName val=""/>
      <sheetName val="TH-Dien"/>
      <sheetName val="IBASE"/>
      <sheetName val="Du_lieu"/>
      <sheetName val="Control"/>
      <sheetName val="THVATTU"/>
      <sheetName val="MTL$-INTER"/>
      <sheetName val="GVT"/>
      <sheetName val="So lieu"/>
      <sheetName val="tinh lun"/>
      <sheetName val="PA2"/>
      <sheetName val="PA3"/>
      <sheetName val="pt"/>
      <sheetName val="XL4Poppy"/>
      <sheetName val="Sheet4"/>
      <sheetName val="Bien phap thi cong"/>
      <sheetName val="DATA GOC"/>
      <sheetName val="dgkv"/>
      <sheetName val="TKP"/>
      <sheetName val="L?_khoan_LK1"/>
      <sheetName val="DTCT_(2)"/>
      <sheetName val="CONG_LD"/>
      <sheetName val="V_VAY"/>
      <sheetName val="Don gia"/>
      <sheetName val="CHIET TINH DZ 10 KV"/>
      <sheetName val="II.Load"/>
      <sheetName val="du lieu"/>
      <sheetName val="DG-Don vi"/>
      <sheetName val="Lç_khoan_LK11"/>
      <sheetName val="L__khoan_LK1"/>
      <sheetName val="Tai_trong"/>
      <sheetName val="TINH_LUN_do_khai_thac_(2)"/>
      <sheetName val="nhap_NT"/>
      <sheetName val="Nhap_LM"/>
      <sheetName val="Hoan_thanh"/>
      <sheetName val="Lay_mau"/>
      <sheetName val="K_tra_VL"/>
      <sheetName val="L_mau_BT"/>
      <sheetName val="G_mau_BT"/>
      <sheetName val="U_VON"/>
      <sheetName val="NTSD_"/>
      <sheetName val="K_Luong"/>
      <sheetName val="Q_TOAN"/>
      <sheetName val="N_Cong"/>
      <sheetName val="khao_sat"/>
      <sheetName val="Thiet_ke"/>
      <sheetName val="HS"/>
      <sheetName val="dgth"/>
      <sheetName val="Lç_khoan_LK16"/>
      <sheetName val="L__khoan_LK15"/>
      <sheetName val="nhap_NT5"/>
      <sheetName val="Nhap_LM5"/>
      <sheetName val="Hoan_thanh5"/>
      <sheetName val="Lay_mau5"/>
      <sheetName val="K_tra_VL5"/>
      <sheetName val="L_mau_BT5"/>
      <sheetName val="G_mau_BT5"/>
      <sheetName val="U_VON5"/>
      <sheetName val="NTSD_5"/>
      <sheetName val="K_Luong5"/>
      <sheetName val="Q_TOAN5"/>
      <sheetName val="N_Cong5"/>
      <sheetName val="TINH_LUN_do_khai_thac_(2)5"/>
      <sheetName val="DTCT_(2)5"/>
      <sheetName val="CONG_LD5"/>
      <sheetName val="V_VAY5"/>
      <sheetName val="Tai_trong5"/>
      <sheetName val="khao_sat5"/>
      <sheetName val="Thiet_ke5"/>
      <sheetName val="tinh_lun4"/>
      <sheetName val="Lç_khoan_LK13"/>
      <sheetName val="L__khoan_LK12"/>
      <sheetName val="DTCT_(2)2"/>
      <sheetName val="CONG_LD2"/>
      <sheetName val="V_VAY2"/>
      <sheetName val="nhap_NT2"/>
      <sheetName val="Nhap_LM2"/>
      <sheetName val="Hoan_thanh2"/>
      <sheetName val="Lay_mau2"/>
      <sheetName val="K_tra_VL2"/>
      <sheetName val="L_mau_BT2"/>
      <sheetName val="G_mau_BT2"/>
      <sheetName val="U_VON2"/>
      <sheetName val="NTSD_2"/>
      <sheetName val="K_Luong2"/>
      <sheetName val="Q_TOAN2"/>
      <sheetName val="N_Cong2"/>
      <sheetName val="TINH_LUN_do_khai_thac_(2)2"/>
      <sheetName val="Tai_trong2"/>
      <sheetName val="khao_sat2"/>
      <sheetName val="Thiet_ke2"/>
      <sheetName val="tinh_lun"/>
      <sheetName val="tinh_lun1"/>
      <sheetName val="Lç_khoan_LK12"/>
      <sheetName val="L__khoan_LK11"/>
      <sheetName val="DTCT_(2)1"/>
      <sheetName val="CONG_LD1"/>
      <sheetName val="V_VAY1"/>
      <sheetName val="nhap_NT1"/>
      <sheetName val="Nhap_LM1"/>
      <sheetName val="Hoan_thanh1"/>
      <sheetName val="Lay_mau1"/>
      <sheetName val="K_tra_VL1"/>
      <sheetName val="L_mau_BT1"/>
      <sheetName val="G_mau_BT1"/>
      <sheetName val="U_VON1"/>
      <sheetName val="NTSD_1"/>
      <sheetName val="K_Luong1"/>
      <sheetName val="Q_TOAN1"/>
      <sheetName val="N_Cong1"/>
      <sheetName val="TINH_LUN_do_khai_thac_(2)1"/>
      <sheetName val="Tai_trong1"/>
      <sheetName val="khao_sat1"/>
      <sheetName val="Thiet_ke1"/>
      <sheetName val="Lç_khoan_LK14"/>
      <sheetName val="L__khoan_LK13"/>
      <sheetName val="nhap_NT3"/>
      <sheetName val="Nhap_LM3"/>
      <sheetName val="Hoan_thanh3"/>
      <sheetName val="Lay_mau3"/>
      <sheetName val="K_tra_VL3"/>
      <sheetName val="L_mau_BT3"/>
      <sheetName val="G_mau_BT3"/>
      <sheetName val="U_VON3"/>
      <sheetName val="NTSD_3"/>
      <sheetName val="K_Luong3"/>
      <sheetName val="Q_TOAN3"/>
      <sheetName val="N_Cong3"/>
      <sheetName val="TINH_LUN_do_khai_thac_(2)3"/>
      <sheetName val="DTCT_(2)3"/>
      <sheetName val="CONG_LD3"/>
      <sheetName val="V_VAY3"/>
      <sheetName val="Tai_trong3"/>
      <sheetName val="khao_sat3"/>
      <sheetName val="Thiet_ke3"/>
      <sheetName val="tinh_lun2"/>
      <sheetName val="Lç_khoan_LK15"/>
      <sheetName val="L__khoan_LK14"/>
      <sheetName val="nhap_NT4"/>
      <sheetName val="Nhap_LM4"/>
      <sheetName val="Hoan_thanh4"/>
      <sheetName val="Lay_mau4"/>
      <sheetName val="K_tra_VL4"/>
      <sheetName val="L_mau_BT4"/>
      <sheetName val="G_mau_BT4"/>
      <sheetName val="U_VON4"/>
      <sheetName val="NTSD_4"/>
      <sheetName val="K_Luong4"/>
      <sheetName val="Q_TOAN4"/>
      <sheetName val="N_Cong4"/>
      <sheetName val="TINH_LUN_do_khai_thac_(2)4"/>
      <sheetName val="DTCT_(2)4"/>
      <sheetName val="CONG_LD4"/>
      <sheetName val="V_VAY4"/>
      <sheetName val="Tai_trong4"/>
      <sheetName val="khao_sat4"/>
      <sheetName val="Thiet_ke4"/>
      <sheetName val="tinh_lun3"/>
      <sheetName val="Lç_khoan_LK17"/>
      <sheetName val="L__khoan_LK16"/>
      <sheetName val="nhap_NT6"/>
      <sheetName val="Nhap_LM6"/>
      <sheetName val="Hoan_thanh6"/>
      <sheetName val="Lay_mau6"/>
      <sheetName val="K_tra_VL6"/>
      <sheetName val="L_mau_BT6"/>
      <sheetName val="G_mau_BT6"/>
      <sheetName val="U_VON6"/>
      <sheetName val="NTSD_6"/>
      <sheetName val="K_Luong6"/>
      <sheetName val="Q_TOAN6"/>
      <sheetName val="N_Cong6"/>
      <sheetName val="TINH_LUN_do_khai_thac_(2)6"/>
      <sheetName val="DTCT_(2)6"/>
      <sheetName val="CONG_LD6"/>
      <sheetName val="V_VAY6"/>
      <sheetName val="Tai_trong6"/>
      <sheetName val="khao_sat6"/>
      <sheetName val="Thiet_ke6"/>
      <sheetName val="tinh_lun5"/>
      <sheetName val="cross beam"/>
      <sheetName val="TH-Tai trong"/>
      <sheetName val="N-luc"/>
      <sheetName val="BOQ-1"/>
      <sheetName val="BK-C T"/>
      <sheetName val="tiet_kiem"/>
      <sheetName val="TH_KHOAN1"/>
      <sheetName val="BU GIA SAT"/>
      <sheetName val="TTVanChuyen"/>
      <sheetName val="Analysis"/>
      <sheetName val="C-C"/>
      <sheetName val="D-D"/>
      <sheetName val="Pile"/>
      <sheetName val="Pier"/>
      <sheetName val="GTTBA"/>
      <sheetName val="ESTI."/>
      <sheetName val="DI-ESTI"/>
      <sheetName val="TBA1"/>
      <sheetName val="TBA3"/>
      <sheetName val="TBA5"/>
      <sheetName val="TBA6"/>
      <sheetName val="TBA7"/>
      <sheetName val="DTCT-tuyen chinh"/>
    </sheetNames>
    <sheetDataSet>
      <sheetData sheetId="0" refreshError="1">
        <row r="8">
          <cell r="K8">
            <v>1</v>
          </cell>
        </row>
        <row r="17">
          <cell r="E17">
            <v>0</v>
          </cell>
        </row>
        <row r="215">
          <cell r="D215">
            <v>3.1692017254946676</v>
          </cell>
        </row>
        <row r="227">
          <cell r="G227">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Sheet1"/>
      <sheetName val="Sheet6"/>
      <sheetName val="Sheet2"/>
      <sheetName val="Sheet7"/>
      <sheetName val="Sheet4"/>
      <sheetName val="Sheet5"/>
      <sheetName val="Sheet3"/>
      <sheetName val="XL4Poppy"/>
      <sheetName val="(1)TK_ThueGTGT_Thang"/>
      <sheetName val="Tongke"/>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S-SKTM"/>
      <sheetName val="S-BDMTK"/>
      <sheetName val="SQTM"/>
      <sheetName val="SNKTT"/>
      <sheetName val="BCDTKKT"/>
      <sheetName val="BCKQHDKD"/>
      <sheetName val="TGTGTDKT"/>
      <sheetName val="SOCAI"/>
      <sheetName val=""/>
      <sheetName val="VT"/>
      <sheetName val="NC"/>
      <sheetName val="DUTOAN"/>
      <sheetName val="MTP1"/>
      <sheetName val="MTL$-INTER"/>
      <sheetName val="2-42 Cao Tha.g"/>
      <sheetName val="dnc4"/>
      <sheetName val="THKP"/>
      <sheetName val="chiettinh"/>
      <sheetName val="vcvt"/>
      <sheetName val="thvt"/>
      <sheetName val="ptvt"/>
      <sheetName val="bthnenduong"/>
      <sheetName val="BKL"/>
      <sheetName val="CPKH"/>
      <sheetName val="ktcl"/>
      <sheetName val="kpcbxd"/>
      <sheetName val="TONGHOP"/>
      <sheetName val="XDCB"/>
      <sheetName val="KL"/>
      <sheetName val="TTP"/>
      <sheetName val="VATTU"/>
      <sheetName val="VCBD"/>
      <sheetName val="DGNC"/>
      <sheetName val="DGVT"/>
      <sheetName val="THUHOI"/>
      <sheetName val="VCDD"/>
      <sheetName val="TONGHOPKP"/>
      <sheetName val="giaitrinh"/>
      <sheetName val="pldt"/>
      <sheetName val="TH"/>
      <sheetName val="XD"/>
      <sheetName val="XD1"/>
      <sheetName val="01"/>
      <sheetName val="02"/>
      <sheetName val="03"/>
      <sheetName val="07"/>
      <sheetName val="08"/>
      <sheetName val="09"/>
      <sheetName val="XL (2)"/>
      <sheetName val="XL"/>
      <sheetName val="TN"/>
      <sheetName val="PBC"/>
      <sheetName val="PBC (2)"/>
      <sheetName val="BIATK"/>
      <sheetName val="BIADT"/>
      <sheetName val="LAP"/>
      <sheetName val="TONG"/>
      <sheetName val="00000000"/>
      <sheetName val="10000000"/>
      <sheetName val="[DUTOAN.XLS][DUTOAN.XLS][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bt2"/>
      <sheetName val="bdm"/>
      <sheetName val="???????-BLDG"/>
      <sheetName val="[DUTOAN.XLS][DUTOAN.XLS]_DUTO_3"/>
      <sheetName val="[DUTOAN.XLS][DUTOAN.XLS]_DUTO_2"/>
      <sheetName val="[DUTOAN.XLS][DUTOAN.XLS]_DUTO_4"/>
      <sheetName val="[DUTOAN.XLS][DUTOAN.XLS]_DUTO_7"/>
      <sheetName val="[DUTOAN.XLS][DUTOAN.XLS]_DUTO_5"/>
      <sheetName val="[DUTOAN.XLS][DUTOAN.XLS]_DUTO_6"/>
      <sheetName val="[DUTOAN.XLS][DUTOAN.XLS]_DUTO_8"/>
      <sheetName val="[DUTOAN.XLS][DUTOAN.XLS]_DUTO_9"/>
      <sheetName val="[DUTOAN.XLS][DUTOAN.XLS]_DUT_10"/>
      <sheetName val="_DUTOAN.XLS_XD1"/>
      <sheetName val="____"/>
      <sheetName val="_______-BLDG"/>
      <sheetName val="#REF"/>
      <sheetName val="PNT-QUOT-#3"/>
      <sheetName val="COAT&amp;WRAP-QIOT-#3"/>
      <sheetName val="Tra"/>
      <sheetName val="Bang can doi ke toan"/>
      <sheetName val="[DUTOAN.XLS][DUTOAN.XLS]_DUT_11"/>
      <sheetName val="VC"/>
      <sheetName val="gVL"/>
      <sheetName val="GiaVL"/>
      <sheetName val="VL"/>
      <sheetName val="ND"/>
      <sheetName val="Cp&gt;10-Ln&lt;10"/>
      <sheetName val="Ln&lt;20"/>
      <sheetName val="EIRR&gt;1&lt;1"/>
      <sheetName val="EIRR&gt; 2"/>
      <sheetName val="EIRR&lt;2"/>
      <sheetName val="[DUTOAN.XLS][DUTOAN.XLS]_DUT_12"/>
      <sheetName val="[DUTOAN.XLS][DUTOAN.XLS]_DUT_13"/>
      <sheetName val="[DUTOAN.XLS][DUTOAN.XLS]_DUT_14"/>
      <sheetName val="[DUTOAN.XLS][DUTOAN.XLS]_DUT_15"/>
      <sheetName val="[DUTOAN.XLS][DUTOAN.XLS]_DUT_16"/>
      <sheetName val="[DUTOAN.XLS][DUTOAN.XLS]_DUT_17"/>
      <sheetName val="[DUTOAN.XLS][DUTOAN.XLS]_DUT_18"/>
      <sheetName val="[DUTOAN.XLS][DUTOAN.XLS]_DUT_19"/>
      <sheetName val="[DUTOAN.XLS][DUTOAN.XLS]_DUT_20"/>
      <sheetName val="_DUTOAN.XLS__DUTOAN.XLS__DUTOAN"/>
      <sheetName val="(1)TO_ThueGTGT_Thang"/>
      <sheetName val="FitOutConfCentre"/>
      <sheetName val="Soluocmoi"/>
      <sheetName val="ttrinh"/>
      <sheetName val="bbmoi"/>
      <sheetName val="C.lech dr2004"/>
      <sheetName val="nhan xet"/>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THKP-QLDT"/>
      <sheetName val="d-gia moiQLDT"/>
      <sheetName val="Th-minh"/>
      <sheetName val="ho ga cho TP"/>
      <sheetName val="kl thap VL"/>
      <sheetName val="_x0000__x0002__x0000_CSV (Comma delimited) (*.csv"/>
      <sheetName val="X@CB"/>
      <sheetName val="?_x0002_?CSV (Comma delimited) (*.csv"/>
      <sheetName val="_x0000_C:\Program Files\Microsoft Off"/>
      <sheetName val="KPXL"/>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vat tu"/>
      <sheetName val="Vat_tu_1_pha"/>
      <sheetName val="Nhan_cong"/>
      <sheetName val="1_pha"/>
      <sheetName val="3_pha"/>
      <sheetName val="NCong_moi"/>
      <sheetName val="DG_06-05"/>
      <sheetName val="52_CMT8_Q3"/>
      <sheetName val="11Dang_Dung"/>
      <sheetName val="85-5_TKChan"/>
      <sheetName val="249_NKKNghia"/>
      <sheetName val="53-4_TKDu"/>
      <sheetName val="18_Tran_Cao_Van_1"/>
      <sheetName val="18_Tran_Cao_Van"/>
      <sheetName val="475-15-49_HBTrung"/>
      <sheetName val="39-19_NTrai_Q1"/>
      <sheetName val="39-17_NTrai_Q1"/>
      <sheetName val="387-389_HBTrung_1"/>
      <sheetName val="387-389_HBTrung"/>
      <sheetName val="361-39-6_NDChieu"/>
      <sheetName val="361-39-7_NDChieu"/>
      <sheetName val="2-17_Cao_Thang"/>
      <sheetName val="6A_NTNgan"/>
      <sheetName val="2-42_Cao_Thang"/>
      <sheetName val="358-1-15_cmt8"/>
      <sheetName val="182-1-2_De_Tham_-_1_pha_"/>
      <sheetName val="BXLDL"/>
      <sheetName val="Chiet tinh dz35"/>
      <sheetName val="__x0002__CSV (Comma delimited) (_.csv"/>
      <sheetName val="R_x0000__x0004__x0000_Microsoft Excel 4.0 Workshe"/>
      <sheetName val="Gia vat tu"/>
      <sheetName val="Gia V.L"/>
      <sheetName val="QMCT"/>
      <sheetName val="TH tram"/>
      <sheetName val="4_12.취Ƹ_"/>
      <sheetName val="4\12.취Ƹ*?le??_x0001_?D:\Chau$_x0018_?榄ピ????"/>
      <sheetName val="00000001"/>
      <sheetName val="00000002"/>
      <sheetName val="R?_x0004_?Microsoft Excel 4.0 Workshe"/>
      <sheetName val="R"/>
      <sheetName val="NK.Chung"/>
      <sheetName val="111"/>
      <sheetName val="511"/>
      <sheetName val="632"/>
      <sheetName val="642.7"/>
      <sheetName val="133"/>
      <sheetName val="333"/>
      <sheetName val="911"/>
      <sheetName val="642"/>
      <sheetName val="421"/>
      <sheetName val="333,1"/>
      <sheetName val="333,4"/>
      <sheetName val="154"/>
      <sheetName val="155"/>
      <sheetName val="152,1"/>
      <sheetName val="152,2"/>
      <sheetName val="152,3"/>
      <sheetName val="152,4"/>
      <sheetName val="152,5"/>
      <sheetName val="152,6"/>
      <sheetName val="152,7"/>
      <sheetName val="CAT"/>
      <sheetName val="DA 1X2"/>
      <sheetName val="DA 4X6"/>
      <sheetName val="COT THEP"/>
      <sheetName val="xi mang"/>
      <sheetName val="DAY"/>
      <sheetName val="DINH"/>
      <sheetName val="THEP HINH"/>
      <sheetName val="GHACH"/>
      <sheetName val="THEP TAM"/>
      <sheetName val="TOL CAC LOAI"/>
      <sheetName val="BAT SAT"/>
      <sheetName val="BOT MAU, VOI"/>
      <sheetName val="BU LONG"/>
      <sheetName val="SAT TRON"/>
      <sheetName val="XANG"/>
      <sheetName val="PHU KIEN"/>
      <sheetName val="CAY"/>
      <sheetName val="SON"/>
      <sheetName val="GO"/>
      <sheetName val="S.B hang"/>
      <sheetName val="So.TM"/>
      <sheetName val="BC.TNDN"/>
      <sheetName val="BC .TKho"/>
      <sheetName val="BC.mua vao"/>
      <sheetName val="BC.B Ra"/>
      <sheetName val="BC.HD"/>
      <sheetName val="[DUTOAN.XLS]_x0000_C:\Program Files\M"/>
      <sheetName val="[DUTOAN.XLS]4\12.취Ƹ*?le??_x0001_?D:\C"/>
      <sheetName val="4_12.취Ƹ__le___x0001__D__Chau$_x0018__榄ピ____"/>
      <sheetName val="[DUTOAN.XLS][DUTOAN.XLS]_x0000_C:\Pro"/>
      <sheetName val="[DUTOAN.XLS][DUTOAN.XLS]4\12.취Ƹ"/>
      <sheetName val="[DUTOAN.XLS][DUTOAN.XLS]_DUT_21"/>
      <sheetName val="[DUTOAN.XLS][DUTOAN.XLS]_DUT_22"/>
      <sheetName val="[DUTOAN.XLS][DUTOAN.XLS]_DUT_23"/>
      <sheetName val="[DUTOAN.XLS][DUTOAN.XLS]_DUT_24"/>
      <sheetName val="[DUTOAN.XLS][DUTOAN.XLS]_DUT_25"/>
      <sheetName val="[DUTOAN.XLS][DUTOAN.XLS]_DUT_27"/>
      <sheetName val="[DUTOAN.XLS][DUTOAN.XLS]_DUT_26"/>
      <sheetName val="[DUTOAN.XLS][DUTOAN.XLS]_DUT_28"/>
      <sheetName val="[DUTOAN.XLS][DUTOAN.XLS]_DUT_29"/>
      <sheetName val="[DUTOAN.XLS][DUTOAN.XLS]_DUT_30"/>
      <sheetName val="[DUTOAN.XLS][DUTOAN.XLS]_DUT_32"/>
      <sheetName val="[DUTOAN.XLS][DUTOAN.XLS]_DUT_31"/>
      <sheetName val="[DUTOAN.XLS][DUTOAN.XLS]_DUT_33"/>
      <sheetName val="[DUTOAN.XLS][DUTOAN.XLS]_DUT_37"/>
      <sheetName val="[DUTOAN.XLS][DUTOAN.XLS]_DUT_35"/>
      <sheetName val="[DUTOAN.XLS][DUTOAN.XLS]_DUT_34"/>
      <sheetName val="[DUTOAN.XLS][DUTOAN.XLS]_DUT_36"/>
      <sheetName val="[DUTOAN.XLS][DUTOAN.XLS]_DUT_38"/>
      <sheetName val="[DUTOAN.XLS][DUTOAN.XLS]_DUT_41"/>
      <sheetName val="[DUTOAN.XLS][DUTOAN.XLS]_DUT_39"/>
      <sheetName val="[DUTOAN.XLS][DUTOAN.XLS]_DUT_40"/>
      <sheetName val="[DUTOAN.XLS][DUTOAN.XLS]_DUT_42"/>
      <sheetName val="[DUTOAN.XLS][DUTOAN.XLS]_DUT_43"/>
      <sheetName val="[DUTOAN.XLS][DUTOAN.XLS]_DUT_44"/>
      <sheetName val="[DUTOAN.XLS][DUTOAN.XLS]_DUT_45"/>
      <sheetName val="[DUTOAN.XLS][DUTOAN.XLS]_DUT_46"/>
      <sheetName val="[DUTOAN.XLS][DUTOAN.XLS]_DUT_48"/>
      <sheetName val="[DUTOAN.XLS][DUTOAN.XLS]_DUT_47"/>
      <sheetName val="[DUTOAN.XLS][DUTOAN.XLS]_DUT_49"/>
      <sheetName val="[DUTOAN.XLS][DUTOAN.XLS]_DUT_50"/>
      <sheetName val="[DUTOAN.XLS][DUTOAN.XLS]_DUT_67"/>
      <sheetName val="[DUTOAN.XLS][DUTOAN.XLS]_DUT_51"/>
      <sheetName val="[DUTOAN.XLS][DUTOAN.XLS]_DUT_54"/>
      <sheetName val="[DUTOAN.XLS][DUTOAN.XLS]_DUT_53"/>
      <sheetName val="[DUTOAN.XLS][DUTOAN.XLS]_DUT_52"/>
      <sheetName val="[DUTOAN.XLS][DUTOAN.XLS]_DUT_65"/>
      <sheetName val="[DUTOAN.XLS][DUTOAN.XLS]_DUT_55"/>
      <sheetName val="[DUTOAN.XLS][DUTOAN.XLS]_DUT_56"/>
      <sheetName val="[DUTOAN.XLS][DUTOAN.XLS]_DUT_60"/>
      <sheetName val="[DUTOAN.XLS][DUTOAN.XLS]_DUT_57"/>
      <sheetName val="[DUTOAN.XLS][DUTOAN.XLS]_DUT_58"/>
      <sheetName val="[DUTOAN.XLS][DUTOAN.XLS]_DUT_59"/>
      <sheetName val="[DUTOAN.XLS][DUTOAN.XLS]_DUT_61"/>
      <sheetName val="[DUTOAN.XLS][DUTOAN.XLS]_DUT_63"/>
      <sheetName val="[DUTOAN.XLS][DUTOAN.XLS]_DUT_62"/>
      <sheetName val="[DUTOAN.XLS][DUTOAN.XLS]_DUT_64"/>
      <sheetName val="[DUTOAN.XLS][DUTOAN.XLS]_DUT_66"/>
      <sheetName val="[DUTOAN.XLS][DUTOAN.XLS]_DUT_69"/>
      <sheetName val="[DUTOAN.XLS][DUTOAN.XLS]_DUT_68"/>
      <sheetName val="[DUTOAN.XLS][DUTOAN.XLS]_DUT_70"/>
      <sheetName val="[DUTOAN.XLS][DUTOAN.XLS]_DUT_71"/>
      <sheetName val="[DUTOAN.XLS][DUTOAN.XLS]_DUT_72"/>
      <sheetName val="[DUTOAN.XLS][DUTOAN.XLS]_DUT_73"/>
      <sheetName val="[DUTOAN.XLS][DUTOAN.XLS]_DUT_74"/>
      <sheetName val="[DUTOAN.XLS][DUTOAN.XLS]_DUT_75"/>
      <sheetName val="Tong hop kinh phi"/>
      <sheetName val="[DUTOAN.XLS][DUTOAN.XLS]_DUT_90"/>
      <sheetName val="DZ 22KV"/>
      <sheetName val="[DUTOAN.XLS][DUTOAN.XLS]_DUT_91"/>
      <sheetName val="tua"/>
      <sheetName val="dm+dg"/>
      <sheetName val="vl "/>
      <sheetName val="vlxmnc"/>
      <sheetName val="cuoc"/>
      <sheetName val="tmdt"/>
      <sheetName val="kstk"/>
      <sheetName val="Dongia"/>
      <sheetName val="0000000"/>
      <sheetName val="1000000"/>
      <sheetName val="2000000"/>
      <sheetName val="3000000"/>
      <sheetName val="4000000"/>
      <sheetName val="5000000"/>
      <sheetName val="6000000"/>
      <sheetName val="7000000"/>
      <sheetName val="8000000"/>
      <sheetName val="20000000"/>
      <sheetName val="30000000"/>
      <sheetName val="40000000"/>
      <sheetName val="50000000"/>
      <sheetName val="60000000"/>
      <sheetName val="70000000"/>
      <sheetName val=" Files\Common Files\Microsoft S"/>
      <sheetName val="?C:\Program Files\Microsoft Off"/>
      <sheetName val="?"/>
      <sheetName val=" Files_Common Files_Microsoft S"/>
      <sheetName val="_C__Program Files_Microsoft Off"/>
      <sheetName val="_"/>
      <sheetName val="THDT.xls"/>
      <sheetName val="[DUTOAN.XLS][DUTOAN.XLS]_DUT_76"/>
      <sheetName val="[DUTOAN.XLS][DUTOAN.XLS]_DUT_82"/>
      <sheetName val="[DUTOAN.XLS][DUTOAN.XLS]_DUT_77"/>
      <sheetName val="[DUTOAN.XLS][DUTOAN.XLS]_DUT_79"/>
      <sheetName val="[DUTOAN.XLS][DUTOAN.XLS]_DUT_78"/>
      <sheetName val="[DUTOAN.XLS][DUTOAN.XLS]_DUT_80"/>
      <sheetName val="[DUTOAN.XLS][DUTOAN.XLS]_DUT_81"/>
      <sheetName val="[DUTOAN.XLS][DUTOAN.XLS]_DUT_84"/>
      <sheetName val="[DUTOAN.XLS][DUTOAN.XLS]_DUT_83"/>
      <sheetName val="[DUTOAN.XLS][DUTOAN.XLS]_DUT_85"/>
      <sheetName val="[DUTOAN.XLS][DUTOAN.XLS]_DUT_86"/>
      <sheetName val="[DUTOAN.XLS][DUTOAN.XLS]_DUT_87"/>
      <sheetName val="[DUTOAN.XLS][DUTOAN.XLS]_DUT_88"/>
      <sheetName val="[DUTOAN.XLS][DUTOAN.XLS]_DUT_89"/>
      <sheetName val="[DUTOAN.XLS][DUTOAN.XLS]_DUT_92"/>
      <sheetName val="[DUTOAN.XLS][DUTOAN.XLS]_DUT_93"/>
      <sheetName val="[DUTOAN.XLS][DUTOAN.XLS]_DUT_95"/>
      <sheetName val="[DUTOAN.XLS][DUTOAN.XLS]_DUT_94"/>
      <sheetName val="[DUTOAN.XLS][DUTOAN.XLS]_DUT_96"/>
      <sheetName val="_DUTOAN.XLS__DUTOAN.XLS__DUTO_3"/>
      <sheetName val="_DUTOAN.XLS__DUTOAN.XLS__DUTO_2"/>
      <sheetName val="_DUTOAN.XLS__DUTOAN.XLS__DUTO_5"/>
      <sheetName val="_DUTOAN.XLS__DUTOAN.XLS__DUTO_4"/>
      <sheetName val="_DUTOAN.XLS__DUTOAN.XLS__DUTO_7"/>
      <sheetName val="_DUTOAN.XLS__DUTOAN.XLS__DUTO_6"/>
      <sheetName val="_DUTOAN.XLS__DUTOAN.XLS__DUTO_8"/>
      <sheetName val="_DUTOAN.XLS__DUTOAN.XLS__DUT_10"/>
      <sheetName val="_DUTOAN.XLS__DUTOAN.XLS__DUTO_9"/>
      <sheetName val="_DUTOAN.XLS__DUTOAN.XLS__DUT_11"/>
      <sheetName val="_DUTOAN.XLS__DUTOAN.XLS__DUT_12"/>
      <sheetName val="_DUTOAN.XLS__DUTOAN.XLS__DUT_13"/>
      <sheetName val="_DUTOAN.XLS__DUTOAN.XLS__DUT_14"/>
      <sheetName val="_DUTOAN.XLS__DUTOAN.XLS__DUT_15"/>
      <sheetName val="_DUTOAN.XLS__DUTOAN.XLS__DUT_16"/>
      <sheetName val="_DUTOAN.XLS__DUTOAN.XLS__DUT_17"/>
      <sheetName val="_DUTOAN.XLS__DUTOAN.XLS__DUT_18"/>
      <sheetName val="_DUTOAN.XLS__DUTOAN.XLS__DUT_19"/>
      <sheetName val="_DUTOAN.XLS__DUTOAN.XLS__DUT_20"/>
      <sheetName val="R__x0004__Microsoft Excel 4.0 Workshe"/>
      <sheetName val="_DUTOAN.XLS_"/>
      <sheetName val="_DUTOAN.XLS_4_12.취Ƹ__le___x0001__D__C"/>
      <sheetName val="_DUTOAN.XLS__DUTOAN.XLS_"/>
      <sheetName val="_DUTOAN.XLS__DUTOAN.XLS_4_12.취Ƹ"/>
      <sheetName val="[DUTOAN.XLS]"/>
      <sheetName val="_DUTOAN.XLS__DUTOAN.XLS_XD1"/>
      <sheetName val="[DUTOAN.XLS][DUTOAN.XLS]_DU_153"/>
      <sheetName val="[DUTOAN.XLS][DUTOAN.XLS]_DU_154"/>
      <sheetName val="[DUTOAN.XLS][DUTOAN.XLS]_DU_179"/>
      <sheetName val="[DUTOAN.XLS][DUTOAN.XLS]_DU_180"/>
      <sheetName val="[DUTOAN.XLS][DUTOAN.XLS]"/>
      <sheetName val="[DUTOAN.XLS][DUTOAN.XLS]_DU_130"/>
      <sheetName val="[DUTOAN.XLS][DUTOAN.XLS]_DU_131"/>
      <sheetName val="[DUTOAN.XLS][DUTOAN.XLS]_DUT_97"/>
      <sheetName val="[DUTOAN.XLS][DUTOAN.XLS]_DUT_98"/>
      <sheetName val="[DUTOAN.XLS][DUTOAN.XLS]_DUT_99"/>
      <sheetName val="[DUTOAN.XLS][DUTOAN.XLS]_DU_100"/>
      <sheetName val="[DUTOAN.XLS][DUTOAN.XLS]_DU_101"/>
      <sheetName val="[DUTOAN.XLS][DUTOAN.XLS]_DU_102"/>
      <sheetName val="[DUTOAN.XLS][DUTOAN.XLS]_DU_103"/>
      <sheetName val="[DUTOAN.XLS][DUTOAN.XLS]_DU_106"/>
      <sheetName val="[DUTOAN.XLS][DUTOAN.XLS]_DU_104"/>
      <sheetName val="[DUTOAN.XLS][DUTOAN.XLS]_DU_105"/>
      <sheetName val="[DUTOAN.XLS][DUTOAN.XLS]_DU_107"/>
      <sheetName val="[DUTOAN.XLS][DUTOAN.XLS]_DU_110"/>
      <sheetName val="[DUTOAN.XLS][DUTOAN.XLS]_DU_111"/>
      <sheetName val="[DUTOAN.XLS][DUTOAN.XLS]_DU_109"/>
      <sheetName val="[DUTOAN.XLS][DUTOAN.XLS]_DU_108"/>
      <sheetName val="[DUTOAN.XLS][DUTOAN.XLS]_DU_113"/>
      <sheetName val="[DUTOAN.XLS][DUTOAN.XLS]_DU_114"/>
      <sheetName val="[DUTOAN.XLS][DUTOAN.XLS]_DU_112"/>
      <sheetName val="[DUTOAN.XLS][DUTOAN.XLS]_DU_115"/>
      <sheetName val="[DUTOAN.XLS][DUTOAN.XLS]_DU_116"/>
      <sheetName val="[DUTOAN.XLS][DUTOAN.XLS]_DU_119"/>
      <sheetName val="[DUTOAN.XLS][DUTOAN.XLS]_DU_117"/>
      <sheetName val="[DUTOAN.XLS][DUTOAN.XLS]_DU_118"/>
      <sheetName val="[DUTOAN.XLS][DUTOAN.XLS]_DU_120"/>
      <sheetName val="[DUTOAN.XLS][DUTOAN.XLS]_DU_121"/>
      <sheetName val="[DUTOAN.XLS][DUTOAN.XLS]_DU_123"/>
      <sheetName val="[DUTOAN.XLS][DUTOAN.XLS]_DU_122"/>
      <sheetName val="[DUTOAN.XLS][DUTOAN.XLS]_DU_124"/>
      <sheetName val="[DUTOAN.XLS][DUTOAN.XLS]_DU_125"/>
      <sheetName val="[DUTOAN.XLS][DUTOAN.XLS]_DU_129"/>
      <sheetName val="[DUTOAN.XLS][DUTOAN.XLS]_DU_126"/>
      <sheetName val="[DUTOAN.XLS][DUTOAN.XLS]_DU_128"/>
      <sheetName val="[DUTOAN.XLS][DUTOAN.XLS]_DU_127"/>
      <sheetName val="[DUTOAN.XLS][DUTOAN.XLS]_DU_132"/>
      <sheetName val="[DUTOAN.XLS][DUTOAN.XLS]_DU_133"/>
      <sheetName val="[DUTOAN.XLS][DUTOAN.XLS]_DU_134"/>
      <sheetName val="[DUTOAN.XLS][DUTOAN.XLS]_DU_136"/>
      <sheetName val="[DUTOAN.XLS][DUTOAN.XLS]_DU_135"/>
      <sheetName val="[DUTOAN.XLS][DUTOAN.XLS]_DU_137"/>
      <sheetName val="[DUTOAN.XLS][DUTOAN.XLS]_DU_138"/>
      <sheetName val="[DUTOAN.XLS][DUTOAN.XLS]_DU_139"/>
      <sheetName val="[DUTOAN.XLS][DUTOAN.XLS]_DU_140"/>
      <sheetName val="[DUTOAN.XLS][DUTOAN.XLS]_DU_141"/>
      <sheetName val="[DUTOAN.XLS][DUTOAN.XLS]_DU_143"/>
      <sheetName val="[DUTOAN.XLS][DUTOAN.XLS]_DU_142"/>
      <sheetName val="[DUTOAN.XLS][DUTOAN.XLS]_DU_144"/>
      <sheetName val="[DUTOAN.XLS][DUTOAN.XLS]_DU_147"/>
      <sheetName val="[DUTOAN.XLS][DUTOAN.XLS]_DU_150"/>
      <sheetName val="[DUTOAN.XLS][DUTOAN.XLS]_DU_145"/>
      <sheetName val="[DUTOAN.XLS][DUTOAN.XLS]_DU_146"/>
      <sheetName val="[DUTOAN.XLS][DUTOAN.XLS]_DU_148"/>
      <sheetName val="[DUTOAN.XLS][DUTOAN.XLS]_DU_149"/>
      <sheetName val="[DUTOAN.XLS][DUTOAN.XLS]_DU_151"/>
      <sheetName val="[DUTOAN.XLS][DUTOAN.XLS]_DU_152"/>
      <sheetName val="[DUTOAN.XLS][DUTOAN.XLS]_DU_156"/>
      <sheetName val="[DUTOAN.XLS][DUTOAN.XLS]_DU_157"/>
      <sheetName val="[DUTOAN.XLS][DUTOAN.XLS]_DU_155"/>
      <sheetName val="[DUTOAN.XLS][DUTOAN.XLS]_DU_161"/>
      <sheetName val="[DUTOAN.XLS][DUTOAN.XLS]_DU_158"/>
      <sheetName val="[DUTOAN.XLS][DUTOAN.XLS]_DU_159"/>
      <sheetName val="[DUTOAN.XLS][DUTOAN.XLS]_DU_160"/>
      <sheetName val="[DUTOAN.XLS][DUTOAN.XLS]_DU_162"/>
      <sheetName val="[DUTOAN.XLS][DUTOAN.XLS]_DU_163"/>
      <sheetName val="[DUTOAN.XLS][DUTOAN.XLS]_DU_164"/>
      <sheetName val="[DUTOAN.XLS][DUTOAN.XLS]_DU_165"/>
      <sheetName val="[DUTOAN.XLS][DUTOAN.XLS]_DU_166"/>
      <sheetName val="[DUTOAN.XLS][DUTOAN.XLS]_DU_167"/>
      <sheetName val="[DUTOAN.XLS][DUTOAN.XLS]_DU_168"/>
      <sheetName val="[DUTOAN.XLS][DUTOAN.XLS]_DU_173"/>
      <sheetName val="[DUTOAN.XLS][DUTOAN.XLS]_DU_169"/>
      <sheetName val="[DUTOAN.XLS][DUTOAN.XLS]_DU_170"/>
      <sheetName val="[DUTOAN.XLS][DUTOAN.XLS]_DU_171"/>
      <sheetName val="[DUTOAN.XLS][DUTOAN.XLS]_DU_172"/>
      <sheetName val="[DUTOAN.XLS][DUTOAN.XLS]_DU_174"/>
      <sheetName val="[DUTOAN.XLS][DUTOAN.XLS]_DU_175"/>
      <sheetName val="[DUTOAN.XLS][DUTOAN.XLS]_DU_176"/>
      <sheetName val="[DUTOAN.XLS][DUTOAN.XLS]_DU_177"/>
      <sheetName val="[DUTOAN.XLS][DUTOAN.XLS]_DU_178"/>
      <sheetName val="[DUTOAN.XLS][DUTOAN.XLS]_DU_182"/>
      <sheetName val="[DUTOAN.XLS][DUTOAN.XLS]_DU_181"/>
      <sheetName val="[DUTOAN.XLS][DUTOAN.XLS]_DU_184"/>
      <sheetName val="[DUTOAN.XLS][DUTOAN.XLS]_DU_183"/>
      <sheetName val="[DUTOAN.XLS][DUTOAN.XLS]_DU_186"/>
      <sheetName val="[DUTOAN.XLS][DUTOAN.XLS]_DU_185"/>
      <sheetName val="[DUTOAN.XLS][DUTOAN.XLS]_DU_188"/>
      <sheetName val="[DUTOAN.XLS][DUTOAN.XLS]_DU_187"/>
      <sheetName val="[DUTOAN.XLS][DUTOAN.XLS]_DU_189"/>
      <sheetName val="[DUTOAN.XLS][DUTOAN.XLS]_DU_190"/>
      <sheetName val="M"/>
      <sheetName val="HONGN_x0007_UQui2"/>
      <sheetName val="금액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ienluon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SILICATE"/>
      <sheetName val="Lç khoan LK1"/>
      <sheetName val="dtxl"/>
      <sheetName val="BSQ3"/>
      <sheetName val="Sheet1"/>
      <sheetName val="du lieu du toan"/>
      <sheetName val="Sheet2"/>
      <sheetName val="TH"/>
      <sheetName val="DLNS"/>
      <sheetName val="dongia (2)"/>
      <sheetName val="gtrinh"/>
      <sheetName val="lam-moi"/>
      <sheetName val="chitiet"/>
      <sheetName val="giathanh1"/>
      <sheetName val="Du_lieu"/>
      <sheetName val="DONGIA"/>
      <sheetName val="thao-go"/>
      <sheetName val="#REF"/>
      <sheetName val="TH XL"/>
      <sheetName val="TH VL, NC, DDHT Thanhphuoc"/>
      <sheetName val="TONG HOP VL-NC"/>
      <sheetName val="sat"/>
      <sheetName val="ptvt"/>
      <sheetName val="TK"/>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U TOAN"/>
      <sheetName val="khung ten TD"/>
      <sheetName val="TSO_CHUNG"/>
      <sheetName val="th dt dz&amp;tba shoa"/>
      <sheetName val="gVL"/>
      <sheetName val="CBKC-110"/>
      <sheetName val="chitimc"/>
      <sheetName val="kstk"/>
      <sheetName val="Chi tiet VL-NC-MTC"/>
      <sheetName val="CPVCBX"/>
      <sheetName val="Gia"/>
      <sheetName val="MTL$-INTER"/>
      <sheetName val="Thang 01"/>
      <sheetName val="Thang 02"/>
      <sheetName val="Thang 03"/>
      <sheetName val="Thang 04"/>
      <sheetName val="Thang 05"/>
      <sheetName val="Thang 06"/>
      <sheetName val="XL4Test5"/>
      <sheetName val="Tongke"/>
      <sheetName val="ChiTietDZ"/>
      <sheetName val="VuaBT"/>
      <sheetName val="Chiet tinh cong to"/>
      <sheetName val="CTFS"/>
      <sheetName val="CT35"/>
      <sheetName val="Giai trinh"/>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kp"/>
      <sheetName val="THPDMoi  (2)"/>
      <sheetName val="AC_DATA"/>
      <sheetName val="chenhlech"/>
      <sheetName val="VC"/>
      <sheetName val="BT"/>
      <sheetName val="Bia"/>
      <sheetName val="THDT"/>
      <sheetName val="THDG"/>
      <sheetName val="CTBT"/>
      <sheetName val="CPBT"/>
      <sheetName val="TB"/>
      <sheetName val="BANG KE"/>
      <sheetName val="TKP"/>
      <sheetName val="Lç_khoan_LK1"/>
      <sheetName val="SoLieu"/>
      <sheetName val="gia vt,nc,may"/>
      <sheetName val="HO SO"/>
      <sheetName val="PCT"/>
      <sheetName val="CT"/>
      <sheetName val="CT21-6-5"/>
      <sheetName val="CT2"/>
      <sheetName val="CT3"/>
      <sheetName val="CT4"/>
      <sheetName val="CT5"/>
      <sheetName val="CT6"/>
      <sheetName val="CT7"/>
      <sheetName val="CT8"/>
      <sheetName val="BG2"/>
      <sheetName val="BG3"/>
      <sheetName val="BG4"/>
      <sheetName val="BG5"/>
      <sheetName val="BG6"/>
      <sheetName val="BG7"/>
      <sheetName val="BG8"/>
      <sheetName val="BG"/>
      <sheetName val="M+MC"/>
      <sheetName val="SL dau tien"/>
      <sheetName val="DM 67"/>
      <sheetName val=" So lieu k in"/>
      <sheetName val="CTCS"/>
      <sheetName val="CTTBA"/>
      <sheetName val="Chiet tinh 0,4KV"/>
      <sheetName val="klbtong"/>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refreshError="1"/>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 THu hoi"/>
      <sheetName val="ctinh"/>
      <sheetName val="thvatlieu"/>
      <sheetName val="vtthoi1"/>
      <sheetName val="vtthoi2"/>
      <sheetName val="vchuyen"/>
      <sheetName val="n.cong"/>
      <sheetName val="thopdtoan"/>
      <sheetName val="#REF"/>
      <sheetName val="sheet12"/>
      <sheetName val="Du_lieu"/>
      <sheetName val="#REF!"/>
      <sheetName val="vchu甜en"/>
      <sheetName val="_REF_"/>
      <sheetName val="CTNC"/>
      <sheetName val="CTVL"/>
      <sheetName val="vchu?en"/>
      <sheetName val="gVL"/>
      <sheetName val="thop`toan"/>
      <sheetName val="gia vt,nc,may"/>
      <sheetName val="BK04"/>
      <sheetName val="vchu_en"/>
      <sheetName val="vt2_x0000__x0000_1"/>
      <sheetName val="ctdg"/>
      <sheetName val="GT_THu_hoi"/>
      <sheetName val="n_cong"/>
      <sheetName val="vt2??1"/>
      <sheetName val="vt2"/>
      <sheetName val="ctBT"/>
      <sheetName val="SILICATE"/>
      <sheetName val="vt2__1"/>
      <sheetName val="Chiet tinh cong to"/>
      <sheetName val="CTFS"/>
      <sheetName val="Chiet tinh 0,4KV"/>
      <sheetName val="Gia"/>
      <sheetName val="CT-DZ22"/>
      <sheetName val="MTO REV.0"/>
      <sheetName val="BK-C T"/>
      <sheetName val="TH VL, NC, DDHT Thanhphuoc"/>
      <sheetName val="dongia (2)"/>
      <sheetName val="chitimc"/>
      <sheetName val="giathanh1"/>
      <sheetName val="CHITIET VL-NC-TT-3p"/>
      <sheetName val="VCV-BE-TONG"/>
      <sheetName val="XL4Poppy"/>
      <sheetName val="vt2??€1"/>
      <sheetName val="vt2__€1"/>
      <sheetName val="GT_THu_hoi4"/>
      <sheetName val="n_cong4"/>
      <sheetName val="GT_THu_hoi1"/>
      <sheetName val="n_cong1"/>
      <sheetName val="GT_THu_hoi2"/>
      <sheetName val="n_cong2"/>
      <sheetName val="GT_THu_hoi3"/>
      <sheetName val="n_cong3"/>
      <sheetName val="GT_THu_hoi5"/>
      <sheetName val="n_cong5"/>
      <sheetName val="GT_THu_hoi6"/>
      <sheetName val="n_cong6"/>
      <sheetName val="GT_THu_hoi7"/>
      <sheetName val="n_cong7"/>
      <sheetName val="GT_THu_hoi8"/>
      <sheetName val="n_cong8"/>
      <sheetName val="Sheet1"/>
      <sheetName val="Sheet2"/>
      <sheetName val="Sheet3"/>
      <sheetName val="Vat tu"/>
      <sheetName val="klbtong"/>
      <sheetName val="TTTr"/>
      <sheetName val="Quyet toan TBA Dong Mo"/>
      <sheetName val="TT_10KV"/>
      <sheetName val="Lç khoan LK1"/>
      <sheetName val="CHITIET-DZ04"/>
      <sheetName val="gia_vt,nc,may"/>
      <sheetName val="M+MC"/>
      <sheetName val="Chietinh"/>
      <sheetName val="vt2_x0000__x0000_€1"/>
      <sheetName val="ctiet mong"/>
      <sheetName val="gia_vt,nc,may5"/>
      <sheetName val="CHITIET_VL-NC-TT-3p4"/>
      <sheetName val="gia_vt,nc,may2"/>
      <sheetName val="CHITIET_VL-NC-TT-3p"/>
      <sheetName val="CHITIET_VL-NC-TT-3p1"/>
      <sheetName val="gia_vt,nc,may1"/>
      <sheetName val="gia_vt,nc,may3"/>
      <sheetName val="CHITIET_VL-NC-TT-3p2"/>
      <sheetName val="gia_vt,nc,may4"/>
      <sheetName val="CHITIET_VL-NC-TT-3p3"/>
      <sheetName val="gia_vt,nc,may6"/>
      <sheetName val="CHITIET_VL-NC-TT-3p5"/>
      <sheetName val="Chiet_tinh_cong_to"/>
      <sheetName val="Chiet_tinh_0,4KV"/>
      <sheetName val="MTO_REV_0"/>
      <sheetName val="BK-C_T"/>
      <sheetName val="TH_VL,_NC,_DDHT_Thanhphuoc"/>
      <sheetName val="DGCT"/>
    </sheetNames>
    <sheetDataSet>
      <sheetData sheetId="0" refreshError="1"/>
      <sheetData sheetId="1" refreshError="1">
        <row r="8">
          <cell r="B8" t="str">
            <v>Bª t«ng M100</v>
          </cell>
          <cell r="C8" t="str">
            <v>M3</v>
          </cell>
          <cell r="D8">
            <v>1</v>
          </cell>
          <cell r="E8">
            <v>0</v>
          </cell>
          <cell r="F8">
            <v>264731.21600000001</v>
          </cell>
        </row>
        <row r="9">
          <cell r="B9" t="str">
            <v>Xi m¨ng PC30</v>
          </cell>
          <cell r="C9" t="str">
            <v>kg</v>
          </cell>
          <cell r="D9">
            <v>193</v>
          </cell>
          <cell r="E9">
            <v>820</v>
          </cell>
          <cell r="F9">
            <v>158260</v>
          </cell>
        </row>
        <row r="10">
          <cell r="B10" t="str">
            <v>C¸t vµng</v>
          </cell>
          <cell r="C10" t="str">
            <v>m3</v>
          </cell>
          <cell r="D10">
            <v>0.50600000000000001</v>
          </cell>
          <cell r="E10">
            <v>105000</v>
          </cell>
          <cell r="F10">
            <v>53130</v>
          </cell>
        </row>
        <row r="11">
          <cell r="B11" t="str">
            <v>§¸ 4 x 6</v>
          </cell>
          <cell r="C11" t="str">
            <v>m3</v>
          </cell>
          <cell r="D11">
            <v>0.89600000000000002</v>
          </cell>
          <cell r="E11">
            <v>58796</v>
          </cell>
          <cell r="F11">
            <v>52681.216</v>
          </cell>
        </row>
        <row r="12">
          <cell r="B12" t="str">
            <v xml:space="preserve">N­íc s¹ch </v>
          </cell>
          <cell r="C12" t="str">
            <v>m3</v>
          </cell>
          <cell r="D12">
            <v>0.16500000000000001</v>
          </cell>
          <cell r="E12">
            <v>4000</v>
          </cell>
          <cell r="F12">
            <v>660</v>
          </cell>
        </row>
        <row r="13">
          <cell r="B13" t="str">
            <v>Mãng cét H 7,5m</v>
          </cell>
          <cell r="C13" t="str">
            <v xml:space="preserve">1C¸i </v>
          </cell>
          <cell r="D13">
            <v>0.77</v>
          </cell>
          <cell r="E13">
            <v>0</v>
          </cell>
          <cell r="F13">
            <v>189427.57120000001</v>
          </cell>
        </row>
        <row r="14">
          <cell r="B14" t="str">
            <v>Bª t«ng M100</v>
          </cell>
          <cell r="C14" t="str">
            <v>m3</v>
          </cell>
          <cell r="D14">
            <v>0.7</v>
          </cell>
          <cell r="E14">
            <v>264731.21600000001</v>
          </cell>
          <cell r="F14">
            <v>185311.8512</v>
          </cell>
        </row>
        <row r="15">
          <cell r="B15" t="str">
            <v>§¸ 4 x 6 lãt mãng</v>
          </cell>
          <cell r="C15" t="str">
            <v>m3</v>
          </cell>
          <cell r="D15">
            <v>7.0000000000000007E-2</v>
          </cell>
          <cell r="E15">
            <v>58796</v>
          </cell>
          <cell r="F15">
            <v>4115.72</v>
          </cell>
        </row>
        <row r="16">
          <cell r="B16" t="str">
            <v>Mãng cét H 8,5m</v>
          </cell>
          <cell r="C16" t="str">
            <v xml:space="preserve">1C¸i </v>
          </cell>
          <cell r="D16">
            <v>0.77</v>
          </cell>
          <cell r="E16">
            <v>0</v>
          </cell>
          <cell r="F16">
            <v>189427.57120000001</v>
          </cell>
        </row>
        <row r="17">
          <cell r="B17" t="str">
            <v>Bª t«ng M100</v>
          </cell>
          <cell r="C17" t="str">
            <v>m3</v>
          </cell>
          <cell r="D17">
            <v>0.7</v>
          </cell>
          <cell r="E17">
            <v>264731.21600000001</v>
          </cell>
          <cell r="F17">
            <v>185311.8512</v>
          </cell>
        </row>
        <row r="18">
          <cell r="B18" t="str">
            <v>§¸ 4 x 6 lãt mãng</v>
          </cell>
          <cell r="C18" t="str">
            <v>m3</v>
          </cell>
          <cell r="D18">
            <v>7.0000000000000007E-2</v>
          </cell>
          <cell r="E18">
            <v>58796</v>
          </cell>
          <cell r="F18">
            <v>4115.72</v>
          </cell>
        </row>
        <row r="19">
          <cell r="B19" t="str">
            <v>Xµ 4S-2L</v>
          </cell>
          <cell r="C19" t="str">
            <v>bé</v>
          </cell>
          <cell r="D19">
            <v>1</v>
          </cell>
          <cell r="E19">
            <v>0</v>
          </cell>
          <cell r="F19">
            <v>71292.337499999994</v>
          </cell>
        </row>
        <row r="20">
          <cell r="B20" t="str">
            <v xml:space="preserve">Thanh xµ , bul«ng vµ c¸c chi tiÕt kh¸c </v>
          </cell>
          <cell r="C20" t="str">
            <v>kg</v>
          </cell>
          <cell r="D20">
            <v>9.1224999999999987</v>
          </cell>
          <cell r="E20">
            <v>7815</v>
          </cell>
          <cell r="F20">
            <v>71292.337499999994</v>
          </cell>
        </row>
        <row r="21">
          <cell r="B21" t="str">
            <v>Xµ 2S-1L</v>
          </cell>
          <cell r="C21" t="str">
            <v>bé</v>
          </cell>
          <cell r="D21">
            <v>1</v>
          </cell>
          <cell r="E21">
            <v>0</v>
          </cell>
          <cell r="F21">
            <v>52467.956249999996</v>
          </cell>
        </row>
        <row r="22">
          <cell r="B22" t="str">
            <v xml:space="preserve">Thanh xµ , bul«ng vµ c¸c chi tiÕt kh¸c </v>
          </cell>
          <cell r="C22" t="str">
            <v>kg</v>
          </cell>
          <cell r="D22">
            <v>6.7137499999999992</v>
          </cell>
          <cell r="E22">
            <v>7815</v>
          </cell>
          <cell r="F22">
            <v>52467.956249999996</v>
          </cell>
        </row>
        <row r="23">
          <cell r="B23" t="str">
            <v>Xµ ®ì d©y ra sau c«ng t¬</v>
          </cell>
          <cell r="C23" t="str">
            <v>bé</v>
          </cell>
          <cell r="D23">
            <v>1</v>
          </cell>
          <cell r="E23">
            <v>0</v>
          </cell>
          <cell r="F23">
            <v>48062.249999999993</v>
          </cell>
        </row>
        <row r="24">
          <cell r="B24" t="str">
            <v xml:space="preserve">Thanh xµ , blu«ng vµ c¸c chi tiÕt kh¸c </v>
          </cell>
          <cell r="C24" t="str">
            <v>kg</v>
          </cell>
          <cell r="D24">
            <v>6.1499999999999995</v>
          </cell>
          <cell r="E24">
            <v>7815</v>
          </cell>
          <cell r="F24">
            <v>48062.249999999993</v>
          </cell>
        </row>
        <row r="25">
          <cell r="B25" t="str">
            <v>Xµ ®ì hßm c«ng t¬</v>
          </cell>
          <cell r="C25" t="str">
            <v>bé</v>
          </cell>
          <cell r="D25">
            <v>1</v>
          </cell>
          <cell r="E25">
            <v>0</v>
          </cell>
          <cell r="F25">
            <v>57127.649999999994</v>
          </cell>
        </row>
        <row r="26">
          <cell r="B26" t="str">
            <v xml:space="preserve">Thanh xµ , bul«ng vµ c¸c chi tiÕt kh¸c </v>
          </cell>
          <cell r="C26" t="str">
            <v>kg</v>
          </cell>
          <cell r="D26">
            <v>7.31</v>
          </cell>
          <cell r="E26">
            <v>7815</v>
          </cell>
          <cell r="F26">
            <v>57127.649999999994</v>
          </cell>
        </row>
        <row r="27">
          <cell r="B27" t="str">
            <v>TiÕp ®Þa lÆp l¹i</v>
          </cell>
          <cell r="C27" t="str">
            <v>1vtrÝ</v>
          </cell>
          <cell r="D27">
            <v>43.208003749999989</v>
          </cell>
          <cell r="E27">
            <v>0</v>
          </cell>
          <cell r="F27">
            <v>199270.86499999996</v>
          </cell>
        </row>
        <row r="28">
          <cell r="B28" t="str">
            <v>Cäc L63x63x6</v>
          </cell>
          <cell r="C28" t="str">
            <v>kg</v>
          </cell>
          <cell r="D28">
            <v>29.376499999999997</v>
          </cell>
          <cell r="E28">
            <v>5000</v>
          </cell>
          <cell r="F28">
            <v>146882.49999999997</v>
          </cell>
        </row>
        <row r="29">
          <cell r="B29" t="str">
            <v xml:space="preserve">D©y tiÕp ®Þa F10+ b¶n nèi ®Êt </v>
          </cell>
          <cell r="C29" t="str">
            <v>kg</v>
          </cell>
          <cell r="D29">
            <v>12.777649999999998</v>
          </cell>
          <cell r="E29">
            <v>4100</v>
          </cell>
          <cell r="F29">
            <v>52388.364999999991</v>
          </cell>
        </row>
        <row r="30">
          <cell r="B30" t="str">
            <v xml:space="preserve">Cét ®iÖn H7,5m </v>
          </cell>
          <cell r="C30" t="str">
            <v>C¸i</v>
          </cell>
          <cell r="D30">
            <v>1</v>
          </cell>
          <cell r="E30">
            <v>0</v>
          </cell>
          <cell r="F30">
            <v>455066.36800000002</v>
          </cell>
        </row>
        <row r="31">
          <cell r="B31" t="str">
            <v>Cét H7,5m</v>
          </cell>
          <cell r="C31" t="str">
            <v>cét</v>
          </cell>
          <cell r="D31">
            <v>1</v>
          </cell>
          <cell r="E31">
            <v>447274</v>
          </cell>
          <cell r="F31">
            <v>447274</v>
          </cell>
        </row>
        <row r="32">
          <cell r="B32" t="str">
            <v>Gç kª</v>
          </cell>
          <cell r="C32" t="str">
            <v>m3</v>
          </cell>
          <cell r="D32">
            <v>6.0000000000000001E-3</v>
          </cell>
          <cell r="E32">
            <v>915988</v>
          </cell>
          <cell r="F32">
            <v>5495.9279999999999</v>
          </cell>
        </row>
        <row r="33">
          <cell r="B33" t="str">
            <v>S¬n</v>
          </cell>
          <cell r="C33" t="str">
            <v>kg</v>
          </cell>
          <cell r="D33">
            <v>0.12</v>
          </cell>
          <cell r="E33">
            <v>19137</v>
          </cell>
          <cell r="F33">
            <v>2296.44</v>
          </cell>
        </row>
        <row r="34">
          <cell r="B34" t="str">
            <v xml:space="preserve">Cét ®iÖn H8,5m </v>
          </cell>
          <cell r="C34" t="str">
            <v>C¸i</v>
          </cell>
          <cell r="D34">
            <v>1</v>
          </cell>
          <cell r="E34">
            <v>0</v>
          </cell>
          <cell r="F34">
            <v>591496.3679999999</v>
          </cell>
        </row>
        <row r="35">
          <cell r="B35" t="str">
            <v>Cét H8,5m</v>
          </cell>
          <cell r="C35" t="str">
            <v>cét</v>
          </cell>
          <cell r="D35">
            <v>1</v>
          </cell>
          <cell r="E35">
            <v>583704</v>
          </cell>
          <cell r="F35">
            <v>583704</v>
          </cell>
        </row>
        <row r="36">
          <cell r="B36" t="str">
            <v>Gç kª</v>
          </cell>
          <cell r="C36" t="str">
            <v>m3</v>
          </cell>
          <cell r="D36">
            <v>6.0000000000000001E-3</v>
          </cell>
          <cell r="E36">
            <v>915988</v>
          </cell>
          <cell r="F36">
            <v>5495.9279999999999</v>
          </cell>
        </row>
        <row r="37">
          <cell r="B37" t="str">
            <v>S¬n</v>
          </cell>
          <cell r="C37" t="str">
            <v>kg</v>
          </cell>
          <cell r="D37">
            <v>0.12</v>
          </cell>
          <cell r="E37">
            <v>19137</v>
          </cell>
          <cell r="F37">
            <v>2296.44</v>
          </cell>
        </row>
        <row r="38">
          <cell r="B38" t="str">
            <v xml:space="preserve">Hßm ®ùng 02 c«ng t¬ trªn  cét H7,5 </v>
          </cell>
          <cell r="C38">
            <v>0</v>
          </cell>
          <cell r="D38">
            <v>0</v>
          </cell>
          <cell r="E38">
            <v>0</v>
          </cell>
          <cell r="F38">
            <v>463750</v>
          </cell>
        </row>
        <row r="39">
          <cell r="B39" t="str">
            <v xml:space="preserve">Hßm compusit ( Cã bé chia ®iÖn ) </v>
          </cell>
          <cell r="C39" t="str">
            <v>c¸i</v>
          </cell>
          <cell r="D39">
            <v>1</v>
          </cell>
          <cell r="E39">
            <v>325000</v>
          </cell>
          <cell r="F39">
            <v>325000</v>
          </cell>
        </row>
        <row r="40">
          <cell r="B40" t="str">
            <v>C¸p myle 2x11</v>
          </cell>
          <cell r="C40" t="str">
            <v>m</v>
          </cell>
          <cell r="D40">
            <v>5</v>
          </cell>
          <cell r="E40">
            <v>21600</v>
          </cell>
          <cell r="F40">
            <v>108000</v>
          </cell>
        </row>
        <row r="41">
          <cell r="B41" t="str">
            <v xml:space="preserve">CÇu ch× 5-20A </v>
          </cell>
          <cell r="C41" t="str">
            <v>C¸i</v>
          </cell>
          <cell r="D41">
            <v>2</v>
          </cell>
          <cell r="E41">
            <v>5000</v>
          </cell>
          <cell r="F41">
            <v>10000</v>
          </cell>
        </row>
        <row r="42">
          <cell r="B42" t="str">
            <v xml:space="preserve">D©y ®¬n 1*6 </v>
          </cell>
          <cell r="C42" t="str">
            <v>m</v>
          </cell>
          <cell r="D42">
            <v>2.8</v>
          </cell>
          <cell r="E42">
            <v>1500</v>
          </cell>
          <cell r="F42">
            <v>4200</v>
          </cell>
        </row>
        <row r="43">
          <cell r="B43" t="str">
            <v xml:space="preserve">§inh vÝt </v>
          </cell>
          <cell r="C43" t="str">
            <v>C¸i</v>
          </cell>
          <cell r="D43">
            <v>6</v>
          </cell>
          <cell r="E43">
            <v>50</v>
          </cell>
          <cell r="F43">
            <v>300</v>
          </cell>
        </row>
        <row r="44">
          <cell r="B44" t="str">
            <v xml:space="preserve">B¨ng dÝnh </v>
          </cell>
          <cell r="C44" t="str">
            <v>Cuén</v>
          </cell>
          <cell r="D44">
            <v>0.5</v>
          </cell>
          <cell r="E44">
            <v>2500</v>
          </cell>
          <cell r="F44">
            <v>1250</v>
          </cell>
        </row>
        <row r="45">
          <cell r="B45" t="str">
            <v>GhÝp sö lý ®ång nh«m AM50</v>
          </cell>
          <cell r="C45" t="str">
            <v>C¸i</v>
          </cell>
          <cell r="D45">
            <v>2</v>
          </cell>
          <cell r="E45">
            <v>7500</v>
          </cell>
          <cell r="F45">
            <v>15000</v>
          </cell>
        </row>
        <row r="46">
          <cell r="B46" t="str">
            <v xml:space="preserve">Hßm ®ùng 02 c«ng t¬ trªn  cét H8,5 </v>
          </cell>
          <cell r="C46">
            <v>0</v>
          </cell>
          <cell r="D46">
            <v>0</v>
          </cell>
          <cell r="E46">
            <v>0</v>
          </cell>
          <cell r="F46">
            <v>485350</v>
          </cell>
        </row>
        <row r="47">
          <cell r="B47" t="str">
            <v xml:space="preserve">Hßm compusit ( Cã bé chia ®iÖn ) </v>
          </cell>
          <cell r="C47" t="str">
            <v>c¸i</v>
          </cell>
          <cell r="D47">
            <v>1</v>
          </cell>
          <cell r="E47">
            <v>325000</v>
          </cell>
          <cell r="F47">
            <v>325000</v>
          </cell>
        </row>
        <row r="48">
          <cell r="B48" t="str">
            <v>C¸p myle 2x11</v>
          </cell>
          <cell r="C48" t="str">
            <v>m</v>
          </cell>
          <cell r="D48">
            <v>6</v>
          </cell>
          <cell r="E48">
            <v>21600</v>
          </cell>
          <cell r="F48">
            <v>129600</v>
          </cell>
        </row>
        <row r="49">
          <cell r="B49" t="str">
            <v xml:space="preserve">CÇu ch× 5-20A </v>
          </cell>
          <cell r="C49" t="str">
            <v>C¸i</v>
          </cell>
          <cell r="D49">
            <v>2</v>
          </cell>
          <cell r="E49">
            <v>5000</v>
          </cell>
          <cell r="F49">
            <v>10000</v>
          </cell>
        </row>
        <row r="50">
          <cell r="B50" t="str">
            <v xml:space="preserve">D©y ®¬n 1*6 </v>
          </cell>
          <cell r="C50" t="str">
            <v>m</v>
          </cell>
          <cell r="D50">
            <v>2.8</v>
          </cell>
          <cell r="E50">
            <v>1500</v>
          </cell>
          <cell r="F50">
            <v>4200</v>
          </cell>
        </row>
        <row r="51">
          <cell r="B51" t="str">
            <v xml:space="preserve">§inh vÝt </v>
          </cell>
          <cell r="C51" t="str">
            <v>C¸i</v>
          </cell>
          <cell r="D51">
            <v>6</v>
          </cell>
          <cell r="E51">
            <v>50</v>
          </cell>
          <cell r="F51">
            <v>300</v>
          </cell>
        </row>
        <row r="52">
          <cell r="B52" t="str">
            <v xml:space="preserve">B¨ng dÝnh </v>
          </cell>
          <cell r="C52" t="str">
            <v>Cuén</v>
          </cell>
          <cell r="D52">
            <v>0.5</v>
          </cell>
          <cell r="E52">
            <v>2500</v>
          </cell>
          <cell r="F52">
            <v>1250</v>
          </cell>
        </row>
        <row r="53">
          <cell r="B53" t="str">
            <v>GhÝp sö lý ®ång nh«m AM50</v>
          </cell>
          <cell r="C53" t="str">
            <v>C¸i</v>
          </cell>
          <cell r="D53">
            <v>2</v>
          </cell>
          <cell r="E53">
            <v>7500</v>
          </cell>
          <cell r="F53">
            <v>15000</v>
          </cell>
        </row>
        <row r="54">
          <cell r="B54" t="str">
            <v xml:space="preserve">Hßm ®ùng 04 c«ng t¬ trªn  cét H7,5 </v>
          </cell>
          <cell r="C54">
            <v>0</v>
          </cell>
          <cell r="D54">
            <v>0</v>
          </cell>
          <cell r="E54">
            <v>0</v>
          </cell>
          <cell r="F54">
            <v>556900</v>
          </cell>
        </row>
        <row r="55">
          <cell r="B55" t="str">
            <v xml:space="preserve">Hßm compusit( Cã bé chia ®iÖn ) </v>
          </cell>
          <cell r="C55" t="str">
            <v>c¸i</v>
          </cell>
          <cell r="D55">
            <v>1</v>
          </cell>
          <cell r="E55">
            <v>400000</v>
          </cell>
          <cell r="F55">
            <v>400000</v>
          </cell>
        </row>
        <row r="56">
          <cell r="B56" t="str">
            <v>C¸p myle 2x16</v>
          </cell>
          <cell r="C56" t="str">
            <v>m</v>
          </cell>
          <cell r="D56">
            <v>5</v>
          </cell>
          <cell r="E56">
            <v>21600</v>
          </cell>
          <cell r="F56">
            <v>108000</v>
          </cell>
        </row>
        <row r="57">
          <cell r="B57" t="str">
            <v xml:space="preserve">CÇu ch× 5-20A </v>
          </cell>
          <cell r="C57" t="str">
            <v>C¸i</v>
          </cell>
          <cell r="D57">
            <v>4</v>
          </cell>
          <cell r="E57">
            <v>5000</v>
          </cell>
          <cell r="F57">
            <v>20000</v>
          </cell>
        </row>
        <row r="58">
          <cell r="B58" t="str">
            <v xml:space="preserve">D©y ®¬n 1*6 </v>
          </cell>
          <cell r="C58" t="str">
            <v>m</v>
          </cell>
          <cell r="D58">
            <v>7.2</v>
          </cell>
          <cell r="E58">
            <v>1500</v>
          </cell>
          <cell r="F58">
            <v>10800</v>
          </cell>
        </row>
        <row r="59">
          <cell r="B59" t="str">
            <v xml:space="preserve">§inh vÝt </v>
          </cell>
          <cell r="C59" t="str">
            <v>C¸i</v>
          </cell>
          <cell r="D59">
            <v>12</v>
          </cell>
          <cell r="E59">
            <v>50</v>
          </cell>
          <cell r="F59">
            <v>600</v>
          </cell>
        </row>
        <row r="60">
          <cell r="B60" t="str">
            <v xml:space="preserve">B¨ng dÝnh </v>
          </cell>
          <cell r="C60" t="str">
            <v>Cuén</v>
          </cell>
          <cell r="D60">
            <v>1</v>
          </cell>
          <cell r="E60">
            <v>2500</v>
          </cell>
          <cell r="F60">
            <v>2500</v>
          </cell>
        </row>
        <row r="61">
          <cell r="B61" t="str">
            <v>GhÝp sö lý ®ång nh«m AM50</v>
          </cell>
          <cell r="C61" t="str">
            <v>C¸i</v>
          </cell>
          <cell r="D61">
            <v>2</v>
          </cell>
          <cell r="E61">
            <v>7500</v>
          </cell>
          <cell r="F61">
            <v>15000</v>
          </cell>
        </row>
        <row r="62">
          <cell r="B62" t="str">
            <v xml:space="preserve">Hßm ®ùng 04 c«ng t¬ trªn cét H8,5 </v>
          </cell>
          <cell r="C62">
            <v>0</v>
          </cell>
          <cell r="D62">
            <v>0</v>
          </cell>
          <cell r="E62">
            <v>0</v>
          </cell>
          <cell r="F62">
            <v>578500</v>
          </cell>
        </row>
        <row r="63">
          <cell r="B63" t="str">
            <v xml:space="preserve">Hßm compusit( Cã bé chia ®iÖn ) </v>
          </cell>
          <cell r="C63" t="str">
            <v>c¸i</v>
          </cell>
          <cell r="D63">
            <v>1</v>
          </cell>
          <cell r="E63">
            <v>400000</v>
          </cell>
          <cell r="F63">
            <v>400000</v>
          </cell>
        </row>
        <row r="64">
          <cell r="B64" t="str">
            <v>C¸p myle 2x16</v>
          </cell>
          <cell r="C64" t="str">
            <v>m</v>
          </cell>
          <cell r="D64">
            <v>6</v>
          </cell>
          <cell r="E64">
            <v>21600</v>
          </cell>
          <cell r="F64">
            <v>129600</v>
          </cell>
        </row>
        <row r="65">
          <cell r="B65" t="str">
            <v xml:space="preserve">CÇu ch× 5-20A </v>
          </cell>
          <cell r="C65" t="str">
            <v>C¸i</v>
          </cell>
          <cell r="D65">
            <v>4</v>
          </cell>
          <cell r="E65">
            <v>5000</v>
          </cell>
          <cell r="F65">
            <v>20000</v>
          </cell>
        </row>
        <row r="66">
          <cell r="B66" t="str">
            <v xml:space="preserve">D©y ®¬n 1*6 </v>
          </cell>
          <cell r="C66" t="str">
            <v>m</v>
          </cell>
          <cell r="D66">
            <v>7.2</v>
          </cell>
          <cell r="E66">
            <v>1500</v>
          </cell>
          <cell r="F66">
            <v>10800</v>
          </cell>
        </row>
        <row r="67">
          <cell r="B67" t="str">
            <v xml:space="preserve">§inh vÝt </v>
          </cell>
          <cell r="C67" t="str">
            <v>C¸i</v>
          </cell>
          <cell r="D67">
            <v>12</v>
          </cell>
          <cell r="E67">
            <v>50</v>
          </cell>
          <cell r="F67">
            <v>600</v>
          </cell>
        </row>
        <row r="68">
          <cell r="B68" t="str">
            <v xml:space="preserve">B¨ng dÝnh </v>
          </cell>
          <cell r="C68" t="str">
            <v>Cuén</v>
          </cell>
          <cell r="D68">
            <v>1</v>
          </cell>
          <cell r="E68">
            <v>2500</v>
          </cell>
          <cell r="F68">
            <v>2500</v>
          </cell>
        </row>
        <row r="69">
          <cell r="B69" t="str">
            <v>GhÝp sö lý ®ång nh«m AM50</v>
          </cell>
          <cell r="C69" t="str">
            <v>C¸i</v>
          </cell>
          <cell r="D69">
            <v>2</v>
          </cell>
          <cell r="E69">
            <v>7500</v>
          </cell>
          <cell r="F69">
            <v>15000</v>
          </cell>
        </row>
        <row r="70">
          <cell r="B70" t="str">
            <v>C¨ng d©y lÊy ®é vâng</v>
          </cell>
        </row>
        <row r="71">
          <cell r="B71" t="str">
            <v>D©y A 35</v>
          </cell>
          <cell r="C71" t="str">
            <v>km</v>
          </cell>
          <cell r="D71">
            <v>1</v>
          </cell>
          <cell r="E71">
            <v>0</v>
          </cell>
          <cell r="F71">
            <v>3177467.5</v>
          </cell>
        </row>
        <row r="72">
          <cell r="B72" t="str">
            <v>D©y nh«m A35</v>
          </cell>
          <cell r="C72" t="str">
            <v>kg</v>
          </cell>
          <cell r="D72">
            <v>97.375</v>
          </cell>
          <cell r="E72">
            <v>29300</v>
          </cell>
          <cell r="F72">
            <v>2853087.5</v>
          </cell>
        </row>
        <row r="73">
          <cell r="B73" t="str">
            <v>GhÝp kÑp c¸p A35 (T¹m tÝnh )</v>
          </cell>
          <cell r="C73" t="str">
            <v>c¸i</v>
          </cell>
          <cell r="D73">
            <v>32</v>
          </cell>
          <cell r="E73">
            <v>4500</v>
          </cell>
          <cell r="F73">
            <v>144000</v>
          </cell>
        </row>
        <row r="74">
          <cell r="B74" t="str">
            <v>X¨ng</v>
          </cell>
          <cell r="C74" t="str">
            <v>kg</v>
          </cell>
          <cell r="D74">
            <v>0.25</v>
          </cell>
          <cell r="E74">
            <v>5300</v>
          </cell>
          <cell r="F74">
            <v>1325</v>
          </cell>
        </row>
        <row r="75">
          <cell r="B75" t="str">
            <v>Tre c©y</v>
          </cell>
          <cell r="C75" t="str">
            <v>c©y</v>
          </cell>
          <cell r="D75">
            <v>15</v>
          </cell>
          <cell r="E75">
            <v>11737</v>
          </cell>
          <cell r="F75">
            <v>176055</v>
          </cell>
        </row>
        <row r="76">
          <cell r="B76" t="str">
            <v>D©y thÐp 1ly</v>
          </cell>
          <cell r="C76" t="str">
            <v>kg</v>
          </cell>
          <cell r="D76">
            <v>0.3</v>
          </cell>
          <cell r="E76">
            <v>10000</v>
          </cell>
          <cell r="F76">
            <v>3000</v>
          </cell>
        </row>
        <row r="77">
          <cell r="B77" t="str">
            <v>D©y PVC A35</v>
          </cell>
          <cell r="C77" t="str">
            <v>km</v>
          </cell>
          <cell r="D77">
            <v>1</v>
          </cell>
          <cell r="E77">
            <v>0</v>
          </cell>
          <cell r="F77">
            <v>5533480</v>
          </cell>
        </row>
        <row r="78">
          <cell r="B78" t="str">
            <v>D©y PVC A35</v>
          </cell>
          <cell r="C78" t="str">
            <v>m</v>
          </cell>
          <cell r="D78">
            <v>1030</v>
          </cell>
          <cell r="E78">
            <v>5060</v>
          </cell>
          <cell r="F78">
            <v>5211800</v>
          </cell>
        </row>
        <row r="79">
          <cell r="B79" t="str">
            <v>GhÝp kÑp c¸p A35 ( T¹m tÝnh )</v>
          </cell>
          <cell r="C79" t="str">
            <v>c¸i</v>
          </cell>
          <cell r="D79">
            <v>32</v>
          </cell>
          <cell r="E79">
            <v>4500</v>
          </cell>
          <cell r="F79">
            <v>144000</v>
          </cell>
        </row>
        <row r="80">
          <cell r="B80" t="str">
            <v>X¨ng</v>
          </cell>
          <cell r="C80" t="str">
            <v>kg</v>
          </cell>
          <cell r="D80">
            <v>0.25</v>
          </cell>
          <cell r="E80">
            <v>5300</v>
          </cell>
          <cell r="F80">
            <v>1325</v>
          </cell>
        </row>
        <row r="81">
          <cell r="B81" t="str">
            <v>Tre c©y</v>
          </cell>
          <cell r="C81" t="str">
            <v>c©y</v>
          </cell>
          <cell r="D81">
            <v>15</v>
          </cell>
          <cell r="E81">
            <v>11737</v>
          </cell>
          <cell r="F81">
            <v>176055</v>
          </cell>
        </row>
        <row r="82">
          <cell r="B82" t="str">
            <v>D©y thÐp 1ly</v>
          </cell>
          <cell r="C82" t="str">
            <v>kg</v>
          </cell>
          <cell r="D82">
            <v>0.03</v>
          </cell>
          <cell r="E82">
            <v>10000</v>
          </cell>
          <cell r="F82">
            <v>300</v>
          </cell>
        </row>
        <row r="83">
          <cell r="B83" t="str">
            <v>S¬n xµ l¹i toµn tuyÕn</v>
          </cell>
          <cell r="C83" t="str">
            <v>m2</v>
          </cell>
          <cell r="D83">
            <v>1</v>
          </cell>
          <cell r="E83">
            <v>0</v>
          </cell>
          <cell r="F83">
            <v>5900.4806666666673</v>
          </cell>
        </row>
        <row r="84">
          <cell r="B84" t="str">
            <v>S¬n  chèng gØ ( 2 líp )</v>
          </cell>
          <cell r="C84" t="str">
            <v>Kg</v>
          </cell>
          <cell r="D84">
            <v>0.22533333333333336</v>
          </cell>
          <cell r="E84">
            <v>14127</v>
          </cell>
          <cell r="F84">
            <v>3183.2840000000006</v>
          </cell>
        </row>
        <row r="85">
          <cell r="B85" t="str">
            <v>S¬n ghi ( 1líp)</v>
          </cell>
          <cell r="C85" t="str">
            <v>Kg</v>
          </cell>
          <cell r="D85">
            <v>0.11266666666666668</v>
          </cell>
          <cell r="E85">
            <v>17155</v>
          </cell>
          <cell r="F85">
            <v>1932.7966666666669</v>
          </cell>
        </row>
        <row r="86">
          <cell r="B86" t="str">
            <v xml:space="preserve">X¨ng </v>
          </cell>
          <cell r="C86" t="str">
            <v>Kg</v>
          </cell>
          <cell r="D86">
            <v>0.14799999999999999</v>
          </cell>
          <cell r="E86">
            <v>5300</v>
          </cell>
          <cell r="F86">
            <v>784.4</v>
          </cell>
        </row>
        <row r="87">
          <cell r="B87" t="str">
            <v xml:space="preserve">Sø h¹ thÕ  A30 c¶ ty  ®­êng trôc </v>
          </cell>
          <cell r="C87" t="str">
            <v>qu¶</v>
          </cell>
          <cell r="D87">
            <v>1</v>
          </cell>
          <cell r="E87">
            <v>5500</v>
          </cell>
          <cell r="F87">
            <v>5500</v>
          </cell>
        </row>
        <row r="88">
          <cell r="B88" t="str">
            <v>Sø A 20 + ty</v>
          </cell>
          <cell r="C88" t="str">
            <v>qu¶</v>
          </cell>
          <cell r="D88">
            <v>1</v>
          </cell>
          <cell r="E88">
            <v>4500</v>
          </cell>
          <cell r="F88">
            <v>4500</v>
          </cell>
        </row>
        <row r="89">
          <cell r="B89" t="str">
            <v>KÐo d©y v­ît ®­êng&gt;5m</v>
          </cell>
          <cell r="C89" t="str">
            <v>VT</v>
          </cell>
          <cell r="D89">
            <v>1</v>
          </cell>
          <cell r="E89">
            <v>0</v>
          </cell>
          <cell r="F89">
            <v>156844</v>
          </cell>
        </row>
        <row r="90">
          <cell r="B90" t="str">
            <v xml:space="preserve">Tre c©y </v>
          </cell>
          <cell r="C90" t="str">
            <v xml:space="preserve">C©y </v>
          </cell>
          <cell r="D90">
            <v>12</v>
          </cell>
          <cell r="E90">
            <v>11737</v>
          </cell>
          <cell r="F90">
            <v>140844</v>
          </cell>
        </row>
        <row r="91">
          <cell r="B91" t="str">
            <v xml:space="preserve">D©y thÐp buéc </v>
          </cell>
          <cell r="C91" t="str">
            <v>Kg</v>
          </cell>
          <cell r="D91">
            <v>1.6</v>
          </cell>
          <cell r="E91">
            <v>10000</v>
          </cell>
          <cell r="F91">
            <v>16000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THDZ0_4"/>
      <sheetName val="chitimc"/>
      <sheetName val="Xe 13T"/>
      <sheetName val="chieu day"/>
      <sheetName val="Ref"/>
      <sheetName val="Gia"/>
      <sheetName val="Du_lieu"/>
      <sheetName val="SILICATE"/>
      <sheetName val="TTDZ22"/>
      <sheetName val="KH LUOI DIEN"/>
      <sheetName val="GIAO THONG"/>
      <sheetName val="TINH GT SX"/>
      <sheetName val="TONG GTTT"/>
      <sheetName val="Sheet2"/>
      <sheetName val="GDP"/>
      <sheetName val="Sheet1"/>
      <sheetName val="TONG HOP"/>
      <sheetName val="XXXXXXXX"/>
      <sheetName val="CTNC"/>
      <sheetName val="CTVL"/>
      <sheetName val="ctinh"/>
      <sheetName val="ctdg"/>
      <sheetName val="DLD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TH"/>
      <sheetName val="TC"/>
      <sheetName val="PTNenduong"/>
      <sheetName val="PTMatduong"/>
      <sheetName val="PTAntoan"/>
      <sheetName val="Gia vua"/>
      <sheetName val="PTGiaco"/>
      <sheetName val="PTChieusang"/>
      <sheetName val="Gia Vat lieu"/>
      <sheetName val="TNuoc"/>
      <sheetName val="CI"/>
      <sheetName val="CII"/>
      <sheetName val="Ctrong"/>
      <sheetName val="Sheet5"/>
      <sheetName val="XL4Poppy"/>
      <sheetName val="Congty"/>
      <sheetName val="VPPN"/>
      <sheetName val="XN74"/>
      <sheetName val="XN54"/>
      <sheetName val="XN33"/>
      <sheetName val="NK96"/>
      <sheetName val="XL4Test5"/>
      <sheetName val="LuongT1"/>
      <sheetName val="LuongT2"/>
      <sheetName val="luongthang12"/>
      <sheetName val="LuongT11"/>
      <sheetName val="thang5"/>
      <sheetName val="T7"/>
      <sheetName val="T10"/>
      <sheetName val="T9"/>
      <sheetName val="T8"/>
      <sheetName val="thang6"/>
      <sheetName val="thang4"/>
      <sheetName val="LuongT3"/>
      <sheetName val="00000000"/>
      <sheetName val="Sheet1"/>
      <sheetName val="Sheet2"/>
      <sheetName val="Sheet3"/>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Dinh muc du toan"/>
      <sheetName val="Config"/>
      <sheetName val="AutoClose"/>
      <sheetName val="total"/>
      <sheetName val="(viet)"/>
      <sheetName val="dictionary"/>
      <sheetName val="New(eng)"/>
      <sheetName val="RFI(eng)SW-sun"/>
      <sheetName val="RFI(eng)HVP-sun"/>
      <sheetName val="RFI(eng)SW"/>
      <sheetName val="RFI(eng)SW (2)"/>
      <sheetName val="RFI(eng)HVP"/>
      <sheetName val="RFI(eng)Lab."/>
      <sheetName val="RFI -add"/>
      <sheetName val="TH-XL"/>
      <sheetName val="S`eet12"/>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dam"/>
      <sheetName val="Mocantho"/>
      <sheetName val="MoQL91"/>
      <sheetName val="tru"/>
      <sheetName val="dg"/>
      <sheetName val="10mduongsaumo"/>
      <sheetName val="ctt"/>
      <sheetName val="thanmkhao"/>
      <sheetName val="monho"/>
      <sheetName val="ktduong"/>
      <sheetName val="vl"/>
      <sheetName val="cu"/>
      <sheetName val="KTcau2004"/>
      <sheetName val="KT2004XL#moi"/>
      <sheetName val="denbu"/>
      <sheetName val="thop"/>
      <sheetName val="TSCD DUNG CHUNG "/>
      <sheetName val="KHKHAUHAOTSCHUNG"/>
      <sheetName val="TSCDTOAN NHA MAY"/>
      <sheetName val="CPSXTOAN BO SP"/>
      <sheetName val="PBCPCHUNG CHO CAC DTUONG"/>
      <sheetName val="VLieu"/>
      <sheetName val="CT"/>
      <sheetName val="DToan"/>
      <sheetName val="Tong hop"/>
      <sheetName val="Cuoc V.chuyen"/>
      <sheetName val="Sheet7"/>
      <sheetName val="Sheet8"/>
      <sheetName val="Sheet9"/>
      <sheetName val="TH An ca"/>
      <sheetName val="XN SL An ca"/>
      <sheetName val="Dang ky an ca"/>
      <sheetName val="Dang ky an ca T2"/>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Sheet4"/>
      <sheetName val="Sheet6"/>
      <sheetName val="Thdien"/>
      <sheetName val="DTdien"/>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TH VL, NC, DDHT Thanhphuoc"/>
      <sheetName val="Giathanh1m3BT"/>
      <sheetName val="bg+th45"/>
      <sheetName val="4-5"/>
      <sheetName val="bg+th34"/>
      <sheetName val="3-4"/>
      <sheetName val="bg+th23"/>
      <sheetName val="2-3"/>
      <sheetName val="bg+th12"/>
      <sheetName val="1-2"/>
      <sheetName val="bg+th"/>
      <sheetName val="ptvl"/>
      <sheetName val="0-1"/>
      <sheetName val="DTduong"/>
      <sheetName val="Nhahat"/>
      <sheetName val="C47-456"/>
      <sheetName val="C46"/>
      <sheetName val="C47-PII"/>
      <sheetName val="NC"/>
      <sheetName val="M"/>
      <sheetName val="TSo"/>
      <sheetName val="PC"/>
      <sheetName val="Vua"/>
      <sheetName val="KL"/>
      <sheetName val="VC"/>
      <sheetName val="DGduong"/>
      <sheetName val="DT"/>
      <sheetName val="Thu"/>
      <sheetName val="XXXXXXXX"/>
      <sheetName val="DT-THL7"/>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T2"/>
      <sheetName val="T3"/>
      <sheetName val="T4"/>
      <sheetName val="T5"/>
      <sheetName val="THKD"/>
      <sheetName val="10000000"/>
      <sheetName val="20000000"/>
      <sheetName val="30000000"/>
      <sheetName val="40000000"/>
      <sheetName val="50000000"/>
      <sheetName val="60000000"/>
      <sheetName val="Lç khoan LK1"/>
      <sheetName val="glv"/>
      <sheetName val="XL4Uest5"/>
      <sheetName val="Gia"/>
      <sheetName val="phan tich DG"/>
      <sheetName val="gia xe may"/>
      <sheetName val="gia nhan cong"/>
      <sheetName val="THCT"/>
      <sheetName val="THDZ0,4"/>
      <sheetName val="TH DZ35"/>
      <sheetName val="gvt"/>
      <sheetName val="tra-vat-lieu"/>
      <sheetName val="IBASE"/>
      <sheetName val="DGXDCB_DD"/>
      <sheetName val="klmchitiet"/>
      <sheetName val="Tinh Qmax (Xoko)"/>
      <sheetName val="Hinh thai"/>
      <sheetName val="Khau do Kasin"/>
      <sheetName val="Khau do cau nho"/>
      <sheetName val="Tinh Qmax"/>
      <sheetName val="H2%"/>
      <sheetName val="H~Q~V"/>
      <sheetName val="Tra K"/>
      <sheetName val="b_ tra"/>
      <sheetName val="PBCPCHUNG CHO CAC ETUONG"/>
      <sheetName val="_x0001__x0008_䂀_x0004_"/>
      <sheetName val="Bcaonhanh"/>
      <sheetName val="Tonghop"/>
      <sheetName val="chitieth.chinh"/>
      <sheetName val="trinhEVN29.8"/>
      <sheetName val="hieuchinh30.11"/>
      <sheetName val="TT35"/>
      <sheetName val="QTQLXNCBG07"/>
      <sheetName val="ÑMCPB"/>
      <sheetName val="DADTBD"/>
      <sheetName val="DUANDTUNMCSU"/>
      <sheetName val="THKK31032007"/>
      <sheetName val="PAQTXNCBG2007"/>
      <sheetName val="KHNLIEÄU 0906"/>
      <sheetName val="BAOCAOTHANG2006"/>
      <sheetName val="baobi06"/>
      <sheetName val="THÑHPETITUC06"/>
      <sheetName val="TTCHIPHI"/>
      <sheetName val="CÑSXEHMIKE06"/>
      <sheetName val="KH06"/>
      <sheetName val="triniti2"/>
      <sheetName val="KHTHTRINÍTPOON"/>
      <sheetName val="THDHMIKE06"/>
      <sheetName val="THDHY06"/>
      <sheetName val="cdcontainer"/>
      <sheetName val="ÑCHHCMHOA"/>
      <sheetName val="QCCDGOÕ06"/>
      <sheetName val="KHSX1006"/>
      <sheetName val="CDXEGO06"/>
      <sheetName val="CDGOÕ06"/>
      <sheetName val="DMSOÛNTANGGAZE"/>
      <sheetName val="CDPHOILAPRAPS"/>
      <sheetName val="QCXDGOSX07"/>
      <sheetName val="GTXK06"/>
      <sheetName val="BANG GIA GO MUØA0607"/>
      <sheetName val="GTVILADUCLONG"/>
      <sheetName val="GTDuanCAOSU"/>
      <sheetName val="GT2006M"/>
      <sheetName val="KHHCDUBAI"/>
      <sheetName val="TTND2006"/>
      <sheetName val="BANGGIANOITHAT1006"/>
      <sheetName val="HDKT06"/>
      <sheetName val="VATTUSX06"/>
      <sheetName val="BBNTHU"/>
      <sheetName val="BGND06"/>
      <sheetName val="Chart1"/>
      <sheetName val="bgxk06"/>
      <sheetName val="chiet tinh"/>
      <sheetName val="DG "/>
      <sheetName val="TNHCHINH"/>
      <sheetName val="TSCD DUNE CHUNG "/>
      <sheetName val="KHKHAUHAOTSCHUNE"/>
      <sheetName val="Dinh_x0000_mub du poan"/>
      <sheetName val="AutgClose"/>
      <sheetName val="tatlieu"/>
      <sheetName val="CHIT ET"/>
      <sheetName val="_x0014_Hgoi2"/>
      <sheetName val="THgoi_x0013_"/>
      <sheetName val="RBI(eng)SW"/>
      <sheetName val="VLiau"/>
      <sheetName val="THTram"/>
      <sheetName val="KLCT"/>
      <sheetName val="Tongke"/>
      <sheetName val="KQPT"/>
      <sheetName val="PTDB"/>
      <sheetName val="PT T4.03"/>
      <sheetName val="Sheet17"/>
      <sheetName val="Sheet18"/>
      <sheetName val="Sheet19"/>
      <sheetName val="Sheet20"/>
      <sheetName val="Sheet21"/>
      <sheetName val="Sheet22"/>
      <sheetName val="Sheet23"/>
      <sheetName val="canh"/>
      <sheetName val="Bang Don gia II"/>
      <sheetName val="Thuc thanh"/>
      <sheetName val="Thang 2"/>
      <sheetName val="Tháng 3"/>
      <sheetName val="Tháng 4"/>
      <sheetName val="Tháng 5"/>
      <sheetName val="Tháng 6"/>
      <sheetName val="BC 6 nhanh"/>
      <sheetName val="uoc 2002"/>
      <sheetName val="thang 7"/>
      <sheetName val="thang 8"/>
      <sheetName val="thang 9"/>
      <sheetName val="Thang 10"/>
      <sheetName val="Thang 11"/>
      <sheetName val="t6"/>
      <sheetName val="t11"/>
      <sheetName val="t12"/>
      <sheetName val="Mua sach"/>
      <sheetName val="TIEN DIEN"/>
      <sheetName val="Bao hiem"/>
      <sheetName val="VPP"/>
      <sheetName val="Muc - thanh quang"/>
      <sheetName val="Quang cao"/>
      <sheetName val="Nuoc"/>
      <sheetName val="D thoai"/>
      <sheetName val="Dat com"/>
      <sheetName val="May photo"/>
      <sheetName val="Du_lieu"/>
      <sheetName val="12KV"/>
      <sheetName val="SILICATE"/>
      <sheetName val="TONG HOP VL-NC"/>
      <sheetName val="kl-hoga"/>
      <sheetName val="tra Ap"/>
      <sheetName val="so lieu bang tra"/>
      <sheetName val="tam"/>
      <sheetName val="tra h~v"/>
      <sheetName val="tinh toan"/>
      <sheetName val="kluong"/>
      <sheetName val="CHIT_x0009_ET"/>
    </sheetNames>
    <sheetDataSet>
      <sheetData sheetId="0"/>
      <sheetData sheetId="1"/>
      <sheetData sheetId="2" refreshError="1">
        <row r="9">
          <cell r="N9">
            <v>118182</v>
          </cell>
        </row>
        <row r="16">
          <cell r="N16">
            <v>759</v>
          </cell>
        </row>
        <row r="17">
          <cell r="N17">
            <v>55000</v>
          </cell>
        </row>
        <row r="38">
          <cell r="N38">
            <v>4.5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sheetData sheetId="261"/>
      <sheetData sheetId="262"/>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sheetData sheetId="304" refreshError="1"/>
      <sheetData sheetId="305" refreshError="1"/>
      <sheetData sheetId="306" refreshError="1"/>
      <sheetData sheetId="307"/>
      <sheetData sheetId="308"/>
      <sheetData sheetId="309" refreshError="1"/>
      <sheetData sheetId="310"/>
      <sheetData sheetId="311"/>
      <sheetData sheetId="312" refreshError="1"/>
      <sheetData sheetId="313"/>
      <sheetData sheetId="314"/>
      <sheetData sheetId="315"/>
      <sheetData sheetId="316"/>
      <sheetData sheetId="317" refreshError="1"/>
      <sheetData sheetId="318" refreshError="1"/>
      <sheetData sheetId="319" refreshError="1"/>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oan"/>
      <sheetName val="TM"/>
      <sheetName val="Thop"/>
      <sheetName val="PTDGD"/>
      <sheetName val="GiaNC-M"/>
      <sheetName val="Ckeotru"/>
      <sheetName val="Laodam"/>
      <sheetName val="Thopdam"/>
      <sheetName val="Ptrotren"/>
      <sheetName val="Ptroduoi"/>
      <sheetName val="Ptrochung"/>
      <sheetName val="VCVL"/>
      <sheetName val="00000000"/>
      <sheetName val="10000000"/>
      <sheetName val="gvl"/>
      <sheetName val="Sheet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ioi thieu"/>
      <sheetName val="2 NSl"/>
      <sheetName val="3.DT hinh hoc"/>
      <sheetName val="4.HSPBngang"/>
      <sheetName val="5.BANG I"/>
      <sheetName val="6.Tinh tai"/>
      <sheetName val="7.BANG II"/>
      <sheetName val="8.BANG III"/>
      <sheetName val="9.BANG IV"/>
      <sheetName val="10.BANG V"/>
      <sheetName val="11.BT CTGiua nhip"/>
      <sheetName val="12.BT CT II"/>
      <sheetName val="13.BANG CT"/>
      <sheetName val="14.MMUS GIUA NHIP"/>
      <sheetName val="15.MMUS GOI"/>
      <sheetName val="16.DUYET NUT"/>
      <sheetName val="17.US CHU tho a_b"/>
      <sheetName val="18.US CHU tho c_d"/>
      <sheetName val="19.US keo chu"/>
      <sheetName val="20.TT Bo sung"/>
      <sheetName val="21.KT gd Cang CT"/>
      <sheetName val="PBN5dam"/>
      <sheetName val="PBN7dam"/>
      <sheetName val="Help "/>
      <sheetName val="22.TINH BAN"/>
      <sheetName val="23 KETQUA"/>
      <sheetName val="4_HSPBngang"/>
      <sheetName val="6_Tinh tai"/>
      <sheetName val="13_BANG CT"/>
      <sheetName val="14_MMUS GIUA NHIP"/>
      <sheetName val="15_MMUS GOI"/>
      <sheetName val="17_US CHU tho a_b"/>
      <sheetName val="Tra TTTD"/>
      <sheetName val="Ptroduoi"/>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sheetData sheetId="22"/>
      <sheetData sheetId="23" refreshError="1"/>
      <sheetData sheetId="24"/>
      <sheetData sheetId="25" refreshError="1"/>
      <sheetData sheetId="26"/>
      <sheetData sheetId="27"/>
      <sheetData sheetId="28"/>
      <sheetData sheetId="29"/>
      <sheetData sheetId="30"/>
      <sheetData sheetId="31"/>
      <sheetData sheetId="32" refreshError="1"/>
      <sheetData sheetId="3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C"/>
      <sheetName val="QLN"/>
      <sheetName val="KTHUAT"/>
      <sheetName val="KT"/>
      <sheetName val="CN"/>
      <sheetName val="DLo"/>
      <sheetName val="BDa"/>
      <sheetName val="CDong"/>
      <sheetName val="KTang"/>
      <sheetName val="PBat"/>
      <sheetName val="TThuy"/>
      <sheetName val="CXa"/>
      <sheetName val="THop"/>
      <sheetName val="ctdz35"/>
      <sheetName val="Du bao LL xe"/>
      <sheetName val="K.Tra do vong dan hoi"/>
      <sheetName val="Tinh truot"/>
      <sheetName val="Tinh Keo uon"/>
      <sheetName val="Cac bang tra"/>
      <sheetName val="About"/>
      <sheetName val="Du_lieu"/>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13.BANG CT"/>
      <sheetName val="14.MMUS GIUA NHIP"/>
      <sheetName val="4.HSPBngang"/>
      <sheetName val="6.Tinh tai"/>
      <sheetName val="2 NSl"/>
      <sheetName val="17.US CHU tho a_b"/>
      <sheetName val="15.MMUS GOI"/>
      <sheetName val="5.BANG I"/>
      <sheetName val="M@-2"/>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DG_QUANG NINH"/>
      <sheetName val="Hướng dẫn"/>
      <sheetName val="Ví dụ hàm Vlookup"/>
      <sheetName val="Gvl_QN"/>
      <sheetName val="Gvlks_QN"/>
      <sheetName val="chitimc"/>
      <sheetName val="dtxl"/>
      <sheetName val="KH-Q1,Q2,01"/>
      <sheetName val="Tien lumng MB-2"/>
      <sheetName val="Tien lumng MB-5"/>
      <sheetName val="DGKV1"/>
      <sheetName val="GVTKV1"/>
      <sheetName val="DM tt van DZ 35 kV"/>
      <sheetName val="SILICATE"/>
      <sheetName val="Hu?ng d?n"/>
      <sheetName val="Ví d? hàm Vlookup"/>
      <sheetName val="MTO REV.0"/>
      <sheetName val="dieuchinh"/>
      <sheetName val="gtrin⁨"/>
      <sheetName val="Thep dia"/>
      <sheetName val="THDT DZ 010 kV"/>
      <sheetName val="XL4Poppy"/>
      <sheetName val="LKVL_CK_HT_GD1"/>
      <sheetName val="CHITIET VL_NC"/>
      <sheetName val="VCV_BE_TONG"/>
      <sheetName val="     ien 110 kV"/>
      <sheetName val="NC Day su      ien"/>
      <sheetName val="     ien 35 kV"/>
      <sheetName val="VL-NCf 35 KV"/>
      <sheetName val="DE tu van"/>
      <sheetName val="CT -THVLNC"/>
      <sheetName val="Income Statement"/>
      <sheetName val="Shareholders' Equity"/>
      <sheetName val="PTDG (2)"/>
      <sheetName val="TTDZ22"/>
      <sheetName val="NHATKY"/>
      <sheetName val="gtrin?"/>
      <sheetName val="tonghop"/>
      <sheetName val="cot_xa"/>
      <sheetName val="Mong"/>
      <sheetName val="gvl_x0000__x0000__x0000__x0000__x0000__x0000__x0000__x0000__x0000__x0000__x0000__x0000_쉘ž_x0000__x0004__x0000__x0000__x0000__x0000__x0000__x0000_॔ǥ_x0000__x0000__x0000__x0000_"/>
      <sheetName val="MTL$-INTER"/>
      <sheetName val="Revenue"/>
      <sheetName val="Hoá Ðon NV"/>
      <sheetName val="gtrin_"/>
      <sheetName val="Hu_ng d_n"/>
      <sheetName val="Ví d_ hàm Vlookup"/>
      <sheetName val="Chiettinh dz0,4"/>
      <sheetName val="TTVanChuyen"/>
      <sheetName val="gvl????????????쉘ž?_x0004_??????॔ǥ????"/>
      <sheetName val="ctdg"/>
      <sheetName val="DG_LANG SON"/>
      <sheetName val="Gvl_LS"/>
      <sheetName val="Gvlks_LS"/>
      <sheetName val="gvl____________쉘ž__x0004_______॔ǥ____"/>
      <sheetName val="gvl_x0000_쉘ž_x0000__x0004__x0000_॔ǥ_x0000_쌄ž_x0000_O_x0000_J[DZ110K~1.XLS"/>
      <sheetName val="_x0000__x0000__x0000__x0000__x0000__x0000__x0000__x0000__x0000__x0000__x0000__x0000_J[DZ110K~1.XLS]THPD"/>
      <sheetName val="????????????J[DZ110K~1.XLS]THPD"/>
      <sheetName val="gvl____________?__x0004_______?g____"/>
      <sheetName val="Tien luonc LB-2"/>
      <sheetName val="Tien luong MB%4"/>
      <sheetName val="Tien luong LBK"/>
      <sheetName val="Tien duong MP-12"/>
      <sheetName val="ML18-6"/>
      <sheetName val="Sheut2"/>
      <sheetName val="gaathanh1"/>
      <sheetName val="Hý?ng d?n"/>
      <sheetName val="Hoá Ðõn NV"/>
      <sheetName val="T_x000f_NG HOP VL-NC TT"/>
      <sheetName val="Tie~ luong M4T-1"/>
      <sheetName val="TONG_x000b_E3p "/>
      <sheetName val="'iathanh1"/>
      <sheetName val="CHITIE_x0004_ VL-NC-_x0004_T -1p"/>
      <sheetName val="CHITIET _x0016_L-NC"/>
      <sheetName val="_x0006_C"/>
      <sheetName val="KP_x0016_C-BD "/>
      <sheetName val="Phu kien 1࠱0 kV"/>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ÿhaoÿgo"/>
      <sheetName val="DZ 35"/>
      <sheetName val="Cto"/>
      <sheetName val="tm"/>
      <sheetName val="ck"/>
      <sheetName val="th"/>
      <sheetName val="xl"/>
      <sheetName val="dt"/>
      <sheetName val="cl"/>
      <sheetName val="sl"/>
      <sheetName val="dth"/>
      <sheetName val="vt"/>
      <sheetName val="vc1"/>
      <sheetName val="vc2"/>
      <sheetName val="db"/>
      <sheetName val="nl"/>
      <sheetName val="tra2"/>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THCT"/>
      <sheetName val="THDZ0,4"/>
      <sheetName val="TH DZ35"/>
      <sheetName val="THTram"/>
      <sheetName val="MP_x000a_12"/>
      <sheetName val="gvl?쉘ž?_x0004_?॔ǥ?쌄ž?O?J[DZ110K~1.XLS"/>
      <sheetName val="PTVT"/>
      <sheetName val="DGKS"/>
      <sheetName val="KSTK"/>
      <sheetName val="THKP"/>
      <sheetName val="DTCT"/>
      <sheetName val="PTDG"/>
      <sheetName val="GiaTB"/>
      <sheetName val="THMayTC"/>
      <sheetName val="THVT"/>
      <sheetName val="Hý_ng d_n"/>
      <sheetName val="ru4Test5"/>
      <sheetName val="kinh phí XD"/>
      <sheetName val="VL,NC,MTC"/>
      <sheetName val=""/>
      <sheetName val="____________J_DZ110K~1.XLS_THPD"/>
      <sheetName val="gvl_______________x0004________g____"/>
      <sheetName val="BK-C T"/>
      <sheetName val="Balance Sheet"/>
      <sheetName val="NC Dai su Phu kien"/>
      <sheetName val="_iathanh1"/>
      <sheetName val="Gia_GC_Satthep"/>
      <sheetName val="KB"/>
      <sheetName val="DZ 0.4"/>
      <sheetName val="CT_LCGT"/>
      <sheetName val="CT_LCTT"/>
      <sheetName val="TM_ChenhLechCT"/>
      <sheetName val="DM"/>
      <sheetName val="Dieu_chinh"/>
      <sheetName val="Danh_muc"/>
      <sheetName val="Tong_hop"/>
      <sheetName val="Bao_cao"/>
      <sheetName val="Phan_bo"/>
      <sheetName val="Thong_tin"/>
      <sheetName val="Sheet4"/>
      <sheetName val="KHAU TRU 6%"/>
      <sheetName val="TRUY LUONG 350000"/>
      <sheetName val="00000001"/>
      <sheetName val="BK04"/>
      <sheetName val="T01"/>
      <sheetName val="T02"/>
      <sheetName val="T03"/>
      <sheetName val="T5"/>
      <sheetName val="T6"/>
      <sheetName val="T7"/>
      <sheetName val="T8"/>
      <sheetName val="T9"/>
      <sheetName val="T10"/>
      <sheetName val="T11"/>
      <sheetName val="T12"/>
      <sheetName val="gvl_x0000__x0000__x0000__x0000__x0000__x0000__x0000__x0000__x0000__x0000__x0000__x0000_??_x0000__x0004__x0000__x0000__x0000__x0000__x0000__x0000_??_x0000__x0000__x0000__x0000_"/>
      <sheetName val="gvl_x0000__x0000__x0000__x0000__x0000__x0000__x0000__x0000__x0000__x0000__x0000__x0000_?_x0000__x0004__x0000__x0000__x0000__x0000__x0000__x0000_?g_x0000__x0000__x0000__x0000_"/>
      <sheetName val="gvl??????????????_x0004_???????g????"/>
      <sheetName val="DI-ESTI"/>
      <sheetName val="MP_12"/>
      <sheetName val="VL-NCfƒ 35 KV"/>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Tbuoc thue)"/>
      <sheetName val="Dinh nghia"/>
      <sheetName val="Tong hop"/>
      <sheetName val="[DZ110K~1.XLS}MB-6"/>
      <sheetName val="_DZ110K~1.XLS}MB-6"/>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_____ien_35_kV"/>
      <sheetName val="Hu?ng_d?n"/>
      <sheetName val="Ví_d?_hàm_Vlookup"/>
      <sheetName val="DE_tu_van"/>
      <sheetName val="T_xffff_T.5"/>
      <sheetName val="lam-moi_x0000__x0000__x0000__x0000__x0000__x0000__x0000__x0000__x0000__x0000__x0009__x0000_═Х_x0000__x0004__x0000__x0000__x0000__x0000__x0000__x0000_Х"/>
      <sheetName val="gvl???_x0004_??g???O?J[DZ110K~1.XLS"/>
      <sheetName val="t? h?p"/>
      <sheetName val="lam-moi_x0000__x0000__x0000__x0000__x0000__x0000__x0000__x0000__x0000__x0000__x0009__x0000_-?_x0000__x0004__x0000__x0000__x0000__x0000__x0000__x0000_??"/>
      <sheetName val="_x0000__x0000__x0000__x0000__x0000__x0000__x0000__x0000__x0000__x0000__x0000__x0000__x0000__x0000__x0017_[DZ110K~1.XLS]gi"/>
      <sheetName val="Tien_lumng_MB-2"/>
      <sheetName val="Tien_lumng_MB-5"/>
      <sheetName val="Income_Statement"/>
      <sheetName val="Shareholders'_Equity"/>
      <sheetName val="PTDG_(2)"/>
      <sheetName val="Hoá_Ðon_NV"/>
      <sheetName val="Thep_dia"/>
      <sheetName val="THDT_DZ_010_kV"/>
      <sheetName val="CHITIET_VL_NC"/>
      <sheetName val="CT_-THVLNC"/>
      <sheetName val="VL-NCf_35_KV"/>
      <sheetName val="Chiettinh_dz0,4"/>
      <sheetName val="Hu_ng_d_n"/>
      <sheetName val="Ví_d__hàm_Vlookup"/>
      <sheetName val="gvl쉘ž॔ǥ쌄žOJ[DZ110K~1_XLS]THPD"/>
      <sheetName val="gvl쉘ž॔ǥ"/>
      <sheetName val="DG_LANG_SON"/>
      <sheetName val="gvl____________쉘ž_______॔ǥ____"/>
      <sheetName val="gvl쉘ž॔ǥ쌄žOJ[DZ110K~1_XLS"/>
      <sheetName val="J[DZ110K~1_XLS]THPD"/>
      <sheetName val="????????????J[DZ110K~1_XLS]THPD"/>
      <sheetName val="gvl____________?_______?g____"/>
      <sheetName val="gvl????????????쉘ž???????॔ǥ????"/>
      <sheetName val="XN54"/>
      <sheetName val="Varible"/>
      <sheetName val="Tien_luonc_LB-2"/>
      <sheetName val="Tien_luong_MB%4"/>
      <sheetName val="Tien_luong_LBK"/>
      <sheetName val="Tien_duong_MP-12"/>
      <sheetName val="Tie~_luong_M4T-1"/>
      <sheetName val="Hý?ng_d?n"/>
      <sheetName val="Hoá_Ðõn_NV"/>
      <sheetName val="TONGE3p_"/>
      <sheetName val="CHITIE_VL-NC-T_-1p"/>
      <sheetName val="CHITIET_L-NC"/>
      <sheetName val="KPC-BD_"/>
      <sheetName val="TH_DZ35"/>
      <sheetName val="kinh_phí_XD"/>
      <sheetName val="BK-C_T"/>
      <sheetName val="Phu_kiej_35_kV"/>
      <sheetName val="Ti%n_luong_L4T-2"/>
      <sheetName val="Tidn_luong_MB-2"/>
      <sheetName val="Tien_huong_MB-3"/>
      <sheetName val="Tien_luong_MP-02"/>
      <sheetName val="THPP_3"/>
      <sheetName val="DH,CDTHCN_1"/>
      <sheetName val="K_Tra_do_vkng_dan_hoi"/>
      <sheetName val="Tien_luong_L4T-2"/>
      <sheetName val="Tien_huong_MB-5"/>
      <sheetName val="DH,CD,DHCN_3"/>
      <sheetName val="Hý_ng_d_n"/>
      <sheetName val="DZ_35"/>
      <sheetName val="Phu_kien_1࠱0_kV"/>
      <sheetName val="NC_Dai_su_Phu_kien"/>
      <sheetName val="____________J_DZ110K~1_XLS_THPD"/>
      <sheetName val="Balance_Sheet"/>
      <sheetName val="C"/>
      <sheetName val="Dong hop 1"/>
      <sheetName val="THPDMoi__(2)1"/>
      <sheetName val="dongia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gvl_x005f_x005f_x005f_x0000__x005f_x005f_x005f_x0000__x"/>
      <sheetName val="gvl____________쉘ž__x005f_x005f_x005f_x0004_"/>
      <sheetName val="_x005f_x005f_x005f_x0000__x005f_x005f_x005f_x0000__x005"/>
      <sheetName val="gvl_______________x005f_x005f_x005f_x0004_"/>
      <sheetName val="gvl_x005f_x005f_x005f_x005f_x005f_x005f_x005f_x0000__x0"/>
      <sheetName val="gvl____________쉘ž__x005f_x005f_x005f_x005f_"/>
      <sheetName val="_x005f_x005f_x005f_x005f_x005f_x005f_x005f_x0000__x005f"/>
      <sheetName val="gvl_______________x005f_x005f_x005f_x005f_"/>
      <sheetName val="gvl____________??__x0004_______??____"/>
      <sheetName val="Tien lunng MBK"/>
      <sheetName val="Hư໛ng dẫn"/>
      <sheetName val="LKVLWCK_HT_GD1"/>
      <sheetName val="DE tu fan"/>
      <sheetName val="KKKKKKKK"/>
      <sheetName val="4.16-30"/>
      <sheetName val="Sheet10"/>
      <sheetName val="2.Them Gio"/>
      <sheetName val="6.1-15"/>
      <sheetName val="TT_10KV"/>
      <sheetName val="gvl_x005f_x0000_쉘ž_x005f_x0000__x005f_x0004__x000"/>
      <sheetName val="DG-LAP6"/>
      <sheetName val="TONG_x005f_x000b_E3p "/>
      <sheetName val="CHITIE_x005f_x0004_ VL-NC-_x005f_x0004_T -1"/>
      <sheetName val="CHITIET _x005f_x0016_L-NC"/>
      <sheetName val="_x005f_x0006_C"/>
      <sheetName val="KP_x005f_x0016_C-BD "/>
      <sheetName val="Solieutinh"/>
      <sheetName val="13_BANG CT"/>
      <sheetName val="14_MMUS GIUA NHIP"/>
      <sheetName val="6_Tinh tai"/>
      <sheetName val="17_US CHU tho a_b"/>
      <sheetName val="15_MMUS GOI"/>
      <sheetName val="5_BANG I"/>
      <sheetName val="gvl____x0004___g___O_J_DZ110K~1.XLS"/>
      <sheetName val="t_ h_p"/>
      <sheetName val="gvl________________x0004_____________"/>
      <sheetName val="gvl____________?ž__x0004_______?g____"/>
      <sheetName val="ITB COST"/>
      <sheetName val="lam-moi_x0000__x0000__x0000__x0000__x0000__x0000__x0000__x0000__x0000__x0000_ _x0000_═Х_x0000__x0004__x0000__x0000__x0000__x0000__x0000__x0000_Х"/>
      <sheetName val="tra-vat-lieu"/>
      <sheetName val="lam-moi_x0000__x0000__x0000__x0000__x0000__x0000__x0000__x0000__x0000__x0000_ _x0000_-?_x0000__x0004__x0000__x0000__x0000__x0000__x0000__x0000_??"/>
      <sheetName val="THCONG."/>
      <sheetName val="lam-moi??????????_x0009_?═Х?_x0004_??????Х"/>
      <sheetName val="gvl_____________ž__x0004________g____"/>
      <sheetName val="gvl_x0000__x0000__x0000__x0000__x0000__x0000__x0000__x0000__x0000__x0000__x0000__x0000_?ž_x0000__x0004__x0000__x0000__x0000__x0000__x0000__x0000_?g_x0000__x0000__x0000__x0000_"/>
      <sheetName val="lam-moi?????????? ?═Х?_x0004_??????Х"/>
      <sheetName val="GT.TT"/>
      <sheetName val="HESO"/>
      <sheetName val="pp1p"/>
      <sheetName val="pp3p_NC"/>
      <sheetName val="pp3p "/>
      <sheetName val="Data"/>
      <sheetName val="TL1"/>
      <sheetName val="TL2"/>
      <sheetName val="TL3"/>
      <sheetName val="TL4"/>
      <sheetName val="TL5"/>
      <sheetName val="TL6"/>
      <sheetName val="Du toan2"/>
      <sheetName val="Du toan"/>
      <sheetName val="THKL"/>
      <sheetName val="BCVC"/>
      <sheetName val="LUONGNC"/>
      <sheetName val="BuNL"/>
      <sheetName val="BuNCLM"/>
      <sheetName val="LUONGNCLM"/>
      <sheetName val="TB"/>
      <sheetName val="THDT"/>
      <sheetName val="Info1"/>
      <sheetName val="TM "/>
      <sheetName val="Giá4"/>
      <sheetName val="Info2"/>
      <sheetName val="Info3"/>
      <sheetName val="Info4"/>
      <sheetName val="Info5"/>
      <sheetName val="Info6"/>
      <sheetName val="Info7"/>
      <sheetName val="Ket_Qua_Xoa_Chung_Tu"/>
      <sheetName val="gvl_____________ž________॔ǥ___2"/>
      <sheetName val="gvl_____________ž________॔ǥ___3"/>
      <sheetName val="gvl_x005f_x0000__x005f_x0000__x005f_x0000__x000_2"/>
      <sheetName val="gvl_____________ž__x005f_x0004______2"/>
      <sheetName val="_x005f_x0000__x005f_x0000__x005f_x0000__x005f_x0000___2"/>
      <sheetName val="gvl_____________ž__x005f_x0004______3"/>
      <sheetName val="gvl_x005f_x0000__x005f_x0000__x005f_x0000__x000_3"/>
      <sheetName val="gvl________________x005f_x0004______2"/>
      <sheetName val="gvl________________x005f_x0004______3"/>
      <sheetName val="lam-moi??????????_x0009_?-??_x0004_????????"/>
      <sheetName val="lam-moi?????????? ?-??_x0004_????????"/>
      <sheetName val="gvl___________________________2"/>
      <sheetName val="gvl___________________________3"/>
      <sheetName val="MP 12"/>
      <sheetName val="gvl_____________________g____"/>
      <sheetName val="gvl?쉘ž??॔ǥ?쌄ž?O?J[DZ110K~1_XLS"/>
      <sheetName val="TNG_HOP_VL-NC_TT"/>
      <sheetName val="DM_tu_van_DZ_110_kV2"/>
      <sheetName val="DM_tu_van_DZ_35_kV2"/>
      <sheetName val="DM_tu_van2"/>
      <sheetName val="Don_gia2"/>
      <sheetName val="táng_hîp2"/>
      <sheetName val="THDT_DZ_110_kV2"/>
      <sheetName val="VL-NC-M_110_KV2"/>
      <sheetName val="Phu_kien_110_kV2"/>
      <sheetName val="NC_Day_su_Phu_kien2"/>
      <sheetName val="gvl____________쉘ž__x0004_______"/>
      <sheetName val="gvl_______________x0004_______"/>
      <sheetName val="_x0000__x0000__x0000__x0000__x0"/>
      <sheetName val="gvl????????????쉘ž?_x0004_??????"/>
      <sheetName val="gvl??????????????_x0004_??????"/>
      <sheetName val="gvl____________?__x0004_______"/>
      <sheetName val="gvl_x005f_x0000__x005f_x0000__x"/>
      <sheetName val="gvl____________쉘ž__x005f_x0004_"/>
      <sheetName val="_x005f_x0000__x005f_x0000__x005"/>
      <sheetName val="gvl_______________x005f_x0004_"/>
      <sheetName val="gvl_x005f_x005f_x005f_x0000__x0"/>
      <sheetName val="gvl____________쉘ž__x005f_x005f_"/>
      <sheetName val="_x005f_x005f_x005f_x0000__x005f"/>
      <sheetName val="gvl_______________x005f_x005f_"/>
      <sheetName val="gvl_x0000_쉘ž_x0000__x0004__x000"/>
      <sheetName val="CHITIE_x0004_ VL-NC-_x0004_T -1"/>
      <sheetName val="THDT_DZ_35_kV2"/>
      <sheetName val="VL-NC-M_35_KV2"/>
      <sheetName val="Phu_kien_35_kV2"/>
      <sheetName val="ctinh"/>
      <sheetName val="PL"/>
      <sheetName val="t?ng h?p"/>
      <sheetName val="Chi tiet lan can tay vin "/>
      <sheetName val="TVL"/>
      <sheetName val="⸀堀䰀匀崀吀䠀倀䐀䨀Āgvl????????????쉘ž?_x0004_?"/>
      <sheetName val="㼀䨀嬀䐀娀㄀㄀　䬀縀㄀⸀堀䰀匀崀吀䠀倀䐀਀"/>
      <sheetName val="_x0001_"/>
      <sheetName val="110K~1.XLS]THPD_x001f_"/>
      <sheetName val="?"/>
      <sheetName val="_x0004_"/>
      <sheetName val="弁开开开"/>
      <sheetName val="吴獥㕴_x001f_最汶彟彟彟彟彟彟鸿џ彟彟彟朿彟彟_x001f_朁瘀氀开开开开开开开"/>
      <sheetName val="004________x0012_"/>
      <sheetName val="ص"/>
      <sheetName val="B_x0007_"/>
      <sheetName val="lam-moi?????????耴ᾪ瀝迊_x001b__x0000__x0000__x0000_␀⒌؃_x0000_⑾〃"/>
      <sheetName val="lam-moi?????????瀚_x001a__x0000__x0000__x0000_萀侍؀_x0000_堀侀退"/>
      <sheetName val="lam-moi?????????4⁁_x001d_⁄_x001d__x0000__x0000__x0000_␀⒌؃_x0000_⑾〃"/>
      <sheetName val="gvl_?__x0004__?g_?_O_J_DZ110K~1.XLS"/>
      <sheetName val="DZ_0_4"/>
      <sheetName val="gvl_x0000__x0000__x"/>
      <sheetName val="gvl____________쉘ž__x0004_"/>
      <sheetName val="_x0000__x0000__x005"/>
      <sheetName val="gvl_______________x0004_"/>
      <sheetName val="gvl_x005f_x0000__x0"/>
      <sheetName val="_x005f_x0000__x005f"/>
    </sheetNames>
    <sheetDataSet>
      <sheetData sheetId="0"/>
      <sheetData sheetId="1"/>
      <sheetData sheetId="2"/>
      <sheetData sheetId="3" refreshError="1">
        <row r="3">
          <cell r="A3" t="str">
            <v>03.1112</v>
          </cell>
          <cell r="B3" t="str">
            <v>Ñaøo ñaát hoá theá saâu &gt;1m S ñaùy hoá £ 5 m 2  ñaát C2</v>
          </cell>
          <cell r="C3" t="str">
            <v>m 3</v>
          </cell>
          <cell r="D3">
            <v>0</v>
          </cell>
          <cell r="E3">
            <v>16776</v>
          </cell>
          <cell r="F3">
            <v>0</v>
          </cell>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D5">
            <v>0</v>
          </cell>
          <cell r="E5">
            <v>10890</v>
          </cell>
          <cell r="F5">
            <v>0</v>
          </cell>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F7">
            <v>0</v>
          </cell>
          <cell r="G7" t="str">
            <v>03.1123</v>
          </cell>
        </row>
        <row r="8">
          <cell r="A8" t="str">
            <v>03.1132</v>
          </cell>
          <cell r="B8" t="str">
            <v>Ñaøo moùng baèng TC ñaát C2  saâu £ 3 m dieän tích ñaùy moùng £ 15 m2</v>
          </cell>
          <cell r="C8" t="str">
            <v>m 3</v>
          </cell>
          <cell r="D8">
            <v>1670.4761904761904</v>
          </cell>
          <cell r="E8">
            <v>11773</v>
          </cell>
          <cell r="F8">
            <v>0</v>
          </cell>
          <cell r="G8" t="str">
            <v>03.1132</v>
          </cell>
        </row>
        <row r="9">
          <cell r="A9" t="str">
            <v>03.1133</v>
          </cell>
          <cell r="B9" t="str">
            <v>Ñaøo moùng baèng TC ñaát C3  saâu £ 3 m dieän tích ñaùy moùng £ 15 m2</v>
          </cell>
          <cell r="C9" t="str">
            <v>m 3</v>
          </cell>
          <cell r="D9">
            <v>1.3</v>
          </cell>
          <cell r="E9">
            <v>17659</v>
          </cell>
          <cell r="F9">
            <v>0</v>
          </cell>
          <cell r="G9" t="str">
            <v>03.1133</v>
          </cell>
        </row>
        <row r="10">
          <cell r="A10" t="str">
            <v>03.1152</v>
          </cell>
          <cell r="B10" t="str">
            <v>Ñaøo moùng baèng TC ñaát C2  saâu £ 2 m dieän tích ñaùy moùng £ 25 m2</v>
          </cell>
          <cell r="C10" t="str">
            <v>m 3</v>
          </cell>
          <cell r="D10">
            <v>1</v>
          </cell>
          <cell r="E10">
            <v>11478</v>
          </cell>
          <cell r="F10">
            <v>0</v>
          </cell>
          <cell r="G10" t="str">
            <v>03.1152</v>
          </cell>
        </row>
        <row r="11">
          <cell r="A11" t="str">
            <v>03.1153</v>
          </cell>
          <cell r="B11" t="str">
            <v>Ñaøo moùng baèng TC ñaát C3  saâu £ 2 m dieän tích ñaùy moùng £ 25 m2</v>
          </cell>
          <cell r="C11" t="str">
            <v>m 3</v>
          </cell>
          <cell r="D11">
            <v>0.2</v>
          </cell>
          <cell r="E11">
            <v>17365</v>
          </cell>
          <cell r="F11">
            <v>0</v>
          </cell>
          <cell r="G11" t="str">
            <v>03.1153</v>
          </cell>
        </row>
        <row r="12">
          <cell r="A12" t="str">
            <v>03.1162</v>
          </cell>
          <cell r="B12" t="str">
            <v>Ñaøo moùng baèng TC ñaát C2  saâu £ 3 m dieän tích ñaùy moùng £ 25 m2</v>
          </cell>
          <cell r="C12" t="str">
            <v>m 3</v>
          </cell>
          <cell r="D12">
            <v>34538</v>
          </cell>
          <cell r="E12">
            <v>12508</v>
          </cell>
          <cell r="F12">
            <v>0</v>
          </cell>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F14">
            <v>0</v>
          </cell>
          <cell r="G14" t="str">
            <v>03.1182</v>
          </cell>
        </row>
        <row r="15">
          <cell r="A15" t="str">
            <v>03.1183</v>
          </cell>
          <cell r="B15" t="str">
            <v>Ñaøo moùng baèng TC ñaát C3  saâu £ 2 m dieän tích ñaùy moùng £ 35 m2</v>
          </cell>
          <cell r="C15" t="str">
            <v>m 3</v>
          </cell>
          <cell r="D15">
            <v>5.5600000000000005</v>
          </cell>
          <cell r="E15">
            <v>18100</v>
          </cell>
          <cell r="F15">
            <v>0</v>
          </cell>
          <cell r="G15" t="str">
            <v>03.1183</v>
          </cell>
        </row>
        <row r="16">
          <cell r="A16" t="str">
            <v>03.1192</v>
          </cell>
          <cell r="B16" t="str">
            <v>Ñaøo moùng baèng TC ñaát C2  saâu £ 3 m dieän tích ñaùy moùng £ 35 m2</v>
          </cell>
          <cell r="C16" t="str">
            <v>m 3</v>
          </cell>
          <cell r="D16">
            <v>0</v>
          </cell>
          <cell r="E16">
            <v>13097</v>
          </cell>
          <cell r="F16">
            <v>0</v>
          </cell>
          <cell r="G16" t="str">
            <v>03.1192</v>
          </cell>
        </row>
        <row r="17">
          <cell r="A17" t="str">
            <v>03.1193</v>
          </cell>
          <cell r="B17" t="str">
            <v>Ñaøo moùng baèng TC ñaát C3  saâu £ 3 m dieän tích ñaùy moùng £ 35 m2</v>
          </cell>
          <cell r="C17" t="str">
            <v>m 3</v>
          </cell>
          <cell r="D17">
            <v>0</v>
          </cell>
          <cell r="E17">
            <v>19425</v>
          </cell>
          <cell r="F17">
            <v>0</v>
          </cell>
          <cell r="G17" t="str">
            <v>03.1193</v>
          </cell>
        </row>
        <row r="18">
          <cell r="A18" t="str">
            <v>03.1212</v>
          </cell>
          <cell r="B18" t="str">
            <v>Ñaøo moùng baèng TC ñaát C2  saâu £ 2 m dieän tích ñaùy moùng £ 50 m2</v>
          </cell>
          <cell r="C18" t="str">
            <v>m 3</v>
          </cell>
          <cell r="D18">
            <v>5.5</v>
          </cell>
          <cell r="E18">
            <v>12803</v>
          </cell>
          <cell r="F18">
            <v>0</v>
          </cell>
          <cell r="G18" t="str">
            <v>03.1212</v>
          </cell>
        </row>
        <row r="19">
          <cell r="A19" t="str">
            <v>03.1213</v>
          </cell>
          <cell r="B19" t="str">
            <v>Ñaøo moùng baèng TC ñaát C3  saâu £ 2 m dieän tích ñaùy moùng £ 50 m2</v>
          </cell>
          <cell r="C19" t="str">
            <v>m 3</v>
          </cell>
          <cell r="D19">
            <v>4.5199999999999996</v>
          </cell>
          <cell r="E19">
            <v>19130</v>
          </cell>
          <cell r="F19">
            <v>0</v>
          </cell>
          <cell r="G19" t="str">
            <v>03.1213</v>
          </cell>
        </row>
        <row r="20">
          <cell r="A20" t="str">
            <v>03.1222</v>
          </cell>
          <cell r="B20" t="str">
            <v>Ñaøo moùng baèng TC ñaát C2  saâu £ 3 m dieän tích ñaùy moùng £ 50 m2</v>
          </cell>
          <cell r="C20" t="str">
            <v>m 3</v>
          </cell>
          <cell r="D20">
            <v>25.06</v>
          </cell>
          <cell r="E20">
            <v>13833</v>
          </cell>
          <cell r="F20">
            <v>0</v>
          </cell>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D27">
            <v>0</v>
          </cell>
          <cell r="E27">
            <v>20308</v>
          </cell>
          <cell r="F27">
            <v>0</v>
          </cell>
          <cell r="G27" t="str">
            <v>03.1293</v>
          </cell>
        </row>
        <row r="28">
          <cell r="A28" t="str">
            <v>03.1302</v>
          </cell>
          <cell r="B28" t="str">
            <v>Ñaøo moùng baèng TC ñaát C2  saâu £ 3 m dieän tích ñaùy moùng £ 100 m2</v>
          </cell>
          <cell r="C28" t="str">
            <v>m 3</v>
          </cell>
          <cell r="D28">
            <v>0</v>
          </cell>
          <cell r="E28">
            <v>14569</v>
          </cell>
          <cell r="F28">
            <v>0</v>
          </cell>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D30">
            <v>0</v>
          </cell>
          <cell r="E30">
            <v>14127</v>
          </cell>
          <cell r="F30">
            <v>0</v>
          </cell>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F32">
            <v>0</v>
          </cell>
          <cell r="G32" t="str">
            <v>03.1342</v>
          </cell>
        </row>
        <row r="33">
          <cell r="A33" t="str">
            <v>03.1343</v>
          </cell>
          <cell r="B33" t="str">
            <v>Ñaøo moùng baèng TC ñaát C3  saâu £ 3 m dieän tích ñaùy moùng £ 150 m2</v>
          </cell>
          <cell r="C33" t="str">
            <v>m 3</v>
          </cell>
          <cell r="D33">
            <v>1670.4761904761904</v>
          </cell>
          <cell r="E33">
            <v>22809</v>
          </cell>
          <cell r="F33">
            <v>0</v>
          </cell>
          <cell r="G33" t="str">
            <v>03.1343</v>
          </cell>
        </row>
        <row r="34">
          <cell r="A34" t="str">
            <v>03.1352</v>
          </cell>
          <cell r="B34" t="str">
            <v>Ñaøo moùng baèng TC ñaát C2  saâu £ 4 m dieän tích ñaùy moùng £ 150 m2</v>
          </cell>
          <cell r="C34" t="str">
            <v>m 3</v>
          </cell>
          <cell r="D34">
            <v>1.3</v>
          </cell>
          <cell r="E34">
            <v>16629</v>
          </cell>
          <cell r="F34">
            <v>0</v>
          </cell>
          <cell r="G34" t="str">
            <v>03.1352</v>
          </cell>
        </row>
        <row r="35">
          <cell r="A35" t="str">
            <v>03.1353</v>
          </cell>
          <cell r="B35" t="str">
            <v>Ñaøo moùng baèng TC ñaát C3  saâu £ 4 m dieän tích ñaùy moùng £ 150 m2</v>
          </cell>
          <cell r="C35" t="str">
            <v>m 3</v>
          </cell>
          <cell r="D35">
            <v>1</v>
          </cell>
          <cell r="E35">
            <v>24134</v>
          </cell>
          <cell r="F35">
            <v>0</v>
          </cell>
          <cell r="G35" t="str">
            <v>03.1353</v>
          </cell>
        </row>
        <row r="36">
          <cell r="A36" t="str">
            <v>03.1372</v>
          </cell>
          <cell r="B36" t="str">
            <v>Ñaøo moùng baèng TC ñaát C2  saâu £ 2 m dieän tích ñaùy moùng £ 200 m2</v>
          </cell>
          <cell r="C36" t="str">
            <v>m 3</v>
          </cell>
          <cell r="D36">
            <v>0.2</v>
          </cell>
          <cell r="E36">
            <v>14716</v>
          </cell>
          <cell r="F36">
            <v>0</v>
          </cell>
          <cell r="G36" t="str">
            <v>03.1372</v>
          </cell>
        </row>
        <row r="37">
          <cell r="A37" t="str">
            <v>03.1373</v>
          </cell>
          <cell r="B37" t="str">
            <v>Ñaøo moùng baèng TC ñaát C3  saâu £ 2 m dieän tích ñaùy moùng £ 200 m2</v>
          </cell>
          <cell r="C37" t="str">
            <v>m 3</v>
          </cell>
          <cell r="D37">
            <v>34538</v>
          </cell>
          <cell r="E37">
            <v>22074</v>
          </cell>
          <cell r="F37">
            <v>0</v>
          </cell>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F39">
            <v>0</v>
          </cell>
          <cell r="G39" t="str">
            <v>03.1383</v>
          </cell>
        </row>
        <row r="40">
          <cell r="A40" t="str">
            <v>03.1392</v>
          </cell>
          <cell r="B40" t="str">
            <v>Ñaøo moùng baèng TC ñaát C2  saâu £ 3 m dieän tích ñaùy moùng £ 200 m2</v>
          </cell>
          <cell r="C40" t="str">
            <v>m 3</v>
          </cell>
          <cell r="D40">
            <v>4.7</v>
          </cell>
          <cell r="E40">
            <v>17512</v>
          </cell>
          <cell r="F40">
            <v>0</v>
          </cell>
          <cell r="G40" t="str">
            <v>03.1392</v>
          </cell>
        </row>
        <row r="41">
          <cell r="A41" t="str">
            <v>03.1393</v>
          </cell>
          <cell r="B41" t="str">
            <v>Ñaøo moùng baèng TC ñaát C3  saâu £ 3 m dieän tích ñaùy moùng £ 200 m2</v>
          </cell>
          <cell r="C41" t="str">
            <v>m 3</v>
          </cell>
          <cell r="D41">
            <v>0</v>
          </cell>
          <cell r="E41">
            <v>25311</v>
          </cell>
          <cell r="F41">
            <v>0</v>
          </cell>
          <cell r="G41" t="str">
            <v>03.1393</v>
          </cell>
        </row>
        <row r="42">
          <cell r="A42" t="str">
            <v>03.1422</v>
          </cell>
          <cell r="B42" t="str">
            <v>Ñaøo moùng baèng TC ñaát C2  saâu £ 2 m dieän tích ñaùy moùng &gt; 200 m2</v>
          </cell>
          <cell r="C42" t="str">
            <v>m 3</v>
          </cell>
          <cell r="D42">
            <v>0</v>
          </cell>
          <cell r="E42">
            <v>16187</v>
          </cell>
          <cell r="F42">
            <v>0</v>
          </cell>
          <cell r="G42" t="str">
            <v>03.1422</v>
          </cell>
        </row>
        <row r="43">
          <cell r="A43" t="str">
            <v>03.1423</v>
          </cell>
          <cell r="B43" t="str">
            <v>Ñaøo moùng baèng TC ñaát C3  saâu £ 2 m dieän tích ñaùy moùng &gt; 200 m2</v>
          </cell>
          <cell r="C43" t="str">
            <v>m 3</v>
          </cell>
          <cell r="D43">
            <v>4.7</v>
          </cell>
          <cell r="E43">
            <v>24281</v>
          </cell>
          <cell r="F43">
            <v>0</v>
          </cell>
          <cell r="G43" t="str">
            <v>03.1423</v>
          </cell>
        </row>
        <row r="44">
          <cell r="A44" t="str">
            <v>03.1432</v>
          </cell>
          <cell r="B44" t="str">
            <v>Ñaøo moùng baèng TC ñaát C2  saâu £ 3 m dieän tích ñaùy moùng &gt; 200 m2</v>
          </cell>
          <cell r="C44" t="str">
            <v>m 3</v>
          </cell>
          <cell r="D44">
            <v>4.5199999999999996</v>
          </cell>
          <cell r="E44">
            <v>17217</v>
          </cell>
          <cell r="F44">
            <v>0</v>
          </cell>
          <cell r="G44" t="str">
            <v>03.1432</v>
          </cell>
        </row>
        <row r="45">
          <cell r="A45" t="str">
            <v>03.1433</v>
          </cell>
          <cell r="B45" t="str">
            <v>Ñaøo moùng baèng TC ñaát C3  saâu £ 3 m dieän tích ñaùy moùng &gt; 200 m2</v>
          </cell>
          <cell r="C45" t="str">
            <v>m 3</v>
          </cell>
          <cell r="D45">
            <v>21.443999999999999</v>
          </cell>
          <cell r="E45">
            <v>25458</v>
          </cell>
          <cell r="F45">
            <v>0</v>
          </cell>
          <cell r="G45" t="str">
            <v>03.1433</v>
          </cell>
        </row>
        <row r="46">
          <cell r="A46" t="str">
            <v>03.1442</v>
          </cell>
          <cell r="B46" t="str">
            <v>Ñaøo moùng baèng TC ñaát C2  saâu £ 3 m dieän tích ñaùy moùng &gt; 200 m2</v>
          </cell>
          <cell r="C46" t="str">
            <v>m 3</v>
          </cell>
          <cell r="D46">
            <v>34538</v>
          </cell>
          <cell r="E46">
            <v>18836</v>
          </cell>
          <cell r="F46">
            <v>0</v>
          </cell>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D52">
            <v>0</v>
          </cell>
          <cell r="E52">
            <v>8682</v>
          </cell>
          <cell r="F52">
            <v>0</v>
          </cell>
          <cell r="G52" t="str">
            <v>03.3202</v>
          </cell>
        </row>
        <row r="53">
          <cell r="A53" t="str">
            <v>03.3203</v>
          </cell>
          <cell r="B53" t="str">
            <v>Laáp ñaát raõnh tieáp ñòa ñaát C3</v>
          </cell>
          <cell r="C53" t="str">
            <v>m 3</v>
          </cell>
          <cell r="D53">
            <v>0</v>
          </cell>
          <cell r="E53">
            <v>10007</v>
          </cell>
          <cell r="F53">
            <v>0</v>
          </cell>
          <cell r="G53" t="str">
            <v>03.3203</v>
          </cell>
        </row>
        <row r="54">
          <cell r="A54" t="str">
            <v>03.4001</v>
          </cell>
          <cell r="B54" t="str">
            <v>Ñaép bôø bao ñoä saâu buøn nöôùc £ 30cm</v>
          </cell>
          <cell r="C54" t="str">
            <v>m</v>
          </cell>
          <cell r="D54">
            <v>0</v>
          </cell>
          <cell r="E54">
            <v>5592</v>
          </cell>
          <cell r="F54">
            <v>0</v>
          </cell>
          <cell r="G54" t="str">
            <v>03.4001</v>
          </cell>
        </row>
        <row r="55">
          <cell r="A55" t="str">
            <v>03.4002</v>
          </cell>
          <cell r="B55" t="str">
            <v>Ñaép bôø bao ñoä saâu buøn nöôùc £ 50cm</v>
          </cell>
          <cell r="C55" t="str">
            <v>m</v>
          </cell>
          <cell r="D55">
            <v>22400</v>
          </cell>
          <cell r="E55">
            <v>8241</v>
          </cell>
          <cell r="F55">
            <v>0</v>
          </cell>
          <cell r="G55" t="str">
            <v>03.4002</v>
          </cell>
        </row>
        <row r="56">
          <cell r="A56" t="str">
            <v>03.4003</v>
          </cell>
          <cell r="B56" t="str">
            <v>Ñaép bôø bao ñoä saâu buøn nöôùc £ 80cm</v>
          </cell>
          <cell r="C56" t="str">
            <v>m</v>
          </cell>
          <cell r="D56">
            <v>35000</v>
          </cell>
          <cell r="E56">
            <v>12655</v>
          </cell>
          <cell r="F56">
            <v>0</v>
          </cell>
          <cell r="G56" t="str">
            <v>03.4003</v>
          </cell>
        </row>
        <row r="57">
          <cell r="A57" t="str">
            <v>03.4004</v>
          </cell>
          <cell r="B57" t="str">
            <v>Ñaép bôø bao ñoä saâu buøn nöôùc £ 100cm</v>
          </cell>
          <cell r="C57" t="str">
            <v>m</v>
          </cell>
          <cell r="D57">
            <v>42000</v>
          </cell>
          <cell r="E57">
            <v>16187</v>
          </cell>
          <cell r="F57">
            <v>0</v>
          </cell>
          <cell r="G57" t="str">
            <v>03.4004</v>
          </cell>
        </row>
        <row r="58">
          <cell r="A58" t="str">
            <v>03.5100</v>
          </cell>
          <cell r="B58" t="str">
            <v xml:space="preserve">Bôm taùt nöôùc baèng thuû coâng </v>
          </cell>
          <cell r="C58" t="str">
            <v>m 3</v>
          </cell>
          <cell r="D58">
            <v>0</v>
          </cell>
          <cell r="E58">
            <v>0</v>
          </cell>
          <cell r="F58">
            <v>0</v>
          </cell>
          <cell r="G58" t="str">
            <v>03.5100</v>
          </cell>
        </row>
        <row r="59">
          <cell r="A59" t="str">
            <v>03.5200</v>
          </cell>
          <cell r="B59" t="str">
            <v>Bôm taùt nöôùc baèng maùy</v>
          </cell>
          <cell r="C59" t="str">
            <v>m 3</v>
          </cell>
          <cell r="D59">
            <v>0</v>
          </cell>
          <cell r="E59">
            <v>0</v>
          </cell>
          <cell r="F59">
            <v>0</v>
          </cell>
          <cell r="G59" t="str">
            <v>03.5200</v>
          </cell>
        </row>
        <row r="60">
          <cell r="A60" t="str">
            <v>03.7001</v>
          </cell>
          <cell r="B60" t="str">
            <v>Ñaép caùt coâng trình</v>
          </cell>
          <cell r="C60" t="str">
            <v>m 3</v>
          </cell>
          <cell r="D60">
            <v>27750</v>
          </cell>
          <cell r="E60">
            <v>9124</v>
          </cell>
          <cell r="F60">
            <v>0</v>
          </cell>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F65">
            <v>0</v>
          </cell>
          <cell r="G65" t="str">
            <v>04.3210</v>
          </cell>
        </row>
        <row r="66">
          <cell r="A66" t="str">
            <v>04.3210</v>
          </cell>
          <cell r="B66" t="str">
            <v>Beâ toâng loùt M#150 ñaù 4x6</v>
          </cell>
          <cell r="C66" t="str">
            <v>m 3</v>
          </cell>
          <cell r="D66">
            <v>306285</v>
          </cell>
          <cell r="E66">
            <v>39732</v>
          </cell>
          <cell r="F66">
            <v>0</v>
          </cell>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D74">
            <v>0</v>
          </cell>
          <cell r="E74">
            <v>24214</v>
          </cell>
          <cell r="F74">
            <v>0</v>
          </cell>
          <cell r="G74" t="str">
            <v>04.3802</v>
          </cell>
        </row>
        <row r="75">
          <cell r="A75" t="str">
            <v>04.3803</v>
          </cell>
          <cell r="B75" t="str">
            <v>Laép ñaët moùng neùo troïng löôïng &gt; 0,5T</v>
          </cell>
          <cell r="C75" t="str">
            <v>caùi</v>
          </cell>
          <cell r="D75">
            <v>0</v>
          </cell>
          <cell r="E75">
            <v>42252</v>
          </cell>
          <cell r="F75">
            <v>0</v>
          </cell>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F85">
            <v>0</v>
          </cell>
          <cell r="G85" t="str">
            <v>05.5103</v>
          </cell>
        </row>
        <row r="86">
          <cell r="A86" t="str">
            <v>05.5211</v>
          </cell>
          <cell r="B86" t="str">
            <v>Döïng coät beâ toâng baèng thuû coâng (chieáu cao £ 8m)</v>
          </cell>
          <cell r="C86" t="str">
            <v>coät</v>
          </cell>
          <cell r="D86">
            <v>8490</v>
          </cell>
          <cell r="E86">
            <v>74917</v>
          </cell>
          <cell r="F86">
            <v>0</v>
          </cell>
          <cell r="G86" t="str">
            <v>05.5211</v>
          </cell>
        </row>
        <row r="87">
          <cell r="A87" t="str">
            <v>05.5212</v>
          </cell>
          <cell r="B87" t="str">
            <v>Döïng coät beâ toâng baèng thuû coâng (chieáu cao £ 10m)</v>
          </cell>
          <cell r="C87" t="str">
            <v>coät</v>
          </cell>
          <cell r="D87">
            <v>8490</v>
          </cell>
          <cell r="E87">
            <v>80605</v>
          </cell>
          <cell r="F87">
            <v>0</v>
          </cell>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F89">
            <v>0</v>
          </cell>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F91">
            <v>0</v>
          </cell>
          <cell r="G91" t="str">
            <v>05.5216</v>
          </cell>
        </row>
        <row r="92">
          <cell r="A92" t="str">
            <v>05.5217</v>
          </cell>
          <cell r="B92" t="str">
            <v>Döïng coät beâ toâng baèng thuû coâng (chieáu cao £ 20m)</v>
          </cell>
          <cell r="C92" t="str">
            <v>coät</v>
          </cell>
          <cell r="D92">
            <v>9854</v>
          </cell>
          <cell r="E92">
            <v>177460</v>
          </cell>
          <cell r="F92">
            <v>0</v>
          </cell>
          <cell r="G92" t="str">
            <v>05.5217</v>
          </cell>
        </row>
        <row r="93">
          <cell r="A93" t="str">
            <v>05.5218</v>
          </cell>
          <cell r="B93" t="str">
            <v>Döïng coät beâ toâng baèng thuû coâng (chieáu cao &gt; 20m)</v>
          </cell>
          <cell r="C93" t="str">
            <v>coät</v>
          </cell>
          <cell r="D93">
            <v>9854</v>
          </cell>
          <cell r="E93">
            <v>193711</v>
          </cell>
          <cell r="F93">
            <v>0</v>
          </cell>
          <cell r="G93" t="str">
            <v>05.5218</v>
          </cell>
        </row>
        <row r="94">
          <cell r="A94" t="str">
            <v>05.6011</v>
          </cell>
          <cell r="B94" t="str">
            <v>Laép ñaët xaø theùp cho coät ñôõ (troïng löôïng 25 kg)</v>
          </cell>
          <cell r="C94" t="str">
            <v>boä</v>
          </cell>
          <cell r="D94">
            <v>1</v>
          </cell>
          <cell r="E94">
            <v>13161</v>
          </cell>
          <cell r="F94">
            <v>0</v>
          </cell>
          <cell r="G94" t="str">
            <v>05.6011</v>
          </cell>
        </row>
        <row r="95">
          <cell r="A95" t="str">
            <v>05.6021</v>
          </cell>
          <cell r="B95" t="str">
            <v>Laép ñaët xaø theùp cho coät ñôõ (troïng löôïng 50 kg)</v>
          </cell>
          <cell r="C95" t="str">
            <v>boä</v>
          </cell>
          <cell r="D95">
            <v>0.2</v>
          </cell>
          <cell r="E95">
            <v>17806</v>
          </cell>
          <cell r="F95">
            <v>0</v>
          </cell>
          <cell r="G95" t="str">
            <v>05.6021</v>
          </cell>
        </row>
        <row r="96">
          <cell r="A96" t="str">
            <v>05.6031</v>
          </cell>
          <cell r="B96" t="str">
            <v>Laép ñaët xaø theùp cho coät ñôõ (troïng löôïng 100 kg)</v>
          </cell>
          <cell r="C96" t="str">
            <v>boä</v>
          </cell>
          <cell r="D96">
            <v>34538</v>
          </cell>
          <cell r="E96">
            <v>23999</v>
          </cell>
          <cell r="F96">
            <v>0</v>
          </cell>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F98">
            <v>0</v>
          </cell>
          <cell r="G98" t="str">
            <v>05.6051</v>
          </cell>
        </row>
        <row r="99">
          <cell r="A99" t="str">
            <v>05.6061</v>
          </cell>
          <cell r="B99" t="str">
            <v>Laép ñaët xaø theùp cho coät ñôõ (troïng löôïng 320 kg)</v>
          </cell>
          <cell r="C99" t="str">
            <v>boä</v>
          </cell>
          <cell r="D99">
            <v>4.96</v>
          </cell>
          <cell r="E99">
            <v>50785</v>
          </cell>
          <cell r="F99">
            <v>0</v>
          </cell>
          <cell r="G99" t="str">
            <v>05.6061</v>
          </cell>
        </row>
        <row r="100">
          <cell r="A100" t="str">
            <v>05.6071</v>
          </cell>
          <cell r="B100" t="str">
            <v>Laép ñaët xaø theùp cho coät ñôõ (troïng löôïng 410 kg)</v>
          </cell>
          <cell r="C100" t="str">
            <v>boä</v>
          </cell>
          <cell r="D100">
            <v>0</v>
          </cell>
          <cell r="E100">
            <v>59920</v>
          </cell>
          <cell r="F100">
            <v>0</v>
          </cell>
          <cell r="G100" t="str">
            <v>05.6071</v>
          </cell>
        </row>
        <row r="101">
          <cell r="A101" t="str">
            <v>05.6081</v>
          </cell>
          <cell r="B101" t="str">
            <v>Laép ñaët xaø theùp cho coät ñôõ (troïng löôïng 500 kg)</v>
          </cell>
          <cell r="C101" t="str">
            <v>boä</v>
          </cell>
          <cell r="D101">
            <v>0</v>
          </cell>
          <cell r="E101">
            <v>70759</v>
          </cell>
          <cell r="F101">
            <v>0</v>
          </cell>
          <cell r="G101" t="str">
            <v>05.6081</v>
          </cell>
        </row>
        <row r="102">
          <cell r="A102" t="str">
            <v>05.6012</v>
          </cell>
          <cell r="B102" t="str">
            <v>Laép ñaët xaø theùp cho coät neùo (troïng löôïng 25 kg)</v>
          </cell>
          <cell r="C102" t="str">
            <v>boä</v>
          </cell>
          <cell r="D102">
            <v>4.3</v>
          </cell>
          <cell r="E102">
            <v>17496</v>
          </cell>
          <cell r="F102">
            <v>0</v>
          </cell>
          <cell r="G102" t="str">
            <v>05.6012</v>
          </cell>
        </row>
        <row r="103">
          <cell r="A103" t="str">
            <v>05.6022</v>
          </cell>
          <cell r="B103" t="str">
            <v>Laép ñaët xaø theùp cho coät neùoõ (troïng löôïng 50 kg)</v>
          </cell>
          <cell r="C103" t="str">
            <v>boä</v>
          </cell>
          <cell r="D103">
            <v>4.5199999999999996</v>
          </cell>
          <cell r="E103">
            <v>23689</v>
          </cell>
          <cell r="F103">
            <v>0</v>
          </cell>
          <cell r="G103" t="str">
            <v>05.6022</v>
          </cell>
        </row>
        <row r="104">
          <cell r="A104" t="str">
            <v>05.6032</v>
          </cell>
          <cell r="B104" t="str">
            <v>Laép ñaët xaø theùp cho coät neùo (troïng löôïng 100 kg)</v>
          </cell>
          <cell r="C104" t="str">
            <v>boä</v>
          </cell>
          <cell r="D104">
            <v>19.635999999999996</v>
          </cell>
          <cell r="E104">
            <v>31896</v>
          </cell>
          <cell r="F104">
            <v>0</v>
          </cell>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D111">
            <v>0</v>
          </cell>
          <cell r="E111">
            <v>46295</v>
          </cell>
          <cell r="F111">
            <v>0</v>
          </cell>
          <cell r="G111" t="str">
            <v>05.6053</v>
          </cell>
        </row>
        <row r="112">
          <cell r="A112" t="str">
            <v>05.6063</v>
          </cell>
          <cell r="B112" t="str">
            <v>Laép ñaët xaø theùp cho coät ñuùp (troïng löôïng 320 kg)</v>
          </cell>
          <cell r="C112" t="str">
            <v>boä</v>
          </cell>
          <cell r="D112">
            <v>0</v>
          </cell>
          <cell r="E112">
            <v>58062</v>
          </cell>
          <cell r="F112" t="str">
            <v xml:space="preserve">         </v>
          </cell>
          <cell r="G112" t="str">
            <v>05.6063</v>
          </cell>
        </row>
        <row r="113">
          <cell r="A113" t="str">
            <v>05.6073</v>
          </cell>
          <cell r="B113" t="str">
            <v>Laép ñaët xaø theùp cho coät ñuùp (troïng löôïng 410 kg)</v>
          </cell>
          <cell r="C113" t="str">
            <v>boä</v>
          </cell>
          <cell r="D113">
            <v>0</v>
          </cell>
          <cell r="E113">
            <v>64101</v>
          </cell>
          <cell r="F113">
            <v>0</v>
          </cell>
          <cell r="G113" t="str">
            <v>05.6073</v>
          </cell>
        </row>
        <row r="114">
          <cell r="A114" t="str">
            <v>05.6083</v>
          </cell>
          <cell r="B114" t="str">
            <v>Laép ñaët xaø theùp cho coät ñuùp (troïng löôïng 500 kg)</v>
          </cell>
          <cell r="C114" t="str">
            <v>boä</v>
          </cell>
          <cell r="D114">
            <v>0</v>
          </cell>
          <cell r="E114">
            <v>69985</v>
          </cell>
          <cell r="F114">
            <v>0</v>
          </cell>
          <cell r="G114" t="str">
            <v>05.6083</v>
          </cell>
        </row>
        <row r="115">
          <cell r="A115" t="str">
            <v>05.6093</v>
          </cell>
          <cell r="B115" t="str">
            <v>Laép ñaët xaø theùp cho coät ñuùp (troïng löôïng 750 kg)</v>
          </cell>
          <cell r="C115" t="str">
            <v>boä</v>
          </cell>
          <cell r="D115">
            <v>0</v>
          </cell>
          <cell r="E115">
            <v>89648</v>
          </cell>
          <cell r="F115">
            <v>0</v>
          </cell>
          <cell r="G115" t="str">
            <v>05.6093</v>
          </cell>
        </row>
        <row r="116">
          <cell r="A116" t="str">
            <v>05.6103</v>
          </cell>
          <cell r="B116" t="str">
            <v>Laép ñaët xaø theùp cho coät ñuùp (troïng löôïng 1000 kg)</v>
          </cell>
          <cell r="C116" t="str">
            <v>boä</v>
          </cell>
          <cell r="D116">
            <v>0</v>
          </cell>
          <cell r="E116">
            <v>105751</v>
          </cell>
          <cell r="F116">
            <v>0</v>
          </cell>
          <cell r="G116" t="str">
            <v>05.6103</v>
          </cell>
        </row>
        <row r="117">
          <cell r="A117" t="str">
            <v>05.6044</v>
          </cell>
          <cell r="B117" t="str">
            <v>Laép ñaët xaø theùp cho coät ñuùp (troïng löôïng 140 kg)</v>
          </cell>
          <cell r="C117" t="str">
            <v>boä</v>
          </cell>
          <cell r="D117">
            <v>0</v>
          </cell>
          <cell r="E117">
            <v>36076</v>
          </cell>
          <cell r="F117">
            <v>0</v>
          </cell>
          <cell r="G117" t="str">
            <v>05.6044</v>
          </cell>
        </row>
        <row r="118">
          <cell r="A118" t="str">
            <v>05.6054</v>
          </cell>
          <cell r="B118" t="str">
            <v>Laép ñaët xaø theùp cho coät ñuùp (troïng löôïng 230 kg)</v>
          </cell>
          <cell r="C118" t="str">
            <v>boä</v>
          </cell>
          <cell r="D118">
            <v>0</v>
          </cell>
          <cell r="E118">
            <v>51559</v>
          </cell>
          <cell r="F118">
            <v>0</v>
          </cell>
          <cell r="G118" t="str">
            <v>05.6054</v>
          </cell>
        </row>
        <row r="119">
          <cell r="A119" t="str">
            <v>05.6064</v>
          </cell>
          <cell r="B119" t="str">
            <v>Laép ñaët xaø theùp cho coät ñuùp (troïng löôïng 320 kg)</v>
          </cell>
          <cell r="C119" t="str">
            <v>boä</v>
          </cell>
          <cell r="D119">
            <v>0</v>
          </cell>
          <cell r="E119">
            <v>64565</v>
          </cell>
          <cell r="F119">
            <v>0</v>
          </cell>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D121">
            <v>0</v>
          </cell>
          <cell r="E121">
            <v>77726</v>
          </cell>
          <cell r="F121">
            <v>0</v>
          </cell>
          <cell r="G121" t="str">
            <v>05.6084</v>
          </cell>
        </row>
        <row r="122">
          <cell r="A122" t="str">
            <v>05.6094</v>
          </cell>
          <cell r="B122" t="str">
            <v>Laép ñaët xaø theùp cho coät ñuùp (troïng löôïng 750 kg)</v>
          </cell>
          <cell r="C122" t="str">
            <v>boä</v>
          </cell>
          <cell r="D122">
            <v>0</v>
          </cell>
          <cell r="E122">
            <v>99558</v>
          </cell>
          <cell r="F122">
            <v>1.3</v>
          </cell>
          <cell r="G122" t="str">
            <v>05.6094</v>
          </cell>
        </row>
        <row r="123">
          <cell r="A123" t="str">
            <v>05.6104</v>
          </cell>
          <cell r="B123" t="str">
            <v>Laép ñaët xaø theùp cho coät ñuùp (troïng löôïng 1000 kg)</v>
          </cell>
          <cell r="C123" t="str">
            <v>boä</v>
          </cell>
          <cell r="D123">
            <v>0</v>
          </cell>
          <cell r="E123">
            <v>117518</v>
          </cell>
          <cell r="F123">
            <v>1.3</v>
          </cell>
          <cell r="G123" t="str">
            <v>05.6104</v>
          </cell>
        </row>
        <row r="124">
          <cell r="A124" t="str">
            <v>06.1105</v>
          </cell>
          <cell r="B124" t="str">
            <v>Laép ñaët söù ñöùng 22 kV</v>
          </cell>
          <cell r="C124" t="str">
            <v>söù</v>
          </cell>
          <cell r="D124">
            <v>155</v>
          </cell>
          <cell r="E124">
            <v>3499.2</v>
          </cell>
          <cell r="F124">
            <v>0</v>
          </cell>
          <cell r="G124" t="str">
            <v>06.1105</v>
          </cell>
        </row>
        <row r="125">
          <cell r="A125" t="str">
            <v>06.1106</v>
          </cell>
          <cell r="B125" t="str">
            <v>Laép ñaët söù ñöùng 35 kV</v>
          </cell>
          <cell r="C125" t="str">
            <v>söù</v>
          </cell>
          <cell r="D125">
            <v>155</v>
          </cell>
          <cell r="E125">
            <v>4459.2</v>
          </cell>
          <cell r="F125">
            <v>0</v>
          </cell>
          <cell r="G125" t="str">
            <v>06.1106</v>
          </cell>
        </row>
        <row r="126">
          <cell r="A126" t="str">
            <v>06.1213</v>
          </cell>
          <cell r="B126" t="str">
            <v>Laép ñaët söù ñöùng haï theá loaïi 2 söù</v>
          </cell>
          <cell r="C126" t="str">
            <v>söù</v>
          </cell>
          <cell r="D126">
            <v>4735.5</v>
          </cell>
          <cell r="E126">
            <v>2884.3</v>
          </cell>
          <cell r="F126">
            <v>0</v>
          </cell>
          <cell r="G126" t="str">
            <v>06.1213</v>
          </cell>
        </row>
        <row r="127">
          <cell r="A127" t="str">
            <v>06.1214</v>
          </cell>
          <cell r="B127" t="str">
            <v>Laép ñaët söù ñöùng haï theá loaïi 3 söù</v>
          </cell>
          <cell r="C127" t="str">
            <v>söù</v>
          </cell>
          <cell r="D127">
            <v>14490</v>
          </cell>
          <cell r="E127">
            <v>4017.4</v>
          </cell>
          <cell r="F127">
            <v>0</v>
          </cell>
          <cell r="G127" t="str">
            <v>06.1214</v>
          </cell>
        </row>
        <row r="128">
          <cell r="A128" t="str">
            <v>06.1215</v>
          </cell>
          <cell r="B128" t="str">
            <v>Laép ñaët söù ñöùng haï theá loaïi 4 söù</v>
          </cell>
          <cell r="C128" t="str">
            <v>söù</v>
          </cell>
          <cell r="D128">
            <v>21000</v>
          </cell>
          <cell r="E128">
            <v>5665.5</v>
          </cell>
          <cell r="F128">
            <v>0</v>
          </cell>
          <cell r="G128" t="str">
            <v>06.1215</v>
          </cell>
        </row>
        <row r="129">
          <cell r="A129" t="str">
            <v>06.1411</v>
          </cell>
          <cell r="B129" t="str">
            <v>Laép ñaët chuoãi söù ñôõ £ 2 baùt chieàu cao £ 20m</v>
          </cell>
          <cell r="C129" t="str">
            <v>chuoãi</v>
          </cell>
          <cell r="D129">
            <v>405</v>
          </cell>
          <cell r="E129">
            <v>2925</v>
          </cell>
          <cell r="F129">
            <v>0</v>
          </cell>
          <cell r="G129" t="str">
            <v>06.1411</v>
          </cell>
        </row>
        <row r="130">
          <cell r="A130" t="str">
            <v>06.1412</v>
          </cell>
          <cell r="B130" t="str">
            <v>Laép ñaët chuoãi söù ñôõ £ 2 baùt chieàu cao £ 30m</v>
          </cell>
          <cell r="C130" t="str">
            <v>chuoãi</v>
          </cell>
          <cell r="D130">
            <v>405</v>
          </cell>
          <cell r="E130">
            <v>3738</v>
          </cell>
          <cell r="F130">
            <v>0</v>
          </cell>
          <cell r="G130" t="str">
            <v>06.1412</v>
          </cell>
        </row>
        <row r="131">
          <cell r="A131" t="str">
            <v>06.1421</v>
          </cell>
          <cell r="B131" t="str">
            <v>Laép ñaët chuoãi söù ñôõ £ 5 baùt chieàu cao £ 20m</v>
          </cell>
          <cell r="C131" t="str">
            <v>chuoãi</v>
          </cell>
          <cell r="D131">
            <v>610</v>
          </cell>
          <cell r="E131">
            <v>6500</v>
          </cell>
          <cell r="F131">
            <v>0</v>
          </cell>
          <cell r="G131" t="str">
            <v>06.1421</v>
          </cell>
        </row>
        <row r="132">
          <cell r="A132" t="str">
            <v>06.1422</v>
          </cell>
          <cell r="B132" t="str">
            <v>Laép ñaët chuoãi söù ñôõ £ 5 baùt chieàu cao £ 30m</v>
          </cell>
          <cell r="C132" t="str">
            <v>chuoãi</v>
          </cell>
          <cell r="D132">
            <v>610</v>
          </cell>
          <cell r="E132">
            <v>6825</v>
          </cell>
          <cell r="F132">
            <v>0</v>
          </cell>
          <cell r="G132" t="str">
            <v>06.1422</v>
          </cell>
        </row>
        <row r="133">
          <cell r="A133" t="str">
            <v>06.1431</v>
          </cell>
          <cell r="B133" t="str">
            <v>Laép ñaët chuoãi söù ñôõ £ 8 baùt chieàu cao £ 20m</v>
          </cell>
          <cell r="C133" t="str">
            <v>chuoãi</v>
          </cell>
          <cell r="D133">
            <v>975</v>
          </cell>
          <cell r="E133">
            <v>10401</v>
          </cell>
          <cell r="F133">
            <v>0</v>
          </cell>
          <cell r="G133" t="str">
            <v>06.1431</v>
          </cell>
        </row>
        <row r="134">
          <cell r="A134" t="str">
            <v>06.1432</v>
          </cell>
          <cell r="B134" t="str">
            <v>Laép ñaët chuoãi söù ñôõ £ 8 baùt chieàu cao £ 30m</v>
          </cell>
          <cell r="C134" t="str">
            <v>chuoãi</v>
          </cell>
          <cell r="D134">
            <v>975</v>
          </cell>
          <cell r="E134">
            <v>10888</v>
          </cell>
          <cell r="F134">
            <v>0</v>
          </cell>
          <cell r="G134" t="str">
            <v>06.1432</v>
          </cell>
        </row>
        <row r="135">
          <cell r="A135" t="str">
            <v>06.1441</v>
          </cell>
          <cell r="B135" t="str">
            <v>Laép ñaët chuoãi söù ñôõ £ 11 baùt chieàu cao £ 20m</v>
          </cell>
          <cell r="C135" t="str">
            <v>chuoãi</v>
          </cell>
          <cell r="D135">
            <v>1335</v>
          </cell>
          <cell r="E135">
            <v>14626</v>
          </cell>
          <cell r="F135">
            <v>0</v>
          </cell>
          <cell r="G135" t="str">
            <v>06.1441</v>
          </cell>
        </row>
        <row r="136">
          <cell r="A136" t="str">
            <v>06.1442</v>
          </cell>
          <cell r="B136" t="str">
            <v>Laép ñaët chuoãi söù ñôõ £ 11 baùt chieàu cao £ 30m</v>
          </cell>
          <cell r="C136" t="str">
            <v>chuoãi</v>
          </cell>
          <cell r="D136">
            <v>1335</v>
          </cell>
          <cell r="E136">
            <v>15438</v>
          </cell>
          <cell r="F136">
            <v>0</v>
          </cell>
          <cell r="G136" t="str">
            <v>06.1442</v>
          </cell>
        </row>
        <row r="137">
          <cell r="A137" t="str">
            <v>06.1511</v>
          </cell>
          <cell r="B137" t="str">
            <v>Laép ñaët chuoãi söù neùo £ 2 baùt chieàu cao £ 20m</v>
          </cell>
          <cell r="C137" t="str">
            <v>chuoãi</v>
          </cell>
          <cell r="D137">
            <v>405</v>
          </cell>
          <cell r="E137">
            <v>3088</v>
          </cell>
          <cell r="F137">
            <v>0</v>
          </cell>
          <cell r="G137" t="str">
            <v>06.1511</v>
          </cell>
        </row>
        <row r="138">
          <cell r="A138" t="str">
            <v>06.1512</v>
          </cell>
          <cell r="B138" t="str">
            <v>Laép ñaët chuoãi söù neùo £ 2 baùt chieàu cao £ 30m</v>
          </cell>
          <cell r="C138" t="str">
            <v>chuoãi</v>
          </cell>
          <cell r="D138">
            <v>405</v>
          </cell>
          <cell r="E138">
            <v>3900</v>
          </cell>
          <cell r="F138">
            <v>0</v>
          </cell>
          <cell r="G138" t="str">
            <v>06.1512</v>
          </cell>
        </row>
        <row r="139">
          <cell r="A139" t="str">
            <v>06.1521</v>
          </cell>
          <cell r="B139" t="str">
            <v>Laép ñaët chuoãi söù neùo £ 5 baùt chieàu cao £ 20m</v>
          </cell>
          <cell r="C139" t="str">
            <v>chuoãi</v>
          </cell>
          <cell r="D139">
            <v>610</v>
          </cell>
          <cell r="E139">
            <v>7313</v>
          </cell>
          <cell r="F139">
            <v>0</v>
          </cell>
          <cell r="G139" t="str">
            <v>06.1521</v>
          </cell>
        </row>
        <row r="140">
          <cell r="A140" t="str">
            <v>06.1522</v>
          </cell>
          <cell r="B140" t="str">
            <v>Laép ñaët chuoãi söù neùo £ 5 baùt chieàu cao £ 30m</v>
          </cell>
          <cell r="C140" t="str">
            <v>chuoãi</v>
          </cell>
          <cell r="D140">
            <v>610</v>
          </cell>
          <cell r="E140">
            <v>7638</v>
          </cell>
          <cell r="F140">
            <v>0</v>
          </cell>
          <cell r="G140" t="str">
            <v>06.1522</v>
          </cell>
        </row>
        <row r="141">
          <cell r="A141" t="str">
            <v>06.1531</v>
          </cell>
          <cell r="B141" t="str">
            <v>Laép ñaët chuoãi söù neùo £ 8 baùt chieàu cao £ 20m</v>
          </cell>
          <cell r="C141" t="str">
            <v>chuoãi</v>
          </cell>
          <cell r="D141">
            <v>975</v>
          </cell>
          <cell r="E141">
            <v>11538</v>
          </cell>
          <cell r="F141">
            <v>0</v>
          </cell>
          <cell r="G141" t="str">
            <v>06.1531</v>
          </cell>
        </row>
        <row r="142">
          <cell r="A142" t="str">
            <v>06.1532</v>
          </cell>
          <cell r="B142" t="str">
            <v>Laép ñaët chuoãi söù neùo £ 8 baùt chieàu cao £ 30m</v>
          </cell>
          <cell r="C142" t="str">
            <v>chuoãi</v>
          </cell>
          <cell r="D142">
            <v>975</v>
          </cell>
          <cell r="E142">
            <v>12188</v>
          </cell>
          <cell r="F142">
            <v>0</v>
          </cell>
          <cell r="G142" t="str">
            <v>06.1532</v>
          </cell>
        </row>
        <row r="143">
          <cell r="A143" t="str">
            <v>06.1541</v>
          </cell>
          <cell r="B143" t="str">
            <v>Laép ñaët chuoãi söù neùo £ 11 baùt chieàu cao £ 20m</v>
          </cell>
          <cell r="C143" t="str">
            <v>chuoãi</v>
          </cell>
          <cell r="D143">
            <v>1335</v>
          </cell>
          <cell r="E143">
            <v>16413</v>
          </cell>
          <cell r="F143">
            <v>0</v>
          </cell>
          <cell r="G143" t="str">
            <v>06.1541</v>
          </cell>
        </row>
        <row r="144">
          <cell r="A144" t="str">
            <v>06.1542</v>
          </cell>
          <cell r="B144" t="str">
            <v>Laép ñaët chuoãi söù neùo £ 11 baùt chieàu cao £ 30m</v>
          </cell>
          <cell r="C144" t="str">
            <v>chuoãi</v>
          </cell>
          <cell r="D144">
            <v>1335</v>
          </cell>
          <cell r="E144">
            <v>17389</v>
          </cell>
          <cell r="F144">
            <v>0</v>
          </cell>
          <cell r="G144" t="str">
            <v>06.1542</v>
          </cell>
        </row>
        <row r="145">
          <cell r="A145" t="str">
            <v>06.2011</v>
          </cell>
          <cell r="B145" t="str">
            <v>Laép taï choáng rung (Coät coù chieàu cao £ 20m)</v>
          </cell>
          <cell r="C145" t="str">
            <v>boä</v>
          </cell>
          <cell r="D145">
            <v>0</v>
          </cell>
          <cell r="E145">
            <v>5850</v>
          </cell>
          <cell r="F145">
            <v>0</v>
          </cell>
          <cell r="G145" t="str">
            <v>06.2011</v>
          </cell>
        </row>
        <row r="146">
          <cell r="A146" t="str">
            <v>06.2012</v>
          </cell>
          <cell r="B146" t="str">
            <v>Laép taï choáng rung (Coät coù chieàu cao £ 30m)</v>
          </cell>
          <cell r="C146" t="str">
            <v>boä</v>
          </cell>
          <cell r="D146">
            <v>0</v>
          </cell>
          <cell r="E146">
            <v>6175</v>
          </cell>
          <cell r="F146">
            <v>0</v>
          </cell>
          <cell r="G146" t="str">
            <v>06.2012</v>
          </cell>
        </row>
        <row r="147">
          <cell r="A147" t="str">
            <v>06.2013</v>
          </cell>
          <cell r="B147" t="str">
            <v>Laép taï choáng rung (Coät coù chieàu cao £ 40m)</v>
          </cell>
          <cell r="C147" t="str">
            <v>boä</v>
          </cell>
          <cell r="D147">
            <v>0</v>
          </cell>
          <cell r="E147">
            <v>6988</v>
          </cell>
          <cell r="F147">
            <v>0</v>
          </cell>
          <cell r="G147" t="str">
            <v>06.2013</v>
          </cell>
        </row>
        <row r="148">
          <cell r="A148" t="str">
            <v>06.2014</v>
          </cell>
          <cell r="B148" t="str">
            <v>Laép taï choáng rung (Coät coù chieàu cao £ 50m)</v>
          </cell>
          <cell r="C148" t="str">
            <v>boä</v>
          </cell>
          <cell r="D148">
            <v>0</v>
          </cell>
          <cell r="E148">
            <v>7963</v>
          </cell>
          <cell r="F148">
            <v>0</v>
          </cell>
          <cell r="G148" t="str">
            <v>06.2014</v>
          </cell>
        </row>
        <row r="149">
          <cell r="A149" t="str">
            <v>06.2015</v>
          </cell>
          <cell r="B149" t="str">
            <v>Laép taï choáng rung (Coät coù chieàu cao &gt; 50m)</v>
          </cell>
          <cell r="C149" t="str">
            <v>boä</v>
          </cell>
          <cell r="D149">
            <v>0</v>
          </cell>
          <cell r="E149">
            <v>8776</v>
          </cell>
          <cell r="F149">
            <v>0</v>
          </cell>
          <cell r="G149" t="str">
            <v>06.2015</v>
          </cell>
        </row>
        <row r="150">
          <cell r="A150" t="str">
            <v>06.2110</v>
          </cell>
          <cell r="B150" t="str">
            <v>Laép ñaët coå deà</v>
          </cell>
          <cell r="C150" t="str">
            <v>boä</v>
          </cell>
          <cell r="D150">
            <v>0</v>
          </cell>
          <cell r="E150">
            <v>5688</v>
          </cell>
          <cell r="F150">
            <v>0</v>
          </cell>
          <cell r="G150" t="str">
            <v>06.2110</v>
          </cell>
        </row>
        <row r="151">
          <cell r="A151" t="str">
            <v>06.2120</v>
          </cell>
          <cell r="B151" t="str">
            <v xml:space="preserve">Laép ñaët daây neùo </v>
          </cell>
          <cell r="C151" t="str">
            <v>boä</v>
          </cell>
          <cell r="D151">
            <v>0</v>
          </cell>
          <cell r="E151">
            <v>7313</v>
          </cell>
          <cell r="F151">
            <v>0</v>
          </cell>
          <cell r="G151" t="str">
            <v>06.2120</v>
          </cell>
        </row>
        <row r="152">
          <cell r="A152" t="str">
            <v>06.2141</v>
          </cell>
          <cell r="B152" t="str">
            <v>Laép ñaët khoùa ñôõ daây choáng seùt tieát dieän £ 70 (Coät coù chieàu cao £ 20m)</v>
          </cell>
          <cell r="C152" t="str">
            <v>boä</v>
          </cell>
          <cell r="D152">
            <v>0</v>
          </cell>
          <cell r="E152">
            <v>1788</v>
          </cell>
          <cell r="F152">
            <v>0</v>
          </cell>
          <cell r="G152" t="str">
            <v>06.2141</v>
          </cell>
        </row>
        <row r="153">
          <cell r="A153" t="str">
            <v>06.2142</v>
          </cell>
          <cell r="B153" t="str">
            <v>Laép ñaët khoùa ñôõ daây choáng seùt tieát dieän £ 70 (Coät coù chieàu cao £ 30m)</v>
          </cell>
          <cell r="C153" t="str">
            <v>boä</v>
          </cell>
          <cell r="D153">
            <v>0</v>
          </cell>
          <cell r="E153">
            <v>1950</v>
          </cell>
          <cell r="F153">
            <v>0</v>
          </cell>
          <cell r="G153" t="str">
            <v>06.2142</v>
          </cell>
        </row>
        <row r="154">
          <cell r="A154" t="str">
            <v>06.2151</v>
          </cell>
          <cell r="B154" t="str">
            <v>Laép ñaët khoùa ñôõ daây choáng seùt tieát dieän £ 240 (Coät coù chieàu cao £ 20m)</v>
          </cell>
          <cell r="C154" t="str">
            <v>boä</v>
          </cell>
          <cell r="D154">
            <v>75046</v>
          </cell>
          <cell r="E154">
            <v>2763</v>
          </cell>
          <cell r="F154">
            <v>0</v>
          </cell>
          <cell r="G154" t="str">
            <v>06.2151</v>
          </cell>
        </row>
        <row r="155">
          <cell r="A155" t="str">
            <v>06.2152</v>
          </cell>
          <cell r="B155" t="str">
            <v>Laép ñaët khoùa ñôõ daây choáng seùt tieát dieän £ 240 (Coät coù chieàu cao £ 30m)</v>
          </cell>
          <cell r="C155" t="str">
            <v>boä</v>
          </cell>
          <cell r="D155">
            <v>0</v>
          </cell>
          <cell r="E155">
            <v>2925</v>
          </cell>
          <cell r="F155">
            <v>0</v>
          </cell>
          <cell r="G155" t="str">
            <v>06.2152</v>
          </cell>
        </row>
        <row r="156">
          <cell r="A156" t="str">
            <v>06.2161</v>
          </cell>
          <cell r="B156" t="str">
            <v>Laép ñaët khoùa ñôõ daây choáng seùt tieát dieän &gt; 240 (Coät coù chieàu cao £ 20m)</v>
          </cell>
          <cell r="C156" t="str">
            <v>boä</v>
          </cell>
          <cell r="D156">
            <v>0</v>
          </cell>
          <cell r="E156">
            <v>5688</v>
          </cell>
          <cell r="F156">
            <v>0</v>
          </cell>
          <cell r="G156" t="str">
            <v>06.2161</v>
          </cell>
        </row>
        <row r="157">
          <cell r="A157" t="str">
            <v>06.2162</v>
          </cell>
          <cell r="B157" t="str">
            <v>Laép ñaët khoùa ñôõ daây choáng seùt tieát dieän &gt; 240 (Coät coù chieàu cao £ 30m)</v>
          </cell>
          <cell r="C157" t="str">
            <v>boä</v>
          </cell>
          <cell r="D157">
            <v>0</v>
          </cell>
          <cell r="E157">
            <v>5850</v>
          </cell>
          <cell r="F157">
            <v>0</v>
          </cell>
          <cell r="G157" t="str">
            <v>06.2162</v>
          </cell>
        </row>
        <row r="158">
          <cell r="A158" t="str">
            <v>06.5011</v>
          </cell>
          <cell r="B158" t="str">
            <v>Vöôït ñöôøng daây thoâng tin tieát dieän daây £ 50</v>
          </cell>
          <cell r="C158" t="str">
            <v>V.trí</v>
          </cell>
          <cell r="D158">
            <v>75046</v>
          </cell>
          <cell r="E158">
            <v>78346</v>
          </cell>
          <cell r="F158">
            <v>0</v>
          </cell>
          <cell r="G158" t="str">
            <v>06.5011</v>
          </cell>
        </row>
        <row r="159">
          <cell r="A159" t="str">
            <v>06.5012</v>
          </cell>
          <cell r="B159" t="str">
            <v>Vöôït ñöôøng daây thoâng tin tieát dieän daây £ 95</v>
          </cell>
          <cell r="C159" t="str">
            <v>V.trí</v>
          </cell>
          <cell r="D159">
            <v>104623</v>
          </cell>
          <cell r="E159">
            <v>90887</v>
          </cell>
          <cell r="F159">
            <v>0</v>
          </cell>
          <cell r="G159" t="str">
            <v>06.5012</v>
          </cell>
        </row>
        <row r="160">
          <cell r="A160" t="str">
            <v>06.5013</v>
          </cell>
          <cell r="B160" t="str">
            <v>Vöôït ñöôøng daây thoâng tin tieát dieän daây £ 150</v>
          </cell>
          <cell r="C160" t="str">
            <v>V.trí</v>
          </cell>
          <cell r="D160">
            <v>134516</v>
          </cell>
          <cell r="E160">
            <v>127737</v>
          </cell>
          <cell r="F160">
            <v>0</v>
          </cell>
          <cell r="G160" t="str">
            <v>06.5013</v>
          </cell>
        </row>
        <row r="161">
          <cell r="A161" t="str">
            <v>06.5014</v>
          </cell>
          <cell r="B161" t="str">
            <v>Vöôït ñöôøng daây thoâng tin tieát dieän daây £ 240</v>
          </cell>
          <cell r="C161" t="str">
            <v>V.trí</v>
          </cell>
          <cell r="D161">
            <v>163462</v>
          </cell>
          <cell r="E161">
            <v>143530</v>
          </cell>
          <cell r="F161">
            <v>0</v>
          </cell>
          <cell r="G161" t="str">
            <v>06.5014</v>
          </cell>
        </row>
        <row r="162">
          <cell r="A162" t="str">
            <v>06.5015</v>
          </cell>
          <cell r="B162" t="str">
            <v>Vöôït ñöôøng daây thoâng tin tieát dieän daây &gt; 240</v>
          </cell>
          <cell r="C162" t="str">
            <v>V.trí</v>
          </cell>
          <cell r="D162">
            <v>223247</v>
          </cell>
          <cell r="E162">
            <v>226521</v>
          </cell>
          <cell r="F162"/>
          <cell r="G162" t="str">
            <v>06.5015</v>
          </cell>
        </row>
        <row r="163">
          <cell r="A163" t="str">
            <v>06.5011</v>
          </cell>
          <cell r="B163" t="str">
            <v>Vöôït ñöôøng daây haï theá tieát dieän daây £ 50</v>
          </cell>
          <cell r="C163" t="str">
            <v>V.trí</v>
          </cell>
          <cell r="D163">
            <v>75046</v>
          </cell>
          <cell r="E163">
            <v>78346</v>
          </cell>
          <cell r="F163">
            <v>0</v>
          </cell>
          <cell r="G163" t="str">
            <v>06.5011</v>
          </cell>
        </row>
        <row r="164">
          <cell r="A164" t="str">
            <v>06.5012</v>
          </cell>
          <cell r="B164" t="str">
            <v>Vöôït ñöôøng daây haï theá tieát dieän daây £ 95</v>
          </cell>
          <cell r="C164" t="str">
            <v>V.trí</v>
          </cell>
          <cell r="D164">
            <v>104623</v>
          </cell>
          <cell r="E164">
            <v>90887</v>
          </cell>
          <cell r="F164">
            <v>0</v>
          </cell>
          <cell r="G164" t="str">
            <v>06.5012</v>
          </cell>
        </row>
        <row r="165">
          <cell r="A165" t="str">
            <v>06.5013</v>
          </cell>
          <cell r="B165" t="str">
            <v>Vöôït ñöôøng daây haï theá tieát dieän daây £ 150</v>
          </cell>
          <cell r="C165" t="str">
            <v>V.trí</v>
          </cell>
          <cell r="D165">
            <v>134516</v>
          </cell>
          <cell r="E165">
            <v>127737</v>
          </cell>
          <cell r="F165">
            <v>0</v>
          </cell>
          <cell r="G165" t="str">
            <v>06.5013</v>
          </cell>
        </row>
        <row r="166">
          <cell r="A166" t="str">
            <v>06.5014</v>
          </cell>
          <cell r="B166" t="str">
            <v>Vöôït ñöôøng daây haï theá tieát dieän daây £ 240</v>
          </cell>
          <cell r="C166" t="str">
            <v>V.trí</v>
          </cell>
          <cell r="D166">
            <v>163462</v>
          </cell>
          <cell r="E166">
            <v>143530</v>
          </cell>
          <cell r="F166">
            <v>0</v>
          </cell>
          <cell r="G166" t="str">
            <v>06.5014</v>
          </cell>
        </row>
        <row r="167">
          <cell r="A167" t="str">
            <v>06.5015</v>
          </cell>
          <cell r="B167" t="str">
            <v>Vöôït ñöôøng daây haï theá tieát dieän daây &gt; 240</v>
          </cell>
          <cell r="C167" t="str">
            <v>V.trí</v>
          </cell>
          <cell r="D167">
            <v>223247</v>
          </cell>
          <cell r="E167">
            <v>226521</v>
          </cell>
          <cell r="F167">
            <v>0</v>
          </cell>
          <cell r="G167" t="str">
            <v>06.5015</v>
          </cell>
        </row>
        <row r="168">
          <cell r="A168" t="str">
            <v>06.5021</v>
          </cell>
          <cell r="B168" t="str">
            <v>Vöôït ñöôøng daây 35 kV tieát dieän daây £ 50</v>
          </cell>
          <cell r="C168" t="str">
            <v>V.trí</v>
          </cell>
          <cell r="D168">
            <v>119570</v>
          </cell>
          <cell r="E168">
            <v>105596</v>
          </cell>
          <cell r="F168">
            <v>0</v>
          </cell>
          <cell r="G168" t="str">
            <v>06.5021</v>
          </cell>
        </row>
        <row r="169">
          <cell r="A169" t="str">
            <v>06.5022</v>
          </cell>
          <cell r="B169" t="str">
            <v>Vöôït ñöôøng daây 35 kV tieát dieän daây £ 95</v>
          </cell>
          <cell r="C169" t="str">
            <v>V.trí</v>
          </cell>
          <cell r="D169">
            <v>149462</v>
          </cell>
          <cell r="E169">
            <v>121544</v>
          </cell>
          <cell r="F169">
            <v>0</v>
          </cell>
          <cell r="G169" t="str">
            <v>06.5022</v>
          </cell>
        </row>
        <row r="170">
          <cell r="A170" t="str">
            <v>06.5023</v>
          </cell>
          <cell r="B170" t="str">
            <v>Vöôït ñöôøng daây 35 kV tieát dieän daây £ 150</v>
          </cell>
          <cell r="C170" t="str">
            <v>V.trí</v>
          </cell>
          <cell r="D170">
            <v>178093</v>
          </cell>
          <cell r="E170">
            <v>148495</v>
          </cell>
          <cell r="F170">
            <v>0</v>
          </cell>
          <cell r="G170" t="str">
            <v>06.5023</v>
          </cell>
        </row>
        <row r="171">
          <cell r="A171" t="str">
            <v>06.5024</v>
          </cell>
          <cell r="B171" t="str">
            <v>Vöôït ñöôøng daây 35 kV tieát dieän daây £ 240</v>
          </cell>
          <cell r="C171" t="str">
            <v>V.trí</v>
          </cell>
          <cell r="D171">
            <v>224193</v>
          </cell>
          <cell r="E171">
            <v>166446</v>
          </cell>
          <cell r="F171">
            <v>0</v>
          </cell>
          <cell r="G171" t="str">
            <v>06.5024</v>
          </cell>
        </row>
        <row r="172">
          <cell r="A172" t="str">
            <v>06.5025</v>
          </cell>
          <cell r="B172" t="str">
            <v>Vöôït ñöôøng daây 35 kV tieát dieän daây &gt; 240</v>
          </cell>
          <cell r="C172" t="str">
            <v>V.trí</v>
          </cell>
          <cell r="D172">
            <v>313870</v>
          </cell>
          <cell r="E172">
            <v>290467</v>
          </cell>
          <cell r="F172">
            <v>0</v>
          </cell>
          <cell r="G172" t="str">
            <v>06.5025</v>
          </cell>
        </row>
        <row r="173">
          <cell r="A173" t="str">
            <v>06.5061</v>
          </cell>
          <cell r="B173" t="str">
            <v>Vöôït ñöôøng giao thoâng &gt;10m tieát dieän daây £ 50</v>
          </cell>
          <cell r="C173" t="str">
            <v>V.trí</v>
          </cell>
          <cell r="D173">
            <v>177462</v>
          </cell>
          <cell r="E173">
            <v>143995</v>
          </cell>
          <cell r="F173">
            <v>0</v>
          </cell>
          <cell r="G173" t="str">
            <v>06.5061</v>
          </cell>
        </row>
        <row r="174">
          <cell r="A174" t="str">
            <v>06.5062</v>
          </cell>
          <cell r="B174" t="str">
            <v>Vöôït ñöôøng giao thoâng &gt;10m tieát dieän daây £ 95</v>
          </cell>
          <cell r="C174" t="str">
            <v>V.trí</v>
          </cell>
          <cell r="D174">
            <v>252130</v>
          </cell>
          <cell r="E174">
            <v>190445</v>
          </cell>
          <cell r="F174">
            <v>0</v>
          </cell>
          <cell r="G174" t="str">
            <v>06.5062</v>
          </cell>
        </row>
        <row r="175">
          <cell r="A175" t="str">
            <v>06.5063</v>
          </cell>
          <cell r="B175" t="str">
            <v>Vöôït ñöôøng giao thoâng &gt;10m tieát dieän daây £ 150</v>
          </cell>
          <cell r="C175" t="str">
            <v>V.trí</v>
          </cell>
          <cell r="D175">
            <v>328186</v>
          </cell>
          <cell r="E175">
            <v>233024</v>
          </cell>
          <cell r="F175">
            <v>0</v>
          </cell>
          <cell r="G175" t="str">
            <v>06.5063</v>
          </cell>
        </row>
        <row r="176">
          <cell r="A176" t="str">
            <v>06.5064</v>
          </cell>
          <cell r="B176" t="str">
            <v>Vöôït ñöôøng giao thoâng &gt;10m tieát dieän daây £ 240</v>
          </cell>
          <cell r="C176" t="str">
            <v>V.trí</v>
          </cell>
          <cell r="D176">
            <v>285447</v>
          </cell>
          <cell r="E176">
            <v>261823</v>
          </cell>
          <cell r="F176">
            <v>0</v>
          </cell>
          <cell r="G176" t="str">
            <v>06.5064</v>
          </cell>
        </row>
        <row r="177">
          <cell r="A177" t="str">
            <v>06.5065</v>
          </cell>
          <cell r="B177" t="str">
            <v>Vöôït ñöôøng giao thoâng &gt;10m tieát dieän daây &gt; 240</v>
          </cell>
          <cell r="C177" t="str">
            <v>V.trí</v>
          </cell>
          <cell r="D177">
            <v>532260</v>
          </cell>
          <cell r="E177">
            <v>410618</v>
          </cell>
          <cell r="F177">
            <v>0</v>
          </cell>
          <cell r="G177" t="str">
            <v>06.5065</v>
          </cell>
        </row>
        <row r="178">
          <cell r="A178" t="str">
            <v>06.5071</v>
          </cell>
          <cell r="B178" t="str">
            <v>Vò trí beû goùc tieát dieän daây £ 50</v>
          </cell>
          <cell r="C178" t="str">
            <v>V.trí</v>
          </cell>
          <cell r="D178">
            <v>0</v>
          </cell>
          <cell r="E178">
            <v>30697</v>
          </cell>
          <cell r="F178">
            <v>0</v>
          </cell>
          <cell r="G178" t="str">
            <v>06.5071</v>
          </cell>
        </row>
        <row r="179">
          <cell r="A179" t="str">
            <v>06.5072</v>
          </cell>
          <cell r="B179" t="str">
            <v>Vò trí beû goùc tieát dieän daây £ 95</v>
          </cell>
          <cell r="C179" t="str">
            <v>V.trí</v>
          </cell>
          <cell r="D179">
            <v>0</v>
          </cell>
          <cell r="E179">
            <v>61933</v>
          </cell>
          <cell r="F179">
            <v>0</v>
          </cell>
          <cell r="G179" t="str">
            <v>06.5072</v>
          </cell>
        </row>
        <row r="180">
          <cell r="A180" t="str">
            <v>06.5073</v>
          </cell>
          <cell r="B180" t="str">
            <v>Vò trí beû goùc tieát dieän daây £ 150</v>
          </cell>
          <cell r="C180" t="str">
            <v>V.trí</v>
          </cell>
          <cell r="D180">
            <v>0</v>
          </cell>
          <cell r="E180">
            <v>78346</v>
          </cell>
          <cell r="F180">
            <v>0</v>
          </cell>
          <cell r="G180" t="str">
            <v>06.5073</v>
          </cell>
        </row>
        <row r="181">
          <cell r="A181" t="str">
            <v>06.5074</v>
          </cell>
          <cell r="B181" t="str">
            <v>Vò trí beû goùc tieát dieän daây £ 240</v>
          </cell>
          <cell r="C181" t="str">
            <v>V.trí</v>
          </cell>
          <cell r="D181">
            <v>0</v>
          </cell>
          <cell r="E181">
            <v>80978</v>
          </cell>
          <cell r="F181">
            <v>0</v>
          </cell>
          <cell r="G181" t="str">
            <v>06.5074</v>
          </cell>
        </row>
        <row r="182">
          <cell r="A182" t="str">
            <v>06.5075</v>
          </cell>
          <cell r="B182" t="str">
            <v>Vò trí beû goùc tieát dieän daây &gt; 240</v>
          </cell>
          <cell r="C182" t="str">
            <v>V.trí</v>
          </cell>
          <cell r="D182">
            <v>0</v>
          </cell>
          <cell r="E182">
            <v>150188</v>
          </cell>
          <cell r="F182">
            <v>0</v>
          </cell>
          <cell r="G182" t="str">
            <v>06.5075</v>
          </cell>
        </row>
        <row r="183">
          <cell r="A183" t="str">
            <v>06.6104</v>
          </cell>
          <cell r="B183" t="str">
            <v>Raûi caêng daây laáy ñoä voõng daây AC-50mm 2</v>
          </cell>
          <cell r="C183" t="str">
            <v>km</v>
          </cell>
          <cell r="D183">
            <v>212189</v>
          </cell>
          <cell r="E183">
            <v>261153</v>
          </cell>
          <cell r="F183">
            <v>0</v>
          </cell>
          <cell r="G183" t="str">
            <v>06.6104</v>
          </cell>
        </row>
        <row r="184">
          <cell r="A184" t="str">
            <v>06.6105</v>
          </cell>
          <cell r="B184" t="str">
            <v>Raûi caêng daây laáy ñoä voõng daây AC-70mm 2</v>
          </cell>
          <cell r="C184" t="str">
            <v>km</v>
          </cell>
          <cell r="D184">
            <v>212789</v>
          </cell>
          <cell r="E184">
            <v>348908</v>
          </cell>
          <cell r="F184">
            <v>0</v>
          </cell>
          <cell r="G184" t="str">
            <v>06.6105</v>
          </cell>
        </row>
        <row r="185">
          <cell r="A185" t="str">
            <v>06.6106</v>
          </cell>
          <cell r="B185" t="str">
            <v>Raûi caêng daây laáy ñoä voõng daây AC-95mm 2</v>
          </cell>
          <cell r="C185" t="str">
            <v>km</v>
          </cell>
          <cell r="D185">
            <v>212789</v>
          </cell>
          <cell r="E185">
            <v>475178</v>
          </cell>
          <cell r="F185">
            <v>0</v>
          </cell>
          <cell r="G185" t="str">
            <v>06.6106</v>
          </cell>
        </row>
        <row r="186">
          <cell r="A186" t="str">
            <v>06.6107</v>
          </cell>
          <cell r="B186" t="str">
            <v>Raûi caêng daây laáy ñoä voõng daây AC-120mm 2</v>
          </cell>
          <cell r="C186" t="str">
            <v>km</v>
          </cell>
          <cell r="D186">
            <v>298671</v>
          </cell>
          <cell r="E186">
            <v>588862</v>
          </cell>
          <cell r="F186">
            <v>0</v>
          </cell>
          <cell r="G186" t="str">
            <v>06.6107</v>
          </cell>
        </row>
        <row r="187">
          <cell r="A187" t="str">
            <v>06.6108</v>
          </cell>
          <cell r="B187" t="str">
            <v>Raûi caêng daây laáy ñoä voõng daây AC-150mm 2</v>
          </cell>
          <cell r="C187" t="str">
            <v>km</v>
          </cell>
          <cell r="D187">
            <v>298671</v>
          </cell>
          <cell r="E187">
            <v>712550</v>
          </cell>
          <cell r="F187">
            <v>0</v>
          </cell>
          <cell r="G187" t="str">
            <v>06.6108</v>
          </cell>
        </row>
        <row r="188">
          <cell r="A188" t="str">
            <v>06.6109</v>
          </cell>
          <cell r="B188" t="str">
            <v>Raûi caêng daây laáy ñoä voõng daây AC-185mm 2</v>
          </cell>
          <cell r="C188" t="str">
            <v>km</v>
          </cell>
          <cell r="D188">
            <v>298671</v>
          </cell>
          <cell r="E188">
            <v>840899</v>
          </cell>
          <cell r="F188">
            <v>0</v>
          </cell>
          <cell r="G188" t="str">
            <v>06.6109</v>
          </cell>
        </row>
        <row r="189">
          <cell r="A189" t="str">
            <v>06.6110</v>
          </cell>
          <cell r="B189" t="str">
            <v>Raûi caêng daây laáy ñoä voõng daây AC-240mm 2</v>
          </cell>
          <cell r="C189" t="str">
            <v>km</v>
          </cell>
          <cell r="D189">
            <v>298671</v>
          </cell>
          <cell r="E189">
            <v>924792</v>
          </cell>
          <cell r="F189">
            <v>0</v>
          </cell>
          <cell r="G189" t="str">
            <v>06.6110</v>
          </cell>
        </row>
        <row r="190">
          <cell r="A190" t="str">
            <v>06.6124</v>
          </cell>
          <cell r="B190" t="str">
            <v>Raûi caêng daây laáy ñoä voõng daây A-50mm 2</v>
          </cell>
          <cell r="C190" t="str">
            <v>km</v>
          </cell>
          <cell r="D190">
            <v>212189</v>
          </cell>
          <cell r="E190">
            <v>208012</v>
          </cell>
          <cell r="F190">
            <v>0</v>
          </cell>
          <cell r="G190" t="str">
            <v>06.6124</v>
          </cell>
        </row>
        <row r="191">
          <cell r="A191" t="str">
            <v>06.6125</v>
          </cell>
          <cell r="B191" t="str">
            <v>Raûi caêng daây laáy ñoä voõng daây A-70mm 2</v>
          </cell>
          <cell r="C191" t="str">
            <v>km</v>
          </cell>
          <cell r="D191">
            <v>212189</v>
          </cell>
          <cell r="E191">
            <v>279516</v>
          </cell>
          <cell r="F191">
            <v>0</v>
          </cell>
          <cell r="G191" t="str">
            <v>06.6125</v>
          </cell>
        </row>
        <row r="192">
          <cell r="A192" t="str">
            <v>06.6126</v>
          </cell>
          <cell r="B192" t="str">
            <v>Raûi caêng daây laáy ñoä voõng daây A-95mm 2</v>
          </cell>
          <cell r="C192" t="str">
            <v>km</v>
          </cell>
          <cell r="D192">
            <v>212189</v>
          </cell>
          <cell r="E192">
            <v>381897</v>
          </cell>
          <cell r="F192">
            <v>0</v>
          </cell>
          <cell r="G192" t="str">
            <v>06.6126</v>
          </cell>
        </row>
        <row r="193">
          <cell r="A193" t="str">
            <v>06.6133</v>
          </cell>
          <cell r="B193" t="str">
            <v>Raûi caêng daây choáng seùt tieát dieän 35mm 2</v>
          </cell>
          <cell r="C193" t="str">
            <v>km</v>
          </cell>
          <cell r="D193">
            <v>211789</v>
          </cell>
          <cell r="E193">
            <v>365484</v>
          </cell>
          <cell r="F193">
            <v>0</v>
          </cell>
          <cell r="G193" t="str">
            <v>06.6133</v>
          </cell>
        </row>
        <row r="194">
          <cell r="A194" t="str">
            <v>06.6134</v>
          </cell>
          <cell r="B194" t="str">
            <v>Raûi caêng daây choáng seùt tieát dieän 50mm 2</v>
          </cell>
          <cell r="C194" t="str">
            <v>km</v>
          </cell>
          <cell r="D194">
            <v>211789</v>
          </cell>
          <cell r="E194">
            <v>409524</v>
          </cell>
          <cell r="F194">
            <v>0</v>
          </cell>
          <cell r="G194" t="str">
            <v>06.6134</v>
          </cell>
        </row>
        <row r="195">
          <cell r="A195" t="str">
            <v>06.6135</v>
          </cell>
          <cell r="B195" t="str">
            <v>Raûi caêng daây choáng seùt tieát dieän 70mm 2</v>
          </cell>
          <cell r="C195" t="str">
            <v>km</v>
          </cell>
          <cell r="D195">
            <v>211789</v>
          </cell>
          <cell r="E195">
            <v>491429</v>
          </cell>
          <cell r="F195">
            <v>0</v>
          </cell>
          <cell r="G195" t="str">
            <v>06.6135</v>
          </cell>
        </row>
        <row r="197">
          <cell r="A197" t="str">
            <v>02.1211</v>
          </cell>
          <cell r="B197" t="str">
            <v>Vaän chuyeån xi maêng cöï ly 100m</v>
          </cell>
          <cell r="C197" t="str">
            <v>taán</v>
          </cell>
          <cell r="D197">
            <v>0</v>
          </cell>
          <cell r="E197">
            <v>71813</v>
          </cell>
        </row>
        <row r="198">
          <cell r="A198" t="str">
            <v>02.1212</v>
          </cell>
          <cell r="B198" t="str">
            <v>Vaän chuyeån xi maêng cöï ly 300m</v>
          </cell>
          <cell r="C198" t="str">
            <v>taán</v>
          </cell>
          <cell r="D198">
            <v>0</v>
          </cell>
          <cell r="E198">
            <v>67545</v>
          </cell>
        </row>
        <row r="199">
          <cell r="A199" t="str">
            <v>02.1213</v>
          </cell>
          <cell r="B199" t="str">
            <v>Vaän chuyeån xi maêng cöï ly 500m</v>
          </cell>
          <cell r="C199" t="str">
            <v>taán</v>
          </cell>
          <cell r="D199">
            <v>0</v>
          </cell>
          <cell r="E199">
            <v>66956</v>
          </cell>
        </row>
        <row r="200">
          <cell r="A200" t="str">
            <v>02.1214</v>
          </cell>
          <cell r="B200" t="str">
            <v>Vaän chuyeån xi maêng cöï ly &gt;500m</v>
          </cell>
          <cell r="C200" t="str">
            <v>taán</v>
          </cell>
          <cell r="D200">
            <v>0</v>
          </cell>
          <cell r="E200">
            <v>66515</v>
          </cell>
        </row>
        <row r="202">
          <cell r="A202" t="str">
            <v>02.1241</v>
          </cell>
          <cell r="B202" t="str">
            <v xml:space="preserve">Vaän chuyeån ñaù </v>
          </cell>
          <cell r="C202" t="str">
            <v>m3</v>
          </cell>
          <cell r="D202">
            <v>0</v>
          </cell>
          <cell r="E202">
            <v>70635</v>
          </cell>
        </row>
        <row r="203">
          <cell r="A203" t="str">
            <v>02.1242</v>
          </cell>
          <cell r="B203" t="str">
            <v xml:space="preserve">Vaän chuyeån ñaù </v>
          </cell>
          <cell r="C203" t="str">
            <v>m3</v>
          </cell>
          <cell r="D203">
            <v>0</v>
          </cell>
          <cell r="E203">
            <v>67692</v>
          </cell>
        </row>
        <row r="204">
          <cell r="A204" t="str">
            <v>02.1243</v>
          </cell>
          <cell r="B204" t="str">
            <v xml:space="preserve">Vaän chuyeån ñaù </v>
          </cell>
          <cell r="C204" t="str">
            <v>m3</v>
          </cell>
          <cell r="D204">
            <v>0</v>
          </cell>
          <cell r="E204">
            <v>67104</v>
          </cell>
        </row>
        <row r="205">
          <cell r="A205" t="str">
            <v>02.1244</v>
          </cell>
          <cell r="B205" t="str">
            <v xml:space="preserve">Vaän chuyeån ñaù </v>
          </cell>
          <cell r="C205" t="str">
            <v>m3</v>
          </cell>
          <cell r="D205">
            <v>0</v>
          </cell>
          <cell r="E205">
            <v>66662</v>
          </cell>
        </row>
        <row r="206">
          <cell r="A206" t="str">
            <v>02.1232</v>
          </cell>
          <cell r="B206" t="str">
            <v>Vaän chuyeån caÙt</v>
          </cell>
          <cell r="C206" t="str">
            <v>m3</v>
          </cell>
        </row>
        <row r="207">
          <cell r="A207" t="str">
            <v>02.1231</v>
          </cell>
          <cell r="B207" t="str">
            <v>Vaän chuyeån caùt</v>
          </cell>
          <cell r="C207" t="str">
            <v>m3</v>
          </cell>
          <cell r="D207">
            <v>0</v>
          </cell>
          <cell r="E207">
            <v>67251</v>
          </cell>
        </row>
        <row r="208">
          <cell r="A208" t="str">
            <v>02.1232</v>
          </cell>
          <cell r="B208" t="str">
            <v>Vaän chuyeån caùt</v>
          </cell>
          <cell r="C208" t="str">
            <v>m3</v>
          </cell>
          <cell r="D208">
            <v>0</v>
          </cell>
          <cell r="E208">
            <v>64308</v>
          </cell>
        </row>
        <row r="209">
          <cell r="A209" t="str">
            <v>02.1233</v>
          </cell>
          <cell r="B209" t="str">
            <v>Vaän chuyeån caùt</v>
          </cell>
          <cell r="C209" t="str">
            <v>m3</v>
          </cell>
          <cell r="D209">
            <v>0</v>
          </cell>
          <cell r="E209">
            <v>63719</v>
          </cell>
        </row>
        <row r="210">
          <cell r="A210" t="str">
            <v>02.1234</v>
          </cell>
          <cell r="B210" t="str">
            <v>Vaän chuyeån caùt</v>
          </cell>
          <cell r="C210" t="str">
            <v>m3</v>
          </cell>
          <cell r="D210">
            <v>0</v>
          </cell>
          <cell r="E210">
            <v>62983</v>
          </cell>
        </row>
        <row r="212">
          <cell r="A212" t="str">
            <v>02.1351</v>
          </cell>
          <cell r="B212" t="str">
            <v>Vaän chuyeån coát theùp + bulon</v>
          </cell>
          <cell r="C212" t="str">
            <v>Taán</v>
          </cell>
          <cell r="D212">
            <v>0</v>
          </cell>
          <cell r="E212">
            <v>110221</v>
          </cell>
        </row>
        <row r="213">
          <cell r="A213" t="str">
            <v>02.1352</v>
          </cell>
          <cell r="B213" t="str">
            <v>Vaän chuyeån coát theùp + bulon</v>
          </cell>
          <cell r="C213" t="str">
            <v>Taán</v>
          </cell>
          <cell r="D213">
            <v>0</v>
          </cell>
          <cell r="E213">
            <v>103451</v>
          </cell>
        </row>
        <row r="214">
          <cell r="A214" t="str">
            <v>02.1353</v>
          </cell>
          <cell r="B214" t="str">
            <v>Vaän chuyeån coát theùp + bulon</v>
          </cell>
          <cell r="C214" t="str">
            <v>Taán</v>
          </cell>
          <cell r="D214">
            <v>0</v>
          </cell>
          <cell r="E214">
            <v>102127</v>
          </cell>
        </row>
        <row r="215">
          <cell r="A215" t="str">
            <v>02.1354</v>
          </cell>
          <cell r="B215" t="str">
            <v>Vaän chuyeån coát theùp + bulon</v>
          </cell>
          <cell r="C215" t="str">
            <v>Taán</v>
          </cell>
          <cell r="D215">
            <v>0</v>
          </cell>
          <cell r="E215">
            <v>93739</v>
          </cell>
        </row>
        <row r="217">
          <cell r="A217" t="str">
            <v>02.1331</v>
          </cell>
          <cell r="B217" t="str">
            <v>Vaän chuyeån vaùn khuoân</v>
          </cell>
          <cell r="C217" t="str">
            <v>m3</v>
          </cell>
          <cell r="D217">
            <v>0</v>
          </cell>
          <cell r="E217">
            <v>57391</v>
          </cell>
        </row>
        <row r="218">
          <cell r="A218" t="str">
            <v>02.1332</v>
          </cell>
          <cell r="B218" t="str">
            <v>Vaän chuyeån vaùn khuoân</v>
          </cell>
          <cell r="C218" t="str">
            <v>m3</v>
          </cell>
          <cell r="D218">
            <v>0</v>
          </cell>
          <cell r="E218">
            <v>55037</v>
          </cell>
        </row>
        <row r="219">
          <cell r="A219" t="str">
            <v>02.1333</v>
          </cell>
          <cell r="B219" t="str">
            <v>Vaän chuyeån vaùn khuoân</v>
          </cell>
          <cell r="C219" t="str">
            <v>m3</v>
          </cell>
          <cell r="D219">
            <v>0</v>
          </cell>
          <cell r="E219">
            <v>54301</v>
          </cell>
        </row>
        <row r="220">
          <cell r="A220" t="str">
            <v>02.1334</v>
          </cell>
          <cell r="B220" t="str">
            <v>Vaän chuyeån vaùn khuoân</v>
          </cell>
          <cell r="C220" t="str">
            <v>m3</v>
          </cell>
          <cell r="D220">
            <v>0</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0</v>
          </cell>
          <cell r="E223">
            <v>56950</v>
          </cell>
        </row>
        <row r="224">
          <cell r="A224" t="str">
            <v>02.1323</v>
          </cell>
          <cell r="B224" t="str">
            <v>Vaän chuyeån nöôùc</v>
          </cell>
          <cell r="C224" t="str">
            <v>m3</v>
          </cell>
          <cell r="D224">
            <v>0</v>
          </cell>
          <cell r="E224">
            <v>49592</v>
          </cell>
        </row>
        <row r="225">
          <cell r="A225" t="str">
            <v>02.1324</v>
          </cell>
          <cell r="B225" t="str">
            <v>Vaän chuyeån nöôùc</v>
          </cell>
          <cell r="C225" t="str">
            <v>m3</v>
          </cell>
          <cell r="D225">
            <v>0</v>
          </cell>
          <cell r="E225">
            <v>48415</v>
          </cell>
        </row>
        <row r="227">
          <cell r="A227" t="str">
            <v>02.1391</v>
          </cell>
          <cell r="B227" t="str">
            <v>Vaän chuyeån coïc tre</v>
          </cell>
          <cell r="C227" t="str">
            <v>coïc</v>
          </cell>
          <cell r="D227">
            <v>0</v>
          </cell>
          <cell r="E227">
            <v>17953</v>
          </cell>
        </row>
        <row r="228">
          <cell r="A228" t="str">
            <v>02.1392</v>
          </cell>
          <cell r="B228" t="str">
            <v>Vaän chuyeån coïc tre</v>
          </cell>
          <cell r="C228" t="str">
            <v>coïc</v>
          </cell>
          <cell r="D228">
            <v>0</v>
          </cell>
          <cell r="E228">
            <v>16923</v>
          </cell>
        </row>
        <row r="229">
          <cell r="A229" t="str">
            <v>02.1393</v>
          </cell>
          <cell r="B229" t="str">
            <v>Vaän chuyeån coïc tre</v>
          </cell>
          <cell r="C229" t="str">
            <v>coïc</v>
          </cell>
          <cell r="D229">
            <v>0</v>
          </cell>
          <cell r="E229">
            <v>16776</v>
          </cell>
        </row>
        <row r="230">
          <cell r="A230" t="str">
            <v>02.1394</v>
          </cell>
          <cell r="B230" t="str">
            <v>Vaän chuyeån coïc tre</v>
          </cell>
          <cell r="C230" t="str">
            <v>coïc</v>
          </cell>
          <cell r="D230">
            <v>0</v>
          </cell>
          <cell r="E230">
            <v>16629</v>
          </cell>
        </row>
        <row r="232">
          <cell r="A232" t="str">
            <v>02.1391</v>
          </cell>
          <cell r="B232" t="str">
            <v>Vaän chuyeån coùt eùp</v>
          </cell>
          <cell r="C232" t="str">
            <v>taám</v>
          </cell>
          <cell r="D232">
            <v>0</v>
          </cell>
          <cell r="E232">
            <v>17953</v>
          </cell>
        </row>
        <row r="233">
          <cell r="A233" t="str">
            <v>02.1392</v>
          </cell>
          <cell r="B233" t="str">
            <v>Vaän chuyeån coùt eùp</v>
          </cell>
          <cell r="C233" t="str">
            <v>taám</v>
          </cell>
          <cell r="D233">
            <v>0</v>
          </cell>
          <cell r="E233">
            <v>16923</v>
          </cell>
        </row>
        <row r="234">
          <cell r="A234" t="str">
            <v>02.1393</v>
          </cell>
          <cell r="B234" t="str">
            <v>Vaän chuyeån coùt eùp</v>
          </cell>
          <cell r="C234" t="str">
            <v>taám</v>
          </cell>
          <cell r="D234">
            <v>0</v>
          </cell>
          <cell r="E234">
            <v>16776</v>
          </cell>
        </row>
        <row r="235">
          <cell r="A235" t="str">
            <v>02.1394</v>
          </cell>
          <cell r="B235" t="str">
            <v>Vaän chuyeån coùt eùp</v>
          </cell>
          <cell r="C235" t="str">
            <v>taám</v>
          </cell>
          <cell r="D235">
            <v>0</v>
          </cell>
          <cell r="E235">
            <v>16629</v>
          </cell>
        </row>
        <row r="237">
          <cell r="A237" t="str">
            <v>02.1481</v>
          </cell>
          <cell r="B237" t="str">
            <v>Vaän chuyeån DCTC</v>
          </cell>
          <cell r="C237" t="str">
            <v>Taán</v>
          </cell>
          <cell r="D237">
            <v>0</v>
          </cell>
          <cell r="E237">
            <v>91090</v>
          </cell>
        </row>
        <row r="238">
          <cell r="A238" t="str">
            <v>02.1482</v>
          </cell>
          <cell r="B238" t="str">
            <v>Vaän chuyeån DCTC</v>
          </cell>
          <cell r="C238" t="str">
            <v>Taán</v>
          </cell>
          <cell r="D238">
            <v>0</v>
          </cell>
          <cell r="E238">
            <v>84615</v>
          </cell>
        </row>
        <row r="239">
          <cell r="A239" t="str">
            <v>02.1483</v>
          </cell>
          <cell r="B239" t="str">
            <v>Vaän chuyeån DCTC</v>
          </cell>
          <cell r="C239" t="str">
            <v>Taán</v>
          </cell>
          <cell r="D239">
            <v>0</v>
          </cell>
          <cell r="E239">
            <v>83585</v>
          </cell>
        </row>
        <row r="240">
          <cell r="A240" t="str">
            <v>02.1484</v>
          </cell>
          <cell r="B240" t="str">
            <v>Vaän chuyeån DCTC</v>
          </cell>
          <cell r="C240" t="str">
            <v>Taán</v>
          </cell>
          <cell r="D240">
            <v>0</v>
          </cell>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refreshError="1"/>
      <sheetData sheetId="212" refreshError="1"/>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sheetData sheetId="374" refreshError="1"/>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sheetData sheetId="658"/>
      <sheetData sheetId="659"/>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B-B"/>
      <sheetName val="Don gia"/>
      <sheetName val="13.BANG CT"/>
      <sheetName val="14.MMUS GIUA NHIP"/>
      <sheetName val="4.HSPBngang"/>
      <sheetName val="6.Tinh tai"/>
      <sheetName val="2 NSl"/>
      <sheetName val="17.US CHU tho a_b"/>
      <sheetName val="15.MMUS GOI"/>
      <sheetName val="5.BANG I"/>
      <sheetName val="Analysis"/>
      <sheetName val="C-C"/>
      <sheetName val="D-D"/>
      <sheetName val="chitimc"/>
      <sheetName val="A6,MAY"/>
      <sheetName val="DG"/>
      <sheetName val="NSL"/>
      <sheetName val="Sheet3"/>
      <sheetName val="tra-vat-lieu"/>
      <sheetName val="Sheet1"/>
      <sheetName val="DG "/>
      <sheetName val="Xuly Data"/>
      <sheetName val="SILICATE"/>
      <sheetName val="giathanh1"/>
      <sheetName val="ptvt-dg"/>
      <sheetName val="KH-Q1,Q2,01"/>
      <sheetName val="Du_lieu"/>
      <sheetName val="XXXXXXX_x0018_"/>
      <sheetName val="gvl"/>
      <sheetName val="GTXL1"/>
      <sheetName val="Control"/>
      <sheetName val="THVATTU"/>
      <sheetName val="VL,NC"/>
      <sheetName val="vlieu"/>
      <sheetName val="Lç khoan LK1"/>
      <sheetName val="ChackB"/>
      <sheetName val="HL4Poppy"/>
      <sheetName val="PNT-QUOT-#3"/>
      <sheetName val="COAT&amp;WRAP-QIOT-#3"/>
      <sheetName val="nenmat"/>
      <sheetName val="THKL"/>
      <sheetName val="Ch_x0000__x0000_k F"/>
      <sheetName val="Bang chiet tinh TBA"/>
      <sheetName val="Chiet tinh DZ 22"/>
      <sheetName val="TTDZ22"/>
      <sheetName val="Input"/>
      <sheetName val="BKTH"/>
      <sheetName val="nhap_xuat_ton"/>
      <sheetName val="Giai trinh"/>
      <sheetName val="Chekk D"/>
      <sheetName val="VL-NC-M"/>
      <sheetName val="_x0000__x0000__x0000__x0000__x0000__x0000__x0000__x0000_ (2)"/>
      <sheetName val="_x0000__x0000__x0000__x0000__x0000__x0000__x0000__x0000_"/>
      <sheetName val="TINHMOA2"/>
      <sheetName val="Sheet2"/>
      <sheetName val="???????? (2)"/>
      <sheetName val="????????"/>
      <sheetName val="Ch"/>
      <sheetName val="Ch??k F"/>
      <sheetName val="Mo M1"/>
      <sheetName val="Names"/>
      <sheetName val="khung ten TD"/>
      <sheetName val="KKKKKKKK (2)"/>
      <sheetName val="KKKKKKKK"/>
      <sheetName val="dongia"/>
      <sheetName val="Links"/>
      <sheetName val="Lead"/>
      <sheetName val="CheckG_(2)"/>
      <sheetName val="Check_A"/>
      <sheetName val="Check_C"/>
      <sheetName val="Check_D"/>
      <sheetName val="Check_F"/>
      <sheetName val="Check_G"/>
      <sheetName val="Check_E"/>
      <sheetName val="XL4Poppy_(2)"/>
      <sheetName val="Don_gia"/>
      <sheetName val="13_BANG_CT"/>
      <sheetName val="14_MMUS_GIUA_NHIP"/>
      <sheetName val="4_HSPBngang"/>
      <sheetName val="6_Tinh_tai"/>
      <sheetName val="2_NSl"/>
      <sheetName val="17_US_CHU_tho_a_b"/>
      <sheetName val="15_MMUS_GOI"/>
      <sheetName val="5_BANG_I"/>
      <sheetName val="DG_"/>
      <sheetName val="XXXXXXX"/>
      <sheetName val="XXXXXXX_x005f_x0018_"/>
      <sheetName val="________ (2)"/>
      <sheetName val="________"/>
      <sheetName val="Ch__k F"/>
      <sheetName val="P2"/>
      <sheetName val="Quantity"/>
      <sheetName val="LE"/>
      <sheetName val="149-2"/>
      <sheetName val="_x005f_x0000__x005f_x0000__x005f_x0000__x005f_x0000__x0"/>
      <sheetName val="Ch_x005f_x0000__x005f_x0000_k F"/>
      <sheetName val="_x0000__x0000__x0000__x0000__x0"/>
      <sheetName val="DG NC+ MAY"/>
      <sheetName val="DG dien"/>
      <sheetName val="TN"/>
      <sheetName val="ND"/>
      <sheetName val="chitiet"/>
      <sheetName val="GT.TT"/>
      <sheetName val="HESO"/>
      <sheetName val="pp1p"/>
      <sheetName val="pp3p_NC"/>
      <sheetName val="pp3p "/>
      <sheetName val="SL"/>
      <sheetName val="5.Don gia XD"/>
      <sheetName val="10.NhanCong"/>
      <sheetName val="DLC DIEN AP"/>
      <sheetName val="SL dau tien"/>
      <sheetName val="HSKVUC"/>
      <sheetName val="VCDD_TBA"/>
      <sheetName val="A6"/>
      <sheetName val="Bcao"/>
      <sheetName val="Nhaplieusp"/>
      <sheetName val="solieu"/>
      <sheetName val="GVL-NC-M"/>
      <sheetName val="Gia"/>
      <sheetName val="CHI TIET"/>
      <sheetName val="13_BANG CT"/>
      <sheetName val="14_MMUS GIUA NHIP"/>
      <sheetName val="6_Tinh tai"/>
      <sheetName val="17_US CHU tho a_b"/>
      <sheetName val="15_MMUS GOI"/>
      <sheetName val="5_BANG I"/>
      <sheetName val="GVT"/>
      <sheetName val="Bid Price Schedule"/>
      <sheetName val="Name"/>
      <sheetName val="ptvt"/>
      <sheetName val="DG CANTHO"/>
      <sheetName val="Dutoan KL"/>
      <sheetName val="PT VATTU"/>
      <sheetName val="Abutment"/>
      <sheetName val="sheet12"/>
      <sheetName val="dongia _2_"/>
      <sheetName val="NC"/>
      <sheetName val="M 67"/>
      <sheetName val="Config"/>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tt"/>
      <sheetName val="Chiettinh dz0,4"/>
      <sheetName val="Tonghop dz0,4"/>
      <sheetName val="THQT dz0,4"/>
      <sheetName val="CTinh Dz10kv"/>
      <sheetName val="THop DZ 10kv"/>
      <sheetName val="THQT dz 10kv"/>
      <sheetName val="ChiettinhTBA"/>
      <sheetName val="TH TBA"/>
      <sheetName val="Tong QT TBA"/>
      <sheetName val="Chiphithietbi"/>
      <sheetName val="Thi nghiem"/>
      <sheetName val="Vchuyen"/>
      <sheetName val="THQT Dz10kv;0,4kV;TBA"/>
      <sheetName val="Thuyet minh"/>
      <sheetName val="Sheet1"/>
      <sheetName val="Chiettinh dz0_4"/>
      <sheetName val="Loading"/>
      <sheetName val="Check C"/>
      <sheetName val="chiet tinh"/>
      <sheetName val="SL"/>
    </sheetNames>
    <sheetDataSet>
      <sheetData sheetId="0" refreshError="1"/>
      <sheetData sheetId="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 N2"/>
      <sheetName val=" DBGT"/>
      <sheetName val="SON N2"/>
      <sheetName val="GENTRY"/>
      <sheetName val="TH N2 (3)"/>
      <sheetName val="TH N2 (4)"/>
      <sheetName val="TH N2 (5)"/>
      <sheetName val="236 ghi lai"/>
      <sheetName val="XL4Poppy"/>
      <sheetName val="XL4Poppy (2)"/>
      <sheetName val="XL4Poppy (3)"/>
      <sheetName val="XL4Poppy (4)"/>
      <sheetName val="XL4Poppy (5)"/>
      <sheetName val="Chiettinh dz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5">
          <cell r="A15" t="b">
            <v>1</v>
          </cell>
        </row>
      </sheetData>
      <sheetData sheetId="9" refreshError="1"/>
      <sheetData sheetId="10" refreshError="1"/>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Tong hop kinh phi"/>
      <sheetName val="QMCT"/>
      <sheetName val="Chenh lech vat tu"/>
      <sheetName val="Du toan"/>
      <sheetName val="Sheet1"/>
      <sheetName val="Sheet2"/>
      <sheetName val="Sheet3"/>
      <sheetName val="LDC"/>
      <sheetName val="LDB"/>
      <sheetName val="LDA"/>
      <sheetName val="LD"/>
      <sheetName val="XL4Test5"/>
      <sheetName val="CT Thang Mo"/>
      <sheetName val="CT  PL"/>
      <sheetName val="THEP"/>
      <sheetName val="NK.Chung"/>
      <sheetName val="111"/>
      <sheetName val="511"/>
      <sheetName val="632"/>
      <sheetName val="642.7"/>
      <sheetName val="133"/>
      <sheetName val="333"/>
      <sheetName val="911"/>
      <sheetName val="642"/>
      <sheetName val="421"/>
      <sheetName val="333,1"/>
      <sheetName val="333,4"/>
      <sheetName val="154"/>
      <sheetName val="155"/>
      <sheetName val="152,1"/>
      <sheetName val="152,2"/>
      <sheetName val="152,3"/>
      <sheetName val="152,4"/>
      <sheetName val="152,5"/>
      <sheetName val="152,6"/>
      <sheetName val="152,7"/>
      <sheetName val="CAT"/>
      <sheetName val="DA 1X2"/>
      <sheetName val="DA 4X6"/>
      <sheetName val="COT THEP"/>
      <sheetName val="xi mang"/>
      <sheetName val="DAY"/>
      <sheetName val="DINH"/>
      <sheetName val="THEP HINH"/>
      <sheetName val="GHACH"/>
      <sheetName val="THEP TAM"/>
      <sheetName val="TOL CAC LOAI"/>
      <sheetName val="BAT SAT"/>
      <sheetName val="BOT MAU, VOI"/>
      <sheetName val="BU LONG"/>
      <sheetName val="SAT TRON"/>
      <sheetName val="XANG"/>
      <sheetName val="PHU KIEN"/>
      <sheetName val="CAY"/>
      <sheetName val="SON"/>
      <sheetName val="GO"/>
      <sheetName val="S.B hang"/>
      <sheetName val="So.TM"/>
      <sheetName val="BC.TNDN"/>
      <sheetName val="BC .TKho"/>
      <sheetName val="BC.mua vao"/>
      <sheetName val="BC.B Ra"/>
      <sheetName val="BC.HD"/>
      <sheetName val="XL4Poppy"/>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00000000"/>
      <sheetName val="XL4Poppy"/>
      <sheetName val="CT Thang Mo"/>
      <sheetName val="CT  PL"/>
    </sheetNames>
    <sheetDataSet>
      <sheetData sheetId="0"/>
      <sheetData sheetId="1" refreshError="1">
        <row r="9">
          <cell r="E9">
            <v>3</v>
          </cell>
        </row>
        <row r="10">
          <cell r="E10">
            <v>0.5</v>
          </cell>
        </row>
      </sheetData>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_B 2_TH"/>
      <sheetName val="BANG_B 2.1. 3"/>
      <sheetName val="BANG_B 2.1.2"/>
      <sheetName val="BANG_B 2.1.1"/>
      <sheetName val="BANG_TINH_NPV"/>
      <sheetName val="BANG_D"/>
      <sheetName val="BANG_B 2.1SD"/>
      <sheetName val="BANG_B 2.1"/>
      <sheetName val="BANG_B 1.6"/>
      <sheetName val="BANG_B 1.5"/>
      <sheetName val="BANG_B 1.4"/>
      <sheetName val="BANG_B 1.3"/>
      <sheetName val="BANG_B 1.2"/>
      <sheetName val="BANG_B 1.1"/>
      <sheetName val="BANG_B1"/>
      <sheetName val="BANG_A"/>
      <sheetName val="DU_LIEU"/>
      <sheetName val="TINH_TOAN_CHI_TIEU"/>
      <sheetName val="THANG_DIEM_XET_THAU"/>
      <sheetName val="TIEU_CHUAN_VAN_HA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24">
          <cell r="E24">
            <v>119800000</v>
          </cell>
        </row>
        <row r="25">
          <cell r="E25">
            <v>125100000</v>
          </cell>
        </row>
        <row r="27">
          <cell r="E27">
            <v>0.03</v>
          </cell>
        </row>
        <row r="28">
          <cell r="E28">
            <v>2.5000000000000001E-2</v>
          </cell>
        </row>
      </sheetData>
      <sheetData sheetId="17"/>
      <sheetData sheetId="18"/>
      <sheetData sheetId="19"/>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
      <sheetName val="DchinhKtoan(Thop)"/>
      <sheetName val="Dchinh(chinhthuc)"/>
      <sheetName val="BCDKT"/>
      <sheetName val="P1(KQKD)"/>
      <sheetName val="P2(KQKD)"/>
      <sheetName val="P3 (KQKD)"/>
      <sheetName val="Thminh2002"/>
      <sheetName val="TSCD"/>
      <sheetName val="Von-quy"/>
      <sheetName val="DThu"/>
      <sheetName val="641"/>
      <sheetName val="642"/>
      <sheetName val="CtieuPT"/>
      <sheetName val="PBo sau DC"/>
      <sheetName val="Thminh2000"/>
      <sheetName val="Dchinh_chinhthuc_"/>
      <sheetName val="Sheet1"/>
      <sheetName val="Bang ke"/>
      <sheetName val="Bao cao tham tra"/>
      <sheetName val="Mau so 10 (PD QT)"/>
      <sheetName val="QT A-B"/>
      <sheetName val="THQT"/>
      <sheetName val="Mau so 01"/>
      <sheetName val="Mau so  02 "/>
      <sheetName val="mau so 03"/>
      <sheetName val="Mau so 04"/>
      <sheetName val="Mau so 05"/>
      <sheetName val="Mau so 07"/>
      <sheetName val="Mau so 06"/>
      <sheetName val="Mau so 08"/>
      <sheetName val="Mau so 09"/>
      <sheetName val="Sheet2"/>
      <sheetName val="XL4Poppy"/>
      <sheetName val="Cuoc 8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PIPE-03E"/>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Gia VL"/>
      <sheetName val="Bang gia ca may"/>
      <sheetName val="Bang luong CB"/>
      <sheetName val="Bang P.tich CT"/>
      <sheetName val="D.toan chi tiet"/>
      <sheetName val="Bang TH Dtoan"/>
      <sheetName val="XXXXXXXX"/>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116(300)"/>
      <sheetName val="116(200)"/>
      <sheetName val="116(150)"/>
      <sheetName val="1"/>
      <sheetName val="KH 2003 (moi max)"/>
      <sheetName val="Km0-Km1"/>
      <sheetName val="Km1-Km2"/>
      <sheetName val="TH"/>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Dong Dau"/>
      <sheetName val="Dong Dau (2)"/>
      <sheetName val="Sau dong"/>
      <sheetName val="Ma xa"/>
      <sheetName val="My dinh"/>
      <sheetName val="Tong cong"/>
      <sheetName val="VL"/>
      <sheetName val="CTXD"/>
      <sheetName val=".."/>
      <sheetName val="CTDN"/>
      <sheetName val="san vuon"/>
      <sheetName val="khu phu tro"/>
      <sheetName val="DTHH"/>
      <sheetName val="Bang1"/>
      <sheetName val="TAI TRONG"/>
      <sheetName val="NOI LUC"/>
      <sheetName val="TINH DUYET THTT CHINH"/>
      <sheetName val="TDUYET THTT PHU"/>
      <sheetName val="TINH DAO DONG VA DO VONG"/>
      <sheetName val="TINH NEO"/>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Phu luc"/>
      <sheetName val="Gia trÞ"/>
      <sheetName val="Chart2"/>
      <sheetName val="Quang Tri"/>
      <sheetName val="TTHue"/>
      <sheetName val="Da Nang"/>
      <sheetName val="Quang Nam"/>
      <sheetName val="Quang Ngai"/>
      <sheetName val="TH DH-QN"/>
      <sheetName val="KP HD"/>
      <sheetName val="DB HD"/>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be tong"/>
      <sheetName val="Thep"/>
      <sheetName val="Tong hop thep"/>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Quyet toan"/>
      <sheetName val="Thu hoi"/>
      <sheetName val="Lai vay"/>
      <sheetName val="Tien vay"/>
      <sheetName val="Cong no"/>
      <sheetName val="Cop pha"/>
      <sheetName val="20000000"/>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KH12"/>
      <sheetName val="CN12"/>
      <sheetName val="HD12"/>
      <sheetName val="KH1"/>
      <sheetName val="Thuyet minh"/>
      <sheetName val="CQ-HQ"/>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Thep "/>
      <sheetName val="Chi tiet Khoi luong"/>
      <sheetName val="TH khoi luong"/>
      <sheetName val="Chiet tinh vat lieu "/>
      <sheetName val="TH KL VL"/>
      <sheetName val="dutoan1"/>
      <sheetName val="Anhtoan"/>
      <sheetName val="dutoan2"/>
      <sheetName val="vat tu"/>
      <sheetName val="Congty"/>
      <sheetName val="VPPN"/>
      <sheetName val="XN74"/>
      <sheetName val="XN54"/>
      <sheetName val="XN33"/>
      <sheetName val="NK96"/>
      <sheetName val="XL4Test5"/>
      <sheetName val="THCT"/>
      <sheetName val="cap cho cac DT"/>
      <sheetName val="Ung - hoan"/>
      <sheetName val="CP may"/>
      <sheetName val="SS"/>
      <sheetName val="NVL"/>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DT"/>
      <sheetName val="THND"/>
      <sheetName val="THMD"/>
      <sheetName val="Phtro1"/>
      <sheetName val="DTKS1"/>
      <sheetName val="CT1m"/>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KM"/>
      <sheetName val="KHOANMUC"/>
      <sheetName val="CPQL"/>
      <sheetName val="SANLUONG"/>
      <sheetName val="SSCP-SL"/>
      <sheetName val="KQKD"/>
      <sheetName val="CDSL (2)"/>
      <sheetName val="00000001"/>
      <sheetName val="00000002"/>
      <sheetName val="00000003"/>
      <sheetName val="00000004"/>
      <sheetName val="CHIT"/>
      <sheetName val="THXH"/>
      <sheetName val="BHXH"/>
      <sheetName val="cong Q2"/>
      <sheetName val="T.U luong Q1"/>
      <sheetName val="T.U luong Q2"/>
      <sheetName val="T.U luong Q3"/>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phan tich DG"/>
      <sheetName val="gia vat lieu"/>
      <sheetName val="gia xe may"/>
      <sheetName val="gia nhan cong"/>
      <sheetName val="9"/>
      <sheetName val="10"/>
      <sheetName val="KL VL"/>
      <sheetName val="KHCTiet"/>
      <sheetName val="QT 9-6"/>
      <sheetName val="Thuong luu HB"/>
      <sheetName val="QT03"/>
      <sheetName val="QT"/>
      <sheetName val="PTmay"/>
      <sheetName val="KK"/>
      <sheetName val="QT Ky T"/>
      <sheetName val="BCKT"/>
      <sheetName val="bc vt TON BAI"/>
      <sheetName val="XXXXXXX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binh do"/>
      <sheetName val="cot lieu"/>
      <sheetName val="van khuon"/>
      <sheetName val="CT BT"/>
      <sheetName val="lay mau"/>
      <sheetName val="mat ngoai goi"/>
      <sheetName val="coc tram-bt"/>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Phu luc HD"/>
      <sheetName val="Gia du thau"/>
      <sheetName val="PTDG"/>
      <sheetName val="Ca xe"/>
      <sheetName val="T1(T1)04"/>
      <sheetName val="sent to"/>
      <sheetName val="XE DAU"/>
      <sheetName val="XE XANG"/>
      <sheetName val="KH-2001"/>
      <sheetName val="KH-2002"/>
      <sheetName val="KH-2003"/>
      <sheetName val="DGTL"/>
      <sheetName val="®¬ngi¸"/>
      <sheetName val="dongle"/>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THDT"/>
    </sheetNames>
    <definedNames>
      <definedName name="DataFilter"/>
      <definedName name="DataSort"/>
      <definedName name="GoBack" sheetId="13"/>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PIPE-03E"/>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Gia VL"/>
      <sheetName val="Bang gia ca may"/>
      <sheetName val="Bang luong CB"/>
      <sheetName val="Bang P.tich CT"/>
      <sheetName val="D.toan chi tiet"/>
      <sheetName val="Bang TH Dtoan"/>
      <sheetName val="XXXXXXXX"/>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116(300)"/>
      <sheetName val="116(200)"/>
      <sheetName val="116(150)"/>
      <sheetName val="1"/>
      <sheetName val="KH 2003 (moi max)"/>
      <sheetName val="Km0-Km1"/>
      <sheetName val="Km1-Km2"/>
      <sheetName val="TH"/>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Dong Dau"/>
      <sheetName val="Dong Dau (2)"/>
      <sheetName val="Sau dong"/>
      <sheetName val="Ma xa"/>
      <sheetName val="My dinh"/>
      <sheetName val="Tong cong"/>
      <sheetName val="VL"/>
      <sheetName val="CTXD"/>
      <sheetName val=".."/>
      <sheetName val="CTDN"/>
      <sheetName val="san vuon"/>
      <sheetName val="khu phu tro"/>
      <sheetName val="DTHH"/>
      <sheetName val="Bang1"/>
      <sheetName val="TAI TRONG"/>
      <sheetName val="NOI LUC"/>
      <sheetName val="TINH DUYET THTT CHINH"/>
      <sheetName val="TDUYET THTT PHU"/>
      <sheetName val="TINH DAO DONG VA DO VONG"/>
      <sheetName val="TINH NEO"/>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Phu luc"/>
      <sheetName val="Gia trÞ"/>
      <sheetName val="Chart2"/>
      <sheetName val="Quang Tri"/>
      <sheetName val="TTHue"/>
      <sheetName val="Da Nang"/>
      <sheetName val="Quang Nam"/>
      <sheetName val="Quang Ngai"/>
      <sheetName val="TH DH-QN"/>
      <sheetName val="KP HD"/>
      <sheetName val="DB HD"/>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be tong"/>
      <sheetName val="Thep"/>
      <sheetName val="Tong hop thep"/>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Quyet toan"/>
      <sheetName val="Thu hoi"/>
      <sheetName val="Lai vay"/>
      <sheetName val="Tien vay"/>
      <sheetName val="Cong no"/>
      <sheetName val="Cop pha"/>
      <sheetName val="20000000"/>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KH12"/>
      <sheetName val="CN12"/>
      <sheetName val="HD12"/>
      <sheetName val="KH1"/>
      <sheetName val="Thuyet minh"/>
      <sheetName val="CQ-HQ"/>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Thep "/>
      <sheetName val="Chi tiet Khoi luong"/>
      <sheetName val="TH khoi luong"/>
      <sheetName val="Chiet tinh vat lieu "/>
      <sheetName val="TH KL VL"/>
      <sheetName val="dutoan1"/>
      <sheetName val="Anhtoan"/>
      <sheetName val="dutoan2"/>
      <sheetName val="vat tu"/>
      <sheetName val="Congty"/>
      <sheetName val="VPPN"/>
      <sheetName val="XN74"/>
      <sheetName val="XN54"/>
      <sheetName val="XN33"/>
      <sheetName val="NK96"/>
      <sheetName val="XL4Test5"/>
      <sheetName val="THCT"/>
      <sheetName val="cap cho cac DT"/>
      <sheetName val="Ung - hoan"/>
      <sheetName val="CP may"/>
      <sheetName val="SS"/>
      <sheetName val="NVL"/>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DT"/>
      <sheetName val="THND"/>
      <sheetName val="THMD"/>
      <sheetName val="Phtro1"/>
      <sheetName val="DTKS1"/>
      <sheetName val="CT1m"/>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KM"/>
      <sheetName val="KHOANMUC"/>
      <sheetName val="CPQL"/>
      <sheetName val="SANLUONG"/>
      <sheetName val="SSCP-SL"/>
      <sheetName val="KQKD"/>
      <sheetName val="CDSL (2)"/>
      <sheetName val="00000001"/>
      <sheetName val="00000002"/>
      <sheetName val="00000003"/>
      <sheetName val="00000004"/>
      <sheetName val="CHIT"/>
      <sheetName val="THXH"/>
      <sheetName val="BHXH"/>
      <sheetName val="cong Q2"/>
      <sheetName val="T.U luong Q1"/>
      <sheetName val="T.U luong Q2"/>
      <sheetName val="T.U luong Q3"/>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phan tich DG"/>
      <sheetName val="gia vat lieu"/>
      <sheetName val="gia xe may"/>
      <sheetName val="gia nhan cong"/>
      <sheetName val="9"/>
      <sheetName val="10"/>
      <sheetName val="KL VL"/>
      <sheetName val="KHCTiet"/>
      <sheetName val="QT 9-6"/>
      <sheetName val="Thuong luu HB"/>
      <sheetName val="QT03"/>
      <sheetName val="QT"/>
      <sheetName val="PTmay"/>
      <sheetName val="KK"/>
      <sheetName val="QT Ky T"/>
      <sheetName val="BCKT"/>
      <sheetName val="bc vt TON BAI"/>
      <sheetName val="XXXXXXX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binh do"/>
      <sheetName val="cot lieu"/>
      <sheetName val="van khuon"/>
      <sheetName val="CT BT"/>
      <sheetName val="lay mau"/>
      <sheetName val="mat ngoai goi"/>
      <sheetName val="coc tram-bt"/>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Phu luc HD"/>
      <sheetName val="Gia du thau"/>
      <sheetName val="PTDG"/>
      <sheetName val="Ca xe"/>
      <sheetName val="T1(T1)04"/>
      <sheetName val="sent to"/>
      <sheetName val="XE DAU"/>
      <sheetName val="XE XANG"/>
      <sheetName val="KH-2001"/>
      <sheetName val="KH-2002"/>
      <sheetName val="KH-2003"/>
      <sheetName val="DGTL"/>
      <sheetName val="®¬ngi¸"/>
      <sheetName val="dongle"/>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THDT"/>
    </sheetNames>
    <definedNames>
      <definedName name="DataFilter"/>
      <definedName name="DataSort"/>
      <definedName name="GoBack" sheetId="13"/>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um"/>
      <sheetName val="Proj"/>
      <sheetName val="Elev"/>
      <sheetName val="Pier"/>
      <sheetName val="Sec Pier"/>
      <sheetName val="Cross Head"/>
      <sheetName val="Sec C.H"/>
      <sheetName val="Pile Cap"/>
      <sheetName val="Sec PC"/>
      <sheetName val="Pile"/>
      <sheetName val="Bia"/>
      <sheetName val="Bia2"/>
      <sheetName val="XL4Poppy"/>
      <sheetName val="DATA"/>
      <sheetName val="DIALOG"/>
      <sheetName val="Macro1"/>
      <sheetName val="Tinh Keo uon"/>
      <sheetName val="Du bao LL xe"/>
      <sheetName val="K.Tra do vong dan hoi"/>
      <sheetName val="Tinh truot"/>
      <sheetName val="Cac bang tra"/>
      <sheetName val="About"/>
      <sheetName val="Sheet1"/>
      <sheetName val="Sheet2"/>
      <sheetName val="Sheet3"/>
      <sheetName val="Chiet tinh dz35"/>
      <sheetName val="LoaiDay"/>
      <sheetName val="Cross @ead"/>
      <sheetName val="B-B"/>
      <sheetName val="Analysis"/>
      <sheetName val="C-C"/>
      <sheetName val="D-D"/>
      <sheetName val="GiaVL"/>
      <sheetName val="13.BANG CT"/>
      <sheetName val="14.MMUS GIUA NHIP"/>
      <sheetName val="4.HSPBngang"/>
      <sheetName val="6.Tinh tai"/>
      <sheetName val="2 NSl"/>
      <sheetName val="17.US CHU tho a_b"/>
      <sheetName val="15.MMUS GOI"/>
      <sheetName val="gVL"/>
      <sheetName val="NoiLuc"/>
      <sheetName val="Tendon"/>
      <sheetName val="Main"/>
      <sheetName val="Toadocap"/>
      <sheetName val="Tra TTTD "/>
      <sheetName val="Sec_Pier"/>
      <sheetName val="Cross_Head"/>
      <sheetName val="Sec_C_H"/>
      <sheetName val="Pile_Cap"/>
      <sheetName val="Sec_PC"/>
      <sheetName val="Input"/>
      <sheetName val="KLThep"/>
      <sheetName val="_x0000__x0000__x0000__x0000__x0000__x0000__x0000__x0000_"/>
      <sheetName val="TraTV"/>
      <sheetName val="Loading"/>
      <sheetName val="S"/>
      <sheetName val="Config"/>
      <sheetName val="khung ten TD"/>
      <sheetName val="PLHD LD"/>
      <sheetName val="THNC"/>
      <sheetName val="TH"/>
      <sheetName val="Tiên lượng"/>
      <sheetName val="Giá VL"/>
      <sheetName val="THVL"/>
      <sheetName val="Cước ô tô"/>
      <sheetName val="Cước sông"/>
      <sheetName val="Cước ĐT"/>
      <sheetName val="Cước TC"/>
      <sheetName val="Giá NC"/>
      <sheetName val="Tính giá NC"/>
      <sheetName val="Giá Máy"/>
      <sheetName val="THM"/>
      <sheetName val="Bù giá CM"/>
      <sheetName val="Tính giá CM"/>
      <sheetName val="THKPHM"/>
      <sheetName val="Chiết tính"/>
      <sheetName val="ĐGTH"/>
      <sheetName val="PTVT"/>
      <sheetName val="THDGDT"/>
      <sheetName val="THCPXD"/>
      <sheetName val="THDGDT (2)"/>
      <sheetName val="THCPTB"/>
      <sheetName val="THKP"/>
      <sheetName val="Nội suy"/>
      <sheetName val="QT_PL03a"/>
      <sheetName val="QT_PL03b"/>
      <sheetName val="QT_PL04"/>
      <sheetName val="QT_PL05"/>
      <sheetName val="QT_PL06"/>
      <sheetName val="Bìa ngoài"/>
      <sheetName val="Bìa trong"/>
      <sheetName val="Thuyết minh"/>
      <sheetName val="Thông tin"/>
      <sheetName val="VLTT"/>
      <sheetName val="THGT"/>
      <sheetName val="DGTH"/>
      <sheetName val="M1"/>
      <sheetName val="TLBT_M1"/>
      <sheetName val="TTDZ 679"/>
      <sheetName val="KKKKKKKK"/>
      <sheetName val="T2"/>
      <sheetName val="Spread Footing"/>
      <sheetName val="PTdgct"/>
      <sheetName val="Chiet_tinh_dz35"/>
      <sheetName val="MTP"/>
      <sheetName val="g-vl"/>
      <sheetName val="TienLuong"/>
      <sheetName val="Gia vat tu"/>
      <sheetName val="Tro giup"/>
      <sheetName val="chitimc"/>
      <sheetName val="#REF"/>
      <sheetName val="CSDL"/>
      <sheetName val="tra-vat-lieu"/>
    </sheetNames>
    <sheetDataSet>
      <sheetData sheetId="0" refreshError="1"/>
      <sheetData sheetId="1">
        <row r="5">
          <cell r="K5">
            <v>12</v>
          </cell>
        </row>
      </sheetData>
      <sheetData sheetId="2" refreshError="1"/>
      <sheetData sheetId="3" refreshError="1">
        <row r="5">
          <cell r="K5">
            <v>12</v>
          </cell>
        </row>
        <row r="13">
          <cell r="K13">
            <v>1.8</v>
          </cell>
        </row>
        <row r="16">
          <cell r="K16">
            <v>12.5</v>
          </cell>
        </row>
        <row r="21">
          <cell r="K21">
            <v>12.75</v>
          </cell>
        </row>
        <row r="22">
          <cell r="K22">
            <v>11.75</v>
          </cell>
        </row>
        <row r="51">
          <cell r="G51">
            <v>0.3</v>
          </cell>
        </row>
        <row r="52">
          <cell r="G52">
            <v>0.18</v>
          </cell>
        </row>
        <row r="53">
          <cell r="G53">
            <v>0.05</v>
          </cell>
        </row>
        <row r="54">
          <cell r="G54">
            <v>0.15</v>
          </cell>
        </row>
        <row r="55">
          <cell r="G55">
            <v>24.54</v>
          </cell>
        </row>
        <row r="218">
          <cell r="B218">
            <v>1</v>
          </cell>
          <cell r="C218">
            <v>1</v>
          </cell>
          <cell r="D218">
            <v>1</v>
          </cell>
          <cell r="E218">
            <v>0</v>
          </cell>
        </row>
        <row r="219">
          <cell r="B219">
            <v>1</v>
          </cell>
          <cell r="C219">
            <v>1</v>
          </cell>
          <cell r="D219">
            <v>0</v>
          </cell>
          <cell r="E219">
            <v>1</v>
          </cell>
        </row>
        <row r="220">
          <cell r="B220">
            <v>1</v>
          </cell>
          <cell r="C220">
            <v>1</v>
          </cell>
          <cell r="D220">
            <v>1</v>
          </cell>
          <cell r="E220">
            <v>0</v>
          </cell>
        </row>
        <row r="221">
          <cell r="B221">
            <v>1</v>
          </cell>
          <cell r="C221">
            <v>1</v>
          </cell>
          <cell r="D221">
            <v>0</v>
          </cell>
          <cell r="E221">
            <v>1</v>
          </cell>
        </row>
        <row r="222">
          <cell r="B222">
            <v>1</v>
          </cell>
          <cell r="C222">
            <v>1</v>
          </cell>
          <cell r="D222">
            <v>1</v>
          </cell>
          <cell r="E222">
            <v>0</v>
          </cell>
        </row>
        <row r="223">
          <cell r="B223">
            <v>1</v>
          </cell>
          <cell r="C223">
            <v>1</v>
          </cell>
          <cell r="D223">
            <v>0</v>
          </cell>
          <cell r="E223">
            <v>1</v>
          </cell>
        </row>
        <row r="230">
          <cell r="D230">
            <v>1.4</v>
          </cell>
          <cell r="E230">
            <v>0</v>
          </cell>
        </row>
        <row r="231">
          <cell r="D231">
            <v>0</v>
          </cell>
          <cell r="E231">
            <v>1.1000000000000001</v>
          </cell>
        </row>
        <row r="232">
          <cell r="D232">
            <v>1.1200000000000001</v>
          </cell>
          <cell r="E232">
            <v>0</v>
          </cell>
        </row>
        <row r="233">
          <cell r="D233">
            <v>0</v>
          </cell>
          <cell r="E233">
            <v>1.1000000000000001</v>
          </cell>
        </row>
        <row r="234">
          <cell r="D234">
            <v>1.1200000000000001</v>
          </cell>
          <cell r="E234">
            <v>0</v>
          </cell>
        </row>
        <row r="235">
          <cell r="D235">
            <v>0</v>
          </cell>
          <cell r="E235">
            <v>1.1000000000000001</v>
          </cell>
        </row>
        <row r="272">
          <cell r="B272">
            <v>1</v>
          </cell>
          <cell r="C272">
            <v>1</v>
          </cell>
          <cell r="D272">
            <v>1</v>
          </cell>
          <cell r="E272">
            <v>0</v>
          </cell>
          <cell r="F272">
            <v>0</v>
          </cell>
        </row>
        <row r="273">
          <cell r="B273">
            <v>1</v>
          </cell>
          <cell r="C273">
            <v>1</v>
          </cell>
          <cell r="D273">
            <v>0</v>
          </cell>
          <cell r="E273">
            <v>1</v>
          </cell>
          <cell r="F273">
            <v>0</v>
          </cell>
        </row>
        <row r="274">
          <cell r="B274">
            <v>1</v>
          </cell>
          <cell r="C274">
            <v>1</v>
          </cell>
          <cell r="D274">
            <v>1</v>
          </cell>
          <cell r="E274">
            <v>0</v>
          </cell>
          <cell r="F274">
            <v>0</v>
          </cell>
        </row>
        <row r="275">
          <cell r="B275">
            <v>1</v>
          </cell>
          <cell r="C275">
            <v>1</v>
          </cell>
          <cell r="D275">
            <v>0</v>
          </cell>
          <cell r="E275">
            <v>1</v>
          </cell>
          <cell r="F275">
            <v>0</v>
          </cell>
        </row>
        <row r="276">
          <cell r="B276">
            <v>1</v>
          </cell>
          <cell r="C276">
            <v>1</v>
          </cell>
          <cell r="D276">
            <v>1</v>
          </cell>
          <cell r="E276">
            <v>0</v>
          </cell>
          <cell r="F276">
            <v>1</v>
          </cell>
        </row>
        <row r="277">
          <cell r="B277">
            <v>1</v>
          </cell>
          <cell r="C277">
            <v>1</v>
          </cell>
          <cell r="D277">
            <v>0</v>
          </cell>
          <cell r="E277">
            <v>1</v>
          </cell>
          <cell r="F277">
            <v>1</v>
          </cell>
        </row>
        <row r="284">
          <cell r="B284">
            <v>1.1000000000000001</v>
          </cell>
          <cell r="C284">
            <v>1.5</v>
          </cell>
          <cell r="D284">
            <v>1.4</v>
          </cell>
          <cell r="E284">
            <v>0</v>
          </cell>
          <cell r="F284">
            <v>0</v>
          </cell>
        </row>
        <row r="285">
          <cell r="B285">
            <v>1.1000000000000001</v>
          </cell>
          <cell r="C285">
            <v>1.5</v>
          </cell>
          <cell r="D285">
            <v>0</v>
          </cell>
          <cell r="E285">
            <v>1.1000000000000001</v>
          </cell>
          <cell r="F285">
            <v>0</v>
          </cell>
        </row>
        <row r="286">
          <cell r="B286">
            <v>1.1000000000000001</v>
          </cell>
          <cell r="C286">
            <v>1.5</v>
          </cell>
          <cell r="D286">
            <v>1.1200000000000001</v>
          </cell>
          <cell r="E286">
            <v>0</v>
          </cell>
          <cell r="F286">
            <v>0</v>
          </cell>
        </row>
        <row r="287">
          <cell r="B287">
            <v>1.1000000000000001</v>
          </cell>
          <cell r="C287">
            <v>1.5</v>
          </cell>
          <cell r="D287">
            <v>0</v>
          </cell>
          <cell r="E287">
            <v>1.1000000000000001</v>
          </cell>
          <cell r="F287">
            <v>0</v>
          </cell>
        </row>
        <row r="288">
          <cell r="B288">
            <v>1.1000000000000001</v>
          </cell>
          <cell r="C288">
            <v>1.5</v>
          </cell>
          <cell r="D288">
            <v>1.1200000000000001</v>
          </cell>
          <cell r="E288">
            <v>0</v>
          </cell>
          <cell r="F288">
            <v>1.2</v>
          </cell>
        </row>
        <row r="289">
          <cell r="B289">
            <v>1.1000000000000001</v>
          </cell>
          <cell r="C289">
            <v>1.5</v>
          </cell>
          <cell r="D289">
            <v>0</v>
          </cell>
          <cell r="E289">
            <v>1.1000000000000001</v>
          </cell>
          <cell r="F289">
            <v>1.2</v>
          </cell>
        </row>
        <row r="314">
          <cell r="G314">
            <v>115</v>
          </cell>
        </row>
        <row r="315">
          <cell r="G315">
            <v>95</v>
          </cell>
        </row>
        <row r="316">
          <cell r="G316">
            <v>8</v>
          </cell>
        </row>
        <row r="317">
          <cell r="G317">
            <v>290000</v>
          </cell>
        </row>
        <row r="318">
          <cell r="G318">
            <v>115000</v>
          </cell>
        </row>
        <row r="319">
          <cell r="G319">
            <v>2.5</v>
          </cell>
        </row>
        <row r="322">
          <cell r="G322">
            <v>2000000</v>
          </cell>
        </row>
      </sheetData>
      <sheetData sheetId="4" refreshError="1"/>
      <sheetData sheetId="5"/>
      <sheetData sheetId="6"/>
      <sheetData sheetId="7" refreshError="1"/>
      <sheetData sheetId="8" refreshError="1"/>
      <sheetData sheetId="9" refreshError="1">
        <row r="8">
          <cell r="G8">
            <v>1.6</v>
          </cell>
        </row>
        <row r="16">
          <cell r="G16">
            <v>370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Noisuy_LLL"/>
      <sheetName val="gvl"/>
      <sheetName val="Sheet2"/>
      <sheetName val="Sheet3"/>
      <sheetName val="Pier"/>
      <sheetName val="Pile"/>
      <sheetName val="Dien (HT)"/>
      <sheetName val="Cap nuoc (HT)"/>
      <sheetName val="TH"/>
      <sheetName val="Giao thong (HT)"/>
      <sheetName val="thoat nuoc mat"/>
      <sheetName val="PTCT"/>
      <sheetName val="Don gia du thau chi tiet"/>
      <sheetName val="Vat lieu"/>
      <sheetName val="NC"/>
      <sheetName val="may"/>
      <sheetName val="cp vua"/>
      <sheetName val="nhan cong"/>
      <sheetName val="DTCT"/>
      <sheetName val="Gtable(19)"/>
      <sheetName val="NS-LLL"/>
      <sheetName val="Checksection1"/>
      <sheetName val="KLHT"/>
      <sheetName val="Pile P11"/>
      <sheetName val="Check Long. L"/>
      <sheetName val="Check Long. U"/>
      <sheetName val="Elev"/>
      <sheetName val="XL4Poppy"/>
      <sheetName val="CT-35"/>
      <sheetName val="CT-0.4KV"/>
      <sheetName val="Cover"/>
      <sheetName val="TableofContent"/>
      <sheetName val="Assum"/>
      <sheetName val="SUP"/>
      <sheetName val="LC"/>
      <sheetName val="Sec_Forces"/>
      <sheetName val="Sec_Check1"/>
      <sheetName val="Sec_Check2"/>
      <sheetName val="Sec_Check3"/>
      <sheetName val="Piles"/>
      <sheetName val="Windwall"/>
      <sheetName val="Cthep"/>
      <sheetName val="Noisuy"/>
      <sheetName val="00000000"/>
      <sheetName val="10000000"/>
      <sheetName val="support1"/>
      <sheetName val="So lieu"/>
      <sheetName val="tuong"/>
      <sheetName val="Sodu"/>
      <sheetName val="Thongso"/>
      <sheetName val="IBASE"/>
      <sheetName val="5%"/>
    </sheetNames>
    <sheetDataSet>
      <sheetData sheetId="0" refreshError="1">
        <row r="15">
          <cell r="A15" t="str">
            <v>DEFINENAME</v>
          </cell>
        </row>
      </sheetData>
      <sheetData sheetId="1">
        <row r="1">
          <cell r="A1" t="str">
            <v>NoiSuy-lll</v>
          </cell>
        </row>
      </sheetData>
      <sheetData sheetId="2" refreshError="1">
        <row r="1">
          <cell r="A1" t="str">
            <v>NoiSuy-lll</v>
          </cell>
          <cell r="C1" t="str">
            <v>KtraXau</v>
          </cell>
          <cell r="D1" t="str">
            <v>Trave</v>
          </cell>
        </row>
      </sheetData>
      <sheetData sheetId="3" refreshError="1">
        <row r="1">
          <cell r="A1" t="str">
            <v>TCT</v>
          </cell>
        </row>
      </sheetData>
      <sheetData sheetId="4" refreshError="1">
        <row r="1">
          <cell r="A1" t="str">
            <v>RoundUps</v>
          </cell>
          <cell r="C1" t="str">
            <v>Luyen</v>
          </cell>
          <cell r="D1" t="str">
            <v>num_text</v>
          </cell>
        </row>
        <row r="13">
          <cell r="A13" t="str">
            <v>Mods</v>
          </cell>
        </row>
        <row r="23">
          <cell r="A23" t="str">
            <v>Tach_NghinTy</v>
          </cell>
        </row>
        <row r="31">
          <cell r="B31" t="str">
            <v>SETVAR</v>
          </cell>
        </row>
        <row r="37">
          <cell r="B37" t="str">
            <v>GETVAR</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toan KL"/>
      <sheetName val="PT VATTU"/>
      <sheetName val="DG CANTHO"/>
      <sheetName val="Cuoc VC"/>
      <sheetName val="TH Vattu"/>
      <sheetName val="TMDT"/>
      <sheetName val="MAHIEU"/>
      <sheetName val="TK kinh phi"/>
      <sheetName val="vankhuon"/>
      <sheetName val="Sheet1"/>
      <sheetName val="Sheet2"/>
      <sheetName val="Sheet3"/>
      <sheetName val="Sheet4"/>
      <sheetName val="Sheet5"/>
      <sheetName val="Sheet6"/>
      <sheetName val="Sheet7"/>
      <sheetName val="Sheet8"/>
      <sheetName val="Sheet9"/>
      <sheetName val="Sheet10"/>
      <sheetName val="Sheet11"/>
      <sheetName val="ct luong "/>
      <sheetName val="Nhap 6T"/>
      <sheetName val="baocaochinh(qui1.05) (DC)"/>
      <sheetName val="Ctuluongq.1.05"/>
      <sheetName val="BANG PHAN BO qui1.05(DC)"/>
      <sheetName val="BANG PHAN BO quiII.05"/>
      <sheetName val="bao cac cinh Qui II-2005"/>
      <sheetName val="DSach"/>
      <sheetName val="Sen"/>
      <sheetName val="Sen (2)"/>
      <sheetName val="Phe duyet"/>
      <sheetName val="XXXXXXXX"/>
      <sheetName val="DN bo-sung"/>
      <sheetName val="Tong-hợp vạt tư xa,cođe,Ađiem"/>
      <sheetName val="Lá-xích"/>
      <sheetName val="Phân công vông việc các tổ"/>
      <sheetName val="Bulông-Anten-dây co"/>
      <sheetName val="tu-dieu-khien-PX3"/>
      <sheetName val="Cot-angten-day-co"/>
      <sheetName val="00000000"/>
      <sheetName val="xuat hang26.09.2008 (2)"/>
      <sheetName val="kl tung pđ krhn"/>
      <sheetName val="BK TBPHAP"/>
      <sheetName val="Vi Thanh-Can Tho"/>
      <sheetName val="KLHT"/>
      <sheetName val="MTL$-INTER"/>
      <sheetName val="Tong-h?p v?t tu xa,code,Adiem"/>
      <sheetName val="Phân công vông vi?c các t?"/>
      <sheetName val="KPVC-BD "/>
      <sheetName val="CHITIET VL-NC-TT1p"/>
      <sheetName val="kl tung pd krhn"/>
      <sheetName val="Bang chiet tinh TBA"/>
      <sheetName val="Tong-h_p v_t tu xa,code,Adiem"/>
      <sheetName val="Phân công vông vi_c các t_"/>
      <sheetName val="Chiet tinh dz35"/>
      <sheetName val="CT-35"/>
      <sheetName val="dmuc"/>
      <sheetName val="Cửa van vận hành"/>
      <sheetName val="Cửa van sửa chữa"/>
      <sheetName val="THANG LEO LO THONG KHI"/>
      <sheetName val="Khe Luới &amp; Gầu"/>
      <sheetName val="Khe van sửa chữa"/>
      <sheetName val="Khe van vận hành"/>
      <sheetName val="Lưới chắn rác"/>
      <sheetName val="~         "/>
      <sheetName val="CDD-khe van"/>
      <sheetName val="BẢNG TỔNG HỢP"/>
      <sheetName val="khoi luong"/>
      <sheetName val="gvl"/>
      <sheetName val="Chitiet"/>
      <sheetName val="Dongia"/>
      <sheetName val="CHITIET VL-NC-TT -1p"/>
      <sheetName val="CHITIET VL-NC-TT-3p"/>
      <sheetName val="T.So_chung"/>
      <sheetName val="DTHH"/>
      <sheetName val="MTP"/>
      <sheetName val="DGXDCB_DD"/>
      <sheetName val="C?a van v?n hành"/>
      <sheetName val="C?a van s?a ch?a"/>
      <sheetName val="Khe Lu?i &amp; G?u"/>
      <sheetName val="Khe van s?a ch?a"/>
      <sheetName val="Khe van v?n hành"/>
      <sheetName val="Lu?i ch?n rác"/>
      <sheetName val="B?NG T?NG H?P"/>
      <sheetName val="TH VL, NC, DDHT Thanhphuoc"/>
      <sheetName val="Tong-h?p v?t tý xa,coðe,Aðiem"/>
      <sheetName val="kl tung pð krhn"/>
      <sheetName val="Lý?i ch?n rác"/>
      <sheetName val="Tong-h_p v_t tý xa,coðe,Aðiem"/>
      <sheetName val="C_a van v_n hành"/>
      <sheetName val="C_a van s_a ch_a"/>
      <sheetName val="Khe Lu_i &amp; G_u"/>
      <sheetName val="Khe van s_a ch_a"/>
      <sheetName val="Khe van v_n hành"/>
      <sheetName val="Lý_i ch_n rác"/>
      <sheetName val="B_NG T_NG H_P"/>
      <sheetName val="Dutoan_KL"/>
      <sheetName val="PT_VATTU"/>
      <sheetName val="DG_CANTHO"/>
      <sheetName val="Cuoc_VC"/>
      <sheetName val="TH_Vattu"/>
      <sheetName val="TK_kinh_phi"/>
      <sheetName val="CHITIET_VL-NC-TT1p"/>
      <sheetName val="ct_luong_"/>
      <sheetName val="Nhap_6T"/>
      <sheetName val="baocaochinh(qui1_05)_(DC)"/>
      <sheetName val="Ctuluongq_1_05"/>
      <sheetName val="BANG_PHAN_BO_qui1_05(DC)"/>
      <sheetName val="BANG_PHAN_BO_quiII_05"/>
      <sheetName val="bao_cac_cinh_Qui_II-2005"/>
      <sheetName val="Sen_(2)"/>
      <sheetName val="Phe_duyet"/>
      <sheetName val="DN_bo-sung"/>
      <sheetName val="Tong-hợp_vạt_tư_xa,cođe,Ađiem"/>
      <sheetName val="Phân_công_vông_việc_các_tổ"/>
      <sheetName val="Bulông-Anten-dây_co"/>
      <sheetName val="Vi_Thanh-Can_Tho"/>
      <sheetName val="xuat_hang26_09_2008_(2)"/>
      <sheetName val="kl_tung_pđ_krhn"/>
      <sheetName val="BK_TBPHAP"/>
      <sheetName val="Tong-h?p_v?t_tu_xa,code,Adiem"/>
      <sheetName val="Phân_công_vông_vi?c_các_t?"/>
      <sheetName val="kl_tung_pd_krhn"/>
      <sheetName val="Cửa_van_vận_hành"/>
      <sheetName val="Cửa_van_sửa_chữa"/>
      <sheetName val="THANG_LEO_LO_THONG_KHI"/>
      <sheetName val="Khe_Luới_&amp;_Gầu"/>
      <sheetName val="Khe_van_sửa_chữa"/>
      <sheetName val="Khe_van_vận_hành"/>
      <sheetName val="Lưới_chắn_rác"/>
      <sheetName val="~_________"/>
      <sheetName val="CDD-khe_van"/>
      <sheetName val="BẢNG_TỔNG_HỢP"/>
      <sheetName val="khoi_luong"/>
      <sheetName val="KPVC-BD_"/>
      <sheetName val="Tong-h_p_v_t_tu_xa,code,Adiem"/>
      <sheetName val="Phân_công_vông_vi_c_các_t_"/>
      <sheetName val="T_So_chung"/>
      <sheetName val="CUOC"/>
      <sheetName val="Macro1"/>
      <sheetName val="Macro2"/>
      <sheetName val="Macro3"/>
      <sheetName val="chitimc"/>
      <sheetName val="XXXX"/>
      <sheetName val="Tro giup"/>
      <sheetName val="Chiet tinh dz22"/>
      <sheetName val="PNT-QUOT-#3"/>
      <sheetName val="COAT&amp;WRAP-QIOT-#3"/>
      <sheetName val="Lu_i ch_n rác"/>
      <sheetName val="TONG HOP VL-NC TT"/>
      <sheetName val="TDTKP1"/>
      <sheetName val="vankh}on"/>
      <sheetName val="Thuvien"/>
      <sheetName val="VT Phụ"/>
      <sheetName val="BKCT"/>
      <sheetName val="Ray cau truc chan de"/>
      <sheetName val="50000000"/>
      <sheetName val="Năp khe và nắp kho"/>
      <sheetName val="THKL ĐT"/>
      <sheetName val="khe van cung"/>
      <sheetName val="Chốt treo van cung"/>
      <sheetName val="Chốt treo xy lanh"/>
      <sheetName val="Cua nhan nuoc"/>
      <sheetName val="10000000"/>
      <sheetName val="20000000"/>
      <sheetName val="30000000"/>
      <sheetName val="40000000"/>
      <sheetName val="XL4Test5"/>
      <sheetName val="S(eet4"/>
      <sheetName val="TienLuong"/>
      <sheetName val="Tiepdia"/>
      <sheetName val="dg67-1"/>
      <sheetName val="Load"/>
    </sheetNames>
    <sheetDataSet>
      <sheetData sheetId="0" refreshError="1">
        <row r="5">
          <cell r="C5" t="str">
            <v>I- ÑAÉP ÑAÁT, CHÆNH TRANG MAËT BAÈNG</v>
          </cell>
          <cell r="D5">
            <v>0</v>
          </cell>
          <cell r="E5"/>
          <cell r="F5" t="str">
            <v>Coâng trình : TRAÏM BIEÁN AÙP 110/ 22/ 15 KV VÒ THANH</v>
          </cell>
        </row>
        <row r="6">
          <cell r="C6" t="str">
            <v>1. Chænh trang maët baèng</v>
          </cell>
          <cell r="D6" t="str">
            <v>Ñôn</v>
          </cell>
          <cell r="E6" t="str">
            <v xml:space="preserve">Khoái </v>
          </cell>
          <cell r="F6" t="str">
            <v>Ñôn  giaù</v>
          </cell>
        </row>
        <row r="7">
          <cell r="B7" t="str">
            <v>Maõ hieäu</v>
          </cell>
          <cell r="C7" t="str">
            <v>Coâng vieäc</v>
          </cell>
          <cell r="D7" t="str">
            <v>vò</v>
          </cell>
          <cell r="E7" t="str">
            <v>löôïng</v>
          </cell>
          <cell r="F7" t="str">
            <v>Vaät lieäu</v>
          </cell>
        </row>
        <row r="8">
          <cell r="B8" t="str">
            <v>058-212</v>
          </cell>
          <cell r="C8" t="str">
            <v>I- ÑAÉP ÑAÁT, CHÆNH TRANG MAËT BAÈNG</v>
          </cell>
          <cell r="D8">
            <v>0</v>
          </cell>
          <cell r="E8">
            <v>8.0299999999999994</v>
          </cell>
          <cell r="F8">
            <v>0</v>
          </cell>
        </row>
        <row r="9">
          <cell r="B9" t="str">
            <v>041-411</v>
          </cell>
          <cell r="C9" t="str">
            <v>1. Chænh trang maët baèng</v>
          </cell>
          <cell r="D9">
            <v>0</v>
          </cell>
          <cell r="E9">
            <v>6837.25</v>
          </cell>
          <cell r="F9">
            <v>39934</v>
          </cell>
        </row>
        <row r="10">
          <cell r="B10" t="str">
            <v>052-112</v>
          </cell>
          <cell r="C10" t="str">
            <v>Ñaøo boùc lôùp thöïc vaät baèng xe uûi ñeå ñi ñoå</v>
          </cell>
          <cell r="D10" t="str">
            <v>100m3</v>
          </cell>
          <cell r="E10">
            <v>8.0299999999999994</v>
          </cell>
          <cell r="F10">
            <v>0</v>
          </cell>
        </row>
        <row r="11">
          <cell r="A11" t="str">
            <v>PTRE</v>
          </cell>
          <cell r="B11" t="str">
            <v>058-212</v>
          </cell>
          <cell r="C11" t="str">
            <v>Chuyeån ñaát ñi ñoå tieáp cly 3km</v>
          </cell>
          <cell r="D11" t="str">
            <v>100m3</v>
          </cell>
          <cell r="E11">
            <v>8.0299999999999994</v>
          </cell>
          <cell r="F11">
            <v>0</v>
          </cell>
        </row>
        <row r="12">
          <cell r="B12" t="str">
            <v>041-411</v>
          </cell>
          <cell r="C12" t="str">
            <v>Ñaép caùt coàn</v>
          </cell>
          <cell r="D12" t="str">
            <v>m3</v>
          </cell>
          <cell r="E12">
            <v>6837.25</v>
          </cell>
          <cell r="F12">
            <v>39934</v>
          </cell>
        </row>
        <row r="13">
          <cell r="B13" t="str">
            <v>081-230</v>
          </cell>
          <cell r="C13" t="str">
            <v>Ñoùng cöø traøm D80 daøi 5m</v>
          </cell>
          <cell r="D13" t="str">
            <v>100m</v>
          </cell>
          <cell r="E13">
            <v>25.1</v>
          </cell>
          <cell r="F13">
            <v>102995</v>
          </cell>
        </row>
        <row r="14">
          <cell r="A14" t="str">
            <v>PTRE</v>
          </cell>
          <cell r="B14" t="str">
            <v>TT</v>
          </cell>
          <cell r="C14" t="str">
            <v>Raûi pheân tre</v>
          </cell>
          <cell r="D14" t="str">
            <v>m2</v>
          </cell>
          <cell r="E14">
            <v>301</v>
          </cell>
          <cell r="F14">
            <v>30000</v>
          </cell>
        </row>
        <row r="15">
          <cell r="B15" t="str">
            <v>062-114SR</v>
          </cell>
          <cell r="C15" t="str">
            <v>Ñaép ñaát Laterit maët baèng</v>
          </cell>
          <cell r="D15" t="str">
            <v>100m3</v>
          </cell>
          <cell r="E15">
            <v>38.19</v>
          </cell>
          <cell r="F15">
            <v>3000000</v>
          </cell>
        </row>
        <row r="16">
          <cell r="B16" t="str">
            <v>B13-4/CÑ79/12</v>
          </cell>
          <cell r="C16" t="str">
            <v>Traûi ñaù 1x2 saân traïm</v>
          </cell>
          <cell r="D16" t="str">
            <v>m3</v>
          </cell>
          <cell r="E16">
            <v>277</v>
          </cell>
          <cell r="F16">
            <v>121800</v>
          </cell>
        </row>
        <row r="17">
          <cell r="A17" t="str">
            <v>POLYFELT</v>
          </cell>
          <cell r="B17" t="str">
            <v>B3-13e/CÑ79/12</v>
          </cell>
          <cell r="C17" t="str">
            <v xml:space="preserve">Ñaù vuïn xeáp chaân taluy (ñaù 5x7 keïp ñaù1x2,ñaù maït) </v>
          </cell>
          <cell r="D17" t="str">
            <v>100m3</v>
          </cell>
          <cell r="E17">
            <v>0.83</v>
          </cell>
          <cell r="F17">
            <v>16752000</v>
          </cell>
        </row>
        <row r="18">
          <cell r="A18" t="str">
            <v>OBT200</v>
          </cell>
          <cell r="B18" t="str">
            <v>119-963SR</v>
          </cell>
          <cell r="C18" t="str">
            <v>2. Coáng qua ñöôøng</v>
          </cell>
          <cell r="D18">
            <v>0</v>
          </cell>
          <cell r="E18">
            <v>10</v>
          </cell>
          <cell r="F18">
            <v>0</v>
          </cell>
        </row>
        <row r="19">
          <cell r="B19" t="str">
            <v>031-712</v>
          </cell>
          <cell r="C19" t="str">
            <v>Ñaøo ñaát C2 coáng qua ñöôøng: =(1*11*0,8)*taluy1,1</v>
          </cell>
          <cell r="D19" t="str">
            <v>m3</v>
          </cell>
          <cell r="E19">
            <v>9.6800000000000015</v>
          </cell>
          <cell r="F19">
            <v>0</v>
          </cell>
        </row>
        <row r="20">
          <cell r="A20" t="str">
            <v>POLYFELT</v>
          </cell>
          <cell r="B20" t="str">
            <v>TT</v>
          </cell>
          <cell r="C20" t="str">
            <v>Traûi vaûi ñòa kyõ thuaät Polyfelt TS30</v>
          </cell>
          <cell r="D20" t="str">
            <v>m2</v>
          </cell>
          <cell r="E20">
            <v>9717</v>
          </cell>
          <cell r="F20">
            <v>8000</v>
          </cell>
        </row>
        <row r="21">
          <cell r="A21" t="str">
            <v>OBT200</v>
          </cell>
          <cell r="B21" t="str">
            <v>119-963SR</v>
          </cell>
          <cell r="C21" t="str">
            <v>Saûn xuaát, laép ñaët coáng BTCT D200</v>
          </cell>
          <cell r="D21" t="str">
            <v>m</v>
          </cell>
          <cell r="E21">
            <v>10</v>
          </cell>
          <cell r="F21">
            <v>30000</v>
          </cell>
        </row>
        <row r="22">
          <cell r="B22" t="str">
            <v>119-944</v>
          </cell>
          <cell r="C22" t="str">
            <v>Xaây cuoán moái noái oáng coáng: =(10*3,14*0,32*0,1)</v>
          </cell>
          <cell r="D22" t="str">
            <v>m2</v>
          </cell>
          <cell r="E22">
            <v>1.0048000000000001</v>
          </cell>
          <cell r="F22">
            <v>7583</v>
          </cell>
        </row>
        <row r="23">
          <cell r="B23" t="str">
            <v>B13-4/CÑ79/24</v>
          </cell>
          <cell r="C23" t="str">
            <v>Ñaép ñaù 2x4 ñeäm maùi taluy</v>
          </cell>
          <cell r="D23" t="str">
            <v>m3</v>
          </cell>
          <cell r="E23">
            <v>119</v>
          </cell>
          <cell r="F23">
            <v>121800</v>
          </cell>
        </row>
        <row r="24">
          <cell r="B24" t="str">
            <v>220-620</v>
          </cell>
          <cell r="C24" t="str">
            <v>Xeáp ñaù hoäc maùi taluy</v>
          </cell>
          <cell r="D24" t="str">
            <v>m3</v>
          </cell>
          <cell r="E24">
            <v>119</v>
          </cell>
          <cell r="F24">
            <v>111701</v>
          </cell>
        </row>
        <row r="25">
          <cell r="B25" t="str">
            <v>041-212</v>
          </cell>
          <cell r="C25" t="str">
            <v>Ñaép ñeâ bao</v>
          </cell>
          <cell r="D25" t="str">
            <v>m3</v>
          </cell>
          <cell r="E25">
            <v>271</v>
          </cell>
          <cell r="F25">
            <v>0</v>
          </cell>
        </row>
        <row r="26">
          <cell r="B26" t="str">
            <v>031-202</v>
          </cell>
          <cell r="C26" t="str">
            <v>Ñaøo phaù ñeâ bao</v>
          </cell>
          <cell r="D26" t="str">
            <v>m3</v>
          </cell>
          <cell r="E26">
            <v>271</v>
          </cell>
          <cell r="F26">
            <v>0</v>
          </cell>
        </row>
        <row r="27">
          <cell r="B27" t="str">
            <v>TT</v>
          </cell>
          <cell r="C27" t="str">
            <v>Bôm nöôùc</v>
          </cell>
          <cell r="D27" t="str">
            <v>Ca</v>
          </cell>
          <cell r="E27">
            <v>40</v>
          </cell>
          <cell r="F27">
            <v>0</v>
          </cell>
        </row>
        <row r="28">
          <cell r="B28" t="str">
            <v>041-113</v>
          </cell>
          <cell r="C28" t="str">
            <v xml:space="preserve"> Ñaép ñaát  moùng coáng qua ñöôøng</v>
          </cell>
          <cell r="D28" t="str">
            <v>m3</v>
          </cell>
          <cell r="E28">
            <v>9.6800000000000015</v>
          </cell>
          <cell r="F28">
            <v>0</v>
          </cell>
        </row>
        <row r="29">
          <cell r="B29" t="str">
            <v>VC-03B</v>
          </cell>
          <cell r="C29" t="str">
            <v>Boác xuùc ñaát thöøa leân xuoáng ,tôi x1.3</v>
          </cell>
          <cell r="D29" t="str">
            <v>m3</v>
          </cell>
          <cell r="E29">
            <v>20.72</v>
          </cell>
          <cell r="F29">
            <v>0</v>
          </cell>
        </row>
        <row r="30">
          <cell r="B30" t="str">
            <v>VC-03C</v>
          </cell>
          <cell r="C30" t="str">
            <v>Chuyeån  ñaát thöøa baèng xe cuùtkít cly 200m</v>
          </cell>
          <cell r="D30" t="str">
            <v>m3</v>
          </cell>
          <cell r="E30">
            <v>20.72</v>
          </cell>
          <cell r="F30">
            <v>0</v>
          </cell>
        </row>
        <row r="31">
          <cell r="C31" t="str">
            <v>COÄNG I :</v>
          </cell>
          <cell r="D31">
            <v>0</v>
          </cell>
          <cell r="E31">
            <v>13.54</v>
          </cell>
          <cell r="F31">
            <v>0</v>
          </cell>
        </row>
        <row r="32">
          <cell r="C32" t="str">
            <v xml:space="preserve">  II- HAØNG RAØO + CÖÛA COÅNG</v>
          </cell>
          <cell r="D32">
            <v>0</v>
          </cell>
          <cell r="E32">
            <v>125.96100000000001</v>
          </cell>
          <cell r="F32">
            <v>0</v>
          </cell>
        </row>
        <row r="33">
          <cell r="B33" t="str">
            <v>031-312</v>
          </cell>
          <cell r="C33" t="str">
            <v>Ñaøo ñaát C2 moùng haøng raøo, coång: (x1,1) taluy</v>
          </cell>
          <cell r="D33" t="str">
            <v>m3</v>
          </cell>
          <cell r="E33">
            <v>153.45110000000003</v>
          </cell>
          <cell r="F33">
            <v>0</v>
          </cell>
        </row>
        <row r="34">
          <cell r="C34" t="str">
            <v>Coät coång: =3*(1,9*1,9*1,25)</v>
          </cell>
          <cell r="D34" t="str">
            <v>m3</v>
          </cell>
          <cell r="E34">
            <v>13.54</v>
          </cell>
          <cell r="F34">
            <v>0</v>
          </cell>
        </row>
        <row r="35">
          <cell r="C35" t="str">
            <v>Haøng raøo: =208,2 * 1,1 * 0,55</v>
          </cell>
          <cell r="D35" t="str">
            <v>m3</v>
          </cell>
          <cell r="E35">
            <v>125.96100000000001</v>
          </cell>
          <cell r="F35">
            <v>0</v>
          </cell>
        </row>
        <row r="36">
          <cell r="B36" t="str">
            <v>221-511</v>
          </cell>
          <cell r="C36" t="str">
            <v xml:space="preserve"> Beùton loùt VM100 ñaù 1x2 haøng raøo vaø coång</v>
          </cell>
          <cell r="D36" t="str">
            <v>m3</v>
          </cell>
          <cell r="E36">
            <v>7.6269999999999989</v>
          </cell>
          <cell r="F36">
            <v>360390</v>
          </cell>
        </row>
        <row r="37">
          <cell r="C37" t="str">
            <v>Truï coång: =3*(1,5*1,5*0,05)</v>
          </cell>
          <cell r="D37" t="str">
            <v>m3</v>
          </cell>
          <cell r="E37">
            <v>0.34</v>
          </cell>
          <cell r="F37">
            <v>0</v>
          </cell>
        </row>
        <row r="38">
          <cell r="C38" t="str">
            <v xml:space="preserve">Raøo: =208,2 * 0,7 * 0,05       </v>
          </cell>
          <cell r="D38" t="str">
            <v>m3</v>
          </cell>
          <cell r="E38">
            <v>7.286999999999999</v>
          </cell>
          <cell r="F38">
            <v>0</v>
          </cell>
        </row>
        <row r="39">
          <cell r="B39" t="str">
            <v>221-312</v>
          </cell>
          <cell r="C39" t="str">
            <v xml:space="preserve"> Beùton M200 ñaù 1x2 moùng </v>
          </cell>
          <cell r="D39" t="str">
            <v>m3</v>
          </cell>
          <cell r="E39">
            <v>11.68</v>
          </cell>
          <cell r="F39">
            <v>541847</v>
          </cell>
        </row>
        <row r="40">
          <cell r="B40" t="str">
            <v>224-112</v>
          </cell>
          <cell r="C40" t="str">
            <v>Moùng coång: =3*(1,3*1,3*0,25)</v>
          </cell>
          <cell r="D40" t="str">
            <v>m3</v>
          </cell>
          <cell r="E40">
            <v>1.27</v>
          </cell>
          <cell r="F40">
            <v>0</v>
          </cell>
        </row>
        <row r="41">
          <cell r="C41" t="str">
            <v xml:space="preserve">Moùng raøo: =208,2 * 0,5 * 0,1   </v>
          </cell>
          <cell r="D41" t="str">
            <v>m3</v>
          </cell>
          <cell r="E41">
            <v>10.41</v>
          </cell>
          <cell r="F41">
            <v>0</v>
          </cell>
        </row>
        <row r="42">
          <cell r="B42" t="str">
            <v>222-412</v>
          </cell>
          <cell r="C42" t="str">
            <v xml:space="preserve"> Beùton M200 ñaù 1*2 coät coång= 3*(0,3*0,3*3,55) </v>
          </cell>
          <cell r="D42" t="str">
            <v>m3</v>
          </cell>
          <cell r="E42">
            <v>0.9584999999999998</v>
          </cell>
          <cell r="F42">
            <v>659908</v>
          </cell>
        </row>
        <row r="43">
          <cell r="B43" t="str">
            <v>224-112</v>
          </cell>
          <cell r="C43" t="str">
            <v xml:space="preserve">Beùton M200 ñaù 1x2 chaân töôøng raøo </v>
          </cell>
          <cell r="D43" t="str">
            <v>m3</v>
          </cell>
          <cell r="E43">
            <v>13.431999999999999</v>
          </cell>
          <cell r="F43">
            <v>626389</v>
          </cell>
        </row>
        <row r="44">
          <cell r="B44" t="str">
            <v>240-521</v>
          </cell>
          <cell r="C44" t="str">
            <v>Chaân töôøng raøo: =208,2 * 0,12 * 0,5</v>
          </cell>
          <cell r="D44" t="str">
            <v>m3</v>
          </cell>
          <cell r="E44">
            <v>12.491999999999999</v>
          </cell>
          <cell r="F44">
            <v>0</v>
          </cell>
        </row>
        <row r="45">
          <cell r="B45" t="str">
            <v>208-222</v>
          </cell>
          <cell r="C45" t="str">
            <v>Khe co giaõn + choáng xieân : =56*(0,28 * 0,12 * 0,5)</v>
          </cell>
          <cell r="D45" t="str">
            <v>m3</v>
          </cell>
          <cell r="E45">
            <v>0.94</v>
          </cell>
          <cell r="F45">
            <v>0</v>
          </cell>
        </row>
        <row r="46">
          <cell r="B46" t="str">
            <v>240-511</v>
          </cell>
          <cell r="C46" t="str">
            <v>Gia coâng laép ñaët saét troøn D&lt;=10 cho Beùton haøng raøo, coång: =16,85kg+1329kg</v>
          </cell>
          <cell r="D46" t="str">
            <v>Taán</v>
          </cell>
          <cell r="E46">
            <v>1.34585</v>
          </cell>
          <cell r="F46">
            <v>3995100</v>
          </cell>
        </row>
        <row r="47">
          <cell r="B47" t="str">
            <v>240-521</v>
          </cell>
          <cell r="C47" t="str">
            <v xml:space="preserve"> Gia coâng laép ñaët saét troøn D&lt;=18 cho Beùton haøng raøo, coång: =196,04kg+749,48kg</v>
          </cell>
          <cell r="D47" t="str">
            <v>Taán</v>
          </cell>
          <cell r="E47">
            <v>0.94552000000000003</v>
          </cell>
          <cell r="F47">
            <v>3939900</v>
          </cell>
        </row>
        <row r="48">
          <cell r="B48" t="str">
            <v>208-222</v>
          </cell>
          <cell r="C48" t="str">
            <v xml:space="preserve"> Xaây töôøng gaïch theû VM75 daày 10cm   208,2m x 0,4 </v>
          </cell>
          <cell r="D48" t="str">
            <v>m2</v>
          </cell>
          <cell r="E48">
            <v>83.28</v>
          </cell>
          <cell r="F48">
            <v>22236</v>
          </cell>
        </row>
        <row r="49">
          <cell r="B49" t="str">
            <v>651-132</v>
          </cell>
          <cell r="C49" t="str">
            <v xml:space="preserve"> Traùt töôøng , coät, ñaø giaèng VM75</v>
          </cell>
          <cell r="D49" t="str">
            <v>m2</v>
          </cell>
          <cell r="E49">
            <v>238.74</v>
          </cell>
          <cell r="F49">
            <v>4813</v>
          </cell>
        </row>
        <row r="50">
          <cell r="B50" t="str">
            <v>703-510</v>
          </cell>
          <cell r="C50" t="str">
            <v>Chaân töôøng: =208,2 *2 * 0,55</v>
          </cell>
          <cell r="D50" t="str">
            <v>m2</v>
          </cell>
          <cell r="E50">
            <v>229.02</v>
          </cell>
          <cell r="F50">
            <v>0</v>
          </cell>
        </row>
        <row r="51">
          <cell r="B51" t="str">
            <v>500-511</v>
          </cell>
          <cell r="C51" t="str">
            <v>Coät: =3 * (0,3 + 0,3 ) * 2 * 2,7</v>
          </cell>
          <cell r="D51" t="str">
            <v>m2</v>
          </cell>
          <cell r="E51">
            <v>9.7200000000000006</v>
          </cell>
          <cell r="F51">
            <v>0</v>
          </cell>
        </row>
        <row r="52">
          <cell r="B52" t="str">
            <v>702-310</v>
          </cell>
          <cell r="C52" t="str">
            <v xml:space="preserve"> Baû mactit töôøng , coät</v>
          </cell>
          <cell r="D52" t="str">
            <v>m2</v>
          </cell>
          <cell r="E52">
            <v>238.74</v>
          </cell>
          <cell r="F52">
            <v>3460</v>
          </cell>
        </row>
        <row r="53">
          <cell r="B53" t="str">
            <v>703-510</v>
          </cell>
          <cell r="C53" t="str">
            <v xml:space="preserve"> Sôn nöôùc töôøng , coät</v>
          </cell>
          <cell r="D53" t="str">
            <v>m2</v>
          </cell>
          <cell r="E53">
            <v>238.74</v>
          </cell>
          <cell r="F53">
            <v>3384</v>
          </cell>
        </row>
        <row r="54">
          <cell r="A54" t="str">
            <v>BM12-100</v>
          </cell>
          <cell r="B54" t="str">
            <v>500-511</v>
          </cell>
          <cell r="C54" t="str">
            <v xml:space="preserve"> Gia coâng saét hình cho khung haøng raøo: 5024kg+429kg</v>
          </cell>
          <cell r="D54" t="str">
            <v>Taán</v>
          </cell>
          <cell r="E54">
            <v>5.4530000000000003</v>
          </cell>
          <cell r="F54">
            <v>4506394</v>
          </cell>
        </row>
        <row r="55">
          <cell r="A55" t="str">
            <v>BL20</v>
          </cell>
          <cell r="B55" t="str">
            <v>505-910</v>
          </cell>
          <cell r="C55" t="str">
            <v xml:space="preserve"> Laép ñaët saét hình cho haøng raøo</v>
          </cell>
          <cell r="D55" t="str">
            <v>Taán</v>
          </cell>
          <cell r="E55">
            <v>5.4530000000000003</v>
          </cell>
          <cell r="F55">
            <v>546000</v>
          </cell>
        </row>
        <row r="56">
          <cell r="B56" t="str">
            <v>500-611</v>
          </cell>
          <cell r="C56" t="str">
            <v xml:space="preserve"> Gia coâng laép ñaët raøo + khung löôùi B40</v>
          </cell>
          <cell r="D56" t="str">
            <v>m2</v>
          </cell>
          <cell r="E56">
            <v>353</v>
          </cell>
          <cell r="F56">
            <v>87331</v>
          </cell>
        </row>
        <row r="57">
          <cell r="A57" t="str">
            <v>BM12-100</v>
          </cell>
          <cell r="B57" t="str">
            <v>TT1</v>
          </cell>
          <cell r="C57" t="str">
            <v xml:space="preserve"> Gia coâng laép ñaët boulon F12x100 </v>
          </cell>
          <cell r="D57" t="str">
            <v>boä</v>
          </cell>
          <cell r="E57">
            <v>230</v>
          </cell>
          <cell r="F57">
            <v>2300</v>
          </cell>
        </row>
        <row r="58">
          <cell r="A58" t="str">
            <v>BL20</v>
          </cell>
          <cell r="B58" t="str">
            <v>TT2</v>
          </cell>
          <cell r="C58" t="str">
            <v xml:space="preserve"> Gia coâng laép ñaët baûn leà F20 </v>
          </cell>
          <cell r="D58" t="str">
            <v>boä</v>
          </cell>
          <cell r="E58">
            <v>6</v>
          </cell>
          <cell r="F58">
            <v>20000</v>
          </cell>
        </row>
        <row r="59">
          <cell r="B59" t="str">
            <v>703-430</v>
          </cell>
          <cell r="C59" t="str">
            <v xml:space="preserve"> Sôn caáu kieän saét hình 2 nöôùc choáng ræ</v>
          </cell>
          <cell r="D59" t="str">
            <v>m2</v>
          </cell>
          <cell r="E59">
            <v>189.45</v>
          </cell>
          <cell r="F59">
            <v>4974</v>
          </cell>
        </row>
        <row r="60">
          <cell r="B60" t="str">
            <v>703-430</v>
          </cell>
          <cell r="C60" t="str">
            <v xml:space="preserve"> Sôn caáu kieän saét hình 2 nöôùc daàu</v>
          </cell>
          <cell r="D60" t="str">
            <v>m2</v>
          </cell>
          <cell r="E60">
            <v>189.45</v>
          </cell>
          <cell r="F60">
            <v>4974</v>
          </cell>
        </row>
        <row r="61">
          <cell r="B61" t="str">
            <v>041-112</v>
          </cell>
          <cell r="C61" t="str">
            <v>Ñaép ñaát C2 haøng raøo vaø coång</v>
          </cell>
          <cell r="D61" t="str">
            <v>m3</v>
          </cell>
          <cell r="E61">
            <v>113</v>
          </cell>
          <cell r="F61">
            <v>0</v>
          </cell>
        </row>
        <row r="62">
          <cell r="B62" t="str">
            <v>VC-03B</v>
          </cell>
          <cell r="C62" t="str">
            <v>Boác xuùc ñaát thöøa leân xuoáng: x1.3</v>
          </cell>
          <cell r="D62" t="str">
            <v>m3</v>
          </cell>
          <cell r="E62">
            <v>52.586430000000036</v>
          </cell>
          <cell r="F62">
            <v>0</v>
          </cell>
        </row>
        <row r="63">
          <cell r="B63" t="str">
            <v>VC-03C</v>
          </cell>
          <cell r="C63" t="str">
            <v>Chuyeån  ñaát thöøa baèng xe cuùtkít cly 200m</v>
          </cell>
          <cell r="D63" t="str">
            <v>m3</v>
          </cell>
          <cell r="E63">
            <v>52.59</v>
          </cell>
          <cell r="F63">
            <v>0</v>
          </cell>
        </row>
        <row r="64">
          <cell r="C64" t="str">
            <v>COÄNG II :</v>
          </cell>
          <cell r="D64">
            <v>0</v>
          </cell>
          <cell r="E64">
            <v>77.305477173317982</v>
          </cell>
          <cell r="F64">
            <v>0</v>
          </cell>
        </row>
        <row r="65">
          <cell r="C65" t="str">
            <v>III - CAÙC MOÙNG THIEÁT BÒ NGOAØI TRÔØI:</v>
          </cell>
          <cell r="D65">
            <v>0</v>
          </cell>
          <cell r="E65">
            <v>47.568748729476098</v>
          </cell>
          <cell r="F65">
            <v>0</v>
          </cell>
        </row>
        <row r="66">
          <cell r="B66" t="str">
            <v>031-442</v>
          </cell>
          <cell r="C66" t="str">
            <v>Ñaøo ñaát C2 caùc moùng thieát bò ngoøai trôøi</v>
          </cell>
          <cell r="D66" t="str">
            <v>m3</v>
          </cell>
          <cell r="E66">
            <v>757.39070303499295</v>
          </cell>
          <cell r="F66">
            <v>0</v>
          </cell>
        </row>
        <row r="67">
          <cell r="C67" t="str">
            <v>M1: =1/3*1,15*(10,9+6,9+12,1*8,1+SQRT(10,9*6,9*12,1*8,1))</v>
          </cell>
          <cell r="D67" t="str">
            <v>m3</v>
          </cell>
          <cell r="E67">
            <v>77.305477173317982</v>
          </cell>
          <cell r="F67">
            <v>0</v>
          </cell>
        </row>
        <row r="68">
          <cell r="C68" t="str">
            <v>M2: =1/3*1,15*(4,9*6,9*+6,1*8,1+SQRT(4,9*6,9*6,1*8,1))</v>
          </cell>
          <cell r="D68" t="str">
            <v>m3</v>
          </cell>
          <cell r="E68">
            <v>47.568748729476098</v>
          </cell>
          <cell r="F68">
            <v>0</v>
          </cell>
        </row>
        <row r="69">
          <cell r="C69" t="str">
            <v>M3: =1/3*1,15*(6,9*2,1+8,1*3,3+SQRT(6,9*2,1*3,3*8,1))</v>
          </cell>
          <cell r="D69" t="str">
            <v>m3</v>
          </cell>
          <cell r="E69">
            <v>23.345149007674753</v>
          </cell>
          <cell r="F69">
            <v>0</v>
          </cell>
        </row>
        <row r="70">
          <cell r="C70" t="str">
            <v>M4: =1/3*1,15*(6,9*2,5+8,1*3,7+SQRT(6,9*2,5*8,1*3,7))</v>
          </cell>
          <cell r="D70" t="str">
            <v>m3</v>
          </cell>
          <cell r="E70">
            <v>26.816945516695245</v>
          </cell>
          <cell r="F70">
            <v>0</v>
          </cell>
        </row>
        <row r="71">
          <cell r="C71" t="str">
            <v>2 moùng söù ñôû =2*1/3*1,15*(2,5*2,5+3,7*3,7+2,5*3,7)</v>
          </cell>
          <cell r="D71" t="str">
            <v>m3</v>
          </cell>
          <cell r="E71">
            <v>22.378999999999998</v>
          </cell>
          <cell r="F71">
            <v>0</v>
          </cell>
        </row>
        <row r="72">
          <cell r="C72" t="str">
            <v>2 moùng MTC1=2*1/3*1,9*(7,3*5,8+8,3*6,8+SQRT(7,3*5,8*8,3*6,8))</v>
          </cell>
          <cell r="D72" t="str">
            <v>m3</v>
          </cell>
          <cell r="E72">
            <v>187.04137947170258</v>
          </cell>
          <cell r="F72">
            <v>0</v>
          </cell>
        </row>
        <row r="73">
          <cell r="C73" t="str">
            <v>4 moùng MTC2=4*1/3*1,9*(6,3*4,3+8,3*6,3+SQRT(6,3*4,3*8,3*6,3))</v>
          </cell>
          <cell r="D73" t="str">
            <v>m3</v>
          </cell>
          <cell r="E73">
            <v>296.4428085674607</v>
          </cell>
          <cell r="F73">
            <v>0</v>
          </cell>
        </row>
        <row r="74">
          <cell r="B74" t="str">
            <v>B3-13e/CÑ79/57C</v>
          </cell>
          <cell r="C74" t="str">
            <v>1 moùng daøn tuï buø=1/3*0.95*(3.91*2.62+4.91*3.62+SQRT(3.91*2.62*4.91*3.62))</v>
          </cell>
          <cell r="D74" t="str">
            <v>m3</v>
          </cell>
          <cell r="E74">
            <v>13.145527901998921</v>
          </cell>
          <cell r="F74">
            <v>0</v>
          </cell>
        </row>
        <row r="75">
          <cell r="C75" t="str">
            <v>1 moùng BT töï duøng =1/3*1,25*(2,4*2,4+3,8*3,8+2,4*3,8)</v>
          </cell>
          <cell r="D75" t="str">
            <v>m3</v>
          </cell>
          <cell r="E75">
            <v>12.216666666666665</v>
          </cell>
          <cell r="F75">
            <v>0</v>
          </cell>
        </row>
        <row r="76">
          <cell r="C76" t="str">
            <v>6 moùng truï chieáu saùng=6*1/3*1,15*(2,1*2,1+3,3*3,3+2,1*3,3)</v>
          </cell>
          <cell r="D76" t="str">
            <v>m3</v>
          </cell>
          <cell r="E76">
            <v>51.128999999999991</v>
          </cell>
          <cell r="F76">
            <v>0</v>
          </cell>
        </row>
        <row r="77">
          <cell r="B77" t="str">
            <v>B3-13e/CÑ79/57C</v>
          </cell>
          <cell r="C77" t="str">
            <v>Ñaép ñaù 5x7 cheøn caùt</v>
          </cell>
          <cell r="D77" t="str">
            <v>100m3</v>
          </cell>
          <cell r="E77">
            <v>0.27677999999999997</v>
          </cell>
          <cell r="F77">
            <v>16752000</v>
          </cell>
        </row>
        <row r="78">
          <cell r="C78" t="str">
            <v>2MTC1: =2*(6,8*5,6*0,15)</v>
          </cell>
          <cell r="D78" t="str">
            <v>m3</v>
          </cell>
          <cell r="E78">
            <v>11.423999999999999</v>
          </cell>
          <cell r="F78">
            <v>0</v>
          </cell>
        </row>
        <row r="79">
          <cell r="C79" t="str">
            <v>4MTC2: =4*(6,3*4,3*0,15)</v>
          </cell>
          <cell r="D79" t="str">
            <v>m3</v>
          </cell>
          <cell r="E79">
            <v>16.253999999999998</v>
          </cell>
          <cell r="F79">
            <v>0</v>
          </cell>
        </row>
        <row r="80">
          <cell r="B80" t="str">
            <v>221-511</v>
          </cell>
          <cell r="C80" t="str">
            <v>Beùton loùt M100 ñaù 1x2 thieát bò ngoaøi trôøi</v>
          </cell>
          <cell r="D80" t="str">
            <v>m3</v>
          </cell>
          <cell r="E80">
            <v>14.904310000000002</v>
          </cell>
          <cell r="F80">
            <v>360390</v>
          </cell>
        </row>
        <row r="81">
          <cell r="C81" t="str">
            <v>M1: =10,3*6,3*0,05</v>
          </cell>
          <cell r="D81" t="str">
            <v>m3</v>
          </cell>
          <cell r="E81">
            <v>3.2445000000000004</v>
          </cell>
          <cell r="F81">
            <v>0</v>
          </cell>
        </row>
        <row r="82">
          <cell r="C82" t="str">
            <v>M2: =4,3*6,3*0,05</v>
          </cell>
          <cell r="D82" t="str">
            <v>m3</v>
          </cell>
          <cell r="E82">
            <v>1.3545</v>
          </cell>
          <cell r="F82">
            <v>0</v>
          </cell>
        </row>
        <row r="83">
          <cell r="C83" t="str">
            <v>M3: =6,3*1,5*0,05</v>
          </cell>
          <cell r="D83" t="str">
            <v>m3</v>
          </cell>
          <cell r="E83">
            <v>0.47249999999999998</v>
          </cell>
          <cell r="F83">
            <v>0</v>
          </cell>
        </row>
        <row r="84">
          <cell r="C84" t="str">
            <v>M4: =6,3*1,9*0,05</v>
          </cell>
          <cell r="D84" t="str">
            <v>m3</v>
          </cell>
          <cell r="E84">
            <v>0.59849999999999992</v>
          </cell>
          <cell r="F84">
            <v>0</v>
          </cell>
        </row>
        <row r="85">
          <cell r="C85" t="str">
            <v>2 moùng söù ñôû =2*(1,9*1,9*0,05)</v>
          </cell>
          <cell r="D85" t="str">
            <v>m3</v>
          </cell>
          <cell r="E85">
            <v>0.36099999999999999</v>
          </cell>
          <cell r="F85">
            <v>0</v>
          </cell>
        </row>
        <row r="86">
          <cell r="C86" t="str">
            <v>2 moùng MTC1 =2*6,7*5,2*0,05</v>
          </cell>
          <cell r="D86" t="str">
            <v>m3</v>
          </cell>
          <cell r="E86">
            <v>3.4840000000000004</v>
          </cell>
          <cell r="F86">
            <v>0</v>
          </cell>
        </row>
        <row r="87">
          <cell r="C87" t="str">
            <v>4 moùng MTC2 =4*5,7*3,7*0,05</v>
          </cell>
          <cell r="D87" t="str">
            <v>m3</v>
          </cell>
          <cell r="E87">
            <v>4.2180000000000009</v>
          </cell>
          <cell r="F87">
            <v>0</v>
          </cell>
        </row>
        <row r="88">
          <cell r="B88" t="str">
            <v>221-212</v>
          </cell>
          <cell r="C88" t="str">
            <v>1 moùng daøn tuï buø=3,31*2,02*0,05</v>
          </cell>
          <cell r="D88" t="str">
            <v>m3</v>
          </cell>
          <cell r="E88">
            <v>0.33431000000000005</v>
          </cell>
          <cell r="F88">
            <v>0</v>
          </cell>
        </row>
        <row r="89">
          <cell r="C89" t="str">
            <v>1 moùng BT töï duøng =1,8*1,8*0,05</v>
          </cell>
          <cell r="D89" t="str">
            <v>m3</v>
          </cell>
          <cell r="E89">
            <v>0.16200000000000003</v>
          </cell>
          <cell r="F89">
            <v>0</v>
          </cell>
        </row>
        <row r="90">
          <cell r="C90" t="str">
            <v>6 moùng truï chieáu saùng=6*1,5*1,5*0,05</v>
          </cell>
          <cell r="D90" t="str">
            <v>m3</v>
          </cell>
          <cell r="E90">
            <v>0.67500000000000004</v>
          </cell>
          <cell r="F90">
            <v>0</v>
          </cell>
        </row>
        <row r="91">
          <cell r="B91" t="str">
            <v>221-212</v>
          </cell>
          <cell r="C91" t="str">
            <v>Beùton M200 ñaù 1x2 moùng</v>
          </cell>
          <cell r="D91" t="str">
            <v>m3</v>
          </cell>
          <cell r="E91">
            <v>88.782039999999995</v>
          </cell>
          <cell r="F91">
            <v>471970</v>
          </cell>
        </row>
        <row r="92">
          <cell r="C92" t="str">
            <v>M1: =10,1*6,1*0,25</v>
          </cell>
          <cell r="D92" t="str">
            <v>m3</v>
          </cell>
          <cell r="E92">
            <v>15.402499999999998</v>
          </cell>
          <cell r="F92">
            <v>0</v>
          </cell>
        </row>
        <row r="93">
          <cell r="C93" t="str">
            <v>M2: =4,1*6,1*0,25</v>
          </cell>
          <cell r="D93" t="str">
            <v>m3</v>
          </cell>
          <cell r="E93">
            <v>6.2524999999999995</v>
          </cell>
          <cell r="F93">
            <v>0</v>
          </cell>
        </row>
        <row r="94">
          <cell r="C94" t="str">
            <v>M3: =6,1*1,3*0,25</v>
          </cell>
          <cell r="D94" t="str">
            <v>m3</v>
          </cell>
          <cell r="E94">
            <v>1.9824999999999999</v>
          </cell>
          <cell r="F94">
            <v>0</v>
          </cell>
        </row>
        <row r="95">
          <cell r="C95" t="str">
            <v>M4: =6,1*1,7*0,25</v>
          </cell>
          <cell r="D95" t="str">
            <v>m3</v>
          </cell>
          <cell r="E95">
            <v>2.5924999999999998</v>
          </cell>
          <cell r="F95">
            <v>0</v>
          </cell>
        </row>
        <row r="96">
          <cell r="C96" t="str">
            <v>2 moùng söù ñôû =2*(1,7*1,7*0,25)</v>
          </cell>
          <cell r="D96" t="str">
            <v>m3</v>
          </cell>
          <cell r="E96">
            <v>1.4449999999999998</v>
          </cell>
          <cell r="F96">
            <v>0</v>
          </cell>
        </row>
        <row r="97">
          <cell r="C97" t="str">
            <v>2 moùng MTC1 =2*6,5*5*0,4</v>
          </cell>
          <cell r="D97" t="str">
            <v>m3</v>
          </cell>
          <cell r="E97">
            <v>26</v>
          </cell>
          <cell r="F97">
            <v>0</v>
          </cell>
        </row>
        <row r="98">
          <cell r="C98" t="str">
            <v>4 moùng MTC2 =4*5,5*3,5*0,4</v>
          </cell>
          <cell r="D98" t="str">
            <v>m3</v>
          </cell>
          <cell r="E98">
            <v>30.8</v>
          </cell>
          <cell r="F98">
            <v>0</v>
          </cell>
        </row>
        <row r="99">
          <cell r="B99" t="str">
            <v>222-412</v>
          </cell>
          <cell r="C99" t="str">
            <v>1 moùng daøn tuï buø=3,11*1,82*0,2</v>
          </cell>
          <cell r="D99" t="str">
            <v>m3</v>
          </cell>
          <cell r="E99">
            <v>1.1320399999999999</v>
          </cell>
          <cell r="F99">
            <v>0</v>
          </cell>
        </row>
        <row r="100">
          <cell r="C100" t="str">
            <v>1 moùng BT töï duøng =1,6*1,6*0,25</v>
          </cell>
          <cell r="D100" t="str">
            <v>m3</v>
          </cell>
          <cell r="E100">
            <v>0.64000000000000012</v>
          </cell>
          <cell r="F100">
            <v>0</v>
          </cell>
        </row>
        <row r="101">
          <cell r="C101" t="str">
            <v>6 moùng truï chieáu saùng=6*1,3*1,3*0,25</v>
          </cell>
          <cell r="D101" t="str">
            <v>m3</v>
          </cell>
          <cell r="E101">
            <v>2.5350000000000001</v>
          </cell>
          <cell r="F101">
            <v>0</v>
          </cell>
        </row>
        <row r="102">
          <cell r="B102" t="str">
            <v>222-412</v>
          </cell>
          <cell r="C102" t="str">
            <v>Beùton M200 ñaù 1x2 coå moùng thieát bò ngoaøi trôøi</v>
          </cell>
          <cell r="D102" t="str">
            <v>m3</v>
          </cell>
          <cell r="E102">
            <v>35.098745000000001</v>
          </cell>
          <cell r="F102">
            <v>659908</v>
          </cell>
        </row>
        <row r="103">
          <cell r="C103" t="str">
            <v>M1: =7*(0,7*0,7*1,12)+3*(0,55*0,55*1,12)</v>
          </cell>
          <cell r="D103" t="str">
            <v>m3</v>
          </cell>
          <cell r="E103">
            <v>4.8580000000000005</v>
          </cell>
          <cell r="F103">
            <v>0</v>
          </cell>
        </row>
        <row r="104">
          <cell r="C104" t="str">
            <v>M2: =2*(0,7*0,7*1,12)+3*(0,55*0,55*1,12)</v>
          </cell>
          <cell r="D104" t="str">
            <v>m3</v>
          </cell>
          <cell r="E104">
            <v>2.1140000000000003</v>
          </cell>
          <cell r="F104">
            <v>0</v>
          </cell>
        </row>
        <row r="105">
          <cell r="C105" t="str">
            <v>M3: =3*(0,55*0,55*1,12)</v>
          </cell>
          <cell r="D105" t="str">
            <v>m3</v>
          </cell>
          <cell r="E105">
            <v>1.0164000000000004</v>
          </cell>
          <cell r="F105">
            <v>0</v>
          </cell>
        </row>
        <row r="106">
          <cell r="C106" t="str">
            <v>M4: =3*(0,55*0,55*1,12)</v>
          </cell>
          <cell r="D106" t="str">
            <v>m3</v>
          </cell>
          <cell r="E106">
            <v>1.0164000000000004</v>
          </cell>
          <cell r="F106">
            <v>0</v>
          </cell>
        </row>
        <row r="107">
          <cell r="C107" t="str">
            <v>2 moùng söù ñôû =2*(0,55*0,55*1,12)</v>
          </cell>
          <cell r="D107" t="str">
            <v>m3</v>
          </cell>
          <cell r="E107">
            <v>0.6776000000000002</v>
          </cell>
          <cell r="F107">
            <v>0</v>
          </cell>
        </row>
        <row r="108">
          <cell r="C108" t="str">
            <v>2 moùng MTC1 =2*(1,5*1,5*1,67)</v>
          </cell>
          <cell r="D108" t="str">
            <v>m3</v>
          </cell>
          <cell r="E108">
            <v>7.5149999999999997</v>
          </cell>
          <cell r="F108">
            <v>0</v>
          </cell>
        </row>
        <row r="109">
          <cell r="C109" t="str">
            <v>4 moùng MTC2 =4*(1,5*1,5*1,67)</v>
          </cell>
          <cell r="D109" t="str">
            <v>m3</v>
          </cell>
          <cell r="E109">
            <v>15.03</v>
          </cell>
          <cell r="F109">
            <v>0</v>
          </cell>
        </row>
        <row r="110">
          <cell r="B110" t="str">
            <v>240-110</v>
          </cell>
          <cell r="C110" t="str">
            <v>1 moùng daøn tuï buø=2*(1,31*0,3*0,97)</v>
          </cell>
          <cell r="D110" t="str">
            <v>m3</v>
          </cell>
          <cell r="E110">
            <v>0.76241999999999999</v>
          </cell>
          <cell r="F110">
            <v>0</v>
          </cell>
        </row>
        <row r="111">
          <cell r="C111" t="str">
            <v>1 moùng BT töï duøng =0,55*0,55*1,17</v>
          </cell>
          <cell r="D111" t="str">
            <v>m3</v>
          </cell>
          <cell r="E111">
            <v>0.35392500000000005</v>
          </cell>
          <cell r="F111">
            <v>0</v>
          </cell>
        </row>
        <row r="112">
          <cell r="C112" t="str">
            <v>6 moùng truï chieáu saùng=6*(0,5*0,5*1,17)</v>
          </cell>
          <cell r="D112" t="str">
            <v>m3</v>
          </cell>
          <cell r="E112">
            <v>1.7549999999999999</v>
          </cell>
          <cell r="F112">
            <v>0</v>
          </cell>
        </row>
        <row r="113">
          <cell r="B113" t="str">
            <v>240-110</v>
          </cell>
          <cell r="C113" t="str">
            <v>Gia coâng laép ñaët saét troøn D&lt;=10  cho caùc moùng thieát bò ngoaøi trôøi</v>
          </cell>
          <cell r="D113" t="str">
            <v>Taán</v>
          </cell>
          <cell r="E113">
            <v>2.5030000000000001</v>
          </cell>
          <cell r="F113">
            <v>3995100</v>
          </cell>
        </row>
        <row r="114">
          <cell r="C114" t="str">
            <v>M1: =1170</v>
          </cell>
          <cell r="D114" t="str">
            <v>kg</v>
          </cell>
          <cell r="E114">
            <v>1170</v>
          </cell>
          <cell r="F114">
            <v>0</v>
          </cell>
        </row>
        <row r="115">
          <cell r="C115" t="str">
            <v>M2: =376</v>
          </cell>
          <cell r="D115" t="str">
            <v>kg</v>
          </cell>
          <cell r="E115">
            <v>376</v>
          </cell>
          <cell r="F115">
            <v>0</v>
          </cell>
        </row>
        <row r="116">
          <cell r="C116" t="str">
            <v>M3: =134</v>
          </cell>
          <cell r="D116" t="str">
            <v>kg</v>
          </cell>
          <cell r="E116">
            <v>134</v>
          </cell>
          <cell r="F116">
            <v>0</v>
          </cell>
        </row>
        <row r="117">
          <cell r="C117" t="str">
            <v>M4: =166</v>
          </cell>
          <cell r="D117" t="str">
            <v>kg</v>
          </cell>
          <cell r="E117">
            <v>166</v>
          </cell>
          <cell r="F117">
            <v>0</v>
          </cell>
        </row>
        <row r="118">
          <cell r="C118" t="str">
            <v>2 moùng söù ñôû =2*50</v>
          </cell>
          <cell r="D118" t="str">
            <v>kg</v>
          </cell>
          <cell r="E118">
            <v>100</v>
          </cell>
          <cell r="F118">
            <v>0</v>
          </cell>
        </row>
        <row r="119">
          <cell r="C119" t="str">
            <v>2 moùng MTC1 =2*102</v>
          </cell>
          <cell r="D119" t="str">
            <v>kg</v>
          </cell>
          <cell r="E119">
            <v>204</v>
          </cell>
          <cell r="F119">
            <v>0</v>
          </cell>
        </row>
        <row r="120">
          <cell r="C120" t="str">
            <v>4 moùng MTC2 =4*92</v>
          </cell>
          <cell r="D120" t="str">
            <v>kg</v>
          </cell>
          <cell r="E120">
            <v>184</v>
          </cell>
          <cell r="F120">
            <v>0</v>
          </cell>
        </row>
        <row r="121">
          <cell r="B121" t="str">
            <v>240-120</v>
          </cell>
          <cell r="C121" t="str">
            <v>1 moùng daøn tuï buø =120</v>
          </cell>
          <cell r="D121" t="str">
            <v>kg</v>
          </cell>
          <cell r="E121">
            <v>120</v>
          </cell>
          <cell r="F121">
            <v>0</v>
          </cell>
        </row>
        <row r="122">
          <cell r="C122" t="str">
            <v>1 moùng BT töï duøng =7</v>
          </cell>
          <cell r="D122" t="str">
            <v>kg</v>
          </cell>
          <cell r="E122">
            <v>7</v>
          </cell>
          <cell r="F122">
            <v>0</v>
          </cell>
        </row>
        <row r="123">
          <cell r="C123" t="str">
            <v>6 moùng truï chieáu saùng=6*7</v>
          </cell>
          <cell r="D123" t="str">
            <v>kg</v>
          </cell>
          <cell r="E123">
            <v>42</v>
          </cell>
          <cell r="F123">
            <v>0</v>
          </cell>
        </row>
        <row r="124">
          <cell r="B124" t="str">
            <v>240-120</v>
          </cell>
          <cell r="C124" t="str">
            <v>Gia coâng laép ñaët saét troøn D&lt;=18  cho caùc moùng thieát bi ñieän ngoaøi trôøi</v>
          </cell>
          <cell r="D124" t="str">
            <v>Taán</v>
          </cell>
          <cell r="E124">
            <v>5.0494599999999998</v>
          </cell>
          <cell r="F124">
            <v>3938460</v>
          </cell>
        </row>
        <row r="125">
          <cell r="C125" t="str">
            <v>M1: =67</v>
          </cell>
          <cell r="D125" t="str">
            <v>kg</v>
          </cell>
          <cell r="E125">
            <v>67</v>
          </cell>
          <cell r="F125">
            <v>0</v>
          </cell>
        </row>
        <row r="126">
          <cell r="C126" t="str">
            <v>M2: =143,8</v>
          </cell>
          <cell r="D126" t="str">
            <v>kg</v>
          </cell>
          <cell r="E126">
            <v>143.80000000000001</v>
          </cell>
          <cell r="F126">
            <v>0</v>
          </cell>
        </row>
        <row r="127">
          <cell r="C127" t="str">
            <v>M3: =67</v>
          </cell>
          <cell r="D127" t="str">
            <v>kg</v>
          </cell>
          <cell r="E127">
            <v>67</v>
          </cell>
          <cell r="F127">
            <v>0</v>
          </cell>
        </row>
        <row r="128">
          <cell r="C128" t="str">
            <v>M4: =67</v>
          </cell>
          <cell r="D128" t="str">
            <v>kg</v>
          </cell>
          <cell r="E128">
            <v>67</v>
          </cell>
          <cell r="F128">
            <v>0</v>
          </cell>
        </row>
        <row r="129">
          <cell r="C129" t="str">
            <v>2 moùng söù ñôû =2*30</v>
          </cell>
          <cell r="D129" t="str">
            <v>kg</v>
          </cell>
          <cell r="E129">
            <v>60</v>
          </cell>
          <cell r="F129">
            <v>0</v>
          </cell>
        </row>
        <row r="130">
          <cell r="C130" t="str">
            <v>2 moùng MTC1 =2*1147</v>
          </cell>
          <cell r="D130" t="str">
            <v>kg</v>
          </cell>
          <cell r="E130">
            <v>2294</v>
          </cell>
          <cell r="F130">
            <v>0</v>
          </cell>
        </row>
        <row r="131">
          <cell r="C131" t="str">
            <v>4 moùng MTC2 =4*490</v>
          </cell>
          <cell r="D131" t="str">
            <v>kg</v>
          </cell>
          <cell r="E131">
            <v>1960</v>
          </cell>
          <cell r="F131">
            <v>0</v>
          </cell>
        </row>
        <row r="132">
          <cell r="B132" t="str">
            <v>240-130</v>
          </cell>
          <cell r="C132" t="str">
            <v>1 moùng daøn tuï buø =0</v>
          </cell>
          <cell r="D132" t="str">
            <v>kg</v>
          </cell>
          <cell r="E132">
            <v>0</v>
          </cell>
          <cell r="F132">
            <v>0</v>
          </cell>
        </row>
        <row r="133">
          <cell r="C133" t="str">
            <v>1 moùng BT töï duøng =90,66</v>
          </cell>
          <cell r="D133" t="str">
            <v>kg</v>
          </cell>
          <cell r="E133">
            <v>90.66</v>
          </cell>
          <cell r="F133">
            <v>0</v>
          </cell>
        </row>
        <row r="134">
          <cell r="C134" t="str">
            <v>6 moùng truï chieáu saùng =6*50</v>
          </cell>
          <cell r="D134" t="str">
            <v>kg</v>
          </cell>
          <cell r="E134">
            <v>300</v>
          </cell>
          <cell r="F134">
            <v>0</v>
          </cell>
        </row>
        <row r="135">
          <cell r="B135" t="str">
            <v>240-130</v>
          </cell>
          <cell r="C135" t="str">
            <v>Gia coâng laép ñaët saét troøn d&gt; 18 cho  thieát bò ngoaøi trôøi</v>
          </cell>
          <cell r="D135" t="str">
            <v>Taán</v>
          </cell>
          <cell r="E135">
            <v>1.08</v>
          </cell>
          <cell r="F135">
            <v>3943500</v>
          </cell>
        </row>
        <row r="136">
          <cell r="A136" t="str">
            <v>BM16-500/150</v>
          </cell>
          <cell r="B136"/>
          <cell r="C136" t="str">
            <v>2 MTC1 =2*180</v>
          </cell>
          <cell r="D136" t="str">
            <v>kg</v>
          </cell>
          <cell r="E136">
            <v>360</v>
          </cell>
          <cell r="F136">
            <v>0</v>
          </cell>
        </row>
        <row r="137">
          <cell r="A137" t="str">
            <v>BM24-600/200</v>
          </cell>
          <cell r="B137"/>
          <cell r="C137" t="str">
            <v>4 MTC2 =4*180</v>
          </cell>
          <cell r="D137" t="str">
            <v>kg</v>
          </cell>
          <cell r="E137">
            <v>720</v>
          </cell>
          <cell r="F137">
            <v>0</v>
          </cell>
        </row>
        <row r="138">
          <cell r="A138" t="str">
            <v>BM16-500/150</v>
          </cell>
          <cell r="B138"/>
          <cell r="C138" t="str">
            <v>Gia coâng ñònh vò Boulon neo ( Vaät lieäu B caáp)</v>
          </cell>
          <cell r="D138" t="str">
            <v>Boä</v>
          </cell>
          <cell r="E138">
            <v>256</v>
          </cell>
          <cell r="F138">
            <v>27000</v>
          </cell>
        </row>
        <row r="139">
          <cell r="A139" t="str">
            <v>BM16-500/150</v>
          </cell>
          <cell r="B139"/>
          <cell r="C139" t="str">
            <v>M1:         M16-500/150</v>
          </cell>
          <cell r="D139" t="str">
            <v>Boä</v>
          </cell>
          <cell r="E139">
            <v>24</v>
          </cell>
          <cell r="F139">
            <v>27000</v>
          </cell>
        </row>
        <row r="140">
          <cell r="A140" t="str">
            <v>BM24-600/200</v>
          </cell>
          <cell r="B140"/>
          <cell r="C140" t="str">
            <v xml:space="preserve">               M24-600/200</v>
          </cell>
          <cell r="D140" t="str">
            <v>Boä</v>
          </cell>
          <cell r="E140">
            <v>28</v>
          </cell>
          <cell r="F140">
            <v>16000</v>
          </cell>
        </row>
        <row r="141">
          <cell r="A141" t="str">
            <v>BM16-500/150</v>
          </cell>
          <cell r="B141"/>
          <cell r="C141" t="str">
            <v>M2:         M16-500/150</v>
          </cell>
          <cell r="D141" t="str">
            <v>Boä</v>
          </cell>
          <cell r="E141">
            <v>24</v>
          </cell>
          <cell r="F141">
            <v>27000</v>
          </cell>
        </row>
        <row r="142">
          <cell r="A142" t="str">
            <v>BM24-600/200</v>
          </cell>
          <cell r="B142"/>
          <cell r="C142" t="str">
            <v xml:space="preserve">               M24-600/200</v>
          </cell>
          <cell r="D142" t="str">
            <v>Boä</v>
          </cell>
          <cell r="E142">
            <v>8</v>
          </cell>
          <cell r="F142">
            <v>16000</v>
          </cell>
        </row>
        <row r="143">
          <cell r="A143" t="str">
            <v>BM16-500/150</v>
          </cell>
          <cell r="B143"/>
          <cell r="C143" t="str">
            <v>M3:         M16-500/150</v>
          </cell>
          <cell r="D143" t="str">
            <v>Boä</v>
          </cell>
          <cell r="E143">
            <v>24</v>
          </cell>
          <cell r="F143">
            <v>27000</v>
          </cell>
        </row>
        <row r="144">
          <cell r="A144" t="str">
            <v>BM16-500/150</v>
          </cell>
          <cell r="B144"/>
          <cell r="C144" t="str">
            <v>M4 :         M16-500/150</v>
          </cell>
          <cell r="D144" t="str">
            <v>Boä</v>
          </cell>
          <cell r="E144">
            <v>24</v>
          </cell>
          <cell r="F144">
            <v>27000</v>
          </cell>
        </row>
        <row r="145">
          <cell r="A145" t="str">
            <v>BM30-1400/200</v>
          </cell>
          <cell r="B145"/>
          <cell r="C145" t="str">
            <v>2 moùng truï coång 110Kv MTC1:M30-1400/200=2*16</v>
          </cell>
          <cell r="D145" t="str">
            <v>Boä</v>
          </cell>
          <cell r="E145">
            <v>32</v>
          </cell>
          <cell r="F145">
            <v>90000</v>
          </cell>
        </row>
        <row r="146">
          <cell r="A146" t="str">
            <v>BM30-1400/200</v>
          </cell>
          <cell r="B146"/>
          <cell r="C146" t="str">
            <v>4 moùng truï coång 110Kv MTC2: M30/1400-200=4*16</v>
          </cell>
          <cell r="D146" t="str">
            <v>Boä</v>
          </cell>
          <cell r="E146">
            <v>64</v>
          </cell>
          <cell r="F146">
            <v>90000</v>
          </cell>
        </row>
        <row r="147">
          <cell r="A147" t="str">
            <v>BM20-500</v>
          </cell>
          <cell r="B147" t="str">
            <v>671-233</v>
          </cell>
          <cell r="C147" t="str">
            <v>6 moùng truï chieáu saùng : M20-500=6*4</v>
          </cell>
          <cell r="D147" t="str">
            <v>Boä</v>
          </cell>
          <cell r="E147">
            <v>24</v>
          </cell>
          <cell r="F147">
            <v>20000</v>
          </cell>
        </row>
        <row r="148">
          <cell r="A148" t="str">
            <v>BM20-950</v>
          </cell>
          <cell r="B148"/>
          <cell r="C148" t="str">
            <v>1 moùng daøn tuï buø: M20-950=1*4</v>
          </cell>
          <cell r="D148" t="str">
            <v>Boä</v>
          </cell>
          <cell r="E148">
            <v>4</v>
          </cell>
          <cell r="F148">
            <v>36000</v>
          </cell>
        </row>
        <row r="149">
          <cell r="A149" t="str">
            <v>BM16-500</v>
          </cell>
          <cell r="B149"/>
          <cell r="C149" t="str">
            <v>1 BT töï duøng : M16-500</v>
          </cell>
          <cell r="D149" t="str">
            <v>Boä</v>
          </cell>
          <cell r="E149">
            <v>8</v>
          </cell>
          <cell r="F149">
            <v>27000</v>
          </cell>
        </row>
        <row r="150">
          <cell r="B150" t="str">
            <v>671-233</v>
          </cell>
          <cell r="C150" t="str">
            <v>Laùng vöõa maët coå moùng thieát bò ngoaøi trôøi  M100 daày 3cm</v>
          </cell>
          <cell r="D150" t="str">
            <v>m2</v>
          </cell>
          <cell r="E150">
            <v>24.431000000000004</v>
          </cell>
          <cell r="F150">
            <v>11255</v>
          </cell>
        </row>
        <row r="151">
          <cell r="C151" t="str">
            <v>M1: =7*(0,7*0,7)+3*(0,55*0,55)</v>
          </cell>
          <cell r="D151" t="str">
            <v>m2</v>
          </cell>
          <cell r="E151">
            <v>4.3375000000000004</v>
          </cell>
          <cell r="F151">
            <v>0</v>
          </cell>
        </row>
        <row r="152">
          <cell r="C152" t="str">
            <v>M2: =2*(0,7*0,7)+3*(0,55*0,55)</v>
          </cell>
          <cell r="D152" t="str">
            <v>m2</v>
          </cell>
          <cell r="E152">
            <v>1.8875000000000002</v>
          </cell>
          <cell r="F152">
            <v>0</v>
          </cell>
        </row>
        <row r="153">
          <cell r="C153" t="str">
            <v>M3: =3*(0,55*0,55)</v>
          </cell>
          <cell r="D153" t="str">
            <v>m2</v>
          </cell>
          <cell r="E153">
            <v>0.9075000000000002</v>
          </cell>
          <cell r="F153">
            <v>0</v>
          </cell>
        </row>
        <row r="154">
          <cell r="C154" t="str">
            <v>M4: =3*(0,55*0,55)</v>
          </cell>
          <cell r="D154" t="str">
            <v>m2</v>
          </cell>
          <cell r="E154">
            <v>0.9075000000000002</v>
          </cell>
          <cell r="F154">
            <v>0</v>
          </cell>
        </row>
        <row r="155">
          <cell r="C155" t="str">
            <v>2 moùng söù ñôû =2*(0,55*0,55)</v>
          </cell>
          <cell r="D155" t="str">
            <v>m2</v>
          </cell>
          <cell r="E155">
            <v>0.60500000000000009</v>
          </cell>
          <cell r="F155">
            <v>0</v>
          </cell>
        </row>
        <row r="156">
          <cell r="C156" t="str">
            <v>2 moùng MTC1 =2*(1,5*1,5)</v>
          </cell>
          <cell r="D156" t="str">
            <v>m2</v>
          </cell>
          <cell r="E156">
            <v>4.5</v>
          </cell>
          <cell r="F156">
            <v>0</v>
          </cell>
        </row>
        <row r="157">
          <cell r="B157" t="str">
            <v>041-112</v>
          </cell>
          <cell r="C157" t="str">
            <v>4 moùng MTC2 =4*(1,5*1,5)</v>
          </cell>
          <cell r="D157" t="str">
            <v>m2</v>
          </cell>
          <cell r="E157">
            <v>9</v>
          </cell>
          <cell r="F157">
            <v>0</v>
          </cell>
        </row>
        <row r="158">
          <cell r="B158" t="str">
            <v>VC-03B</v>
          </cell>
          <cell r="C158" t="str">
            <v>1 moùng daøn tuï buø =2*(1,31*0,3)</v>
          </cell>
          <cell r="D158" t="str">
            <v>m2</v>
          </cell>
          <cell r="E158">
            <v>0.78600000000000003</v>
          </cell>
          <cell r="F158">
            <v>0</v>
          </cell>
        </row>
        <row r="159">
          <cell r="B159" t="str">
            <v>VC-03C</v>
          </cell>
          <cell r="C159" t="str">
            <v>6 moùng truï chieáu saùng =6*(0,5*0,5)</v>
          </cell>
          <cell r="D159" t="str">
            <v>m2</v>
          </cell>
          <cell r="E159">
            <v>1.5</v>
          </cell>
          <cell r="F159">
            <v>0</v>
          </cell>
        </row>
        <row r="160">
          <cell r="B160" t="str">
            <v>041-112</v>
          </cell>
          <cell r="C160" t="str">
            <v>Ñaép ñaát C2  thaønh moùng thieát bò ngoaøi trôøi</v>
          </cell>
          <cell r="D160" t="str">
            <v>m3</v>
          </cell>
          <cell r="E160">
            <v>624.92519803499295</v>
          </cell>
          <cell r="F160">
            <v>0</v>
          </cell>
        </row>
        <row r="161">
          <cell r="B161" t="str">
            <v>VC-03B</v>
          </cell>
          <cell r="C161" t="str">
            <v>Boác xuùc ñaát thöøa leân xuoáng: (Ñaøo-ñaép)x1.3</v>
          </cell>
          <cell r="D161" t="str">
            <v>m3</v>
          </cell>
          <cell r="E161">
            <v>172.20515650000002</v>
          </cell>
          <cell r="F161">
            <v>0</v>
          </cell>
        </row>
        <row r="162">
          <cell r="B162" t="str">
            <v>VC-03C</v>
          </cell>
          <cell r="C162" t="str">
            <v>Chuyeån  ñaát thöøa baèng xe cuùtkít cly 200m</v>
          </cell>
          <cell r="D162" t="str">
            <v>m3</v>
          </cell>
          <cell r="E162">
            <v>180.5</v>
          </cell>
          <cell r="F162">
            <v>0</v>
          </cell>
        </row>
        <row r="163">
          <cell r="C163" t="str">
            <v>COÄNG III</v>
          </cell>
          <cell r="D163">
            <v>0</v>
          </cell>
          <cell r="E163">
            <v>132.61302084999946</v>
          </cell>
          <cell r="F163">
            <v>0</v>
          </cell>
        </row>
        <row r="164">
          <cell r="C164" t="str">
            <v>IV. MOÙNG MBA LÖÏC</v>
          </cell>
          <cell r="D164">
            <v>0</v>
          </cell>
          <cell r="E164">
            <v>10.706702084916989</v>
          </cell>
          <cell r="F164">
            <v>0</v>
          </cell>
        </row>
        <row r="165">
          <cell r="B165" t="str">
            <v>031-322</v>
          </cell>
          <cell r="C165" t="str">
            <v>Ñaøo ñaát C2 moùng MBA löïc</v>
          </cell>
          <cell r="D165" t="str">
            <v>m3</v>
          </cell>
          <cell r="E165">
            <v>143.31972293491646</v>
          </cell>
          <cell r="F165">
            <v>0</v>
          </cell>
        </row>
        <row r="166">
          <cell r="B166" t="str">
            <v>221-511</v>
          </cell>
          <cell r="C166" t="str">
            <v>Moùng MBA löïïc=1/3*1,6*(9,8*7+11,4*8,6+SQRT(9,8*7*11,4*8,6))</v>
          </cell>
          <cell r="D166" t="str">
            <v>m3</v>
          </cell>
          <cell r="E166">
            <v>132.61302084999946</v>
          </cell>
          <cell r="F166">
            <v>0</v>
          </cell>
        </row>
        <row r="167">
          <cell r="C167" t="str">
            <v>Hoá ga MBA löïïc=1/3*1,6*(1,9*1,6+3,5*3,2+SQRT(1,9*1,6*3,5*3,2))</v>
          </cell>
          <cell r="D167" t="str">
            <v>m3</v>
          </cell>
          <cell r="E167">
            <v>10.706702084916989</v>
          </cell>
          <cell r="F167">
            <v>0</v>
          </cell>
        </row>
        <row r="168">
          <cell r="B168" t="str">
            <v>B3-13e/CÑ79/57C</v>
          </cell>
          <cell r="C168" t="str">
            <v>Ñaép ñaù 5x7 cheøn caùt: =(9,2*6,4+1,7*0,9)*0,15</v>
          </cell>
          <cell r="D168" t="str">
            <v>100m3</v>
          </cell>
          <cell r="E168">
            <v>9.0614999999999987E-2</v>
          </cell>
          <cell r="F168">
            <v>16752000</v>
          </cell>
        </row>
        <row r="169">
          <cell r="B169" t="str">
            <v>221-511</v>
          </cell>
          <cell r="C169" t="str">
            <v>Beùton loùt ñaù 1x2 M100  moùng MBA</v>
          </cell>
          <cell r="D169" t="str">
            <v>m3</v>
          </cell>
          <cell r="E169">
            <v>2.6985000000000006</v>
          </cell>
          <cell r="F169">
            <v>360390</v>
          </cell>
        </row>
        <row r="170">
          <cell r="C170" t="str">
            <v>Moùng MBA löïïc=(8,8*6+1,3*0,9)*0,05</v>
          </cell>
          <cell r="D170" t="str">
            <v>m3</v>
          </cell>
          <cell r="E170">
            <v>2.6985000000000006</v>
          </cell>
          <cell r="F170">
            <v>0</v>
          </cell>
        </row>
        <row r="171">
          <cell r="B171" t="str">
            <v>221-223</v>
          </cell>
          <cell r="C171" t="str">
            <v>Beùton moùng M250 ñaù 1x2: =(8,6*5,8*0,2+1,1*0,9*0,15)</v>
          </cell>
          <cell r="D171" t="str">
            <v>m3</v>
          </cell>
          <cell r="E171">
            <v>10.124499999999999</v>
          </cell>
          <cell r="F171">
            <v>549409</v>
          </cell>
        </row>
        <row r="172">
          <cell r="B172" t="str">
            <v>224-113</v>
          </cell>
          <cell r="C172" t="str">
            <v>Beùton ñaø M250 ñaù 1x2:</v>
          </cell>
          <cell r="D172" t="str">
            <v>m3</v>
          </cell>
          <cell r="E172">
            <v>6.0019999999999998</v>
          </cell>
          <cell r="F172">
            <v>676342</v>
          </cell>
        </row>
        <row r="173">
          <cell r="C173" t="str">
            <v>2D1: =2*(0,2*0,3*5,5)</v>
          </cell>
          <cell r="D173" t="str">
            <v>m3</v>
          </cell>
          <cell r="E173">
            <v>0.65999999999999992</v>
          </cell>
          <cell r="F173">
            <v>0</v>
          </cell>
        </row>
        <row r="174">
          <cell r="C174" t="str">
            <v>3D2: =3*(0,2*0,3*1,5)</v>
          </cell>
          <cell r="D174" t="str">
            <v>m3</v>
          </cell>
          <cell r="E174">
            <v>0.27</v>
          </cell>
          <cell r="F174">
            <v>0</v>
          </cell>
        </row>
        <row r="175">
          <cell r="C175" t="str">
            <v>2D3: =2*(0,2*0,2*7,7)</v>
          </cell>
          <cell r="D175" t="str">
            <v>m3</v>
          </cell>
          <cell r="E175">
            <v>0.6160000000000001</v>
          </cell>
          <cell r="F175">
            <v>0</v>
          </cell>
        </row>
        <row r="176">
          <cell r="C176" t="str">
            <v>2D4: =2*(0,2*0,2*4,8)</v>
          </cell>
          <cell r="D176" t="str">
            <v>m3</v>
          </cell>
          <cell r="E176">
            <v>0.38400000000000006</v>
          </cell>
          <cell r="F176">
            <v>0</v>
          </cell>
        </row>
        <row r="177">
          <cell r="B177" t="str">
            <v>222-413</v>
          </cell>
          <cell r="C177" t="str">
            <v>2D5: =2*(0,3*0,3*8,6)</v>
          </cell>
          <cell r="D177" t="str">
            <v>m3</v>
          </cell>
          <cell r="E177">
            <v>1.5479999999999998</v>
          </cell>
          <cell r="F177">
            <v>0</v>
          </cell>
        </row>
        <row r="178">
          <cell r="C178" t="str">
            <v>3D6: =3*(0,3*0,3*5,2)</v>
          </cell>
          <cell r="D178" t="str">
            <v>m3</v>
          </cell>
          <cell r="E178">
            <v>1.4039999999999999</v>
          </cell>
          <cell r="F178">
            <v>0</v>
          </cell>
        </row>
        <row r="179">
          <cell r="C179" t="str">
            <v>G1: =0,2*0,2*(5,6+8,4)*2</v>
          </cell>
          <cell r="D179" t="str">
            <v>m3</v>
          </cell>
          <cell r="E179">
            <v>1.1200000000000001</v>
          </cell>
          <cell r="F179">
            <v>0</v>
          </cell>
        </row>
        <row r="180">
          <cell r="B180" t="str">
            <v>222-413</v>
          </cell>
          <cell r="C180" t="str">
            <v>Beùton coät M250 ñaù 1x2</v>
          </cell>
          <cell r="D180" t="str">
            <v>m3</v>
          </cell>
          <cell r="E180">
            <v>0.56000000000000005</v>
          </cell>
          <cell r="F180">
            <v>709860</v>
          </cell>
        </row>
        <row r="181">
          <cell r="B181" t="str">
            <v>240-110</v>
          </cell>
          <cell r="C181" t="str">
            <v>6C1: =6*(0,3*0,3*1)</v>
          </cell>
          <cell r="D181" t="str">
            <v>m3</v>
          </cell>
          <cell r="E181">
            <v>0.54</v>
          </cell>
          <cell r="F181">
            <v>0</v>
          </cell>
        </row>
        <row r="182">
          <cell r="B182" t="str">
            <v>240-511</v>
          </cell>
          <cell r="C182" t="str">
            <v>14C2: =14*(0,2*0,2*1,2)</v>
          </cell>
          <cell r="D182" t="str">
            <v>m3</v>
          </cell>
          <cell r="E182">
            <v>0.67200000000000015</v>
          </cell>
          <cell r="F182">
            <v>0</v>
          </cell>
        </row>
        <row r="183">
          <cell r="B183" t="str">
            <v>225-113</v>
          </cell>
          <cell r="C183" t="str">
            <v>Beùton saøn MBA M250 ñaù 1x2: =2,1*5,5*0,2</v>
          </cell>
          <cell r="D183" t="str">
            <v>m3</v>
          </cell>
          <cell r="E183">
            <v>2.31</v>
          </cell>
          <cell r="F183">
            <v>646225</v>
          </cell>
        </row>
        <row r="184">
          <cell r="B184" t="str">
            <v>240-110</v>
          </cell>
          <cell r="C184" t="str">
            <v>Gia coâng laép ñaët saét troøn d=&lt;10 cho moùng + baûn ñôû: 37,4kg</v>
          </cell>
          <cell r="D184" t="str">
            <v>Taán</v>
          </cell>
          <cell r="E184">
            <v>3.7400000000000003E-2</v>
          </cell>
          <cell r="F184">
            <v>3995100</v>
          </cell>
        </row>
        <row r="185">
          <cell r="B185" t="str">
            <v>240-511</v>
          </cell>
          <cell r="C185" t="str">
            <v>Gia coâng laép ñaët saét troøn d=&lt;10 cho ñaø 259,3kg</v>
          </cell>
          <cell r="D185" t="str">
            <v>Taán</v>
          </cell>
          <cell r="E185">
            <v>0.25929999999999997</v>
          </cell>
          <cell r="F185">
            <v>3995100</v>
          </cell>
        </row>
        <row r="186">
          <cell r="B186" t="str">
            <v>240-411</v>
          </cell>
          <cell r="C186" t="str">
            <v>Gia coâng laép ñaët saét troøn d=&lt;10 cho coät: 20,51kg</v>
          </cell>
          <cell r="D186" t="str">
            <v>Taán</v>
          </cell>
          <cell r="E186">
            <v>2.051E-2</v>
          </cell>
          <cell r="F186">
            <v>3995100</v>
          </cell>
        </row>
        <row r="187">
          <cell r="B187" t="str">
            <v>240-120</v>
          </cell>
          <cell r="C187" t="str">
            <v>Gia coâng laép ñaët saét troøn d=&lt;18 cho moùng + baûn ñôû: 1151kg</v>
          </cell>
          <cell r="D187" t="str">
            <v>Taán</v>
          </cell>
          <cell r="E187">
            <v>1.151</v>
          </cell>
          <cell r="F187">
            <v>3938460</v>
          </cell>
        </row>
        <row r="188">
          <cell r="B188" t="str">
            <v>240-521</v>
          </cell>
          <cell r="C188" t="str">
            <v>Gia coâng laép ñaët saét troøn d=&lt;18 cho ñaø 525,46kg</v>
          </cell>
          <cell r="D188" t="str">
            <v>Taán</v>
          </cell>
          <cell r="E188">
            <v>0.52546000000000004</v>
          </cell>
          <cell r="F188">
            <v>3939900</v>
          </cell>
        </row>
        <row r="189">
          <cell r="B189" t="str">
            <v>240-421</v>
          </cell>
          <cell r="C189" t="str">
            <v>Gia coâng laép ñaët saét troøn d=&lt;18 cho coät: 222,73kg</v>
          </cell>
          <cell r="D189" t="str">
            <v>Taán</v>
          </cell>
          <cell r="E189">
            <v>0.22273000000000001</v>
          </cell>
          <cell r="F189">
            <v>3940620</v>
          </cell>
        </row>
        <row r="190">
          <cell r="A190" t="str">
            <v>CKSH</v>
          </cell>
          <cell r="B190" t="str">
            <v>240-531</v>
          </cell>
          <cell r="C190" t="str">
            <v>Gia coâng laép ñaët saét troøn d&gt;18 cho ñaø 402kg</v>
          </cell>
          <cell r="D190" t="str">
            <v>Taán</v>
          </cell>
          <cell r="E190">
            <v>0.40200000000000002</v>
          </cell>
          <cell r="F190">
            <v>3947952</v>
          </cell>
        </row>
        <row r="191">
          <cell r="B191" t="str">
            <v>208-232</v>
          </cell>
          <cell r="C191" t="str">
            <v>Xaây töôøng 20 vuõa M75 gaïch theû: =25,2*1,2+2,5*1,6</v>
          </cell>
          <cell r="D191" t="str">
            <v>m2</v>
          </cell>
          <cell r="E191">
            <v>34.239999999999995</v>
          </cell>
          <cell r="F191">
            <v>52584</v>
          </cell>
        </row>
        <row r="192">
          <cell r="A192" t="str">
            <v>STP-MBA</v>
          </cell>
          <cell r="B192" t="str">
            <v>ÑM-3285</v>
          </cell>
          <cell r="C192" t="str">
            <v>Gia coâng, maï  keõm caáu kieän saét hình MBA : 1271kg</v>
          </cell>
          <cell r="D192" t="str">
            <v>Taán</v>
          </cell>
          <cell r="E192">
            <v>1.2709999999999999</v>
          </cell>
          <cell r="F192">
            <v>10500000</v>
          </cell>
        </row>
        <row r="193">
          <cell r="A193" t="str">
            <v>CKSH</v>
          </cell>
          <cell r="B193" t="str">
            <v>505-810</v>
          </cell>
          <cell r="C193" t="str">
            <v>Laép ñaët caáu kieän saét hình MBA: 1271kg</v>
          </cell>
          <cell r="D193" t="str">
            <v>Taán</v>
          </cell>
          <cell r="E193">
            <v>1.2709999999999999</v>
          </cell>
          <cell r="F193">
            <v>705600</v>
          </cell>
        </row>
        <row r="194">
          <cell r="B194" t="str">
            <v>672-122</v>
          </cell>
          <cell r="C194" t="str">
            <v xml:space="preserve">Laùng vöõa M100 daøy 2cm </v>
          </cell>
          <cell r="D194" t="str">
            <v>m2</v>
          </cell>
          <cell r="E194">
            <v>150.43</v>
          </cell>
          <cell r="F194">
            <v>7171</v>
          </cell>
        </row>
        <row r="195">
          <cell r="C195" t="str">
            <v>Vaùch : =2*(5,6+8,4)*1,8*2 maët+3*0,9*1,8</v>
          </cell>
          <cell r="D195" t="str">
            <v>m2</v>
          </cell>
          <cell r="E195">
            <v>105.66</v>
          </cell>
          <cell r="F195">
            <v>0</v>
          </cell>
        </row>
        <row r="196">
          <cell r="A196" t="str">
            <v>BDC12-100</v>
          </cell>
          <cell r="B196" t="str">
            <v>TT</v>
          </cell>
          <cell r="C196" t="str">
            <v>Ñaùy : =5,4*8,2+0,7*0,7</v>
          </cell>
          <cell r="D196" t="str">
            <v>m2</v>
          </cell>
          <cell r="E196">
            <v>44.77</v>
          </cell>
          <cell r="F196">
            <v>0</v>
          </cell>
        </row>
        <row r="197">
          <cell r="A197" t="str">
            <v>BDC12-100</v>
          </cell>
          <cell r="B197" t="str">
            <v>TT</v>
          </cell>
          <cell r="C197" t="str">
            <v>Saûn xuaát laép ñaët caùc phuï kieän cho löôùi loïc MBA :Bulong daõn chaân (Hieti HLC) d12-100</v>
          </cell>
          <cell r="D197" t="str">
            <v>boä</v>
          </cell>
          <cell r="E197">
            <v>10</v>
          </cell>
          <cell r="F197">
            <v>15000</v>
          </cell>
        </row>
        <row r="198">
          <cell r="A198" t="str">
            <v>BÑC12-80</v>
          </cell>
          <cell r="B198" t="str">
            <v>TT</v>
          </cell>
          <cell r="C198" t="str">
            <v>Saûn xuaát laép ñaët caùc phuï kieän cho löôùi loïc MBA :Bulong ñuoâi caù d12-80</v>
          </cell>
          <cell r="D198" t="str">
            <v>boä</v>
          </cell>
          <cell r="E198">
            <v>12</v>
          </cell>
          <cell r="F198">
            <v>4000</v>
          </cell>
        </row>
        <row r="199">
          <cell r="A199" t="str">
            <v>STK140</v>
          </cell>
          <cell r="B199" t="str">
            <v>K1-051x3SR</v>
          </cell>
          <cell r="C199" t="str">
            <v>Saûn xuaát laép ñaët oáng STK D140 noái MBA vaø Beå daàu söï coá</v>
          </cell>
          <cell r="D199" t="str">
            <v>m</v>
          </cell>
          <cell r="E199">
            <v>10</v>
          </cell>
          <cell r="F199">
            <v>139293</v>
          </cell>
        </row>
        <row r="200">
          <cell r="A200" t="str">
            <v>Ma-STK140</v>
          </cell>
          <cell r="B200" t="str">
            <v>K2-451SR3</v>
          </cell>
          <cell r="C200" t="str">
            <v xml:space="preserve">Saûn xuaát laép ñaët oáng manchon STK D140 </v>
          </cell>
          <cell r="D200" t="str">
            <v>Caùi</v>
          </cell>
          <cell r="E200">
            <v>1</v>
          </cell>
          <cell r="F200">
            <v>18297</v>
          </cell>
        </row>
        <row r="201">
          <cell r="B201" t="str">
            <v>041-112</v>
          </cell>
          <cell r="C201" t="str">
            <v>Ñaát ñaát C2 moùng MBA</v>
          </cell>
          <cell r="D201" t="str">
            <v>m3</v>
          </cell>
          <cell r="E201">
            <v>63.511722934916463</v>
          </cell>
          <cell r="F201">
            <v>0</v>
          </cell>
        </row>
        <row r="202">
          <cell r="B202" t="str">
            <v>VC-03B</v>
          </cell>
          <cell r="C202" t="str">
            <v>Boác xuùc ñaát thöøa leân xuoáng ,tôi x1.3</v>
          </cell>
          <cell r="D202" t="str">
            <v>m3</v>
          </cell>
          <cell r="E202">
            <v>103.7504</v>
          </cell>
          <cell r="F202">
            <v>0</v>
          </cell>
        </row>
        <row r="203">
          <cell r="B203" t="str">
            <v>VC-03C</v>
          </cell>
          <cell r="C203" t="str">
            <v>Chuyeån  ñaát thöøa baèng xe cuùtkít cly 200m</v>
          </cell>
          <cell r="D203" t="str">
            <v>m3</v>
          </cell>
          <cell r="E203">
            <v>103.75</v>
          </cell>
          <cell r="F203">
            <v>0</v>
          </cell>
        </row>
        <row r="204">
          <cell r="B204" t="str">
            <v>B13-4/CÑ79/57</v>
          </cell>
          <cell r="C204" t="str">
            <v>Xeáp ñaù 5x7 choáng chaùy cho MBA löïc</v>
          </cell>
          <cell r="D204" t="str">
            <v>m3</v>
          </cell>
          <cell r="E204">
            <v>8.19</v>
          </cell>
          <cell r="F204">
            <v>121800</v>
          </cell>
        </row>
        <row r="205">
          <cell r="C205" t="str">
            <v>COÄNG IV</v>
          </cell>
          <cell r="D205">
            <v>0</v>
          </cell>
          <cell r="E205" t="str">
            <v>COÄNG IV</v>
          </cell>
          <cell r="F205">
            <v>0</v>
          </cell>
        </row>
        <row r="206">
          <cell r="B206" t="str">
            <v>031-322</v>
          </cell>
          <cell r="C206" t="str">
            <v>V. MOÙNG BEÅ DAÀU SÖÏ COÁ</v>
          </cell>
          <cell r="D206">
            <v>0</v>
          </cell>
          <cell r="E206">
            <v>141.74470491867743</v>
          </cell>
          <cell r="F206">
            <v>0</v>
          </cell>
        </row>
        <row r="207">
          <cell r="B207" t="str">
            <v>031-322</v>
          </cell>
          <cell r="C207" t="str">
            <v>Ñaøo ñaát C2 moùng BDSC: =1/3*2,5*(7,2*5,4+9,7*7,9+SQRT(7,2*5,4*9,7*7,9))</v>
          </cell>
          <cell r="D207" t="str">
            <v>m3</v>
          </cell>
          <cell r="E207">
            <v>141.74470491867743</v>
          </cell>
          <cell r="F207">
            <v>0</v>
          </cell>
        </row>
        <row r="208">
          <cell r="B208" t="str">
            <v>221-511</v>
          </cell>
          <cell r="C208" t="str">
            <v xml:space="preserve">Beùton loùt ñaù 1x2 M100: =6,6*4,8*0,05 </v>
          </cell>
          <cell r="D208" t="str">
            <v>m3</v>
          </cell>
          <cell r="E208">
            <v>1.5839999999999999</v>
          </cell>
          <cell r="F208">
            <v>360390</v>
          </cell>
        </row>
        <row r="209">
          <cell r="B209" t="str">
            <v>221-222</v>
          </cell>
          <cell r="C209" t="str">
            <v>Beùton moùng M200 ñaù 1x2: =4,6*6,4*0,2+(0,2+0,4)/2*0,2*4*0,5</v>
          </cell>
          <cell r="D209" t="str">
            <v>m3</v>
          </cell>
          <cell r="E209">
            <v>6.008</v>
          </cell>
          <cell r="F209">
            <v>499457</v>
          </cell>
        </row>
        <row r="210">
          <cell r="B210" t="str">
            <v>222-412</v>
          </cell>
          <cell r="C210" t="str">
            <v>Beùton coät M200 ñaù 1x2: =12coät*(0,2*0,3*1,8)</v>
          </cell>
          <cell r="D210" t="str">
            <v>m3</v>
          </cell>
          <cell r="E210">
            <v>1.296</v>
          </cell>
          <cell r="F210">
            <v>659908</v>
          </cell>
        </row>
        <row r="211">
          <cell r="B211" t="str">
            <v>224-112</v>
          </cell>
          <cell r="C211" t="str">
            <v>Beùton ñaø giaèng M200 ñaù 1x2 BDSC</v>
          </cell>
          <cell r="D211" t="str">
            <v>m3</v>
          </cell>
          <cell r="E211">
            <v>2.6620000000000004</v>
          </cell>
          <cell r="F211">
            <v>626389</v>
          </cell>
        </row>
        <row r="212">
          <cell r="C212" t="str">
            <v>Ñaø giaèng giöõa beå daàu söï coá=2*(0.2*0.2)*(6+4.2)</v>
          </cell>
          <cell r="D212" t="str">
            <v>m3</v>
          </cell>
          <cell r="E212">
            <v>0.81600000000000006</v>
          </cell>
          <cell r="F212">
            <v>0</v>
          </cell>
        </row>
        <row r="213">
          <cell r="C213" t="str">
            <v>Ñaø giaèng treân beå daàu söï coá=2*(0.2*0.25+0.1*0.1)*(6+4.2)</v>
          </cell>
          <cell r="D213" t="str">
            <v>m3</v>
          </cell>
          <cell r="E213">
            <v>1.224</v>
          </cell>
          <cell r="F213">
            <v>0</v>
          </cell>
        </row>
        <row r="214">
          <cell r="C214" t="str">
            <v>Ñaø giaèng treân beå daàu söï coá=3*(0.2*0.25*3,8)</v>
          </cell>
          <cell r="D214" t="str">
            <v>m3</v>
          </cell>
          <cell r="E214">
            <v>0.57000000000000006</v>
          </cell>
          <cell r="F214">
            <v>0</v>
          </cell>
        </row>
        <row r="215">
          <cell r="B215" t="str">
            <v>240-110</v>
          </cell>
          <cell r="C215" t="str">
            <v>Ñaø giaèng treân beå daàu söï coá=1*(0.2*0.2*1.3)</v>
          </cell>
          <cell r="D215" t="str">
            <v>m3</v>
          </cell>
          <cell r="E215">
            <v>5.2000000000000011E-2</v>
          </cell>
          <cell r="F215">
            <v>0</v>
          </cell>
        </row>
        <row r="216">
          <cell r="B216" t="str">
            <v>240-110</v>
          </cell>
          <cell r="C216" t="str">
            <v>Gia coâng laép ñaët saét troøn d=&lt;10 cho moùng: 329kg</v>
          </cell>
          <cell r="D216" t="str">
            <v>Taán</v>
          </cell>
          <cell r="E216">
            <v>0.32900000000000001</v>
          </cell>
          <cell r="F216">
            <v>3995100</v>
          </cell>
        </row>
        <row r="217">
          <cell r="B217" t="str">
            <v>240-120</v>
          </cell>
          <cell r="C217" t="str">
            <v>Gia coâng laép ñaët saét troøn d=&lt;18 cho moùng: 1079kg</v>
          </cell>
          <cell r="D217" t="str">
            <v>Taán</v>
          </cell>
          <cell r="E217">
            <v>1.079</v>
          </cell>
          <cell r="F217">
            <v>3938460</v>
          </cell>
        </row>
        <row r="218">
          <cell r="B218" t="str">
            <v>300-512</v>
          </cell>
          <cell r="C218" t="str">
            <v>Beùton M200 ñan ñuùc saün ñaù 1x2: =38caùi*(0,415*1,495*0,09)</v>
          </cell>
          <cell r="D218" t="str">
            <v>m3</v>
          </cell>
          <cell r="E218">
            <v>2.1218534999999998</v>
          </cell>
          <cell r="F218">
            <v>442960</v>
          </cell>
        </row>
        <row r="219">
          <cell r="B219" t="str">
            <v>09-09</v>
          </cell>
          <cell r="C219" t="str">
            <v>Laép ñaët taám ñan Beùton coát theùp cho BDSC</v>
          </cell>
          <cell r="D219" t="str">
            <v>Caùi</v>
          </cell>
          <cell r="E219">
            <v>38</v>
          </cell>
          <cell r="F219">
            <v>0</v>
          </cell>
        </row>
        <row r="220">
          <cell r="A220" t="str">
            <v>CKSH</v>
          </cell>
          <cell r="B220" t="str">
            <v>500-521</v>
          </cell>
          <cell r="C220" t="str">
            <v>Gia coâng caáu kieän saét hình BDSC: 104,1kg</v>
          </cell>
          <cell r="D220" t="str">
            <v>Taán</v>
          </cell>
          <cell r="E220">
            <v>0.104</v>
          </cell>
          <cell r="F220">
            <v>5229740</v>
          </cell>
        </row>
        <row r="221">
          <cell r="A221" t="str">
            <v>CKSH</v>
          </cell>
          <cell r="B221" t="str">
            <v>505-810</v>
          </cell>
          <cell r="C221" t="str">
            <v>Laép ñaët caáu kieän saét hình BDSC</v>
          </cell>
          <cell r="D221" t="str">
            <v>Taán</v>
          </cell>
          <cell r="E221">
            <v>0.104</v>
          </cell>
          <cell r="F221">
            <v>705600</v>
          </cell>
        </row>
        <row r="222">
          <cell r="B222" t="str">
            <v>703-430</v>
          </cell>
          <cell r="C222" t="str">
            <v>Sôn choáng ró 2 lôùp cho caáu kieän saét hình beå daàu söï coá</v>
          </cell>
          <cell r="D222" t="str">
            <v>m2</v>
          </cell>
          <cell r="E222">
            <v>5</v>
          </cell>
          <cell r="F222">
            <v>4974</v>
          </cell>
        </row>
        <row r="223">
          <cell r="B223" t="str">
            <v>703-430</v>
          </cell>
          <cell r="C223" t="str">
            <v>Sôn daàu 2 lôùp cho caáu kieän saét hình beå daàu söï coá</v>
          </cell>
          <cell r="D223" t="str">
            <v>m2</v>
          </cell>
          <cell r="E223">
            <v>5</v>
          </cell>
          <cell r="F223">
            <v>4974</v>
          </cell>
        </row>
        <row r="224">
          <cell r="B224" t="str">
            <v>208-232</v>
          </cell>
          <cell r="C224" t="str">
            <v>Xaây töôøng 20 vuõa M75 gaïch theû BDSC: =2*(4,2+6)*1,8</v>
          </cell>
          <cell r="D224" t="str">
            <v>m2</v>
          </cell>
          <cell r="E224">
            <v>36.72</v>
          </cell>
          <cell r="F224">
            <v>52584</v>
          </cell>
        </row>
        <row r="225">
          <cell r="B225" t="str">
            <v>672-122</v>
          </cell>
          <cell r="C225" t="str">
            <v xml:space="preserve">Laùng vöõa M100 daøy 2cm </v>
          </cell>
          <cell r="D225" t="str">
            <v>m2</v>
          </cell>
          <cell r="E225">
            <v>125.2</v>
          </cell>
          <cell r="F225">
            <v>7171</v>
          </cell>
        </row>
        <row r="226">
          <cell r="C226" t="str">
            <v>Vaùch : =2*2*(4,2+6)*2,5</v>
          </cell>
          <cell r="D226" t="str">
            <v>m2</v>
          </cell>
          <cell r="E226">
            <v>102</v>
          </cell>
          <cell r="F226">
            <v>0</v>
          </cell>
        </row>
        <row r="227">
          <cell r="A227" t="str">
            <v>PUMP2</v>
          </cell>
          <cell r="B227" t="str">
            <v>TT</v>
          </cell>
          <cell r="C227" t="str">
            <v>Ñaùy : =4*5,8</v>
          </cell>
          <cell r="D227" t="str">
            <v>m2</v>
          </cell>
          <cell r="E227">
            <v>23.2</v>
          </cell>
          <cell r="F227">
            <v>0</v>
          </cell>
        </row>
        <row r="228">
          <cell r="A228" t="str">
            <v>PUMP2</v>
          </cell>
          <cell r="B228" t="str">
            <v>TT</v>
          </cell>
          <cell r="C228" t="str">
            <v>Laép ñaët maùt bôm 2HP cho Beå daàu söï coá (B caáp)</v>
          </cell>
          <cell r="D228" t="str">
            <v>boä</v>
          </cell>
          <cell r="E228">
            <v>1</v>
          </cell>
          <cell r="F228">
            <v>2000000</v>
          </cell>
        </row>
        <row r="229">
          <cell r="B229" t="str">
            <v>041-112</v>
          </cell>
          <cell r="C229" t="str">
            <v>Ñaát ñaát C2 moùng BDSC: =KL ñaøo-4,6*6,2*2,5</v>
          </cell>
          <cell r="D229" t="str">
            <v>m3</v>
          </cell>
          <cell r="E229">
            <v>70.444704918677431</v>
          </cell>
          <cell r="F229">
            <v>0</v>
          </cell>
        </row>
        <row r="230">
          <cell r="B230" t="str">
            <v>VC-03B</v>
          </cell>
          <cell r="C230" t="str">
            <v>Boác xuùc ñaát thöøa leân xuoáng ,tôi x1.3</v>
          </cell>
          <cell r="D230" t="str">
            <v>m3</v>
          </cell>
          <cell r="E230">
            <v>92.69</v>
          </cell>
          <cell r="F230">
            <v>0</v>
          </cell>
        </row>
        <row r="231">
          <cell r="B231" t="str">
            <v>VC-03C</v>
          </cell>
          <cell r="C231" t="str">
            <v>Chuyeån  ñaát thöøa baèng xe cuùt-kít cly 200m</v>
          </cell>
          <cell r="D231" t="str">
            <v>m3</v>
          </cell>
          <cell r="E231">
            <v>92.69</v>
          </cell>
          <cell r="F231">
            <v>0</v>
          </cell>
        </row>
        <row r="232">
          <cell r="C232" t="str">
            <v>COÄNG IV</v>
          </cell>
          <cell r="D232">
            <v>0</v>
          </cell>
          <cell r="E232" t="str">
            <v>COÄNG IV</v>
          </cell>
          <cell r="F232">
            <v>0</v>
          </cell>
        </row>
        <row r="233">
          <cell r="B233" t="str">
            <v>031-732</v>
          </cell>
          <cell r="C233" t="str">
            <v xml:space="preserve">V. ÑÖÔØNG GIAO THOÂNG </v>
          </cell>
          <cell r="D233">
            <v>0</v>
          </cell>
          <cell r="E233">
            <v>508.55259000000001</v>
          </cell>
          <cell r="F233">
            <v>0</v>
          </cell>
        </row>
        <row r="234">
          <cell r="B234" t="str">
            <v>031-732</v>
          </cell>
          <cell r="C234" t="str">
            <v>Ñaøo neàn ñöôøng ñaát C2</v>
          </cell>
          <cell r="D234" t="str">
            <v>m3</v>
          </cell>
          <cell r="E234">
            <v>508.55259000000001</v>
          </cell>
          <cell r="F234">
            <v>0</v>
          </cell>
        </row>
        <row r="235">
          <cell r="C235" t="str">
            <v>Ñöôøng ñaù daêm</v>
          </cell>
          <cell r="D235">
            <v>0</v>
          </cell>
          <cell r="E235">
            <v>46.199999999999996</v>
          </cell>
          <cell r="F235">
            <v>0</v>
          </cell>
        </row>
        <row r="236">
          <cell r="B236" t="str">
            <v>224-113</v>
          </cell>
          <cell r="C236" t="str">
            <v>Ñoaïn thaúng : =33*4*0.35</v>
          </cell>
          <cell r="D236">
            <v>0</v>
          </cell>
          <cell r="E236">
            <v>46.199999999999996</v>
          </cell>
          <cell r="F236">
            <v>0</v>
          </cell>
        </row>
        <row r="237">
          <cell r="C237" t="str">
            <v>2 Ñoaïn cua : =2*(6*6-3.14*6*6/4)*0.35</v>
          </cell>
          <cell r="D237">
            <v>0</v>
          </cell>
          <cell r="E237">
            <v>5.418000000000001</v>
          </cell>
          <cell r="F237">
            <v>0</v>
          </cell>
        </row>
        <row r="238">
          <cell r="C238" t="str">
            <v>Ñoaïn coång : =(3+4,5)/2*1,5*0,35</v>
          </cell>
          <cell r="D238">
            <v>0</v>
          </cell>
          <cell r="E238">
            <v>1.9687499999999998</v>
          </cell>
          <cell r="F238">
            <v>0</v>
          </cell>
        </row>
        <row r="239">
          <cell r="C239" t="str">
            <v>Ñöôøng beùton:</v>
          </cell>
          <cell r="D239">
            <v>0</v>
          </cell>
          <cell r="E239">
            <v>155.1</v>
          </cell>
          <cell r="F239">
            <v>0</v>
          </cell>
        </row>
        <row r="240">
          <cell r="C240" t="str">
            <v>Ñöôøng 4m: =(24+31)*4,7*0,6</v>
          </cell>
          <cell r="D240">
            <v>0</v>
          </cell>
          <cell r="E240">
            <v>155.1</v>
          </cell>
          <cell r="F240">
            <v>0</v>
          </cell>
        </row>
        <row r="241">
          <cell r="C241" t="str">
            <v>Ñöôøng 3,5m: =(2*31+28)*4,2*0,6</v>
          </cell>
          <cell r="D241">
            <v>0</v>
          </cell>
          <cell r="E241">
            <v>226.79999999999998</v>
          </cell>
          <cell r="F241">
            <v>0</v>
          </cell>
        </row>
        <row r="242">
          <cell r="C242" t="str">
            <v>3 cong: =3*3,14*5,2/2*4,2*0,6</v>
          </cell>
          <cell r="D242">
            <v>0</v>
          </cell>
          <cell r="E242">
            <v>61.719840000000005</v>
          </cell>
          <cell r="F242">
            <v>0</v>
          </cell>
        </row>
        <row r="243">
          <cell r="C243" t="str">
            <v>2 cua: =2*(3,5*3,5/2*0,6</v>
          </cell>
          <cell r="D243"/>
          <cell r="E243">
            <v>7.35</v>
          </cell>
        </row>
        <row r="244">
          <cell r="B244" t="str">
            <v>B3-3/CÑ79</v>
          </cell>
          <cell r="C244" t="str">
            <v>Coång: =(2,85+4,35)/2*1,85*0,6</v>
          </cell>
          <cell r="D244" t="str">
            <v>100m2</v>
          </cell>
          <cell r="E244">
            <v>3.9959999999999996</v>
          </cell>
          <cell r="F244">
            <v>0</v>
          </cell>
        </row>
        <row r="245">
          <cell r="B245" t="str">
            <v>B3-3/CÑ79</v>
          </cell>
          <cell r="C245" t="str">
            <v>Caùn nguyeân thoå</v>
          </cell>
          <cell r="D245" t="str">
            <v>100m2</v>
          </cell>
          <cell r="E245">
            <v>9.1</v>
          </cell>
          <cell r="F245">
            <v>0</v>
          </cell>
        </row>
        <row r="246">
          <cell r="B246" t="str">
            <v>B3-13e/CÑ79/57P</v>
          </cell>
          <cell r="C246" t="str">
            <v>Ñöôøng ñaù daêm</v>
          </cell>
          <cell r="D246">
            <v>0</v>
          </cell>
          <cell r="E246">
            <v>0.3</v>
          </cell>
          <cell r="F246">
            <v>0</v>
          </cell>
        </row>
        <row r="247">
          <cell r="B247" t="str">
            <v>B3-13e/CÑ79/57P</v>
          </cell>
          <cell r="C247" t="str">
            <v>Laøm moùng ñöôøng ñaù 5x7 cheøn phuùn daøy 0,2m: =150m2*0,2</v>
          </cell>
          <cell r="D247" t="str">
            <v>100m3</v>
          </cell>
          <cell r="E247">
            <v>0.3</v>
          </cell>
          <cell r="F247">
            <v>16752000</v>
          </cell>
        </row>
        <row r="248">
          <cell r="B248" t="str">
            <v>114-213</v>
          </cell>
          <cell r="C248" t="str">
            <v>Laøm maët ñöôøng ñaù 1x2 cheøn phuùn daày10cm</v>
          </cell>
          <cell r="D248" t="str">
            <v>100m2</v>
          </cell>
          <cell r="E248">
            <v>1.5</v>
          </cell>
          <cell r="F248">
            <v>241620</v>
          </cell>
        </row>
        <row r="249">
          <cell r="B249" t="str">
            <v>B3-14eù/CÑ79</v>
          </cell>
          <cell r="C249" t="str">
            <v>Traõi caùn ñaù mi 25l/m2 ; =1,5*0,025</v>
          </cell>
          <cell r="D249" t="str">
            <v>100m3</v>
          </cell>
          <cell r="E249">
            <v>4.0000000000000002E-4</v>
          </cell>
          <cell r="F249">
            <v>15828000</v>
          </cell>
        </row>
        <row r="250">
          <cell r="B250" t="str">
            <v>B3-13e/CÑ79/46C</v>
          </cell>
          <cell r="C250" t="str">
            <v>Ñöôøng beùton</v>
          </cell>
          <cell r="D250">
            <v>0</v>
          </cell>
          <cell r="E250">
            <v>1.2617290000000001</v>
          </cell>
          <cell r="F250">
            <v>0</v>
          </cell>
        </row>
        <row r="251">
          <cell r="B251" t="str">
            <v>B3-13e/CÑ79/46C</v>
          </cell>
          <cell r="C251" t="str">
            <v>Laøm moùng ñaù 4x6 keïp caùt daøy 0,2m</v>
          </cell>
          <cell r="D251" t="str">
            <v>100m3</v>
          </cell>
          <cell r="E251">
            <v>1.2617290000000001</v>
          </cell>
          <cell r="F251">
            <v>16752000</v>
          </cell>
        </row>
        <row r="252">
          <cell r="C252" t="str">
            <v>Ñöôøng 4m: =(24+31)*4*0,2</v>
          </cell>
          <cell r="D252" t="str">
            <v>100m3</v>
          </cell>
          <cell r="E252">
            <v>44</v>
          </cell>
          <cell r="F252">
            <v>0</v>
          </cell>
        </row>
        <row r="253">
          <cell r="C253" t="str">
            <v>Ñoaïn coång: =(2,5+4)/2*1,5*0,2</v>
          </cell>
          <cell r="D253" t="str">
            <v>100m3</v>
          </cell>
          <cell r="E253">
            <v>0.97500000000000009</v>
          </cell>
          <cell r="F253">
            <v>0</v>
          </cell>
        </row>
        <row r="254">
          <cell r="C254" t="str">
            <v>Ñoaïn cua : =2*(3,5*3,5-3,14*3,5*3,5/4)*0,2</v>
          </cell>
          <cell r="D254" t="str">
            <v>100m3</v>
          </cell>
          <cell r="E254">
            <v>1.0534999999999997</v>
          </cell>
          <cell r="F254">
            <v>0</v>
          </cell>
        </row>
        <row r="255">
          <cell r="C255" t="str">
            <v>Ñöôøng 3,5m : =90*3,5*0,2</v>
          </cell>
          <cell r="D255" t="str">
            <v>100m3</v>
          </cell>
          <cell r="E255">
            <v>63</v>
          </cell>
          <cell r="F255">
            <v>0</v>
          </cell>
        </row>
        <row r="256">
          <cell r="B256" t="str">
            <v>B3-13/CÑ79</v>
          </cell>
          <cell r="C256" t="str">
            <v>Ñoaïn cong: =3*3,14*5,2/2*3,5*0,2</v>
          </cell>
          <cell r="D256" t="str">
            <v>100m3</v>
          </cell>
          <cell r="E256">
            <v>17.144400000000001</v>
          </cell>
          <cell r="F256">
            <v>0</v>
          </cell>
        </row>
        <row r="257">
          <cell r="B257" t="str">
            <v>B3-13/CÑ79</v>
          </cell>
          <cell r="C257" t="str">
            <v>Laøm laêng truï thoaùt nöôùc (ñaù 4x6,1x2 )</v>
          </cell>
          <cell r="D257" t="str">
            <v>100m3</v>
          </cell>
          <cell r="E257">
            <v>0.23271149999999999</v>
          </cell>
          <cell r="F257">
            <v>18384400</v>
          </cell>
        </row>
        <row r="258">
          <cell r="C258" t="str">
            <v>Vaønh trong: =(31*2+28*2+3,14*3,5/2*4)*0,2*0,35</v>
          </cell>
          <cell r="D258" t="str">
            <v>m3</v>
          </cell>
          <cell r="E258">
            <v>9.7985999999999986</v>
          </cell>
          <cell r="F258">
            <v>0</v>
          </cell>
        </row>
        <row r="259">
          <cell r="B259" t="str">
            <v>221-511</v>
          </cell>
          <cell r="C259" t="str">
            <v>Vaønh ngoaøi: =(24+116+3*3,14*7/2+3,14*3,5/2+14)*0,2*0,35</v>
          </cell>
          <cell r="D259" t="str">
            <v>m3</v>
          </cell>
          <cell r="E259">
            <v>13.47255</v>
          </cell>
          <cell r="F259">
            <v>0</v>
          </cell>
        </row>
        <row r="260">
          <cell r="B260" t="str">
            <v>221-511</v>
          </cell>
          <cell r="C260" t="str">
            <v xml:space="preserve">Beùton loùt ñaù 1x2 M100  ñöôøng giao thoâng </v>
          </cell>
          <cell r="D260" t="str">
            <v>m3</v>
          </cell>
          <cell r="E260">
            <v>34.108104999999995</v>
          </cell>
          <cell r="F260">
            <v>360390</v>
          </cell>
        </row>
        <row r="261">
          <cell r="C261" t="str">
            <v>Ñöôøng 4m + ñoaïn coång:=((24+31)*4,3+(2,8+4,3)/2*1,5)*0,05</v>
          </cell>
          <cell r="D261" t="str">
            <v>m3</v>
          </cell>
          <cell r="E261">
            <v>12.09125</v>
          </cell>
          <cell r="F261">
            <v>0</v>
          </cell>
        </row>
        <row r="262">
          <cell r="C262" t="str">
            <v>Ñöôøng 3,5m + 3 ñoaïn cong=((2*31+28)*3,8+3*3,14*5,2/2*3,8)*0,05</v>
          </cell>
          <cell r="D262" t="str">
            <v>m3</v>
          </cell>
          <cell r="E262">
            <v>21.75348</v>
          </cell>
          <cell r="F262">
            <v>0</v>
          </cell>
        </row>
        <row r="263">
          <cell r="B263" t="str">
            <v>221-513SR</v>
          </cell>
          <cell r="C263" t="str">
            <v>2 cua: =2*(3,5*3,5-3,14*3,5*3,5/4)*0,05</v>
          </cell>
          <cell r="D263" t="str">
            <v>m3</v>
          </cell>
          <cell r="E263">
            <v>0.26337499999999991</v>
          </cell>
          <cell r="F263">
            <v>0</v>
          </cell>
        </row>
        <row r="264">
          <cell r="B264" t="str">
            <v>221-513SR</v>
          </cell>
          <cell r="C264" t="str">
            <v>Beùton M250 ñaù 1x2 neàn ñöôøng</v>
          </cell>
          <cell r="D264" t="str">
            <v>m3</v>
          </cell>
          <cell r="E264">
            <v>143.92400000000001</v>
          </cell>
          <cell r="F264">
            <v>476899</v>
          </cell>
        </row>
        <row r="265">
          <cell r="C265" t="str">
            <v>Ñöôøng 4m + ñoaïn coång:=242*0,2</v>
          </cell>
          <cell r="D265" t="str">
            <v>m3</v>
          </cell>
          <cell r="E265">
            <v>48.400000000000006</v>
          </cell>
          <cell r="F265">
            <v>0</v>
          </cell>
        </row>
        <row r="266">
          <cell r="C266" t="str">
            <v>Ñöôøng 3,5m + 3 ñoaïn cong=435m2*0.2</v>
          </cell>
          <cell r="D266" t="str">
            <v>m3</v>
          </cell>
          <cell r="E266">
            <v>87</v>
          </cell>
          <cell r="F266">
            <v>0</v>
          </cell>
        </row>
        <row r="267">
          <cell r="C267" t="str">
            <v>2 cua: =5,27*0,2</v>
          </cell>
          <cell r="D267" t="str">
            <v>m3</v>
          </cell>
          <cell r="E267">
            <v>1.054</v>
          </cell>
          <cell r="F267">
            <v>0</v>
          </cell>
        </row>
        <row r="268">
          <cell r="B268" t="str">
            <v>240-110</v>
          </cell>
          <cell r="C268" t="str">
            <v>Leà ñöôøng=332*0,15*0,15</v>
          </cell>
          <cell r="D268" t="str">
            <v>m3</v>
          </cell>
          <cell r="E268">
            <v>7.4699999999999989</v>
          </cell>
          <cell r="F268">
            <v>0</v>
          </cell>
        </row>
        <row r="269">
          <cell r="B269" t="str">
            <v>240-110</v>
          </cell>
          <cell r="C269" t="str">
            <v>Gia coâng laép ñaët saét troøn d=&lt;10 cho  beùton neàn ñöôøng</v>
          </cell>
          <cell r="D269" t="str">
            <v>Taán</v>
          </cell>
          <cell r="E269">
            <v>1.1299999999999999</v>
          </cell>
          <cell r="F269">
            <v>3995100</v>
          </cell>
        </row>
        <row r="270">
          <cell r="B270" t="str">
            <v>240-130</v>
          </cell>
          <cell r="C270" t="str">
            <v>Gia coâng laép ñaët saét troøn d&gt; 18 cho  beùton neàn ñöôøng</v>
          </cell>
          <cell r="D270" t="str">
            <v>Taán</v>
          </cell>
          <cell r="E270">
            <v>0.1</v>
          </cell>
          <cell r="F270">
            <v>3943500</v>
          </cell>
        </row>
        <row r="271">
          <cell r="A271" t="str">
            <v>CRCN5</v>
          </cell>
          <cell r="B271" t="str">
            <v>704-320</v>
          </cell>
          <cell r="C271" t="str">
            <v>Cheøn nhöïa loûng: =4*3,8*0,2</v>
          </cell>
          <cell r="D271" t="str">
            <v>m2</v>
          </cell>
          <cell r="E271">
            <v>3.04</v>
          </cell>
          <cell r="F271">
            <v>23109</v>
          </cell>
        </row>
        <row r="272">
          <cell r="B272" t="str">
            <v>TT</v>
          </cell>
          <cell r="C272" t="str">
            <v>Cöa raõnh +cheøn nhöïa saâu 5cm</v>
          </cell>
          <cell r="D272" t="str">
            <v>m</v>
          </cell>
          <cell r="E272">
            <v>100</v>
          </cell>
          <cell r="F272">
            <v>35000</v>
          </cell>
        </row>
        <row r="273">
          <cell r="B273" t="str">
            <v>041-112</v>
          </cell>
          <cell r="C273" t="str">
            <v>Ñaép  ñaát C2 ñöôøng</v>
          </cell>
          <cell r="D273" t="str">
            <v>m3</v>
          </cell>
          <cell r="E273">
            <v>30</v>
          </cell>
          <cell r="F273">
            <v>0</v>
          </cell>
        </row>
        <row r="274">
          <cell r="B274" t="str">
            <v>VC-03B</v>
          </cell>
          <cell r="C274" t="str">
            <v>Boác xuùc ñaát thöøa leân xuoáng ,tôi x1.3</v>
          </cell>
          <cell r="D274" t="str">
            <v>m3</v>
          </cell>
          <cell r="E274">
            <v>622.11836700000003</v>
          </cell>
          <cell r="F274">
            <v>0</v>
          </cell>
        </row>
        <row r="275">
          <cell r="A275" t="str">
            <v>STK26</v>
          </cell>
          <cell r="B275" t="str">
            <v>VC-03C</v>
          </cell>
          <cell r="C275" t="str">
            <v>Chuyeån  ñaát thöøa baèng xe cuùtkít cly 200m</v>
          </cell>
          <cell r="D275" t="str">
            <v>m3</v>
          </cell>
          <cell r="E275">
            <v>622.12</v>
          </cell>
          <cell r="F275">
            <v>0</v>
          </cell>
        </row>
        <row r="276">
          <cell r="A276" t="str">
            <v>STK26</v>
          </cell>
          <cell r="B276" t="str">
            <v>K1-021</v>
          </cell>
          <cell r="C276" t="str">
            <v>Saûn xuaát laép ñaët oáng STK D26/34</v>
          </cell>
          <cell r="D276" t="str">
            <v>m</v>
          </cell>
          <cell r="E276">
            <v>3.7</v>
          </cell>
          <cell r="F276">
            <v>24122</v>
          </cell>
        </row>
        <row r="277">
          <cell r="A277" t="str">
            <v>PVC50</v>
          </cell>
          <cell r="B277" t="str">
            <v>K1-151</v>
          </cell>
          <cell r="C277" t="str">
            <v>Saûn xuaát laép ñaët oáng PVC D50 ( thoaùt aåm )</v>
          </cell>
          <cell r="D277" t="str">
            <v>m</v>
          </cell>
          <cell r="E277">
            <v>8</v>
          </cell>
          <cell r="F277">
            <v>10553</v>
          </cell>
        </row>
        <row r="278">
          <cell r="C278" t="str">
            <v>COÄNG V</v>
          </cell>
          <cell r="D278">
            <v>0</v>
          </cell>
          <cell r="E278" t="str">
            <v>COÄNG V</v>
          </cell>
          <cell r="F278">
            <v>0</v>
          </cell>
        </row>
        <row r="279">
          <cell r="C279" t="str">
            <v>VI. HEÄ THOÁNG THOAÙT NÖÔÙC</v>
          </cell>
          <cell r="D279">
            <v>0</v>
          </cell>
          <cell r="E279" t="str">
            <v>VI. HEÄ THOÁNG THOAÙT NÖÔÙC</v>
          </cell>
          <cell r="F279">
            <v>0</v>
          </cell>
        </row>
        <row r="280">
          <cell r="B280" t="str">
            <v>031-442</v>
          </cell>
          <cell r="C280" t="str">
            <v>1. 9 HOÁ GA</v>
          </cell>
          <cell r="D280">
            <v>0</v>
          </cell>
          <cell r="E280">
            <v>48.359999999999992</v>
          </cell>
          <cell r="F280">
            <v>0</v>
          </cell>
        </row>
        <row r="281">
          <cell r="B281" t="str">
            <v>031-442</v>
          </cell>
          <cell r="C281" t="str">
            <v>Ñaøo ñaát C2 moùng hoá ga</v>
          </cell>
          <cell r="D281" t="str">
            <v>m3</v>
          </cell>
          <cell r="E281">
            <v>48.359999999999992</v>
          </cell>
          <cell r="F281">
            <v>0</v>
          </cell>
        </row>
        <row r="282">
          <cell r="B282" t="str">
            <v>221-511</v>
          </cell>
          <cell r="C282" t="str">
            <v>=9*1*1/3*(1.8*1.8+2.8*2.8+1.8*2.8)</v>
          </cell>
          <cell r="D282" t="str">
            <v>m3</v>
          </cell>
          <cell r="E282">
            <v>48.359999999999992</v>
          </cell>
          <cell r="F282">
            <v>0</v>
          </cell>
        </row>
        <row r="283">
          <cell r="B283" t="str">
            <v>221-511</v>
          </cell>
          <cell r="C283" t="str">
            <v>Beùton loùt ñaù 1x2 M100  hoá ga: =9*(1,2*1,2*0,1)</v>
          </cell>
          <cell r="D283" t="str">
            <v>m3</v>
          </cell>
          <cell r="E283">
            <v>1.2959999999999998</v>
          </cell>
          <cell r="F283">
            <v>360390</v>
          </cell>
        </row>
        <row r="284">
          <cell r="B284" t="str">
            <v>208-232</v>
          </cell>
          <cell r="C284" t="str">
            <v>Xaây töôøng 20 vuõa M75 gaïch theû hoá ga: =9*4*(0,8*1)</v>
          </cell>
          <cell r="D284" t="str">
            <v>m2</v>
          </cell>
          <cell r="E284">
            <v>28.8</v>
          </cell>
          <cell r="F284">
            <v>52584</v>
          </cell>
        </row>
        <row r="285">
          <cell r="B285" t="str">
            <v>300-512</v>
          </cell>
          <cell r="C285" t="str">
            <v>Beùton M200 ñuùc saün ñaù 1x2 hoá ga</v>
          </cell>
          <cell r="D285" t="str">
            <v>m3</v>
          </cell>
          <cell r="E285">
            <v>0.84168000000000021</v>
          </cell>
          <cell r="F285">
            <v>442960</v>
          </cell>
        </row>
        <row r="286">
          <cell r="C286" t="str">
            <v>Giaèng mieäng: =9*(0.2*0.1+0.1*0.1)*0.8</v>
          </cell>
          <cell r="D286" t="str">
            <v>m3</v>
          </cell>
          <cell r="E286">
            <v>0.21600000000000008</v>
          </cell>
          <cell r="F286">
            <v>0</v>
          </cell>
        </row>
        <row r="287">
          <cell r="B287" t="str">
            <v>301-421</v>
          </cell>
          <cell r="C287" t="str">
            <v>Ñan naép: =9*2*(0.79*0.44*0.1)</v>
          </cell>
          <cell r="D287" t="str">
            <v>m3</v>
          </cell>
          <cell r="E287">
            <v>0.62568000000000012</v>
          </cell>
          <cell r="F287">
            <v>0</v>
          </cell>
        </row>
        <row r="288">
          <cell r="B288" t="str">
            <v>301-421</v>
          </cell>
          <cell r="C288" t="str">
            <v>Gia coâng laép döïng saét troøn d=&lt;10 cho beùton ñuùc saün</v>
          </cell>
          <cell r="D288" t="str">
            <v>Taán</v>
          </cell>
          <cell r="E288">
            <v>0.14000000000000001</v>
          </cell>
          <cell r="F288">
            <v>3995100</v>
          </cell>
        </row>
        <row r="289">
          <cell r="B289" t="str">
            <v>09-09</v>
          </cell>
          <cell r="C289" t="str">
            <v>Laép ñaët taám ñan beùton coát theùp hoá ga</v>
          </cell>
          <cell r="D289" t="str">
            <v>Caùi</v>
          </cell>
          <cell r="E289">
            <v>27</v>
          </cell>
          <cell r="F289">
            <v>0</v>
          </cell>
        </row>
        <row r="290">
          <cell r="B290" t="str">
            <v>672-122</v>
          </cell>
          <cell r="C290" t="str">
            <v xml:space="preserve">Laùng vöõa M100 daøy 2cm </v>
          </cell>
          <cell r="D290" t="str">
            <v>m2</v>
          </cell>
          <cell r="E290">
            <v>46.44</v>
          </cell>
          <cell r="F290">
            <v>7171</v>
          </cell>
        </row>
        <row r="291">
          <cell r="C291" t="str">
            <v>Ñaùùy : =9*(0.6*0.6)</v>
          </cell>
          <cell r="D291" t="str">
            <v>m2</v>
          </cell>
          <cell r="E291">
            <v>3.2399999999999998</v>
          </cell>
          <cell r="F291">
            <v>0</v>
          </cell>
        </row>
        <row r="292">
          <cell r="B292" t="str">
            <v>041-112</v>
          </cell>
          <cell r="C292" t="str">
            <v>Thaønh: =9*4*(0.6*1)2maët</v>
          </cell>
          <cell r="D292" t="str">
            <v>m2</v>
          </cell>
          <cell r="E292">
            <v>43.199999999999996</v>
          </cell>
          <cell r="F292">
            <v>0</v>
          </cell>
        </row>
        <row r="293">
          <cell r="B293" t="str">
            <v>041-112</v>
          </cell>
          <cell r="C293" t="str">
            <v>Ñaép ñaát C2 thaønh moùng hoá ga</v>
          </cell>
          <cell r="D293" t="str">
            <v>m3</v>
          </cell>
          <cell r="E293">
            <v>36</v>
          </cell>
          <cell r="F293">
            <v>0</v>
          </cell>
        </row>
        <row r="294">
          <cell r="B294" t="str">
            <v>VC-03B</v>
          </cell>
          <cell r="C294" t="str">
            <v>Boác xuùc ñaát thöøa leân xuoáng ,tôi x1.3</v>
          </cell>
          <cell r="D294" t="str">
            <v>m3</v>
          </cell>
          <cell r="E294">
            <v>16.067999999999991</v>
          </cell>
          <cell r="F294">
            <v>0</v>
          </cell>
        </row>
        <row r="295">
          <cell r="B295" t="str">
            <v>VC-03C</v>
          </cell>
          <cell r="C295" t="str">
            <v>Chuyeån  ñaát thöøa baèng xe cuùtkít cly 200m</v>
          </cell>
          <cell r="D295" t="str">
            <v>m3</v>
          </cell>
          <cell r="E295">
            <v>16.07</v>
          </cell>
          <cell r="F295">
            <v>0</v>
          </cell>
        </row>
        <row r="296">
          <cell r="C296" t="str">
            <v>COÄNG VI</v>
          </cell>
          <cell r="D296">
            <v>0</v>
          </cell>
          <cell r="E296" t="str">
            <v>COÄNG VI</v>
          </cell>
          <cell r="F296">
            <v>0</v>
          </cell>
        </row>
        <row r="297">
          <cell r="B297" t="str">
            <v>031-314</v>
          </cell>
          <cell r="C297" t="str">
            <v>VII. COÁNG NGAÀM BTCT D200,L=140m</v>
          </cell>
          <cell r="D297">
            <v>0</v>
          </cell>
          <cell r="E297">
            <v>140</v>
          </cell>
          <cell r="F297">
            <v>0</v>
          </cell>
        </row>
        <row r="298">
          <cell r="A298" t="str">
            <v>OBT-200</v>
          </cell>
          <cell r="B298" t="str">
            <v>031-314</v>
          </cell>
          <cell r="C298" t="str">
            <v>Ñaøo ñaát C4 choân coáng: =140*1*tb1</v>
          </cell>
          <cell r="D298" t="str">
            <v>m3</v>
          </cell>
          <cell r="E298">
            <v>140</v>
          </cell>
          <cell r="F298">
            <v>0</v>
          </cell>
        </row>
        <row r="299">
          <cell r="A299" t="str">
            <v>OBT-200</v>
          </cell>
          <cell r="B299" t="str">
            <v>119-963SR</v>
          </cell>
          <cell r="C299" t="str">
            <v>Saûn xuaát, laép ñaët coáng BTCT D200</v>
          </cell>
          <cell r="D299" t="str">
            <v>m</v>
          </cell>
          <cell r="E299">
            <v>140</v>
          </cell>
          <cell r="F299">
            <v>30000</v>
          </cell>
        </row>
        <row r="300">
          <cell r="B300" t="str">
            <v>119-944</v>
          </cell>
          <cell r="C300" t="str">
            <v>Traùt moái noái coáng vöõa M100 daày 2cm: =40*(3,14*0,32)*0,1</v>
          </cell>
          <cell r="D300" t="str">
            <v>m2</v>
          </cell>
          <cell r="E300">
            <v>14.067200000000003</v>
          </cell>
          <cell r="F300">
            <v>7583</v>
          </cell>
        </row>
        <row r="301">
          <cell r="B301" t="str">
            <v>041-112</v>
          </cell>
          <cell r="C301" t="str">
            <v>Ñaép ñaát C2 choân coáng</v>
          </cell>
          <cell r="D301" t="str">
            <v>m3</v>
          </cell>
          <cell r="E301">
            <v>140</v>
          </cell>
          <cell r="F301">
            <v>0</v>
          </cell>
        </row>
        <row r="302">
          <cell r="C302" t="str">
            <v>COÄNG VII</v>
          </cell>
          <cell r="D302">
            <v>0</v>
          </cell>
          <cell r="E302" t="str">
            <v>COÄNG VII</v>
          </cell>
          <cell r="F302">
            <v>0</v>
          </cell>
        </row>
        <row r="303">
          <cell r="B303" t="str">
            <v>031-322</v>
          </cell>
          <cell r="C303" t="str">
            <v>VIII. MÖÔNG CAÙP</v>
          </cell>
          <cell r="D303">
            <v>0</v>
          </cell>
          <cell r="E303">
            <v>340.96489999999994</v>
          </cell>
          <cell r="F303">
            <v>0</v>
          </cell>
        </row>
        <row r="304">
          <cell r="B304" t="str">
            <v>031-322</v>
          </cell>
          <cell r="C304" t="str">
            <v>Ñaøo ñaát C2 möông caùp</v>
          </cell>
          <cell r="D304" t="str">
            <v>m3</v>
          </cell>
          <cell r="E304">
            <v>340.96489999999994</v>
          </cell>
          <cell r="F304">
            <v>0</v>
          </cell>
        </row>
        <row r="305">
          <cell r="C305" t="str">
            <v>M1 =(1.84+2.94)/2*tb1,1*17 ( keã caû ñoaïn noái voâ nhaø)</v>
          </cell>
          <cell r="D305" t="str">
            <v>m3</v>
          </cell>
          <cell r="E305">
            <v>44.693000000000005</v>
          </cell>
          <cell r="F305">
            <v>0</v>
          </cell>
        </row>
        <row r="306">
          <cell r="C306" t="str">
            <v>M2 =(1.44+2.14)/2*tb0.7*72 (keå caû ñoaïn sau nhaø)</v>
          </cell>
          <cell r="D306" t="str">
            <v>m3</v>
          </cell>
          <cell r="E306">
            <v>90.215999999999994</v>
          </cell>
          <cell r="F306">
            <v>0</v>
          </cell>
        </row>
        <row r="307">
          <cell r="C307" t="str">
            <v>M3 =(1.14+1.64)/2*tb0.5*40</v>
          </cell>
          <cell r="D307" t="str">
            <v>m3</v>
          </cell>
          <cell r="E307">
            <v>27.799999999999997</v>
          </cell>
          <cell r="F307">
            <v>0</v>
          </cell>
        </row>
        <row r="308">
          <cell r="C308" t="str">
            <v>M4 =(2+2.7)/2*tb0.7*4.3</v>
          </cell>
          <cell r="D308" t="str">
            <v>m3</v>
          </cell>
          <cell r="E308">
            <v>7.0735000000000001</v>
          </cell>
          <cell r="F308">
            <v>0</v>
          </cell>
        </row>
        <row r="309">
          <cell r="C309" t="str">
            <v>M5 =(1.6+2.3)/2*tb0.7*6</v>
          </cell>
          <cell r="D309" t="str">
            <v>m3</v>
          </cell>
          <cell r="E309">
            <v>8.19</v>
          </cell>
          <cell r="F309">
            <v>0</v>
          </cell>
        </row>
        <row r="310">
          <cell r="C310" t="str">
            <v>Möông trong nha Ma =(1.44+2.04)/2*tb0.6*8</v>
          </cell>
          <cell r="D310" t="str">
            <v>m3</v>
          </cell>
          <cell r="E310">
            <v>8.3520000000000003</v>
          </cell>
          <cell r="F310">
            <v>0</v>
          </cell>
        </row>
        <row r="311">
          <cell r="C311" t="str">
            <v>Möông trong nhaøMb =(1.28+1.88)/2*tb0.6*7.3</v>
          </cell>
          <cell r="D311" t="str">
            <v>m3</v>
          </cell>
          <cell r="E311">
            <v>6.9203999999999999</v>
          </cell>
          <cell r="F311">
            <v>0</v>
          </cell>
        </row>
        <row r="312">
          <cell r="C312" t="str">
            <v>Möông trong nhaøMc=(1.24+1.84)/2*tb0.6*15</v>
          </cell>
          <cell r="D312" t="str">
            <v>m3</v>
          </cell>
          <cell r="E312">
            <v>13.86</v>
          </cell>
          <cell r="F312">
            <v>0</v>
          </cell>
        </row>
        <row r="313">
          <cell r="C313" t="str">
            <v>Möông lôùn=(2.92+4.42)/2*1.5*20</v>
          </cell>
          <cell r="D313" t="str">
            <v>m3</v>
          </cell>
          <cell r="E313">
            <v>110.1</v>
          </cell>
          <cell r="F313">
            <v>0</v>
          </cell>
        </row>
        <row r="314">
          <cell r="C314" t="str">
            <v>Oáng PVC D114=16*0.6*0.6</v>
          </cell>
          <cell r="D314" t="str">
            <v>m3</v>
          </cell>
          <cell r="E314">
            <v>5.76</v>
          </cell>
          <cell r="F314">
            <v>0</v>
          </cell>
        </row>
        <row r="315">
          <cell r="B315" t="str">
            <v>221-511</v>
          </cell>
          <cell r="C315" t="str">
            <v>Oáng PVC D220=6haøng*5m*0.6*tb1</v>
          </cell>
          <cell r="D315" t="str">
            <v>m3</v>
          </cell>
          <cell r="E315">
            <v>18</v>
          </cell>
          <cell r="F315">
            <v>0</v>
          </cell>
        </row>
        <row r="316">
          <cell r="B316" t="str">
            <v>221-511</v>
          </cell>
          <cell r="C316" t="str">
            <v>Beùton loùt ñaù 1x2 M100  möông caùp</v>
          </cell>
          <cell r="D316" t="str">
            <v>m3</v>
          </cell>
          <cell r="E316">
            <v>11.039200000000001</v>
          </cell>
          <cell r="F316">
            <v>360390</v>
          </cell>
        </row>
        <row r="317">
          <cell r="C317" t="str">
            <v>M1 =1.44*0.05*17</v>
          </cell>
          <cell r="D317" t="str">
            <v>m3</v>
          </cell>
          <cell r="E317">
            <v>1.224</v>
          </cell>
          <cell r="F317">
            <v>0</v>
          </cell>
        </row>
        <row r="318">
          <cell r="C318" t="str">
            <v>M2 =(1.04*0.05*72)</v>
          </cell>
          <cell r="D318" t="str">
            <v>m3</v>
          </cell>
          <cell r="E318">
            <v>3.7440000000000002</v>
          </cell>
          <cell r="F318">
            <v>0</v>
          </cell>
        </row>
        <row r="319">
          <cell r="C319" t="str">
            <v>M3 =0.74*0.05*40</v>
          </cell>
          <cell r="D319" t="str">
            <v>m3</v>
          </cell>
          <cell r="E319">
            <v>1.48</v>
          </cell>
          <cell r="F319">
            <v>0</v>
          </cell>
        </row>
        <row r="320">
          <cell r="C320" t="str">
            <v>M4 =1.6*0.05*4.3</v>
          </cell>
          <cell r="D320" t="str">
            <v>m3</v>
          </cell>
          <cell r="E320">
            <v>0.34400000000000003</v>
          </cell>
          <cell r="F320">
            <v>0</v>
          </cell>
        </row>
        <row r="321">
          <cell r="C321" t="str">
            <v>M5 =1.2*0.05*6</v>
          </cell>
          <cell r="D321" t="str">
            <v>m3</v>
          </cell>
          <cell r="E321">
            <v>0.36</v>
          </cell>
          <cell r="F321">
            <v>0</v>
          </cell>
        </row>
        <row r="322">
          <cell r="C322" t="str">
            <v>Möông trong nha øMa =1.04*0.05*8</v>
          </cell>
          <cell r="D322" t="str">
            <v>m3</v>
          </cell>
          <cell r="E322">
            <v>0.41600000000000004</v>
          </cell>
          <cell r="F322">
            <v>0</v>
          </cell>
        </row>
        <row r="323">
          <cell r="C323" t="str">
            <v>Möông trong nha øMb =0.88*0.05*7.3</v>
          </cell>
          <cell r="D323" t="str">
            <v>m3</v>
          </cell>
          <cell r="E323">
            <v>0.32120000000000004</v>
          </cell>
          <cell r="F323">
            <v>0</v>
          </cell>
        </row>
        <row r="324">
          <cell r="C324" t="str">
            <v>Möông trong nha øMc=0.84*0.05*15</v>
          </cell>
          <cell r="D324" t="str">
            <v>m3</v>
          </cell>
          <cell r="E324">
            <v>0.63</v>
          </cell>
          <cell r="F324">
            <v>0</v>
          </cell>
        </row>
        <row r="325">
          <cell r="B325" t="str">
            <v>227-122</v>
          </cell>
          <cell r="C325" t="str">
            <v>Möông lôùn=2.52*0.05*20</v>
          </cell>
          <cell r="D325" t="str">
            <v>m3</v>
          </cell>
          <cell r="E325">
            <v>2.52</v>
          </cell>
          <cell r="F325">
            <v>0</v>
          </cell>
        </row>
        <row r="326">
          <cell r="B326" t="str">
            <v>227-122</v>
          </cell>
          <cell r="C326" t="str">
            <v>Beùton ñaù 1x2 M200 möông caùp</v>
          </cell>
          <cell r="D326" t="str">
            <v>m3</v>
          </cell>
          <cell r="E326">
            <v>65.776039999999995</v>
          </cell>
          <cell r="F326">
            <v>517227</v>
          </cell>
        </row>
        <row r="327">
          <cell r="C327" t="str">
            <v>M1 =(1,24*0,15+2*tb1,1*0,12)*17</v>
          </cell>
          <cell r="D327" t="str">
            <v>m3</v>
          </cell>
          <cell r="E327">
            <v>7.65</v>
          </cell>
          <cell r="F327">
            <v>0</v>
          </cell>
        </row>
        <row r="328">
          <cell r="C328" t="str">
            <v>M2 =(0,84*0,15+2*tb0,70*0,12)*72</v>
          </cell>
          <cell r="D328" t="str">
            <v>m3</v>
          </cell>
          <cell r="E328">
            <v>21.167999999999999</v>
          </cell>
          <cell r="F328">
            <v>0</v>
          </cell>
        </row>
        <row r="329">
          <cell r="C329" t="str">
            <v>M3 =(0,54+2*tb0,5)*0,12*40</v>
          </cell>
          <cell r="D329" t="str">
            <v>m3</v>
          </cell>
          <cell r="E329">
            <v>7.3919999999999995</v>
          </cell>
          <cell r="F329">
            <v>0</v>
          </cell>
        </row>
        <row r="330">
          <cell r="C330" t="str">
            <v>M4 =(1+2*tb1,5)*0,2*4,3</v>
          </cell>
          <cell r="D330" t="str">
            <v>m3</v>
          </cell>
          <cell r="E330">
            <v>3.44</v>
          </cell>
          <cell r="F330">
            <v>0</v>
          </cell>
        </row>
        <row r="331">
          <cell r="C331" t="str">
            <v>M5 =(0,6+2*tb1,1)*0,2*6</v>
          </cell>
          <cell r="D331" t="str">
            <v>m3</v>
          </cell>
          <cell r="E331">
            <v>3.3600000000000003</v>
          </cell>
          <cell r="F331">
            <v>0</v>
          </cell>
        </row>
        <row r="332">
          <cell r="C332" t="str">
            <v>Möông trong nha øMa =(0,6+2*0,55)*0,12*8</v>
          </cell>
          <cell r="D332" t="str">
            <v>m3</v>
          </cell>
          <cell r="E332">
            <v>1.6320000000000001</v>
          </cell>
          <cell r="F332">
            <v>0</v>
          </cell>
        </row>
        <row r="333">
          <cell r="C333" t="str">
            <v>Möông trong nha øMb =(0,44+2*0,55)*0,12*7,3</v>
          </cell>
          <cell r="D333" t="str">
            <v>m3</v>
          </cell>
          <cell r="E333">
            <v>1.34904</v>
          </cell>
          <cell r="F333">
            <v>0</v>
          </cell>
        </row>
        <row r="334">
          <cell r="C334" t="str">
            <v>Möông trong nha øMc=(0,4+2*0,55)*0,12*15</v>
          </cell>
          <cell r="D334" t="str">
            <v>m3</v>
          </cell>
          <cell r="E334">
            <v>2.6999999999999997</v>
          </cell>
          <cell r="F334">
            <v>0</v>
          </cell>
        </row>
        <row r="335">
          <cell r="C335" t="str">
            <v>Möông lôùn=(2,015+2*1,45)*0,15*20</v>
          </cell>
          <cell r="D335" t="str">
            <v>m3</v>
          </cell>
          <cell r="E335">
            <v>14.744999999999999</v>
          </cell>
          <cell r="F335">
            <v>0</v>
          </cell>
        </row>
        <row r="336">
          <cell r="C336" t="str">
            <v>Möông lôùn=2*0,15*0,3*20</v>
          </cell>
          <cell r="D336" t="str">
            <v>m3</v>
          </cell>
          <cell r="E336">
            <v>1.7999999999999998</v>
          </cell>
          <cell r="F336">
            <v>0</v>
          </cell>
        </row>
        <row r="337">
          <cell r="B337" t="str">
            <v>300-512</v>
          </cell>
          <cell r="C337" t="str">
            <v>Möông lôùn=24*0,15*0,15*1</v>
          </cell>
          <cell r="D337" t="str">
            <v>m3</v>
          </cell>
          <cell r="E337">
            <v>0.53999999999999992</v>
          </cell>
          <cell r="F337">
            <v>0</v>
          </cell>
        </row>
        <row r="338">
          <cell r="B338" t="str">
            <v>300-512</v>
          </cell>
          <cell r="C338" t="str">
            <v>Beùton M200 ñuùc saün ñaù 1x2 ñan möông caùp</v>
          </cell>
          <cell r="D338" t="str">
            <v>m3</v>
          </cell>
          <cell r="E338">
            <v>7.4268080000000021</v>
          </cell>
          <cell r="F338">
            <v>442960</v>
          </cell>
        </row>
        <row r="339">
          <cell r="C339" t="str">
            <v>Ñ1: =44c*0.4*1.09*0.07 ( keã caû ñoaïn noái voâ nhaø)</v>
          </cell>
          <cell r="D339" t="str">
            <v>m3</v>
          </cell>
          <cell r="E339">
            <v>1.3428800000000005</v>
          </cell>
          <cell r="F339">
            <v>0</v>
          </cell>
        </row>
        <row r="340">
          <cell r="C340" t="str">
            <v>Ñ2: =240c*0.39*0.69*0.07 (keå caû ñoaïn sau nhaø)</v>
          </cell>
          <cell r="D340" t="str">
            <v>m3</v>
          </cell>
          <cell r="E340">
            <v>4.5208800000000009</v>
          </cell>
          <cell r="F340">
            <v>0</v>
          </cell>
        </row>
        <row r="341">
          <cell r="C341" t="str">
            <v>Ñ3: =8c*0.395*1.19*0.16</v>
          </cell>
          <cell r="D341" t="str">
            <v>m3</v>
          </cell>
          <cell r="E341">
            <v>0.60166400000000009</v>
          </cell>
          <cell r="F341">
            <v>0</v>
          </cell>
        </row>
        <row r="342">
          <cell r="C342" t="str">
            <v>Ñ4: =2c*(0.55*0.16+0.15*0.1)*1.19</v>
          </cell>
          <cell r="D342" t="str">
            <v>m3</v>
          </cell>
          <cell r="E342">
            <v>0.24514</v>
          </cell>
          <cell r="F342">
            <v>0</v>
          </cell>
        </row>
        <row r="343">
          <cell r="C343" t="str">
            <v>Ñ5: =12c*0.395*0.79*0.14</v>
          </cell>
          <cell r="D343" t="str">
            <v>m3</v>
          </cell>
          <cell r="E343">
            <v>0.52424400000000004</v>
          </cell>
          <cell r="F343">
            <v>0</v>
          </cell>
        </row>
        <row r="344">
          <cell r="B344" t="str">
            <v>09-09</v>
          </cell>
          <cell r="C344" t="str">
            <v>Ñ6: =2c*(tb0.75*tb0.8*0.14+tb0.8*0.1*0.15)</v>
          </cell>
          <cell r="D344" t="str">
            <v>m3</v>
          </cell>
          <cell r="E344">
            <v>0.19200000000000003</v>
          </cell>
          <cell r="F344">
            <v>0</v>
          </cell>
        </row>
        <row r="345">
          <cell r="B345" t="str">
            <v>09-09</v>
          </cell>
          <cell r="C345" t="str">
            <v>Laép ñaët taám ñan beùton coát theùp möông caùp</v>
          </cell>
          <cell r="D345" t="str">
            <v>Caùi</v>
          </cell>
          <cell r="E345">
            <v>308</v>
          </cell>
          <cell r="F345">
            <v>0</v>
          </cell>
        </row>
        <row r="346">
          <cell r="B346" t="str">
            <v>240-821</v>
          </cell>
          <cell r="C346" t="str">
            <v>Gia coâng laép ñaët saét troøn d&lt;=10, ñan + möông caùp: =1516+146+177+612+108 (kg)</v>
          </cell>
          <cell r="D346" t="str">
            <v>Taán</v>
          </cell>
          <cell r="E346">
            <v>2.5590000000000002</v>
          </cell>
          <cell r="F346">
            <v>3995100</v>
          </cell>
        </row>
        <row r="347">
          <cell r="B347" t="str">
            <v>240-822</v>
          </cell>
          <cell r="C347" t="str">
            <v>Gia coâng laép ñaët saét troøn d&lt;=18 ñan + möông caùp: =36,23+374+356+708 (kg)</v>
          </cell>
          <cell r="D347" t="str">
            <v>Taán</v>
          </cell>
          <cell r="E347">
            <v>1.4742299999999999</v>
          </cell>
          <cell r="F347">
            <v>3943500</v>
          </cell>
        </row>
        <row r="348">
          <cell r="B348" t="str">
            <v>500-521</v>
          </cell>
          <cell r="C348" t="str">
            <v>Gia coâng caáu kieän saét hình cho giaù ñôõ caùp, neïp ñan möông caùp</v>
          </cell>
          <cell r="D348" t="str">
            <v>Taán</v>
          </cell>
          <cell r="E348">
            <v>6.22</v>
          </cell>
          <cell r="F348">
            <v>5229740</v>
          </cell>
        </row>
        <row r="349">
          <cell r="A349" t="str">
            <v>BDC10-80</v>
          </cell>
          <cell r="B349" t="str">
            <v>505-810</v>
          </cell>
          <cell r="C349" t="str">
            <v>Laép ñaët caáu kieän saét hình möông caùp</v>
          </cell>
          <cell r="D349" t="str">
            <v>Taán</v>
          </cell>
          <cell r="E349">
            <v>6.22</v>
          </cell>
          <cell r="F349">
            <v>705600</v>
          </cell>
        </row>
        <row r="350">
          <cell r="A350" t="str">
            <v>BDC10-80</v>
          </cell>
          <cell r="B350" t="str">
            <v>TT</v>
          </cell>
          <cell r="C350" t="str">
            <v>Saûn xuaát laép ñaët bulon daõn chaân M10x80</v>
          </cell>
          <cell r="D350" t="str">
            <v>boä</v>
          </cell>
          <cell r="E350">
            <v>2374</v>
          </cell>
          <cell r="F350">
            <v>10000</v>
          </cell>
        </row>
        <row r="351">
          <cell r="B351" t="str">
            <v>703-430</v>
          </cell>
          <cell r="C351" t="str">
            <v>Sôn choáng ró 2 lôùp cho caáu kieän saét hình</v>
          </cell>
          <cell r="D351" t="str">
            <v>m2</v>
          </cell>
          <cell r="E351">
            <v>320</v>
          </cell>
          <cell r="F351">
            <v>4974</v>
          </cell>
        </row>
        <row r="352">
          <cell r="B352" t="str">
            <v>703-430</v>
          </cell>
          <cell r="C352" t="str">
            <v>Sôn daàu 2 lôùp cho caáu kieän saét hình</v>
          </cell>
          <cell r="D352" t="str">
            <v>m2</v>
          </cell>
          <cell r="E352">
            <v>320</v>
          </cell>
          <cell r="F352">
            <v>4974</v>
          </cell>
        </row>
        <row r="353">
          <cell r="B353" t="str">
            <v>672-122</v>
          </cell>
          <cell r="C353" t="str">
            <v xml:space="preserve">Laùng vöõa M100 daøy 2cm </v>
          </cell>
          <cell r="D353" t="str">
            <v>m2</v>
          </cell>
          <cell r="E353">
            <v>461.73799999999994</v>
          </cell>
          <cell r="F353">
            <v>7171</v>
          </cell>
        </row>
        <row r="354">
          <cell r="C354" t="str">
            <v>M1: =3.24*17</v>
          </cell>
          <cell r="D354" t="str">
            <v>m2</v>
          </cell>
          <cell r="E354">
            <v>55.080000000000005</v>
          </cell>
          <cell r="F354">
            <v>0</v>
          </cell>
        </row>
        <row r="355">
          <cell r="C355" t="str">
            <v>M2 =2.34*72</v>
          </cell>
          <cell r="D355" t="str">
            <v>m2</v>
          </cell>
          <cell r="E355">
            <v>168.48</v>
          </cell>
          <cell r="F355">
            <v>0</v>
          </cell>
        </row>
        <row r="356">
          <cell r="C356" t="str">
            <v>M3 =1.74*40</v>
          </cell>
          <cell r="D356" t="str">
            <v>m2</v>
          </cell>
          <cell r="E356">
            <v>69.599999999999994</v>
          </cell>
          <cell r="F356">
            <v>0</v>
          </cell>
        </row>
        <row r="357">
          <cell r="C357" t="str">
            <v>M4 =2.92*4.3</v>
          </cell>
          <cell r="D357" t="str">
            <v>m2</v>
          </cell>
          <cell r="E357">
            <v>12.555999999999999</v>
          </cell>
          <cell r="F357">
            <v>0</v>
          </cell>
        </row>
        <row r="358">
          <cell r="C358" t="str">
            <v>M5 =2.48*6</v>
          </cell>
          <cell r="D358" t="str">
            <v>m2</v>
          </cell>
          <cell r="E358">
            <v>14.879999999999999</v>
          </cell>
          <cell r="F358">
            <v>0</v>
          </cell>
        </row>
        <row r="359">
          <cell r="C359" t="str">
            <v>Möông trong nha øMa =1.1*8</v>
          </cell>
          <cell r="D359" t="str">
            <v>m2</v>
          </cell>
          <cell r="E359">
            <v>8.8000000000000007</v>
          </cell>
          <cell r="F359">
            <v>0</v>
          </cell>
        </row>
        <row r="360">
          <cell r="C360" t="str">
            <v>Möông trong nha øMb =1.54*7.3</v>
          </cell>
          <cell r="D360" t="str">
            <v>m2</v>
          </cell>
          <cell r="E360">
            <v>11.241999999999999</v>
          </cell>
          <cell r="F360">
            <v>0</v>
          </cell>
        </row>
        <row r="361">
          <cell r="C361" t="str">
            <v>Möông trong nha øMc=1.5*15</v>
          </cell>
          <cell r="D361" t="str">
            <v>m2</v>
          </cell>
          <cell r="E361">
            <v>22.5</v>
          </cell>
          <cell r="F361">
            <v>0</v>
          </cell>
        </row>
        <row r="362">
          <cell r="B362" t="str">
            <v>041-112</v>
          </cell>
          <cell r="C362" t="str">
            <v>Möông lôùn =4.93*20</v>
          </cell>
          <cell r="D362" t="str">
            <v>m2</v>
          </cell>
          <cell r="E362">
            <v>98.6</v>
          </cell>
          <cell r="F362">
            <v>0</v>
          </cell>
        </row>
        <row r="363">
          <cell r="B363" t="str">
            <v>041-112</v>
          </cell>
          <cell r="C363" t="str">
            <v>Ñaép ñaát C2 thaønh möông</v>
          </cell>
          <cell r="D363" t="str">
            <v>m3</v>
          </cell>
          <cell r="E363">
            <v>180</v>
          </cell>
          <cell r="F363">
            <v>0</v>
          </cell>
        </row>
        <row r="364">
          <cell r="B364" t="str">
            <v>VC-03B</v>
          </cell>
          <cell r="C364" t="str">
            <v>Boác xuùc ñaát thöøa leân xuoáng ,tôi x1.3</v>
          </cell>
          <cell r="D364" t="str">
            <v>m3</v>
          </cell>
          <cell r="E364">
            <v>209.25436999999994</v>
          </cell>
          <cell r="F364">
            <v>0</v>
          </cell>
        </row>
        <row r="365">
          <cell r="A365" t="str">
            <v>PVC220</v>
          </cell>
          <cell r="B365" t="str">
            <v>VC-03C</v>
          </cell>
          <cell r="C365" t="str">
            <v>Chuyeån  ñaát thöøa baèng xe cuùtkít cly 200m</v>
          </cell>
          <cell r="D365" t="str">
            <v>m3</v>
          </cell>
          <cell r="E365">
            <v>209.25</v>
          </cell>
          <cell r="F365">
            <v>0</v>
          </cell>
        </row>
        <row r="366">
          <cell r="A366" t="str">
            <v>PVC220</v>
          </cell>
          <cell r="B366" t="str">
            <v>K1-151SR4</v>
          </cell>
          <cell r="C366" t="str">
            <v>Saûn xuaát laép ñaët oáng PVC D220</v>
          </cell>
          <cell r="D366" t="str">
            <v>m</v>
          </cell>
          <cell r="E366">
            <v>60</v>
          </cell>
          <cell r="F366">
            <v>42212</v>
          </cell>
        </row>
        <row r="367">
          <cell r="A367" t="str">
            <v>PVC114</v>
          </cell>
          <cell r="B367" t="str">
            <v>K1-151SR2</v>
          </cell>
          <cell r="C367" t="str">
            <v>Saûn xuaát laép ñaët oáng PVC D114</v>
          </cell>
          <cell r="D367" t="str">
            <v>m</v>
          </cell>
          <cell r="E367">
            <v>16</v>
          </cell>
          <cell r="F367">
            <v>21106</v>
          </cell>
        </row>
        <row r="368">
          <cell r="C368" t="str">
            <v>COÄNG VIII</v>
          </cell>
          <cell r="D368">
            <v>0</v>
          </cell>
          <cell r="E368" t="str">
            <v>COÄNG VIII</v>
          </cell>
          <cell r="F368">
            <v>0</v>
          </cell>
        </row>
        <row r="369">
          <cell r="B369" t="str">
            <v>031-442</v>
          </cell>
          <cell r="C369" t="str">
            <v>IX. NHAØ ÑIEÀU HAØNH</v>
          </cell>
          <cell r="D369">
            <v>0</v>
          </cell>
          <cell r="E369">
            <v>697.81061433281457</v>
          </cell>
          <cell r="F369">
            <v>0</v>
          </cell>
        </row>
        <row r="370">
          <cell r="B370" t="str">
            <v>031-442</v>
          </cell>
          <cell r="C370" t="str">
            <v>Ñaøo ñaát C2 caùc moùng nhaø ñieàu haønh</v>
          </cell>
          <cell r="D370" t="str">
            <v>m3</v>
          </cell>
          <cell r="E370">
            <v>697.81061433281457</v>
          </cell>
          <cell r="F370">
            <v>0</v>
          </cell>
        </row>
        <row r="371">
          <cell r="C371" t="str">
            <v>3M1: =3*1/3*2,2*(1,7*1,7+3,9*3,9+1,7*3,9)</v>
          </cell>
          <cell r="D371" t="str">
            <v>m3</v>
          </cell>
          <cell r="E371">
            <v>54.405999999999999</v>
          </cell>
          <cell r="F371">
            <v>0</v>
          </cell>
        </row>
        <row r="372">
          <cell r="C372" t="str">
            <v>12M2+2M4: =14*1/3*2,2*(1,9*1,9+4,1*4,1+1,9*4,1))</v>
          </cell>
          <cell r="D372" t="str">
            <v>m3</v>
          </cell>
          <cell r="E372">
            <v>289.62266666666665</v>
          </cell>
          <cell r="F372">
            <v>0</v>
          </cell>
        </row>
        <row r="373">
          <cell r="C373" t="str">
            <v>1M3+3M5+4M6 : =8*1/3*2,2*(2,1*2,1+4,3*4,3+2,1*4,3)</v>
          </cell>
          <cell r="D373" t="str">
            <v>m3</v>
          </cell>
          <cell r="E373">
            <v>187.32266666666669</v>
          </cell>
          <cell r="F373">
            <v>0</v>
          </cell>
        </row>
        <row r="374">
          <cell r="C374" t="str">
            <v>5M7: =5*1/3*2,2*(2,1*2,3+SQRT(2,1*2,3*4,3*4,5)+4,3*4,5)</v>
          </cell>
          <cell r="D374" t="str">
            <v>m3</v>
          </cell>
          <cell r="E374">
            <v>124.10748933281454</v>
          </cell>
          <cell r="F374">
            <v>0</v>
          </cell>
        </row>
        <row r="375">
          <cell r="C375" t="str">
            <v>Haàm phaân: =1/3*2,15*(2,8*2,8+4,95*4,95+2,8*4,95))</v>
          </cell>
          <cell r="D375" t="str">
            <v>m3</v>
          </cell>
          <cell r="E375">
            <v>33.111791666666662</v>
          </cell>
          <cell r="F375">
            <v>0</v>
          </cell>
        </row>
        <row r="376">
          <cell r="B376" t="str">
            <v>B3-13e/CÑ79/57C</v>
          </cell>
          <cell r="C376" t="str">
            <v>Boù heø: =(23.6+14.9)*2*0.4*0.3</v>
          </cell>
          <cell r="D376" t="str">
            <v>m3</v>
          </cell>
          <cell r="E376">
            <v>9.24</v>
          </cell>
          <cell r="F376">
            <v>0</v>
          </cell>
        </row>
        <row r="377">
          <cell r="B377" t="str">
            <v>B3-13e/CÑ79/57C</v>
          </cell>
          <cell r="C377" t="str">
            <v>Ñaép ñaù 5x7 cheøn caùt</v>
          </cell>
          <cell r="D377" t="str">
            <v>100m3</v>
          </cell>
          <cell r="E377">
            <v>0.11376</v>
          </cell>
          <cell r="F377">
            <v>16752000</v>
          </cell>
        </row>
        <row r="378">
          <cell r="C378" t="str">
            <v>3M1: =3*(1,3*1,3*0,15)</v>
          </cell>
          <cell r="D378" t="str">
            <v>100m3</v>
          </cell>
          <cell r="E378">
            <v>0.76049999999999995</v>
          </cell>
          <cell r="F378">
            <v>0</v>
          </cell>
        </row>
        <row r="379">
          <cell r="C379" t="str">
            <v>12M2+2M4: =14*(1,5*1,5*0,15)</v>
          </cell>
          <cell r="D379" t="str">
            <v>100m3</v>
          </cell>
          <cell r="E379">
            <v>4.7249999999999996</v>
          </cell>
          <cell r="F379">
            <v>0</v>
          </cell>
        </row>
        <row r="380">
          <cell r="C380" t="str">
            <v>1M3+3M5+4M6 : =8*(1,7*1,7*0,15)</v>
          </cell>
          <cell r="D380" t="str">
            <v>100m3</v>
          </cell>
          <cell r="E380">
            <v>3.4679999999999995</v>
          </cell>
          <cell r="F380">
            <v>0</v>
          </cell>
        </row>
        <row r="381">
          <cell r="B381" t="str">
            <v>221-112</v>
          </cell>
          <cell r="C381" t="str">
            <v>5M7: =5*(1,7*1,9*0,15)</v>
          </cell>
          <cell r="D381" t="str">
            <v>100m3</v>
          </cell>
          <cell r="E381">
            <v>2.4224999999999999</v>
          </cell>
          <cell r="F381">
            <v>0</v>
          </cell>
        </row>
        <row r="382">
          <cell r="B382" t="str">
            <v>221-112</v>
          </cell>
          <cell r="C382" t="str">
            <v>Beùton M100 loùt moùng ñaù 4x6 nhaø ñieàu haønh</v>
          </cell>
          <cell r="D382" t="str">
            <v>m3</v>
          </cell>
          <cell r="E382">
            <v>25.984000000000009</v>
          </cell>
          <cell r="F382">
            <v>301180</v>
          </cell>
        </row>
        <row r="383">
          <cell r="C383" t="str">
            <v>Neàn : =(23.6*14.9)*0.1</v>
          </cell>
          <cell r="D383" t="str">
            <v>m3</v>
          </cell>
          <cell r="E383">
            <v>35.164000000000009</v>
          </cell>
          <cell r="F383">
            <v>0</v>
          </cell>
        </row>
        <row r="384">
          <cell r="C384" t="str">
            <v>Tröø ñi: =-(3*10.6*0.1)</v>
          </cell>
          <cell r="D384" t="str">
            <v>m3</v>
          </cell>
          <cell r="E384">
            <v>-3.1799999999999997</v>
          </cell>
          <cell r="F384">
            <v>0</v>
          </cell>
        </row>
        <row r="385">
          <cell r="B385" t="str">
            <v>221-511</v>
          </cell>
          <cell r="C385" t="str">
            <v>Tröø ñi möông caùp =-60*0.1</v>
          </cell>
          <cell r="D385" t="str">
            <v>m3</v>
          </cell>
          <cell r="E385">
            <v>-6</v>
          </cell>
          <cell r="F385">
            <v>0</v>
          </cell>
        </row>
        <row r="386">
          <cell r="B386" t="str">
            <v>221-511</v>
          </cell>
          <cell r="C386" t="str">
            <v>Beùton loùt ñaù 1x2 M100  moùng nhaø ñieàu haønh</v>
          </cell>
          <cell r="D386" t="str">
            <v>m3</v>
          </cell>
          <cell r="E386">
            <v>5.3620000000000001</v>
          </cell>
          <cell r="F386">
            <v>360390</v>
          </cell>
        </row>
        <row r="387">
          <cell r="C387" t="str">
            <v>3M1: =0.12</v>
          </cell>
          <cell r="D387" t="str">
            <v>m3</v>
          </cell>
          <cell r="E387">
            <v>0.12</v>
          </cell>
          <cell r="F387">
            <v>0</v>
          </cell>
        </row>
        <row r="388">
          <cell r="C388" t="str">
            <v>12M2 :=0.72</v>
          </cell>
          <cell r="D388" t="str">
            <v>m3</v>
          </cell>
          <cell r="E388">
            <v>0.72</v>
          </cell>
          <cell r="F388">
            <v>0</v>
          </cell>
        </row>
        <row r="389">
          <cell r="C389" t="str">
            <v>1M3 :=0.08</v>
          </cell>
          <cell r="D389" t="str">
            <v>m3</v>
          </cell>
          <cell r="E389">
            <v>0.08</v>
          </cell>
          <cell r="F389">
            <v>0</v>
          </cell>
        </row>
        <row r="390">
          <cell r="C390" t="str">
            <v>2M4: =0.12</v>
          </cell>
          <cell r="D390" t="str">
            <v>m3</v>
          </cell>
          <cell r="E390">
            <v>0.12</v>
          </cell>
          <cell r="F390">
            <v>0</v>
          </cell>
        </row>
        <row r="391">
          <cell r="C391" t="str">
            <v>3m5: =0.25</v>
          </cell>
          <cell r="D391" t="str">
            <v>m3</v>
          </cell>
          <cell r="E391">
            <v>0.25</v>
          </cell>
          <cell r="F391">
            <v>0</v>
          </cell>
        </row>
        <row r="392">
          <cell r="C392" t="str">
            <v>4M6:=0.34</v>
          </cell>
          <cell r="D392" t="str">
            <v>m3</v>
          </cell>
          <cell r="E392">
            <v>0.34</v>
          </cell>
          <cell r="F392">
            <v>0</v>
          </cell>
        </row>
        <row r="393">
          <cell r="C393" t="str">
            <v>5M7 =0.48</v>
          </cell>
          <cell r="D393" t="str">
            <v>m3</v>
          </cell>
          <cell r="E393">
            <v>0.48</v>
          </cell>
          <cell r="F393">
            <v>0</v>
          </cell>
        </row>
        <row r="394">
          <cell r="C394" t="str">
            <v>Haàm phaân: =(2,4*2,4+0,8*1,1)*0.05</v>
          </cell>
          <cell r="D394" t="str">
            <v>m3</v>
          </cell>
          <cell r="E394">
            <v>0.33200000000000002</v>
          </cell>
          <cell r="F394">
            <v>0</v>
          </cell>
        </row>
        <row r="395">
          <cell r="C395" t="str">
            <v>Boù heø: =2*(14.9+23.6)*0.4*0.05</v>
          </cell>
          <cell r="D395" t="str">
            <v>m3</v>
          </cell>
          <cell r="E395">
            <v>1.54</v>
          </cell>
          <cell r="F395">
            <v>0</v>
          </cell>
        </row>
        <row r="396">
          <cell r="B396" t="str">
            <v>221-312</v>
          </cell>
          <cell r="C396" t="str">
            <v>Ñaø kieàng bao: =2*(12.9+21.6)*0.4*0.05</v>
          </cell>
          <cell r="D396" t="str">
            <v>m3</v>
          </cell>
          <cell r="E396">
            <v>1.3800000000000001</v>
          </cell>
          <cell r="F396">
            <v>0</v>
          </cell>
        </row>
        <row r="397">
          <cell r="B397" t="str">
            <v>221-312</v>
          </cell>
          <cell r="C397" t="str">
            <v xml:space="preserve">Beùton M200 ñaù 1x2 moùng </v>
          </cell>
          <cell r="D397" t="str">
            <v>m3</v>
          </cell>
          <cell r="E397">
            <v>10.450000000000001</v>
          </cell>
          <cell r="F397">
            <v>541847</v>
          </cell>
        </row>
        <row r="398">
          <cell r="C398" t="str">
            <v>3M1 =0,73</v>
          </cell>
          <cell r="D398" t="str">
            <v>m3</v>
          </cell>
          <cell r="E398">
            <v>0.73</v>
          </cell>
          <cell r="F398">
            <v>0</v>
          </cell>
        </row>
        <row r="399">
          <cell r="C399" t="str">
            <v>12M2 =2,89</v>
          </cell>
          <cell r="D399" t="str">
            <v>m3</v>
          </cell>
          <cell r="E399">
            <v>2.89</v>
          </cell>
          <cell r="F399">
            <v>0</v>
          </cell>
        </row>
        <row r="400">
          <cell r="C400" t="str">
            <v>1M3 =0,33</v>
          </cell>
          <cell r="D400" t="str">
            <v>m3</v>
          </cell>
          <cell r="E400">
            <v>0.33</v>
          </cell>
          <cell r="F400">
            <v>0</v>
          </cell>
        </row>
        <row r="401">
          <cell r="C401" t="str">
            <v>2M4 =0,62</v>
          </cell>
          <cell r="D401" t="str">
            <v>m3</v>
          </cell>
          <cell r="E401">
            <v>0.62</v>
          </cell>
          <cell r="F401">
            <v>0</v>
          </cell>
        </row>
        <row r="402">
          <cell r="C402" t="str">
            <v>3M5 =1,12</v>
          </cell>
          <cell r="D402" t="str">
            <v>m3</v>
          </cell>
          <cell r="E402">
            <v>1.1200000000000001</v>
          </cell>
          <cell r="F402">
            <v>0</v>
          </cell>
        </row>
        <row r="403">
          <cell r="C403" t="str">
            <v>4M6 =1,82</v>
          </cell>
          <cell r="D403" t="str">
            <v>m3</v>
          </cell>
          <cell r="E403">
            <v>1.82</v>
          </cell>
          <cell r="F403">
            <v>0</v>
          </cell>
        </row>
        <row r="404">
          <cell r="B404" t="str">
            <v>222-412</v>
          </cell>
          <cell r="C404" t="str">
            <v>5M7 = 2,94</v>
          </cell>
          <cell r="D404" t="str">
            <v>m3</v>
          </cell>
          <cell r="E404">
            <v>2.94</v>
          </cell>
          <cell r="F404">
            <v>0</v>
          </cell>
        </row>
        <row r="405">
          <cell r="B405" t="str">
            <v>222-412</v>
          </cell>
          <cell r="C405" t="str">
            <v>Beùton coät M200 ñaù 1x2 nhaø ñieàu haønh</v>
          </cell>
          <cell r="D405" t="str">
            <v>m3</v>
          </cell>
          <cell r="E405">
            <v>6.2139999999999995</v>
          </cell>
          <cell r="F405">
            <v>659908</v>
          </cell>
        </row>
        <row r="406">
          <cell r="C406" t="str">
            <v>3C1 =0.71</v>
          </cell>
          <cell r="D406" t="str">
            <v>m3</v>
          </cell>
          <cell r="E406">
            <v>0.71</v>
          </cell>
          <cell r="F406">
            <v>0</v>
          </cell>
        </row>
        <row r="407">
          <cell r="C407" t="str">
            <v>1C2 =0.114</v>
          </cell>
          <cell r="D407" t="str">
            <v>m3</v>
          </cell>
          <cell r="E407">
            <v>0.114</v>
          </cell>
          <cell r="F407">
            <v>0</v>
          </cell>
        </row>
        <row r="408">
          <cell r="C408" t="str">
            <v>2C2a =0.318</v>
          </cell>
          <cell r="D408" t="str">
            <v>m3</v>
          </cell>
          <cell r="E408">
            <v>0.318</v>
          </cell>
          <cell r="F408">
            <v>0</v>
          </cell>
        </row>
        <row r="409">
          <cell r="C409" t="str">
            <v>2C3 =0.308</v>
          </cell>
          <cell r="D409" t="str">
            <v>m3</v>
          </cell>
          <cell r="E409">
            <v>0.308</v>
          </cell>
          <cell r="F409">
            <v>0</v>
          </cell>
        </row>
        <row r="410">
          <cell r="C410" t="str">
            <v>6C3a =0.945</v>
          </cell>
          <cell r="D410" t="str">
            <v>m3</v>
          </cell>
          <cell r="E410">
            <v>0.94499999999999995</v>
          </cell>
          <cell r="F410">
            <v>0</v>
          </cell>
        </row>
        <row r="411">
          <cell r="C411" t="str">
            <v>2C3b =0.324</v>
          </cell>
          <cell r="D411" t="str">
            <v>m3</v>
          </cell>
          <cell r="E411">
            <v>0.32400000000000001</v>
          </cell>
          <cell r="F411">
            <v>0</v>
          </cell>
        </row>
        <row r="412">
          <cell r="C412" t="str">
            <v>5C4 =1.115</v>
          </cell>
          <cell r="D412" t="str">
            <v>m3</v>
          </cell>
          <cell r="E412">
            <v>1.115</v>
          </cell>
          <cell r="F412">
            <v>0</v>
          </cell>
        </row>
        <row r="413">
          <cell r="C413" t="str">
            <v>5C5 =1.265</v>
          </cell>
          <cell r="D413" t="str">
            <v>m3</v>
          </cell>
          <cell r="E413">
            <v>1.2649999999999999</v>
          </cell>
          <cell r="F413">
            <v>0</v>
          </cell>
        </row>
        <row r="414">
          <cell r="B414" t="str">
            <v>224-112</v>
          </cell>
          <cell r="C414" t="str">
            <v>4C6 =1.115</v>
          </cell>
          <cell r="D414" t="str">
            <v>m3</v>
          </cell>
          <cell r="E414">
            <v>1.115</v>
          </cell>
          <cell r="F414">
            <v>0</v>
          </cell>
        </row>
        <row r="415">
          <cell r="B415" t="str">
            <v>224-112</v>
          </cell>
          <cell r="C415" t="str">
            <v>Beùton ñaø M200 ñaù 1x2 nhaø ñieàu haønh</v>
          </cell>
          <cell r="D415" t="str">
            <v>m3</v>
          </cell>
          <cell r="E415">
            <v>19.388000000000002</v>
          </cell>
          <cell r="F415">
            <v>626389</v>
          </cell>
        </row>
        <row r="416">
          <cell r="C416" t="str">
            <v>a. Ñaø kieàng :</v>
          </cell>
          <cell r="D416" t="str">
            <v>m3</v>
          </cell>
          <cell r="E416">
            <v>6.8129999999999997</v>
          </cell>
          <cell r="F416">
            <v>0</v>
          </cell>
        </row>
        <row r="417">
          <cell r="C417" t="str">
            <v>1K1 =0.556</v>
          </cell>
          <cell r="D417" t="str">
            <v>m3</v>
          </cell>
          <cell r="E417">
            <v>0.55600000000000005</v>
          </cell>
          <cell r="F417">
            <v>0</v>
          </cell>
        </row>
        <row r="418">
          <cell r="C418" t="str">
            <v>1K2 =0.222</v>
          </cell>
          <cell r="D418" t="str">
            <v>m3</v>
          </cell>
          <cell r="E418">
            <v>0.222</v>
          </cell>
          <cell r="F418">
            <v>0</v>
          </cell>
        </row>
        <row r="419">
          <cell r="C419" t="str">
            <v>1K3</v>
          </cell>
          <cell r="D419" t="str">
            <v>m3</v>
          </cell>
          <cell r="E419">
            <v>0.222</v>
          </cell>
          <cell r="F419">
            <v>0</v>
          </cell>
        </row>
        <row r="420">
          <cell r="C420" t="str">
            <v>1K4</v>
          </cell>
          <cell r="D420" t="str">
            <v>m3</v>
          </cell>
          <cell r="E420">
            <v>0.378</v>
          </cell>
          <cell r="F420">
            <v>0</v>
          </cell>
        </row>
        <row r="421">
          <cell r="C421" t="str">
            <v>1K5</v>
          </cell>
          <cell r="D421" t="str">
            <v>m3</v>
          </cell>
          <cell r="E421">
            <v>0.39</v>
          </cell>
          <cell r="F421">
            <v>0</v>
          </cell>
        </row>
        <row r="422">
          <cell r="C422" t="str">
            <v>1K6</v>
          </cell>
          <cell r="D422" t="str">
            <v>m3</v>
          </cell>
          <cell r="E422">
            <v>0.72399999999999998</v>
          </cell>
          <cell r="F422">
            <v>0</v>
          </cell>
        </row>
        <row r="423">
          <cell r="C423" t="str">
            <v>1K7</v>
          </cell>
          <cell r="D423" t="str">
            <v>m3</v>
          </cell>
          <cell r="E423">
            <v>1.2</v>
          </cell>
          <cell r="F423">
            <v>0</v>
          </cell>
        </row>
        <row r="424">
          <cell r="C424" t="str">
            <v>1K8</v>
          </cell>
          <cell r="D424" t="str">
            <v>m3</v>
          </cell>
          <cell r="E424">
            <v>1.2</v>
          </cell>
          <cell r="F424">
            <v>0</v>
          </cell>
        </row>
        <row r="425">
          <cell r="C425" t="str">
            <v>1K9</v>
          </cell>
          <cell r="D425" t="str">
            <v>m3</v>
          </cell>
          <cell r="E425">
            <v>0.13200000000000001</v>
          </cell>
          <cell r="F425">
            <v>0</v>
          </cell>
        </row>
        <row r="426">
          <cell r="C426" t="str">
            <v>1K10</v>
          </cell>
          <cell r="D426" t="str">
            <v>m3</v>
          </cell>
          <cell r="E426">
            <v>0.67200000000000004</v>
          </cell>
          <cell r="F426">
            <v>0</v>
          </cell>
        </row>
        <row r="427">
          <cell r="C427" t="str">
            <v>1K11</v>
          </cell>
          <cell r="D427" t="str">
            <v>m3</v>
          </cell>
          <cell r="E427">
            <v>0.27200000000000002</v>
          </cell>
          <cell r="F427">
            <v>0</v>
          </cell>
        </row>
        <row r="428">
          <cell r="C428" t="str">
            <v>1K12</v>
          </cell>
          <cell r="D428" t="str">
            <v>m3</v>
          </cell>
          <cell r="E428">
            <v>0.65600000000000003</v>
          </cell>
          <cell r="F428">
            <v>0</v>
          </cell>
        </row>
        <row r="429">
          <cell r="C429" t="str">
            <v>3K3</v>
          </cell>
          <cell r="D429" t="str">
            <v>m3</v>
          </cell>
          <cell r="E429">
            <v>0.189</v>
          </cell>
          <cell r="F429">
            <v>0</v>
          </cell>
        </row>
        <row r="430">
          <cell r="C430" t="str">
            <v>b. Ñaø saûnh , lanh toâ :</v>
          </cell>
          <cell r="D430" t="str">
            <v>m3</v>
          </cell>
          <cell r="E430">
            <v>3.9450000000000007</v>
          </cell>
          <cell r="F430">
            <v>0</v>
          </cell>
        </row>
        <row r="431">
          <cell r="C431" t="str">
            <v>DMÑ1</v>
          </cell>
          <cell r="D431" t="str">
            <v>m3</v>
          </cell>
          <cell r="E431">
            <v>0.69599999999999995</v>
          </cell>
          <cell r="F431">
            <v>0</v>
          </cell>
        </row>
        <row r="432">
          <cell r="C432" t="str">
            <v>DMÑ2</v>
          </cell>
          <cell r="D432" t="str">
            <v>m3</v>
          </cell>
          <cell r="E432">
            <v>0.52800000000000002</v>
          </cell>
          <cell r="F432">
            <v>0</v>
          </cell>
        </row>
        <row r="433">
          <cell r="C433" t="str">
            <v>DMÑ3</v>
          </cell>
          <cell r="D433" t="str">
            <v>m3</v>
          </cell>
          <cell r="E433">
            <v>0.246</v>
          </cell>
          <cell r="F433">
            <v>0</v>
          </cell>
        </row>
        <row r="434">
          <cell r="C434" t="str">
            <v>DMÑ4</v>
          </cell>
          <cell r="D434" t="str">
            <v>m3</v>
          </cell>
          <cell r="E434">
            <v>0.39200000000000002</v>
          </cell>
          <cell r="F434">
            <v>0</v>
          </cell>
        </row>
        <row r="435">
          <cell r="C435" t="str">
            <v>DMÑ5</v>
          </cell>
          <cell r="D435" t="str">
            <v>m3</v>
          </cell>
          <cell r="E435">
            <v>0.26400000000000001</v>
          </cell>
          <cell r="F435">
            <v>0</v>
          </cell>
        </row>
        <row r="436">
          <cell r="C436" t="str">
            <v>DMÑ6</v>
          </cell>
          <cell r="D436" t="str">
            <v>m3</v>
          </cell>
          <cell r="E436">
            <v>0.249</v>
          </cell>
          <cell r="F436">
            <v>0</v>
          </cell>
        </row>
        <row r="437">
          <cell r="C437" t="str">
            <v>DMÑ7</v>
          </cell>
          <cell r="D437" t="str">
            <v>m3</v>
          </cell>
          <cell r="E437">
            <v>0.108</v>
          </cell>
          <cell r="F437">
            <v>0</v>
          </cell>
        </row>
        <row r="438">
          <cell r="C438" t="str">
            <v>LT1</v>
          </cell>
          <cell r="D438" t="str">
            <v>m3</v>
          </cell>
          <cell r="E438">
            <v>0.33200000000000002</v>
          </cell>
          <cell r="F438">
            <v>0</v>
          </cell>
        </row>
        <row r="439">
          <cell r="C439" t="str">
            <v>LT2</v>
          </cell>
          <cell r="D439" t="str">
            <v>m3</v>
          </cell>
          <cell r="E439">
            <v>0.317</v>
          </cell>
          <cell r="F439">
            <v>0</v>
          </cell>
        </row>
        <row r="440">
          <cell r="C440" t="str">
            <v>LT3</v>
          </cell>
          <cell r="D440" t="str">
            <v>m3</v>
          </cell>
          <cell r="E440">
            <v>0.39800000000000002</v>
          </cell>
          <cell r="F440">
            <v>0</v>
          </cell>
        </row>
        <row r="441">
          <cell r="C441" t="str">
            <v>LT4</v>
          </cell>
          <cell r="D441" t="str">
            <v>m3</v>
          </cell>
          <cell r="E441">
            <v>0.20100000000000001</v>
          </cell>
          <cell r="F441">
            <v>0</v>
          </cell>
        </row>
        <row r="442">
          <cell r="C442" t="str">
            <v>LT5</v>
          </cell>
          <cell r="D442" t="str">
            <v>m3</v>
          </cell>
          <cell r="E442">
            <v>5.8000000000000003E-2</v>
          </cell>
          <cell r="F442">
            <v>0</v>
          </cell>
        </row>
        <row r="443">
          <cell r="C443" t="str">
            <v>LT6</v>
          </cell>
          <cell r="D443" t="str">
            <v>m3</v>
          </cell>
          <cell r="E443">
            <v>0.156</v>
          </cell>
          <cell r="F443">
            <v>0</v>
          </cell>
        </row>
        <row r="444">
          <cell r="C444" t="str">
            <v>c. Ñaø maùi</v>
          </cell>
          <cell r="D444" t="str">
            <v>m3</v>
          </cell>
          <cell r="E444">
            <v>8.6300000000000008</v>
          </cell>
          <cell r="F444">
            <v>0</v>
          </cell>
        </row>
        <row r="445">
          <cell r="C445" t="str">
            <v>1D1</v>
          </cell>
          <cell r="D445" t="str">
            <v>m3</v>
          </cell>
          <cell r="E445">
            <v>1.206</v>
          </cell>
          <cell r="F445">
            <v>0</v>
          </cell>
        </row>
        <row r="446">
          <cell r="C446" t="str">
            <v>1D2</v>
          </cell>
          <cell r="D446" t="str">
            <v>m3</v>
          </cell>
          <cell r="E446">
            <v>1.206</v>
          </cell>
          <cell r="F446">
            <v>0</v>
          </cell>
        </row>
        <row r="447">
          <cell r="C447" t="str">
            <v>1D3</v>
          </cell>
          <cell r="D447" t="str">
            <v>m3</v>
          </cell>
          <cell r="E447">
            <v>1.5680000000000001</v>
          </cell>
          <cell r="F447">
            <v>0</v>
          </cell>
        </row>
        <row r="448">
          <cell r="C448" t="str">
            <v>1D4</v>
          </cell>
          <cell r="D448" t="str">
            <v>m3</v>
          </cell>
          <cell r="E448">
            <v>1.206</v>
          </cell>
          <cell r="F448">
            <v>0</v>
          </cell>
        </row>
        <row r="449">
          <cell r="C449" t="str">
            <v>1D5</v>
          </cell>
          <cell r="D449" t="str">
            <v>m3</v>
          </cell>
          <cell r="E449">
            <v>0.76700000000000002</v>
          </cell>
          <cell r="F449">
            <v>0</v>
          </cell>
        </row>
        <row r="450">
          <cell r="C450" t="str">
            <v>1D6</v>
          </cell>
          <cell r="D450" t="str">
            <v>m3</v>
          </cell>
          <cell r="E450">
            <v>2.4870000000000001</v>
          </cell>
          <cell r="F450">
            <v>0</v>
          </cell>
        </row>
        <row r="451">
          <cell r="B451" t="str">
            <v>240-110</v>
          </cell>
          <cell r="C451" t="str">
            <v>1D7</v>
          </cell>
          <cell r="D451" t="str">
            <v>m3</v>
          </cell>
          <cell r="E451">
            <v>0.19</v>
          </cell>
          <cell r="F451">
            <v>0</v>
          </cell>
        </row>
        <row r="452">
          <cell r="B452" t="str">
            <v>240-110</v>
          </cell>
          <cell r="C452" t="str">
            <v>Gia coâng laép ñaët saét troøn d=&lt;10 cho moùng</v>
          </cell>
          <cell r="D452" t="str">
            <v>Taán</v>
          </cell>
          <cell r="E452">
            <v>0.19</v>
          </cell>
          <cell r="F452">
            <v>3995100</v>
          </cell>
        </row>
        <row r="453">
          <cell r="B453" t="str">
            <v>240-120</v>
          </cell>
          <cell r="C453" t="str">
            <v>Gia coâng laép ñaët saét troøn d=&lt;18 cho moùng</v>
          </cell>
          <cell r="D453" t="str">
            <v>Taán</v>
          </cell>
          <cell r="E453">
            <v>0.9</v>
          </cell>
          <cell r="F453">
            <v>3938460</v>
          </cell>
        </row>
        <row r="454">
          <cell r="B454" t="str">
            <v>240-130</v>
          </cell>
          <cell r="C454" t="str">
            <v>Gia coâng laép ñaët saét troøn d&gt;18 cho moùng</v>
          </cell>
          <cell r="D454" t="str">
            <v>Taán</v>
          </cell>
          <cell r="E454">
            <v>0.04</v>
          </cell>
          <cell r="F454">
            <v>3943500</v>
          </cell>
        </row>
        <row r="455">
          <cell r="B455" t="str">
            <v>240-411</v>
          </cell>
          <cell r="C455" t="str">
            <v>Gia coâng laép ñaët saét troøn d=&lt;10 cho coät</v>
          </cell>
          <cell r="D455" t="str">
            <v>Taán</v>
          </cell>
          <cell r="E455">
            <v>0.23100000000000001</v>
          </cell>
          <cell r="F455">
            <v>3995100</v>
          </cell>
        </row>
        <row r="456">
          <cell r="A456" t="str">
            <v>SATO-168/4</v>
          </cell>
          <cell r="B456" t="str">
            <v>240-421</v>
          </cell>
          <cell r="C456" t="str">
            <v>Gia coâng laép ñaët saét troøn d=&lt;18 cho coät</v>
          </cell>
          <cell r="D456" t="str">
            <v>Taán</v>
          </cell>
          <cell r="E456">
            <v>0.84199999999999997</v>
          </cell>
          <cell r="F456">
            <v>3940620</v>
          </cell>
        </row>
        <row r="457">
          <cell r="A457" t="str">
            <v>SATO-168/4</v>
          </cell>
          <cell r="B457" t="str">
            <v>K1-051SR</v>
          </cell>
          <cell r="C457" t="str">
            <v>Saûn xuaát laép ñaët oáng theùp D168/4mm coät</v>
          </cell>
          <cell r="D457" t="str">
            <v>m</v>
          </cell>
          <cell r="E457">
            <v>9.15</v>
          </cell>
          <cell r="F457">
            <v>180000</v>
          </cell>
        </row>
        <row r="458">
          <cell r="B458" t="str">
            <v>240-511</v>
          </cell>
          <cell r="C458" t="str">
            <v>Gia coâng laép ñaët saét troøn d=&lt;10 cho ñaø: =221,88+402,73+1192</v>
          </cell>
          <cell r="D458" t="str">
            <v>Taán</v>
          </cell>
          <cell r="E458">
            <v>0.54986000000000002</v>
          </cell>
          <cell r="F458">
            <v>3995100</v>
          </cell>
        </row>
        <row r="459">
          <cell r="B459" t="str">
            <v>240-521</v>
          </cell>
          <cell r="C459" t="str">
            <v>Gia coâng laép ñaët saét troøn d=&lt;18 cho ñaø: =712,39+402,73+1192</v>
          </cell>
          <cell r="D459" t="str">
            <v>Taán</v>
          </cell>
          <cell r="E459">
            <v>2.3071199999999998</v>
          </cell>
          <cell r="F459">
            <v>3939900</v>
          </cell>
        </row>
        <row r="460">
          <cell r="B460" t="str">
            <v>240-531</v>
          </cell>
          <cell r="C460" t="str">
            <v>Gia coâng laép ñaët saét troøn d&gt;18 cho ñaø: =29,1+20,75 (kg)</v>
          </cell>
          <cell r="D460" t="str">
            <v>Taán</v>
          </cell>
          <cell r="E460">
            <v>4.9849999999999998E-2</v>
          </cell>
          <cell r="F460">
            <v>3947952</v>
          </cell>
        </row>
        <row r="461">
          <cell r="B461" t="str">
            <v>240-621</v>
          </cell>
          <cell r="C461" t="str">
            <v>Gia coâng laép ñaët saét troøn d=&lt;10 cho saøn, maùi,haàm phaânø: =2341+287+91 (kg)</v>
          </cell>
          <cell r="D461" t="str">
            <v>Taán</v>
          </cell>
          <cell r="E461">
            <v>2.7189999999999999</v>
          </cell>
          <cell r="F461">
            <v>3995100</v>
          </cell>
        </row>
        <row r="462">
          <cell r="B462" t="str">
            <v>225-212</v>
          </cell>
          <cell r="C462" t="str">
            <v>Beùton ñaù 1x2 M200 haàm phaân</v>
          </cell>
          <cell r="D462" t="str">
            <v>m3</v>
          </cell>
          <cell r="E462">
            <v>1.9683400000000004</v>
          </cell>
          <cell r="F462">
            <v>596272</v>
          </cell>
        </row>
        <row r="463">
          <cell r="C463" t="str">
            <v>Ñaùy: =2,2*2,2*0,2+0,7*0,9*0,15</v>
          </cell>
          <cell r="D463" t="str">
            <v>m3</v>
          </cell>
          <cell r="E463">
            <v>1.0625000000000002</v>
          </cell>
          <cell r="F463">
            <v>0</v>
          </cell>
        </row>
        <row r="464">
          <cell r="C464" t="str">
            <v>Ñan naép: =12*(1*0,33*0,1)+0,7*0,7*0,1</v>
          </cell>
          <cell r="D464" t="str">
            <v>m3</v>
          </cell>
          <cell r="E464">
            <v>0.44500000000000001</v>
          </cell>
          <cell r="F464">
            <v>0</v>
          </cell>
        </row>
        <row r="465">
          <cell r="C465" t="str">
            <v>Ñan loïc: =0,78*0,78*0,1</v>
          </cell>
          <cell r="D465" t="str">
            <v>m3</v>
          </cell>
          <cell r="E465">
            <v>6.0840000000000005E-2</v>
          </cell>
          <cell r="F465">
            <v>0</v>
          </cell>
        </row>
        <row r="466">
          <cell r="B466" t="str">
            <v>225-112</v>
          </cell>
          <cell r="C466" t="str">
            <v>Ñaø giaèng: =(0,15*0,2+0,1*0,1)*10</v>
          </cell>
          <cell r="D466" t="str">
            <v>m3</v>
          </cell>
          <cell r="E466">
            <v>0.4</v>
          </cell>
          <cell r="F466">
            <v>0</v>
          </cell>
        </row>
        <row r="467">
          <cell r="B467" t="str">
            <v>225-112</v>
          </cell>
          <cell r="C467" t="str">
            <v>Beùton ñaù 1x2 M200 saøn maùi, seânoâ, saøn saûnh</v>
          </cell>
          <cell r="D467" t="str">
            <v>m3</v>
          </cell>
          <cell r="E467">
            <v>39.93</v>
          </cell>
          <cell r="F467">
            <v>596272</v>
          </cell>
        </row>
        <row r="468">
          <cell r="C468" t="str">
            <v>Saøn maùi, seânoâ :</v>
          </cell>
          <cell r="D468" t="str">
            <v>m3</v>
          </cell>
          <cell r="E468">
            <v>36.630000000000003</v>
          </cell>
          <cell r="F468">
            <v>0</v>
          </cell>
        </row>
        <row r="469">
          <cell r="A469" t="str">
            <v>ÑI-AL</v>
          </cell>
          <cell r="B469" t="str">
            <v>402-330D1</v>
          </cell>
          <cell r="C469" t="str">
            <v>Saøn saûnh :</v>
          </cell>
          <cell r="D469" t="str">
            <v>m3</v>
          </cell>
          <cell r="E469">
            <v>3.3</v>
          </cell>
          <cell r="F469">
            <v>0</v>
          </cell>
        </row>
        <row r="470">
          <cell r="A470" t="str">
            <v>ÑI-AL</v>
          </cell>
          <cell r="B470" t="str">
            <v>402-330D1</v>
          </cell>
          <cell r="C470" t="str">
            <v>Gia coâng laép ñaët cöûa ñi kieáng khung nhoâm Ñaøi Loan ( troïn boä caû khoùa, khuyûu aùp löïc)</v>
          </cell>
          <cell r="D470" t="str">
            <v>m2</v>
          </cell>
          <cell r="E470">
            <v>24</v>
          </cell>
          <cell r="F470">
            <v>750000</v>
          </cell>
        </row>
        <row r="471">
          <cell r="C471" t="str">
            <v>Cöûa ñi 4Ñ1 =4*(1.6*2.5)</v>
          </cell>
          <cell r="D471" t="str">
            <v>m2</v>
          </cell>
          <cell r="E471">
            <v>16</v>
          </cell>
          <cell r="F471">
            <v>0</v>
          </cell>
        </row>
        <row r="472">
          <cell r="A472" t="str">
            <v>SO-AL</v>
          </cell>
          <cell r="B472" t="str">
            <v>402-330S</v>
          </cell>
          <cell r="C472" t="str">
            <v>Cöûa ñi 4Ñ2 =4*(0.8*2.5)</v>
          </cell>
          <cell r="D472" t="str">
            <v>m2</v>
          </cell>
          <cell r="E472">
            <v>8</v>
          </cell>
          <cell r="F472">
            <v>0</v>
          </cell>
        </row>
        <row r="473">
          <cell r="A473" t="str">
            <v>SO-AL</v>
          </cell>
          <cell r="B473" t="str">
            <v>402-330S</v>
          </cell>
          <cell r="C473" t="str">
            <v>Gia coâng laép ñaët cöûa soå kieáng khung nhoâm Ñaøi Loan ( troïn boä caû khoùa, khuyûu aùp löïc)</v>
          </cell>
          <cell r="D473" t="str">
            <v>m2</v>
          </cell>
          <cell r="E473">
            <v>24.800000000000004</v>
          </cell>
          <cell r="F473">
            <v>555000</v>
          </cell>
        </row>
        <row r="474">
          <cell r="C474" t="str">
            <v>Cöûa soå 4S1 =4*(3.2*1.5)</v>
          </cell>
          <cell r="D474" t="str">
            <v>m2</v>
          </cell>
          <cell r="E474">
            <v>19.200000000000003</v>
          </cell>
          <cell r="F474">
            <v>0</v>
          </cell>
        </row>
        <row r="475">
          <cell r="C475" t="str">
            <v>Cöûa soå 2S2 =2*(1.6*1.5)</v>
          </cell>
          <cell r="D475" t="str">
            <v>m2</v>
          </cell>
          <cell r="E475">
            <v>4.8000000000000007</v>
          </cell>
          <cell r="F475">
            <v>0</v>
          </cell>
        </row>
        <row r="476">
          <cell r="A476" t="str">
            <v>ÑI-NH</v>
          </cell>
          <cell r="B476" t="str">
            <v>402-330D2</v>
          </cell>
          <cell r="C476" t="str">
            <v>Cöûa soå 1S2 =1*(1.6*0.5)</v>
          </cell>
          <cell r="D476" t="str">
            <v>m2</v>
          </cell>
          <cell r="E476">
            <v>0.8</v>
          </cell>
          <cell r="F476">
            <v>0</v>
          </cell>
        </row>
        <row r="477">
          <cell r="A477" t="str">
            <v>ÑI-NH</v>
          </cell>
          <cell r="B477" t="str">
            <v>402-330D2</v>
          </cell>
          <cell r="C477" t="str">
            <v>Gia coâng laép ñaët cöûa ñi nhöïa Ñaøi Loan ( troïn boä caû khoùa, khuyûu aùp löïc): =1*(0,7*2)</v>
          </cell>
          <cell r="D477" t="str">
            <v>m2</v>
          </cell>
          <cell r="E477">
            <v>1.4</v>
          </cell>
          <cell r="F477">
            <v>650000</v>
          </cell>
        </row>
        <row r="478">
          <cell r="B478" t="str">
            <v>209-102</v>
          </cell>
          <cell r="C478" t="str">
            <v>Xaây töôøng 10 vuõa M75 gaïch oáng Goái baøn beáp =3*(0.6*0.7)</v>
          </cell>
          <cell r="D478" t="str">
            <v>m2</v>
          </cell>
          <cell r="E478">
            <v>1.26</v>
          </cell>
          <cell r="F478">
            <v>14197</v>
          </cell>
        </row>
        <row r="479">
          <cell r="B479" t="str">
            <v>209-312</v>
          </cell>
          <cell r="C479" t="str">
            <v>Xaây töôøng 20 vuõa M75 gaïch oáng caâu gaïch theû</v>
          </cell>
          <cell r="D479" t="str">
            <v>m2</v>
          </cell>
          <cell r="E479">
            <v>268.65000000000003</v>
          </cell>
          <cell r="F479">
            <v>38179</v>
          </cell>
        </row>
        <row r="480">
          <cell r="C480" t="str">
            <v>Truïc 1 =12.1*3.5</v>
          </cell>
          <cell r="D480" t="str">
            <v>m2</v>
          </cell>
          <cell r="E480">
            <v>42.35</v>
          </cell>
          <cell r="F480">
            <v>0</v>
          </cell>
        </row>
        <row r="481">
          <cell r="C481" t="str">
            <v>Truïc 3a =6.1*3.5</v>
          </cell>
          <cell r="D481" t="str">
            <v>m2</v>
          </cell>
          <cell r="E481">
            <v>21.349999999999998</v>
          </cell>
          <cell r="F481">
            <v>0</v>
          </cell>
        </row>
        <row r="482">
          <cell r="C482" t="str">
            <v>Truïc 4a, 5b =(3.5*3.5)*3</v>
          </cell>
          <cell r="D482" t="str">
            <v>m2</v>
          </cell>
          <cell r="E482">
            <v>36.75</v>
          </cell>
          <cell r="F482">
            <v>0</v>
          </cell>
        </row>
        <row r="483">
          <cell r="C483" t="str">
            <v>Truïc 7' =9.3*3.5</v>
          </cell>
          <cell r="D483" t="str">
            <v>m2</v>
          </cell>
          <cell r="E483">
            <v>32.550000000000004</v>
          </cell>
          <cell r="F483">
            <v>0</v>
          </cell>
        </row>
        <row r="484">
          <cell r="C484" t="str">
            <v>Truïc D-C =2*(20.3*3.5)</v>
          </cell>
          <cell r="D484" t="str">
            <v>m2</v>
          </cell>
          <cell r="E484">
            <v>142.1</v>
          </cell>
          <cell r="F484">
            <v>0</v>
          </cell>
        </row>
        <row r="485">
          <cell r="C485" t="str">
            <v>Vaùch kho+WC =2.6*3.5</v>
          </cell>
          <cell r="D485" t="str">
            <v>m2</v>
          </cell>
          <cell r="E485">
            <v>9.1</v>
          </cell>
          <cell r="F485">
            <v>0</v>
          </cell>
        </row>
        <row r="486">
          <cell r="C486" t="str">
            <v>Truïc B =9.9*3.5</v>
          </cell>
          <cell r="D486" t="str">
            <v>m2</v>
          </cell>
          <cell r="E486">
            <v>34.65</v>
          </cell>
          <cell r="F486">
            <v>0</v>
          </cell>
        </row>
        <row r="487">
          <cell r="B487" t="str">
            <v>208-232</v>
          </cell>
          <cell r="C487" t="str">
            <v>Tröø cöûa =-50.2</v>
          </cell>
          <cell r="D487" t="str">
            <v>m2</v>
          </cell>
          <cell r="E487">
            <v>-50.2</v>
          </cell>
          <cell r="F487">
            <v>0</v>
          </cell>
        </row>
        <row r="488">
          <cell r="B488" t="str">
            <v>208-232</v>
          </cell>
          <cell r="C488" t="str">
            <v>Xaây töôøng 20 vuõa M75 gaïch theûboù heø, haàm phaân ...</v>
          </cell>
          <cell r="D488" t="str">
            <v>m2</v>
          </cell>
          <cell r="E488">
            <v>77.423399999999987</v>
          </cell>
          <cell r="F488">
            <v>52584</v>
          </cell>
        </row>
        <row r="489">
          <cell r="C489" t="str">
            <v>Boù heø =2*(14.9+23.6)*0.35</v>
          </cell>
          <cell r="D489" t="str">
            <v>m2</v>
          </cell>
          <cell r="E489">
            <v>26.95</v>
          </cell>
          <cell r="F489">
            <v>0</v>
          </cell>
        </row>
        <row r="490">
          <cell r="C490" t="str">
            <v>Ñaø kieàng bieân =(12.9+21.6)*2*0.35</v>
          </cell>
          <cell r="D490" t="str">
            <v>m2</v>
          </cell>
          <cell r="E490">
            <v>24.15</v>
          </cell>
          <cell r="F490">
            <v>0</v>
          </cell>
        </row>
        <row r="491">
          <cell r="C491" t="str">
            <v>Baät theàm theâm 2 baäc ngoaøi boù heø =tb44.4*0.3</v>
          </cell>
          <cell r="D491" t="str">
            <v>m2</v>
          </cell>
          <cell r="E491">
            <v>13.319999999999999</v>
          </cell>
          <cell r="F491">
            <v>0</v>
          </cell>
        </row>
        <row r="492">
          <cell r="B492" t="str">
            <v>651-132</v>
          </cell>
          <cell r="C492" t="str">
            <v>Haàm phaân: =(2*2,2+3,18+0,18)*1,59+1,9*0,35</v>
          </cell>
          <cell r="D492" t="str">
            <v>m2</v>
          </cell>
          <cell r="E492">
            <v>13.003399999999999</v>
          </cell>
          <cell r="F492">
            <v>0</v>
          </cell>
        </row>
        <row r="493">
          <cell r="B493" t="str">
            <v>651-132</v>
          </cell>
          <cell r="C493" t="str">
            <v>Traùt töôøng VM75 daøy 1,5 cm</v>
          </cell>
          <cell r="D493" t="str">
            <v>m2</v>
          </cell>
          <cell r="E493">
            <v>690.82</v>
          </cell>
          <cell r="F493">
            <v>4813</v>
          </cell>
        </row>
        <row r="494">
          <cell r="B494" t="str">
            <v>651-312</v>
          </cell>
          <cell r="C494" t="str">
            <v>Traùt VM75 daøy 1cm keå caû lôùp baùm dính (VLx1,25, NCx1,1)</v>
          </cell>
          <cell r="D494" t="str">
            <v>m2</v>
          </cell>
          <cell r="E494">
            <v>587.6</v>
          </cell>
          <cell r="F494">
            <v>4609</v>
          </cell>
        </row>
        <row r="495">
          <cell r="C495" t="str">
            <v>Caïnh coät =27*3.5*tb0.6</v>
          </cell>
          <cell r="D495" t="str">
            <v>m2</v>
          </cell>
          <cell r="E495">
            <v>56.699999999999996</v>
          </cell>
          <cell r="F495">
            <v>0</v>
          </cell>
        </row>
        <row r="496">
          <cell r="C496" t="str">
            <v>Caïnh ñaø =7*12.9*tb1</v>
          </cell>
          <cell r="D496" t="str">
            <v>m2</v>
          </cell>
          <cell r="E496">
            <v>90.3</v>
          </cell>
          <cell r="F496">
            <v>0</v>
          </cell>
        </row>
        <row r="497">
          <cell r="C497" t="str">
            <v>Caïnh ñaø =3*21.6*tb0.6</v>
          </cell>
          <cell r="D497" t="str">
            <v>m2</v>
          </cell>
          <cell r="E497">
            <v>38.880000000000003</v>
          </cell>
          <cell r="F497">
            <v>0</v>
          </cell>
        </row>
        <row r="498">
          <cell r="C498" t="str">
            <v>Traàn maùi + traàn saûnh =(9.5*20.4+2.8*8.4)+(2.5*12.6)+2*4</v>
          </cell>
          <cell r="D498" t="str">
            <v>m2</v>
          </cell>
          <cell r="E498">
            <v>256.82</v>
          </cell>
          <cell r="F498">
            <v>0</v>
          </cell>
        </row>
        <row r="499">
          <cell r="C499" t="str">
            <v>Daï döôùi + ngoaøi seânoâ =1.6*(23.6+14.9)*2</v>
          </cell>
          <cell r="D499" t="str">
            <v>m2</v>
          </cell>
          <cell r="E499">
            <v>123.2</v>
          </cell>
          <cell r="F499">
            <v>0</v>
          </cell>
        </row>
        <row r="500">
          <cell r="B500" t="str">
            <v>662-110</v>
          </cell>
          <cell r="C500" t="str">
            <v>Caïnh cöûa =dieän tích khung bao cöûa =108.5*0.2</v>
          </cell>
          <cell r="D500" t="str">
            <v>m2</v>
          </cell>
          <cell r="E500">
            <v>21.700000000000003</v>
          </cell>
          <cell r="F500">
            <v>0</v>
          </cell>
        </row>
        <row r="501">
          <cell r="B501" t="str">
            <v>651-422</v>
          </cell>
          <cell r="C501" t="str">
            <v>Traùt gôø chæ vöûa M75</v>
          </cell>
          <cell r="D501" t="str">
            <v>m</v>
          </cell>
          <cell r="E501">
            <v>120</v>
          </cell>
          <cell r="F501">
            <v>1152</v>
          </cell>
        </row>
        <row r="502">
          <cell r="B502" t="str">
            <v>662-110</v>
          </cell>
          <cell r="C502" t="str">
            <v xml:space="preserve">Oáp gaïch men 15x15 </v>
          </cell>
          <cell r="D502" t="str">
            <v>m2</v>
          </cell>
          <cell r="E502">
            <v>33.61</v>
          </cell>
          <cell r="F502">
            <v>48300</v>
          </cell>
        </row>
        <row r="503">
          <cell r="C503" t="str">
            <v>Veä sinh =1.5*(2*(1.9+2.2)-0.7)</v>
          </cell>
          <cell r="D503" t="str">
            <v>m2</v>
          </cell>
          <cell r="E503">
            <v>11.249999999999998</v>
          </cell>
          <cell r="F503">
            <v>0</v>
          </cell>
        </row>
        <row r="504">
          <cell r="B504" t="str">
            <v>672-122</v>
          </cell>
          <cell r="C504" t="str">
            <v>Accu =1.5*(2*(2.8+3.7)-0.8)</v>
          </cell>
          <cell r="D504" t="str">
            <v>m2</v>
          </cell>
          <cell r="E504">
            <v>18.299999999999997</v>
          </cell>
          <cell r="F504">
            <v>0</v>
          </cell>
        </row>
        <row r="505">
          <cell r="C505" t="str">
            <v>Baøn beáp + töôøng beáp =2.1*1.7+0.7*0.7</v>
          </cell>
          <cell r="D505" t="str">
            <v>m2</v>
          </cell>
          <cell r="E505">
            <v>4.0599999999999996</v>
          </cell>
          <cell r="F505">
            <v>0</v>
          </cell>
        </row>
        <row r="506">
          <cell r="B506" t="str">
            <v>672-122</v>
          </cell>
          <cell r="C506" t="str">
            <v xml:space="preserve">Laùng vöõa M100 daøy 2cm </v>
          </cell>
          <cell r="D506" t="str">
            <v>m2</v>
          </cell>
          <cell r="E506">
            <v>403.54</v>
          </cell>
          <cell r="F506">
            <v>7171</v>
          </cell>
        </row>
        <row r="507">
          <cell r="C507" t="str">
            <v>Choáng thaám</v>
          </cell>
          <cell r="D507">
            <v>0</v>
          </cell>
          <cell r="E507">
            <v>39.5</v>
          </cell>
          <cell r="F507">
            <v>0</v>
          </cell>
        </row>
        <row r="508">
          <cell r="C508" t="str">
            <v>Maùi =9.9*21.6+3*9</v>
          </cell>
          <cell r="D508">
            <v>0</v>
          </cell>
          <cell r="E508">
            <v>240.84000000000003</v>
          </cell>
          <cell r="F508">
            <v>0</v>
          </cell>
        </row>
        <row r="509">
          <cell r="B509" t="str">
            <v>704-220SR</v>
          </cell>
          <cell r="C509" t="str">
            <v>Saûnh =2.5*12.6+2*4</v>
          </cell>
          <cell r="D509">
            <v>0</v>
          </cell>
          <cell r="E509">
            <v>39.5</v>
          </cell>
          <cell r="F509">
            <v>0</v>
          </cell>
        </row>
        <row r="510">
          <cell r="B510" t="str">
            <v>702-400</v>
          </cell>
          <cell r="C510" t="str">
            <v>Seânoâ =(23.6+14.9)*2*1.6</v>
          </cell>
          <cell r="D510">
            <v>0</v>
          </cell>
          <cell r="E510">
            <v>123.2</v>
          </cell>
          <cell r="F510">
            <v>0</v>
          </cell>
        </row>
        <row r="511">
          <cell r="B511" t="str">
            <v>704-220SR</v>
          </cell>
          <cell r="C511" t="str">
            <v>Queùt Flinkote 2 nöôùc+2 lôùp giaáy daàu cho maùi vaø saûnh</v>
          </cell>
          <cell r="D511" t="str">
            <v>m2</v>
          </cell>
          <cell r="E511">
            <v>280.33999999999997</v>
          </cell>
          <cell r="F511">
            <v>18678</v>
          </cell>
        </row>
        <row r="512">
          <cell r="B512" t="str">
            <v>702-400</v>
          </cell>
          <cell r="C512" t="str">
            <v>Queùt Flinkote 3 nöôùc cho senoâ</v>
          </cell>
          <cell r="D512" t="str">
            <v>m2</v>
          </cell>
          <cell r="E512">
            <v>123.2</v>
          </cell>
          <cell r="F512">
            <v>11813</v>
          </cell>
        </row>
        <row r="513">
          <cell r="B513" t="str">
            <v>684-112</v>
          </cell>
          <cell r="C513" t="str">
            <v>Laùt gach nung maùi vaø saûnh</v>
          </cell>
          <cell r="D513" t="str">
            <v>m2</v>
          </cell>
          <cell r="E513">
            <v>280.33999999999997</v>
          </cell>
          <cell r="F513">
            <v>30653</v>
          </cell>
        </row>
        <row r="514">
          <cell r="B514" t="str">
            <v>685-210</v>
          </cell>
          <cell r="C514" t="str">
            <v>Laùt gach ceramic neàn</v>
          </cell>
          <cell r="D514" t="str">
            <v>m2</v>
          </cell>
          <cell r="E514">
            <v>165.09</v>
          </cell>
          <cell r="F514">
            <v>116241</v>
          </cell>
        </row>
        <row r="515">
          <cell r="C515" t="str">
            <v>P trung theá : =5.8*21.4</v>
          </cell>
          <cell r="D515" t="str">
            <v>m2</v>
          </cell>
          <cell r="E515">
            <v>124.11999999999999</v>
          </cell>
          <cell r="F515">
            <v>0</v>
          </cell>
        </row>
        <row r="516">
          <cell r="C516" t="str">
            <v>P ñieàu khieån =8.8*6.7</v>
          </cell>
          <cell r="D516" t="str">
            <v>m2</v>
          </cell>
          <cell r="E516">
            <v>58.960000000000008</v>
          </cell>
          <cell r="F516">
            <v>0</v>
          </cell>
        </row>
        <row r="517">
          <cell r="C517" t="str">
            <v>P. Accu =2.8*3.7</v>
          </cell>
          <cell r="D517" t="str">
            <v>m2</v>
          </cell>
          <cell r="E517">
            <v>10.36</v>
          </cell>
          <cell r="F517">
            <v>0</v>
          </cell>
        </row>
        <row r="518">
          <cell r="C518" t="str">
            <v>P. kho =2.2*1.6</v>
          </cell>
          <cell r="D518" t="str">
            <v>m2</v>
          </cell>
          <cell r="E518">
            <v>3.5200000000000005</v>
          </cell>
          <cell r="F518">
            <v>0</v>
          </cell>
        </row>
        <row r="519">
          <cell r="B519" t="str">
            <v>684-112</v>
          </cell>
          <cell r="C519" t="str">
            <v>P. tröïc =4.9*3.7</v>
          </cell>
          <cell r="D519" t="str">
            <v>m2</v>
          </cell>
          <cell r="E519">
            <v>18.130000000000003</v>
          </cell>
          <cell r="F519">
            <v>0</v>
          </cell>
        </row>
        <row r="520">
          <cell r="B520" t="str">
            <v>653-420</v>
          </cell>
          <cell r="C520" t="str">
            <v>Tröû möông caùp =-50</v>
          </cell>
          <cell r="D520" t="str">
            <v>m2</v>
          </cell>
          <cell r="E520">
            <v>-50</v>
          </cell>
          <cell r="F520">
            <v>0</v>
          </cell>
        </row>
        <row r="521">
          <cell r="B521" t="str">
            <v>684-112</v>
          </cell>
          <cell r="C521" t="str">
            <v>Laùt gach ñaát nung cho vóa heø: =50*0,9</v>
          </cell>
          <cell r="D521" t="str">
            <v>m2</v>
          </cell>
          <cell r="E521">
            <v>45</v>
          </cell>
          <cell r="F521">
            <v>30653</v>
          </cell>
        </row>
        <row r="522">
          <cell r="B522" t="str">
            <v>653-420</v>
          </cell>
          <cell r="C522" t="str">
            <v>Laùng ñaù maøi baät tam caáp vaø saûnh</v>
          </cell>
          <cell r="D522" t="str">
            <v>m2</v>
          </cell>
          <cell r="E522">
            <v>45.419999999999995</v>
          </cell>
          <cell r="F522">
            <v>33128</v>
          </cell>
        </row>
        <row r="523">
          <cell r="C523" t="str">
            <v>Tam caáp truïc 1 &amp; 7 =2*(4*1.8)</v>
          </cell>
          <cell r="D523" t="str">
            <v>m2</v>
          </cell>
          <cell r="E523">
            <v>14.4</v>
          </cell>
          <cell r="F523">
            <v>0</v>
          </cell>
        </row>
        <row r="524">
          <cell r="B524" t="str">
            <v>702-310</v>
          </cell>
          <cell r="C524" t="str">
            <v>Tam caáp truïc A&amp; B =1.8*(3.8+3.9)</v>
          </cell>
          <cell r="D524" t="str">
            <v>m2</v>
          </cell>
          <cell r="E524">
            <v>13.86</v>
          </cell>
          <cell r="F524">
            <v>0</v>
          </cell>
        </row>
        <row r="525">
          <cell r="B525" t="str">
            <v>703-510</v>
          </cell>
          <cell r="C525" t="str">
            <v>Saûnh =(3*2.8+1.5*0.9+1.9*3.9)</v>
          </cell>
          <cell r="D525" t="str">
            <v>m2</v>
          </cell>
          <cell r="E525">
            <v>17.159999999999997</v>
          </cell>
          <cell r="F525">
            <v>0</v>
          </cell>
        </row>
        <row r="526">
          <cell r="B526" t="str">
            <v>702-310</v>
          </cell>
          <cell r="C526" t="str">
            <v xml:space="preserve"> Baû mactit töôøng , coät maët trong vaø maët ngoaøi</v>
          </cell>
          <cell r="D526" t="str">
            <v>m2</v>
          </cell>
          <cell r="E526">
            <v>1278</v>
          </cell>
          <cell r="F526">
            <v>3460</v>
          </cell>
        </row>
        <row r="527">
          <cell r="B527" t="str">
            <v>703-510</v>
          </cell>
          <cell r="C527" t="str">
            <v xml:space="preserve"> Sôn nöôùc töôøng , coät maët trong vaø ngoaøi</v>
          </cell>
          <cell r="D527" t="str">
            <v>m2</v>
          </cell>
          <cell r="E527">
            <v>1278</v>
          </cell>
          <cell r="F527">
            <v>3384</v>
          </cell>
        </row>
        <row r="528">
          <cell r="B528" t="str">
            <v>041-113</v>
          </cell>
          <cell r="C528" t="str">
            <v>Ñaép ñaát vaø ban ñaát dö cho moùng = KL ñaøo</v>
          </cell>
          <cell r="D528" t="str">
            <v>m3</v>
          </cell>
          <cell r="E528">
            <v>697.81061433281457</v>
          </cell>
          <cell r="F528">
            <v>0</v>
          </cell>
        </row>
        <row r="529">
          <cell r="A529" t="str">
            <v>CAUB</v>
          </cell>
          <cell r="B529" t="str">
            <v>041-411</v>
          </cell>
          <cell r="C529" t="str">
            <v>Ñaép caùt neàn</v>
          </cell>
          <cell r="D529" t="str">
            <v>m3</v>
          </cell>
          <cell r="E529">
            <v>120</v>
          </cell>
          <cell r="F529">
            <v>39934</v>
          </cell>
        </row>
        <row r="530">
          <cell r="A530" t="str">
            <v>LAVB</v>
          </cell>
          <cell r="B530" t="str">
            <v>K0-001</v>
          </cell>
          <cell r="C530" t="str">
            <v>Laép ñaët heä thoùng caáp thoaùt nöôùc sinh hoaït</v>
          </cell>
          <cell r="D530">
            <v>0</v>
          </cell>
          <cell r="E530">
            <v>1</v>
          </cell>
          <cell r="F530">
            <v>0</v>
          </cell>
        </row>
        <row r="531">
          <cell r="A531" t="str">
            <v>CAUB</v>
          </cell>
          <cell r="B531" t="str">
            <v>K0-201</v>
          </cell>
          <cell r="C531" t="str">
            <v>Laép ñaët baøn caàu beät Coto</v>
          </cell>
          <cell r="D531" t="str">
            <v>Boä</v>
          </cell>
          <cell r="E531">
            <v>1</v>
          </cell>
          <cell r="F531">
            <v>565369</v>
          </cell>
        </row>
        <row r="532">
          <cell r="A532" t="str">
            <v>LAVB</v>
          </cell>
          <cell r="B532" t="str">
            <v>K0-001</v>
          </cell>
          <cell r="C532" t="str">
            <v>Laép ñaët lavabo Coto</v>
          </cell>
          <cell r="D532" t="str">
            <v>Boä</v>
          </cell>
          <cell r="E532">
            <v>1</v>
          </cell>
          <cell r="F532">
            <v>278310</v>
          </cell>
        </row>
        <row r="533">
          <cell r="A533" t="str">
            <v>VSEN</v>
          </cell>
          <cell r="B533" t="str">
            <v>K0-501</v>
          </cell>
          <cell r="C533" t="str">
            <v>Laép voøi (1 voøi) taém hoa sen</v>
          </cell>
          <cell r="D533" t="str">
            <v>Boä</v>
          </cell>
          <cell r="E533">
            <v>1</v>
          </cell>
          <cell r="F533">
            <v>145642</v>
          </cell>
        </row>
        <row r="534">
          <cell r="A534" t="str">
            <v>HGVS</v>
          </cell>
          <cell r="B534" t="str">
            <v>K4-232</v>
          </cell>
          <cell r="C534" t="str">
            <v>Hoäp ñöïng giaáy veä sinh</v>
          </cell>
          <cell r="D534" t="str">
            <v>boä</v>
          </cell>
          <cell r="E534">
            <v>1</v>
          </cell>
          <cell r="F534">
            <v>5539</v>
          </cell>
        </row>
        <row r="535">
          <cell r="A535" t="str">
            <v>GUON</v>
          </cell>
          <cell r="B535" t="str">
            <v>K4-201</v>
          </cell>
          <cell r="C535" t="str">
            <v>Laép ñaët göông soi 60x40x5</v>
          </cell>
          <cell r="D535" t="str">
            <v>boä</v>
          </cell>
          <cell r="E535">
            <v>1</v>
          </cell>
          <cell r="F535">
            <v>60270</v>
          </cell>
        </row>
        <row r="536">
          <cell r="A536" t="str">
            <v>BON-500</v>
          </cell>
          <cell r="B536" t="str">
            <v>TT16</v>
          </cell>
          <cell r="C536" t="str">
            <v>Laép ñaët boàn nöôÙc TröôØng tuyeàn 500L</v>
          </cell>
          <cell r="D536" t="str">
            <v>Boä</v>
          </cell>
          <cell r="E536">
            <v>1</v>
          </cell>
          <cell r="F536">
            <v>3000000</v>
          </cell>
        </row>
        <row r="537">
          <cell r="A537" t="str">
            <v>GIENG</v>
          </cell>
          <cell r="B537" t="str">
            <v>TT17</v>
          </cell>
          <cell r="C537" t="str">
            <v>Ñoùng gieáng nöôÙc oáng PVC F42 ca bôm 1 ngöïa</v>
          </cell>
          <cell r="D537" t="str">
            <v>Boä</v>
          </cell>
          <cell r="E537">
            <v>1</v>
          </cell>
          <cell r="F537">
            <v>4000000</v>
          </cell>
        </row>
        <row r="538">
          <cell r="A538" t="str">
            <v>PVC21</v>
          </cell>
          <cell r="B538" t="str">
            <v>K1-111</v>
          </cell>
          <cell r="C538" t="str">
            <v xml:space="preserve">Laép ñaët oáng PVC D21                                  </v>
          </cell>
          <cell r="D538" t="str">
            <v>m</v>
          </cell>
          <cell r="E538">
            <v>14</v>
          </cell>
          <cell r="F538">
            <v>3859</v>
          </cell>
        </row>
        <row r="539">
          <cell r="A539" t="str">
            <v>Co-PVC21</v>
          </cell>
          <cell r="B539" t="str">
            <v>K2-702</v>
          </cell>
          <cell r="C539" t="str">
            <v>Laép ñaët co PVC D21</v>
          </cell>
          <cell r="D539" t="str">
            <v>Caùi</v>
          </cell>
          <cell r="E539">
            <v>11</v>
          </cell>
          <cell r="F539">
            <v>1042</v>
          </cell>
        </row>
        <row r="540">
          <cell r="A540" t="str">
            <v>Te-PVC21</v>
          </cell>
          <cell r="B540" t="str">
            <v>K2-902</v>
          </cell>
          <cell r="C540" t="str">
            <v>Laép ñaët Teâ PVC D21</v>
          </cell>
          <cell r="D540" t="str">
            <v>Caùi</v>
          </cell>
          <cell r="E540">
            <v>2</v>
          </cell>
          <cell r="F540">
            <v>1250</v>
          </cell>
        </row>
        <row r="541">
          <cell r="A541" t="str">
            <v>Va-PVC21</v>
          </cell>
          <cell r="B541" t="str">
            <v>TT18</v>
          </cell>
          <cell r="C541" t="str">
            <v>Laép ñaët van PVC D21</v>
          </cell>
          <cell r="D541" t="str">
            <v>caùi</v>
          </cell>
          <cell r="E541">
            <v>2</v>
          </cell>
          <cell r="F541">
            <v>10000</v>
          </cell>
        </row>
        <row r="542">
          <cell r="A542" t="str">
            <v>PVC60</v>
          </cell>
          <cell r="B542" t="str">
            <v>K1-151SR</v>
          </cell>
          <cell r="C542" t="str">
            <v xml:space="preserve">Laép oáng PVC D60                                       </v>
          </cell>
          <cell r="D542" t="str">
            <v>m</v>
          </cell>
          <cell r="E542">
            <v>10</v>
          </cell>
          <cell r="F542">
            <v>9919</v>
          </cell>
        </row>
        <row r="543">
          <cell r="A543" t="str">
            <v>Co-PVC60</v>
          </cell>
          <cell r="B543" t="str">
            <v>K2-706</v>
          </cell>
          <cell r="C543" t="str">
            <v xml:space="preserve">Laép ñaët co PVC D60  </v>
          </cell>
          <cell r="D543" t="str">
            <v>Caùi</v>
          </cell>
          <cell r="E543">
            <v>5</v>
          </cell>
          <cell r="F543">
            <v>4891</v>
          </cell>
        </row>
        <row r="544">
          <cell r="A544" t="str">
            <v>Ma-PVC60</v>
          </cell>
          <cell r="B544" t="str">
            <v>K2-806</v>
          </cell>
          <cell r="C544" t="str">
            <v>Laép ñaët manchon PVC D60</v>
          </cell>
          <cell r="D544" t="str">
            <v>Caùi</v>
          </cell>
          <cell r="E544">
            <v>2</v>
          </cell>
          <cell r="F544">
            <v>1605</v>
          </cell>
        </row>
        <row r="545">
          <cell r="A545" t="str">
            <v>PTHU</v>
          </cell>
          <cell r="B545" t="str">
            <v>K4-011</v>
          </cell>
          <cell r="C545" t="str">
            <v>Laép pheåu thu  nöôÙc baèng gang</v>
          </cell>
          <cell r="D545" t="str">
            <v>Caùi</v>
          </cell>
          <cell r="E545">
            <v>1</v>
          </cell>
          <cell r="F545">
            <v>10172</v>
          </cell>
        </row>
        <row r="546">
          <cell r="A546" t="str">
            <v>PVC114</v>
          </cell>
          <cell r="B546" t="str">
            <v>K1-151SR2</v>
          </cell>
          <cell r="C546" t="str">
            <v>Laép ñaët oáng PVC D114</v>
          </cell>
          <cell r="D546" t="str">
            <v>m</v>
          </cell>
          <cell r="E546">
            <v>44</v>
          </cell>
          <cell r="F546">
            <v>21106</v>
          </cell>
        </row>
        <row r="547">
          <cell r="A547" t="str">
            <v>Co-PVC100</v>
          </cell>
          <cell r="B547" t="str">
            <v>K2-706SR2</v>
          </cell>
          <cell r="C547" t="str">
            <v>Laép ñaët co PVC D100</v>
          </cell>
          <cell r="D547" t="str">
            <v>Caùi</v>
          </cell>
          <cell r="E547">
            <v>16</v>
          </cell>
          <cell r="F547">
            <v>9782</v>
          </cell>
        </row>
        <row r="548">
          <cell r="A548" t="str">
            <v>Te-PVC100</v>
          </cell>
          <cell r="B548" t="str">
            <v>K2-906SR2</v>
          </cell>
          <cell r="C548" t="str">
            <v>Laép ñaët Teâ PVC D100</v>
          </cell>
          <cell r="D548" t="str">
            <v>Caùi</v>
          </cell>
          <cell r="E548">
            <v>16</v>
          </cell>
          <cell r="F548">
            <v>15080</v>
          </cell>
        </row>
        <row r="549">
          <cell r="A549" t="str">
            <v>Ma-PVC114</v>
          </cell>
          <cell r="B549" t="str">
            <v>K2-806SR2</v>
          </cell>
          <cell r="C549" t="str">
            <v>Laép ñaët manchon PVC D114</v>
          </cell>
          <cell r="D549" t="str">
            <v>Caùi</v>
          </cell>
          <cell r="E549">
            <v>16</v>
          </cell>
          <cell r="F549">
            <v>3210</v>
          </cell>
        </row>
        <row r="550">
          <cell r="A550" t="str">
            <v>TBEP</v>
          </cell>
          <cell r="B550" t="str">
            <v>TT19</v>
          </cell>
          <cell r="C550" t="str">
            <v xml:space="preserve">Gia coâng laép ñaët Tuû beáp vaùn OÂ can ( 2 x0,5 )m </v>
          </cell>
          <cell r="D550" t="str">
            <v>caùi</v>
          </cell>
          <cell r="E550">
            <v>1</v>
          </cell>
          <cell r="F550">
            <v>1000000</v>
          </cell>
        </row>
        <row r="551">
          <cell r="A551" t="str">
            <v>CBEP</v>
          </cell>
          <cell r="B551" t="str">
            <v>402-330B</v>
          </cell>
          <cell r="C551" t="str">
            <v>Gia coâng laép ñaët cöûa hoäc beáp</v>
          </cell>
          <cell r="D551" t="str">
            <v>m2</v>
          </cell>
          <cell r="E551">
            <v>1</v>
          </cell>
          <cell r="F551">
            <v>300000</v>
          </cell>
        </row>
        <row r="552">
          <cell r="A552" t="str">
            <v>FILTER</v>
          </cell>
          <cell r="B552" t="str">
            <v>TT</v>
          </cell>
          <cell r="C552" t="str">
            <v>Laøm taàng loïc cho haàm phaân</v>
          </cell>
          <cell r="D552" t="str">
            <v>caùi</v>
          </cell>
          <cell r="E552">
            <v>1</v>
          </cell>
          <cell r="F552">
            <v>30000</v>
          </cell>
        </row>
        <row r="553">
          <cell r="A553" t="str">
            <v>STP-TG</v>
          </cell>
          <cell r="B553" t="str">
            <v>ÑM-3285/1</v>
          </cell>
          <cell r="C553" t="str">
            <v>COÄNG IX</v>
          </cell>
          <cell r="D553">
            <v>0</v>
          </cell>
          <cell r="E553">
            <v>9.9785500000000003</v>
          </cell>
          <cell r="F553">
            <v>0</v>
          </cell>
        </row>
        <row r="554">
          <cell r="C554" t="str">
            <v>X GIA COÂNG SAÉT HÌNH THAØNH PHAÅM</v>
          </cell>
          <cell r="D554">
            <v>0</v>
          </cell>
          <cell r="E554">
            <v>5397</v>
          </cell>
          <cell r="F554">
            <v>0</v>
          </cell>
        </row>
        <row r="555">
          <cell r="A555" t="str">
            <v>STP-TG</v>
          </cell>
          <cell r="B555" t="str">
            <v>ÑM-3285/1</v>
          </cell>
          <cell r="C555" t="str">
            <v>Saét hình thaønh phaåm cho truï vaø giaù ñôû 110kV</v>
          </cell>
          <cell r="D555" t="str">
            <v>Taán</v>
          </cell>
          <cell r="E555">
            <v>9.9785500000000003</v>
          </cell>
          <cell r="F555">
            <v>9726000</v>
          </cell>
        </row>
        <row r="556">
          <cell r="C556" t="str">
            <v>Truï coång 110kV (loaïi C1: 4 coät)</v>
          </cell>
          <cell r="D556" t="str">
            <v>kg</v>
          </cell>
          <cell r="E556">
            <v>5397</v>
          </cell>
          <cell r="F556">
            <v>0</v>
          </cell>
        </row>
        <row r="557">
          <cell r="C557" t="str">
            <v>Truï coång 110kV (loaïi C2: 2 coät)</v>
          </cell>
          <cell r="D557" t="str">
            <v>kg</v>
          </cell>
          <cell r="E557">
            <v>2101</v>
          </cell>
          <cell r="F557">
            <v>0</v>
          </cell>
        </row>
        <row r="558">
          <cell r="C558" t="str">
            <v>Chaân daøn tuï buø : 200,45 kgx1</v>
          </cell>
          <cell r="D558" t="str">
            <v>kg</v>
          </cell>
          <cell r="E558">
            <v>201</v>
          </cell>
          <cell r="F558">
            <v>0</v>
          </cell>
        </row>
        <row r="559">
          <cell r="C559" t="str">
            <v>Giaù ñôû MBA töï duøng: 138,42x1</v>
          </cell>
          <cell r="D559" t="str">
            <v>kg</v>
          </cell>
          <cell r="E559">
            <v>139</v>
          </cell>
          <cell r="F559">
            <v>0</v>
          </cell>
        </row>
        <row r="560">
          <cell r="C560" t="str">
            <v>Truï ñôû maùy bieán ñieän theá ( 3coät ): 145,09kgx3</v>
          </cell>
          <cell r="D560" t="str">
            <v>kg</v>
          </cell>
          <cell r="E560">
            <v>435.27</v>
          </cell>
          <cell r="F560">
            <v>0</v>
          </cell>
        </row>
        <row r="561">
          <cell r="C561" t="str">
            <v>Truï ñôû maùy bieán doøng ( 3coät): 145,09kgx3</v>
          </cell>
          <cell r="D561" t="str">
            <v>kg</v>
          </cell>
          <cell r="E561">
            <v>435.27</v>
          </cell>
          <cell r="F561">
            <v>0</v>
          </cell>
        </row>
        <row r="562">
          <cell r="C562" t="str">
            <v>Truï ñôû söù ( 2coät ): 145,09kgx2</v>
          </cell>
          <cell r="D562" t="str">
            <v>kg</v>
          </cell>
          <cell r="E562">
            <v>290.18</v>
          </cell>
          <cell r="F562">
            <v>0</v>
          </cell>
        </row>
        <row r="563">
          <cell r="A563" t="str">
            <v>STP-XA</v>
          </cell>
          <cell r="B563" t="str">
            <v>ÑM-3285/2</v>
          </cell>
          <cell r="C563" t="str">
            <v>Truï ñôû choáng seùt (loaïi 3,5m  3coät ): 189,47 kgx3</v>
          </cell>
          <cell r="D563" t="str">
            <v>kg</v>
          </cell>
          <cell r="E563">
            <v>568.41</v>
          </cell>
          <cell r="F563">
            <v>0</v>
          </cell>
        </row>
        <row r="564">
          <cell r="C564" t="str">
            <v>Truï ñôû choáng seùt (loaïi 2,5m  3coät): 137,14kgx3</v>
          </cell>
          <cell r="D564" t="str">
            <v>kg</v>
          </cell>
          <cell r="E564">
            <v>411.41999999999996</v>
          </cell>
          <cell r="F564">
            <v>0</v>
          </cell>
        </row>
        <row r="565">
          <cell r="A565" t="str">
            <v>STP-XA</v>
          </cell>
          <cell r="B565" t="str">
            <v>ÑM-3285/2</v>
          </cell>
          <cell r="C565" t="str">
            <v>Saét hình thaønh phaåm cho xaø daøn 110kV</v>
          </cell>
          <cell r="D565" t="str">
            <v>Taán</v>
          </cell>
          <cell r="E565">
            <v>5.52468</v>
          </cell>
          <cell r="F565">
            <v>10500000</v>
          </cell>
        </row>
        <row r="566">
          <cell r="C566" t="str">
            <v>-Daøn truï coång :</v>
          </cell>
          <cell r="D566">
            <v>0</v>
          </cell>
          <cell r="E566">
            <v>562.79999999999995</v>
          </cell>
          <cell r="F566">
            <v>0</v>
          </cell>
        </row>
        <row r="567">
          <cell r="C567" t="str">
            <v>6 xaø X1: 3931kg</v>
          </cell>
          <cell r="D567">
            <v>0</v>
          </cell>
          <cell r="E567">
            <v>3939</v>
          </cell>
          <cell r="F567">
            <v>0</v>
          </cell>
        </row>
        <row r="568">
          <cell r="C568" t="str">
            <v>8 moái noái NX1: 562,8kg</v>
          </cell>
          <cell r="D568">
            <v>0</v>
          </cell>
          <cell r="E568">
            <v>562.79999999999995</v>
          </cell>
          <cell r="F568">
            <v>0</v>
          </cell>
        </row>
        <row r="569">
          <cell r="A569" t="str">
            <v>BM-TGX</v>
          </cell>
          <cell r="B569" t="str">
            <v>TT</v>
          </cell>
          <cell r="C569" t="str">
            <v>2 moái noái NX2: 168kg</v>
          </cell>
          <cell r="D569">
            <v>0</v>
          </cell>
          <cell r="E569">
            <v>168</v>
          </cell>
          <cell r="F569">
            <v>0</v>
          </cell>
        </row>
        <row r="570">
          <cell r="C570" t="str">
            <v>- Daøn ñaët tuï buø: 284,96kgx3</v>
          </cell>
          <cell r="D570">
            <v>0</v>
          </cell>
          <cell r="E570">
            <v>854.87999999999988</v>
          </cell>
          <cell r="F570">
            <v>0</v>
          </cell>
        </row>
        <row r="571">
          <cell r="A571" t="str">
            <v>BM-TGX</v>
          </cell>
          <cell r="B571" t="str">
            <v>TT</v>
          </cell>
          <cell r="C571" t="str">
            <v>Gia coâng Boulon</v>
          </cell>
          <cell r="D571" t="str">
            <v>Taán</v>
          </cell>
          <cell r="E571">
            <v>0.41955999999999999</v>
          </cell>
          <cell r="F571">
            <v>10500000</v>
          </cell>
        </row>
        <row r="572">
          <cell r="C572" t="str">
            <v>Boulon M12x40: 732boäx0,052kg</v>
          </cell>
          <cell r="D572" t="str">
            <v>kg</v>
          </cell>
          <cell r="E572">
            <v>18.3</v>
          </cell>
          <cell r="F572">
            <v>0</v>
          </cell>
        </row>
        <row r="573">
          <cell r="C573" t="str">
            <v>Boulon M16x40: 1832boäx0,1kg</v>
          </cell>
          <cell r="D573" t="str">
            <v>kg</v>
          </cell>
          <cell r="E573">
            <v>183.20000000000002</v>
          </cell>
          <cell r="F573">
            <v>0</v>
          </cell>
        </row>
        <row r="574">
          <cell r="C574" t="str">
            <v>Boulon M16x50: =84boäx0,11kg</v>
          </cell>
          <cell r="D574" t="str">
            <v>kg</v>
          </cell>
          <cell r="E574">
            <v>9.24</v>
          </cell>
          <cell r="F574">
            <v>0</v>
          </cell>
        </row>
        <row r="575">
          <cell r="C575" t="str">
            <v>Boulon M16x60: =144boäx0,13kg</v>
          </cell>
          <cell r="D575" t="str">
            <v>kg</v>
          </cell>
          <cell r="E575">
            <v>18.72</v>
          </cell>
          <cell r="F575">
            <v>0</v>
          </cell>
        </row>
        <row r="576">
          <cell r="C576" t="str">
            <v>Boulon M16x80: =56boäx0,16kg</v>
          </cell>
          <cell r="D576" t="str">
            <v>kg</v>
          </cell>
          <cell r="E576">
            <v>8.9600000000000009</v>
          </cell>
          <cell r="F576">
            <v>0</v>
          </cell>
        </row>
        <row r="577">
          <cell r="C577" t="str">
            <v>Boulon M16x100: =24boäx0,19kg</v>
          </cell>
          <cell r="D577" t="str">
            <v>kg</v>
          </cell>
          <cell r="E577">
            <v>4.5600000000000005</v>
          </cell>
          <cell r="F577">
            <v>0</v>
          </cell>
        </row>
        <row r="578">
          <cell r="C578" t="str">
            <v>Boulon M16x200: =228boäx0,35kg</v>
          </cell>
          <cell r="D578" t="str">
            <v>kg</v>
          </cell>
          <cell r="E578">
            <v>79.8</v>
          </cell>
          <cell r="F578">
            <v>0</v>
          </cell>
        </row>
        <row r="579">
          <cell r="C579" t="str">
            <v>Boulon M16x250: =4boäx0,45kg</v>
          </cell>
          <cell r="D579" t="str">
            <v>kg</v>
          </cell>
          <cell r="E579">
            <v>1.8</v>
          </cell>
          <cell r="F579">
            <v>0</v>
          </cell>
        </row>
        <row r="580">
          <cell r="C580" t="str">
            <v>Boulon M20x50: =480boäx0,19kg</v>
          </cell>
          <cell r="D580" t="str">
            <v>kg</v>
          </cell>
          <cell r="E580">
            <v>91.2</v>
          </cell>
          <cell r="F580">
            <v>0</v>
          </cell>
        </row>
        <row r="581">
          <cell r="B581" t="str">
            <v>050-511/3285</v>
          </cell>
          <cell r="C581" t="str">
            <v>Boulon M20x90: =12boäx0,19kg</v>
          </cell>
          <cell r="D581" t="str">
            <v>kg</v>
          </cell>
          <cell r="E581">
            <v>2.2800000000000002</v>
          </cell>
          <cell r="F581">
            <v>0</v>
          </cell>
        </row>
      </sheetData>
      <sheetData sheetId="1" refreshError="1">
        <row r="4">
          <cell r="G4">
            <v>0</v>
          </cell>
          <cell r="I4">
            <v>6957.25</v>
          </cell>
        </row>
        <row r="5">
          <cell r="G5" t="str">
            <v>CATD</v>
          </cell>
          <cell r="I5">
            <v>8657.6018999999997</v>
          </cell>
        </row>
        <row r="6">
          <cell r="G6" t="str">
            <v>MAVL</v>
          </cell>
          <cell r="I6" t="str">
            <v>Soá löông</v>
          </cell>
        </row>
        <row r="7">
          <cell r="G7">
            <v>0</v>
          </cell>
          <cell r="I7">
            <v>6957.25</v>
          </cell>
        </row>
        <row r="8">
          <cell r="G8" t="str">
            <v>CATD</v>
          </cell>
          <cell r="I8">
            <v>8657.6018999999997</v>
          </cell>
        </row>
        <row r="9">
          <cell r="G9">
            <v>0</v>
          </cell>
          <cell r="I9">
            <v>2510</v>
          </cell>
        </row>
        <row r="10">
          <cell r="G10" t="str">
            <v>CTRAM</v>
          </cell>
          <cell r="I10">
            <v>542.91300000000001</v>
          </cell>
        </row>
        <row r="11">
          <cell r="G11" t="str">
            <v>CAYC</v>
          </cell>
          <cell r="I11">
            <v>44.725690000000007</v>
          </cell>
        </row>
        <row r="12">
          <cell r="G12" t="str">
            <v>GVAN</v>
          </cell>
          <cell r="I12">
            <v>0.31023600000000012</v>
          </cell>
        </row>
        <row r="13">
          <cell r="G13" t="str">
            <v>KEMB</v>
          </cell>
          <cell r="I13">
            <v>12.667970000000004</v>
          </cell>
        </row>
        <row r="14">
          <cell r="G14">
            <v>0</v>
          </cell>
          <cell r="I14">
            <v>25.984000000000009</v>
          </cell>
        </row>
        <row r="15">
          <cell r="G15">
            <v>0</v>
          </cell>
          <cell r="I15">
            <v>26.633600000000008</v>
          </cell>
        </row>
        <row r="16">
          <cell r="G16" t="str">
            <v>XM30</v>
          </cell>
          <cell r="I16">
            <v>5513.1552000000029</v>
          </cell>
        </row>
        <row r="17">
          <cell r="G17" t="str">
            <v>CATV</v>
          </cell>
          <cell r="I17">
            <v>13.370067200000006</v>
          </cell>
        </row>
        <row r="18">
          <cell r="G18" t="str">
            <v>DA46</v>
          </cell>
          <cell r="I18">
            <v>23.916972800000014</v>
          </cell>
        </row>
        <row r="19">
          <cell r="G19">
            <v>0</v>
          </cell>
          <cell r="I19">
            <v>78.619114999999994</v>
          </cell>
        </row>
        <row r="20">
          <cell r="G20">
            <v>0</v>
          </cell>
          <cell r="I20">
            <v>81.390438803749987</v>
          </cell>
        </row>
        <row r="21">
          <cell r="G21" t="str">
            <v>XM30</v>
          </cell>
          <cell r="I21">
            <v>18719.800924862499</v>
          </cell>
        </row>
        <row r="22">
          <cell r="G22" t="str">
            <v>CATV</v>
          </cell>
          <cell r="I22">
            <v>40.206601602150002</v>
          </cell>
        </row>
        <row r="23">
          <cell r="G23" t="str">
            <v>DA12</v>
          </cell>
          <cell r="I23">
            <v>73.495507275450009</v>
          </cell>
        </row>
        <row r="24">
          <cell r="G24">
            <v>0</v>
          </cell>
          <cell r="I24">
            <v>110.91203999999999</v>
          </cell>
        </row>
        <row r="25">
          <cell r="G25">
            <v>0</v>
          </cell>
          <cell r="I25">
            <v>114.82168940999999</v>
          </cell>
        </row>
        <row r="26">
          <cell r="G26" t="str">
            <v>XM30</v>
          </cell>
          <cell r="I26">
            <v>41450.629877010004</v>
          </cell>
        </row>
        <row r="27">
          <cell r="G27" t="str">
            <v>CATV</v>
          </cell>
          <cell r="I27">
            <v>51.66948295440001</v>
          </cell>
        </row>
        <row r="28">
          <cell r="G28" t="str">
            <v>DA12</v>
          </cell>
          <cell r="I28">
            <v>99.435971221200035</v>
          </cell>
        </row>
        <row r="29">
          <cell r="G29">
            <v>0</v>
          </cell>
          <cell r="I29">
            <v>6.008</v>
          </cell>
        </row>
        <row r="30">
          <cell r="G30">
            <v>0</v>
          </cell>
          <cell r="I30">
            <v>6.2197820000000004</v>
          </cell>
        </row>
        <row r="31">
          <cell r="G31" t="str">
            <v>XM30</v>
          </cell>
          <cell r="I31">
            <v>2245.3413020000003</v>
          </cell>
        </row>
        <row r="32">
          <cell r="G32" t="str">
            <v>CATV</v>
          </cell>
          <cell r="I32">
            <v>2.79888688</v>
          </cell>
        </row>
        <row r="33">
          <cell r="G33" t="str">
            <v>DA12</v>
          </cell>
          <cell r="I33">
            <v>5.3863522400000008</v>
          </cell>
        </row>
        <row r="34">
          <cell r="G34" t="str">
            <v>GCCT</v>
          </cell>
          <cell r="I34">
            <v>9.102120000000001E-2</v>
          </cell>
        </row>
        <row r="35">
          <cell r="G35" t="str">
            <v>DINH</v>
          </cell>
          <cell r="I35">
            <v>0.74030576000000003</v>
          </cell>
        </row>
        <row r="36">
          <cell r="G36" t="str">
            <v>DDIA</v>
          </cell>
          <cell r="I36">
            <v>3.6590522400000003</v>
          </cell>
        </row>
        <row r="37">
          <cell r="G37">
            <v>0</v>
          </cell>
          <cell r="I37">
            <v>10.124499999999999</v>
          </cell>
        </row>
        <row r="38">
          <cell r="G38">
            <v>0</v>
          </cell>
          <cell r="I38">
            <v>10.481388624999999</v>
          </cell>
        </row>
        <row r="39">
          <cell r="G39" t="str">
            <v>XM30</v>
          </cell>
          <cell r="I39">
            <v>4548.9226632499995</v>
          </cell>
        </row>
        <row r="40">
          <cell r="G40" t="str">
            <v>CATV</v>
          </cell>
          <cell r="I40">
            <v>4.3497889349999994</v>
          </cell>
        </row>
        <row r="41">
          <cell r="G41" t="str">
            <v>DA12</v>
          </cell>
          <cell r="I41">
            <v>8.9929858799999991</v>
          </cell>
        </row>
        <row r="42">
          <cell r="G42" t="str">
            <v>GCCT</v>
          </cell>
          <cell r="I42">
            <v>0.15338617499999999</v>
          </cell>
        </row>
        <row r="43">
          <cell r="G43" t="str">
            <v>DINH</v>
          </cell>
          <cell r="I43">
            <v>1.2475408899999998</v>
          </cell>
        </row>
        <row r="44">
          <cell r="G44" t="str">
            <v>DDIA</v>
          </cell>
          <cell r="I44">
            <v>6.166124234999999</v>
          </cell>
        </row>
        <row r="45">
          <cell r="G45">
            <v>0</v>
          </cell>
          <cell r="I45">
            <v>43.567245</v>
          </cell>
        </row>
        <row r="46">
          <cell r="G46">
            <v>0</v>
          </cell>
          <cell r="I46">
            <v>45.102990386249999</v>
          </cell>
        </row>
        <row r="47">
          <cell r="G47" t="str">
            <v>XM30</v>
          </cell>
          <cell r="I47">
            <v>16282.179529436251</v>
          </cell>
        </row>
        <row r="48">
          <cell r="G48" t="str">
            <v>CATV</v>
          </cell>
          <cell r="I48">
            <v>20.296236755700001</v>
          </cell>
        </row>
        <row r="49">
          <cell r="G49" t="str">
            <v>DA12</v>
          </cell>
          <cell r="I49">
            <v>39.059342159850004</v>
          </cell>
        </row>
        <row r="50">
          <cell r="G50" t="str">
            <v>GCCT</v>
          </cell>
          <cell r="I50">
            <v>0.88005834900000002</v>
          </cell>
        </row>
        <row r="51">
          <cell r="G51" t="str">
            <v>DINH</v>
          </cell>
          <cell r="I51">
            <v>2.1121400376000001</v>
          </cell>
        </row>
        <row r="52">
          <cell r="G52" t="str">
            <v>DDIA</v>
          </cell>
          <cell r="I52">
            <v>15.489026942400001</v>
          </cell>
        </row>
        <row r="53">
          <cell r="G53">
            <v>0</v>
          </cell>
          <cell r="I53">
            <v>0.56000000000000005</v>
          </cell>
        </row>
        <row r="54">
          <cell r="G54">
            <v>0</v>
          </cell>
          <cell r="I54">
            <v>0.57974000000000003</v>
          </cell>
        </row>
        <row r="55">
          <cell r="G55" t="str">
            <v>XM30</v>
          </cell>
          <cell r="I55">
            <v>251.60716000000002</v>
          </cell>
        </row>
        <row r="56">
          <cell r="G56" t="str">
            <v>CATV</v>
          </cell>
          <cell r="I56">
            <v>0.24059280000000005</v>
          </cell>
        </row>
        <row r="57">
          <cell r="G57" t="str">
            <v>DA12</v>
          </cell>
          <cell r="I57">
            <v>0.49741440000000009</v>
          </cell>
        </row>
        <row r="58">
          <cell r="G58" t="str">
            <v>GCCT</v>
          </cell>
          <cell r="I58">
            <v>1.1312000000000001E-2</v>
          </cell>
        </row>
        <row r="59">
          <cell r="G59" t="str">
            <v>DINH</v>
          </cell>
          <cell r="I59">
            <v>2.7148800000000004E-2</v>
          </cell>
        </row>
        <row r="60">
          <cell r="G60" t="str">
            <v>DDIA</v>
          </cell>
          <cell r="I60">
            <v>0.1990912</v>
          </cell>
        </row>
        <row r="61">
          <cell r="G61">
            <v>0</v>
          </cell>
          <cell r="I61">
            <v>143.92400000000001</v>
          </cell>
        </row>
        <row r="62">
          <cell r="G62">
            <v>0</v>
          </cell>
          <cell r="I62">
            <v>148.997321</v>
          </cell>
        </row>
        <row r="63">
          <cell r="G63" t="str">
            <v>XM30</v>
          </cell>
          <cell r="I63">
            <v>64664.837313999989</v>
          </cell>
        </row>
        <row r="64">
          <cell r="G64" t="str">
            <v>CATV</v>
          </cell>
          <cell r="I64">
            <v>61.834068119999998</v>
          </cell>
        </row>
        <row r="65">
          <cell r="G65" t="str">
            <v>DA12</v>
          </cell>
          <cell r="I65">
            <v>127.83905376</v>
          </cell>
        </row>
        <row r="66">
          <cell r="G66">
            <v>0</v>
          </cell>
          <cell r="I66">
            <v>35.481999999999999</v>
          </cell>
        </row>
        <row r="67">
          <cell r="G67">
            <v>0</v>
          </cell>
          <cell r="I67">
            <v>36.732740499999998</v>
          </cell>
        </row>
        <row r="68">
          <cell r="G68" t="str">
            <v>XM30</v>
          </cell>
          <cell r="I68">
            <v>13260.5193205</v>
          </cell>
        </row>
        <row r="69">
          <cell r="G69" t="str">
            <v>CATV</v>
          </cell>
          <cell r="I69">
            <v>16.529644519999998</v>
          </cell>
        </row>
        <row r="70">
          <cell r="G70" t="str">
            <v>DA12</v>
          </cell>
          <cell r="I70">
            <v>31.810677459999997</v>
          </cell>
        </row>
        <row r="71">
          <cell r="G71">
            <v>0</v>
          </cell>
          <cell r="I71">
            <v>6.0019999999999998</v>
          </cell>
        </row>
        <row r="72">
          <cell r="G72">
            <v>0</v>
          </cell>
          <cell r="I72">
            <v>6.2135704999999994</v>
          </cell>
        </row>
        <row r="73">
          <cell r="G73" t="str">
            <v>XM30</v>
          </cell>
          <cell r="I73">
            <v>2696.689597</v>
          </cell>
        </row>
        <row r="74">
          <cell r="G74" t="str">
            <v>CATV</v>
          </cell>
          <cell r="I74">
            <v>2.5786392600000001</v>
          </cell>
        </row>
        <row r="75">
          <cell r="G75" t="str">
            <v>DA12</v>
          </cell>
          <cell r="I75">
            <v>5.3312164800000001</v>
          </cell>
        </row>
        <row r="76">
          <cell r="G76">
            <v>0</v>
          </cell>
          <cell r="I76">
            <v>1.9683400000000004</v>
          </cell>
        </row>
        <row r="77">
          <cell r="G77">
            <v>0</v>
          </cell>
          <cell r="I77">
            <v>2.0377239850000004</v>
          </cell>
        </row>
        <row r="78">
          <cell r="G78" t="str">
            <v>XM30</v>
          </cell>
          <cell r="I78">
            <v>735.61835858500024</v>
          </cell>
        </row>
        <row r="79">
          <cell r="G79" t="str">
            <v>CATV</v>
          </cell>
          <cell r="I79">
            <v>0.91697087240000019</v>
          </cell>
        </row>
        <row r="80">
          <cell r="G80" t="str">
            <v>DA12</v>
          </cell>
          <cell r="I80">
            <v>1.7646758602000006</v>
          </cell>
        </row>
        <row r="81">
          <cell r="G81">
            <v>0</v>
          </cell>
          <cell r="I81">
            <v>10.390341500000002</v>
          </cell>
        </row>
        <row r="82">
          <cell r="G82">
            <v>0</v>
          </cell>
          <cell r="I82">
            <v>10.598979557320003</v>
          </cell>
        </row>
        <row r="83">
          <cell r="G83" t="str">
            <v>XM30</v>
          </cell>
          <cell r="I83">
            <v>3826.2129175778205</v>
          </cell>
        </row>
        <row r="84">
          <cell r="G84" t="str">
            <v>CATV</v>
          </cell>
          <cell r="I84">
            <v>4.7694784587450005</v>
          </cell>
        </row>
        <row r="85">
          <cell r="G85" t="str">
            <v>DA12</v>
          </cell>
          <cell r="I85">
            <v>9.1786198742700016</v>
          </cell>
        </row>
        <row r="86">
          <cell r="G86">
            <v>0</v>
          </cell>
          <cell r="I86">
            <v>10.124499999999999</v>
          </cell>
        </row>
        <row r="87">
          <cell r="G87">
            <v>0</v>
          </cell>
          <cell r="I87">
            <v>10.481388624999999</v>
          </cell>
        </row>
        <row r="88">
          <cell r="G88" t="str">
            <v>XM30</v>
          </cell>
          <cell r="I88">
            <v>4548.9226632499995</v>
          </cell>
        </row>
        <row r="89">
          <cell r="G89" t="str">
            <v>CATV</v>
          </cell>
          <cell r="I89">
            <v>4.3497889349999994</v>
          </cell>
        </row>
        <row r="90">
          <cell r="G90" t="str">
            <v>DA12</v>
          </cell>
          <cell r="I90">
            <v>8.9929858799999991</v>
          </cell>
        </row>
        <row r="91">
          <cell r="G91" t="str">
            <v>GCCT</v>
          </cell>
          <cell r="I91">
            <v>0.15338617499999999</v>
          </cell>
        </row>
        <row r="92">
          <cell r="G92" t="str">
            <v>DINH</v>
          </cell>
          <cell r="I92">
            <v>1.2475408899999998</v>
          </cell>
        </row>
        <row r="93">
          <cell r="G93" t="str">
            <v>DDIA</v>
          </cell>
          <cell r="I93">
            <v>6.166124234999999</v>
          </cell>
        </row>
        <row r="94">
          <cell r="G94">
            <v>0</v>
          </cell>
          <cell r="I94">
            <v>0</v>
          </cell>
        </row>
        <row r="95">
          <cell r="G95">
            <v>0</v>
          </cell>
          <cell r="I95">
            <v>0</v>
          </cell>
        </row>
        <row r="96">
          <cell r="G96" t="str">
            <v>XM30</v>
          </cell>
          <cell r="I96">
            <v>0</v>
          </cell>
        </row>
        <row r="97">
          <cell r="G97" t="str">
            <v>CATV</v>
          </cell>
          <cell r="I97">
            <v>0</v>
          </cell>
        </row>
        <row r="98">
          <cell r="G98" t="str">
            <v>DA12</v>
          </cell>
          <cell r="I98">
            <v>0</v>
          </cell>
        </row>
        <row r="99">
          <cell r="G99" t="str">
            <v>GVAN</v>
          </cell>
          <cell r="I99">
            <v>0</v>
          </cell>
        </row>
        <row r="100">
          <cell r="G100" t="str">
            <v>DINH</v>
          </cell>
          <cell r="I100">
            <v>0</v>
          </cell>
        </row>
        <row r="101">
          <cell r="G101" t="str">
            <v>DDIA</v>
          </cell>
          <cell r="I101">
            <v>0</v>
          </cell>
        </row>
        <row r="102">
          <cell r="G102">
            <v>0</v>
          </cell>
          <cell r="I102">
            <v>65.776039999999995</v>
          </cell>
        </row>
        <row r="103">
          <cell r="G103">
            <v>0</v>
          </cell>
          <cell r="I103">
            <v>68.094645409999998</v>
          </cell>
        </row>
        <row r="104">
          <cell r="G104" t="str">
            <v>XM30</v>
          </cell>
          <cell r="I104">
            <v>24582.16699301</v>
          </cell>
        </row>
        <row r="105">
          <cell r="G105" t="str">
            <v>CATV</v>
          </cell>
          <cell r="I105">
            <v>30.6424259944</v>
          </cell>
        </row>
        <row r="106">
          <cell r="G106" t="str">
            <v>DA12</v>
          </cell>
          <cell r="I106">
            <v>58.970193141199999</v>
          </cell>
        </row>
        <row r="107">
          <cell r="G107">
            <v>0</v>
          </cell>
          <cell r="I107">
            <v>39.93</v>
          </cell>
        </row>
        <row r="108">
          <cell r="G108">
            <v>0</v>
          </cell>
          <cell r="I108">
            <v>41.337532500000002</v>
          </cell>
        </row>
        <row r="109">
          <cell r="G109" t="str">
            <v>XM30</v>
          </cell>
          <cell r="I109">
            <v>14922.849232500001</v>
          </cell>
        </row>
        <row r="110">
          <cell r="G110" t="str">
            <v>CATV</v>
          </cell>
          <cell r="I110">
            <v>18.601789800000002</v>
          </cell>
        </row>
        <row r="111">
          <cell r="G111" t="str">
            <v>DA12</v>
          </cell>
          <cell r="I111">
            <v>35.798442900000005</v>
          </cell>
        </row>
        <row r="112">
          <cell r="G112">
            <v>0</v>
          </cell>
          <cell r="I112">
            <v>2.31</v>
          </cell>
        </row>
        <row r="113">
          <cell r="G113">
            <v>0</v>
          </cell>
          <cell r="I113">
            <v>2.3914275000000003</v>
          </cell>
        </row>
        <row r="114">
          <cell r="G114" t="str">
            <v>XM30</v>
          </cell>
          <cell r="I114">
            <v>1037.879535</v>
          </cell>
        </row>
        <row r="115">
          <cell r="G115" t="str">
            <v>CATV</v>
          </cell>
          <cell r="I115">
            <v>0.99244530000000009</v>
          </cell>
        </row>
        <row r="116">
          <cell r="G116" t="str">
            <v>DA12</v>
          </cell>
          <cell r="I116">
            <v>2.0518344000000002</v>
          </cell>
        </row>
        <row r="117">
          <cell r="G117">
            <v>0</v>
          </cell>
          <cell r="I117">
            <v>176.76</v>
          </cell>
        </row>
        <row r="118">
          <cell r="G118" t="str">
            <v>GVAN</v>
          </cell>
          <cell r="I118">
            <v>1.4139385919999998</v>
          </cell>
        </row>
        <row r="119">
          <cell r="G119" t="str">
            <v>GNEP</v>
          </cell>
          <cell r="I119">
            <v>0.15443521199999999</v>
          </cell>
        </row>
        <row r="120">
          <cell r="G120" t="str">
            <v>GCHO</v>
          </cell>
          <cell r="I120">
            <v>0.81944168399999984</v>
          </cell>
        </row>
        <row r="121">
          <cell r="G121" t="str">
            <v>DINH</v>
          </cell>
          <cell r="I121">
            <v>21.423311999999996</v>
          </cell>
        </row>
        <row r="122">
          <cell r="G122">
            <v>0</v>
          </cell>
          <cell r="I122">
            <v>45.54</v>
          </cell>
        </row>
        <row r="123">
          <cell r="G123" t="str">
            <v>GVAN</v>
          </cell>
          <cell r="I123">
            <v>0.43051694399999996</v>
          </cell>
        </row>
        <row r="124">
          <cell r="G124" t="str">
            <v>GNEP</v>
          </cell>
          <cell r="I124">
            <v>0.115908408</v>
          </cell>
        </row>
        <row r="125">
          <cell r="G125" t="str">
            <v>GCHO</v>
          </cell>
          <cell r="I125">
            <v>0.18490150799999999</v>
          </cell>
        </row>
        <row r="126">
          <cell r="G126" t="str">
            <v>DINH</v>
          </cell>
          <cell r="I126">
            <v>8.2791719999999991</v>
          </cell>
        </row>
        <row r="127">
          <cell r="G127">
            <v>0</v>
          </cell>
          <cell r="I127">
            <v>100.95599999999997</v>
          </cell>
        </row>
        <row r="128">
          <cell r="G128" t="str">
            <v>GVAN</v>
          </cell>
          <cell r="I128">
            <v>0.80756723519999984</v>
          </cell>
        </row>
        <row r="129">
          <cell r="G129" t="str">
            <v>GNEP</v>
          </cell>
          <cell r="I129">
            <v>0.21412767599999996</v>
          </cell>
        </row>
        <row r="130">
          <cell r="G130" t="str">
            <v>GCHO</v>
          </cell>
          <cell r="I130">
            <v>0.34158462599999989</v>
          </cell>
        </row>
        <row r="131">
          <cell r="G131" t="str">
            <v>DINH</v>
          </cell>
          <cell r="I131">
            <v>15.294833999999998</v>
          </cell>
        </row>
        <row r="132">
          <cell r="G132">
            <v>0</v>
          </cell>
          <cell r="I132">
            <v>375.72080000000005</v>
          </cell>
        </row>
        <row r="133">
          <cell r="G133" t="str">
            <v>GVAN</v>
          </cell>
          <cell r="I133">
            <v>3.0054658233600002</v>
          </cell>
        </row>
        <row r="134">
          <cell r="G134" t="str">
            <v>GNEP</v>
          </cell>
          <cell r="I134">
            <v>0.56542223192000007</v>
          </cell>
        </row>
        <row r="135">
          <cell r="G135" t="str">
            <v>GCHO</v>
          </cell>
          <cell r="I135">
            <v>1.8822109196799999</v>
          </cell>
        </row>
        <row r="136">
          <cell r="G136" t="str">
            <v>DINH</v>
          </cell>
          <cell r="I136">
            <v>56.921701200000001</v>
          </cell>
        </row>
        <row r="137">
          <cell r="G137">
            <v>0</v>
          </cell>
          <cell r="I137">
            <v>390.22399999999999</v>
          </cell>
        </row>
        <row r="138">
          <cell r="G138" t="str">
            <v>GVAN</v>
          </cell>
          <cell r="I138">
            <v>3.1214798207999994</v>
          </cell>
        </row>
        <row r="139">
          <cell r="G139" t="str">
            <v>GNEP</v>
          </cell>
          <cell r="I139">
            <v>0.74489859359999988</v>
          </cell>
        </row>
        <row r="140">
          <cell r="G140" t="str">
            <v>GCHO</v>
          </cell>
          <cell r="I140">
            <v>3.7717881167999994</v>
          </cell>
        </row>
        <row r="141">
          <cell r="G141" t="str">
            <v>DINH</v>
          </cell>
          <cell r="I141">
            <v>56.320639695999986</v>
          </cell>
        </row>
        <row r="142">
          <cell r="G142">
            <v>0</v>
          </cell>
          <cell r="I142">
            <v>3.04</v>
          </cell>
        </row>
        <row r="143">
          <cell r="G143" t="str">
            <v>GVAN</v>
          </cell>
          <cell r="I143">
            <v>2.4317568000000001E-2</v>
          </cell>
        </row>
        <row r="144">
          <cell r="G144" t="str">
            <v>GNEP</v>
          </cell>
          <cell r="I144">
            <v>3.4388480000000004E-3</v>
          </cell>
        </row>
        <row r="145">
          <cell r="G145" t="str">
            <v>GCHO</v>
          </cell>
          <cell r="I145">
            <v>2.0510272000000003E-2</v>
          </cell>
        </row>
        <row r="146">
          <cell r="G146" t="str">
            <v>DINH</v>
          </cell>
          <cell r="I146">
            <v>0.24716720000000006</v>
          </cell>
        </row>
        <row r="147">
          <cell r="G147">
            <v>0</v>
          </cell>
          <cell r="I147">
            <v>100.1</v>
          </cell>
        </row>
        <row r="148">
          <cell r="G148" t="str">
            <v>GVAN</v>
          </cell>
          <cell r="I148">
            <v>0.80071991999999992</v>
          </cell>
        </row>
        <row r="149">
          <cell r="G149" t="str">
            <v>GNEP</v>
          </cell>
          <cell r="I149">
            <v>0.11323311999999998</v>
          </cell>
        </row>
        <row r="150">
          <cell r="G150" t="str">
            <v>GCHO</v>
          </cell>
          <cell r="I150">
            <v>0.67535467999999976</v>
          </cell>
        </row>
        <row r="151">
          <cell r="G151" t="str">
            <v>DINH</v>
          </cell>
          <cell r="I151">
            <v>8.1386304999999961</v>
          </cell>
        </row>
        <row r="152">
          <cell r="G152">
            <v>0</v>
          </cell>
          <cell r="I152">
            <v>0</v>
          </cell>
        </row>
        <row r="153">
          <cell r="G153" t="str">
            <v>GVAN</v>
          </cell>
          <cell r="I153">
            <v>0</v>
          </cell>
        </row>
        <row r="154">
          <cell r="G154" t="str">
            <v>GDAC</v>
          </cell>
          <cell r="I154">
            <v>0</v>
          </cell>
        </row>
        <row r="155">
          <cell r="G155" t="str">
            <v>DINH</v>
          </cell>
          <cell r="I155">
            <v>0</v>
          </cell>
        </row>
        <row r="156">
          <cell r="G156" t="str">
            <v>DDIA</v>
          </cell>
          <cell r="I156">
            <v>0</v>
          </cell>
        </row>
        <row r="157">
          <cell r="G157">
            <v>0</v>
          </cell>
          <cell r="I157">
            <v>0</v>
          </cell>
        </row>
        <row r="158">
          <cell r="G158" t="str">
            <v>GVAN</v>
          </cell>
          <cell r="I158">
            <v>0</v>
          </cell>
        </row>
        <row r="159">
          <cell r="G159" t="str">
            <v>GDAC</v>
          </cell>
          <cell r="I159">
            <v>0</v>
          </cell>
        </row>
        <row r="160">
          <cell r="G160" t="str">
            <v>DINH</v>
          </cell>
          <cell r="I160">
            <v>0</v>
          </cell>
        </row>
        <row r="161">
          <cell r="G161" t="str">
            <v>DDIA</v>
          </cell>
          <cell r="I161">
            <v>0</v>
          </cell>
        </row>
        <row r="162">
          <cell r="G162">
            <v>0</v>
          </cell>
          <cell r="I162">
            <v>934.45199999999988</v>
          </cell>
        </row>
        <row r="163">
          <cell r="G163" t="str">
            <v>GVAN</v>
          </cell>
          <cell r="I163">
            <v>7.4378641391999984</v>
          </cell>
        </row>
        <row r="164">
          <cell r="G164" t="str">
            <v>GNEP</v>
          </cell>
          <cell r="I164">
            <v>1.7843360939999997</v>
          </cell>
        </row>
        <row r="165">
          <cell r="G165" t="str">
            <v>GCHO</v>
          </cell>
          <cell r="I165">
            <v>3.3527203307999991</v>
          </cell>
        </row>
        <row r="166">
          <cell r="G166" t="str">
            <v>DINH</v>
          </cell>
          <cell r="I166">
            <v>160.87198573799998</v>
          </cell>
        </row>
        <row r="167">
          <cell r="G167">
            <v>0</v>
          </cell>
          <cell r="I167">
            <v>0</v>
          </cell>
        </row>
        <row r="168">
          <cell r="G168" t="str">
            <v>GVAN</v>
          </cell>
          <cell r="I168">
            <v>0</v>
          </cell>
        </row>
        <row r="169">
          <cell r="G169" t="str">
            <v>GNEP</v>
          </cell>
          <cell r="I169">
            <v>0</v>
          </cell>
        </row>
        <row r="170">
          <cell r="G170" t="str">
            <v>GCHO</v>
          </cell>
          <cell r="I170">
            <v>0</v>
          </cell>
        </row>
        <row r="171">
          <cell r="G171" t="str">
            <v>DINH</v>
          </cell>
          <cell r="I171">
            <v>0</v>
          </cell>
        </row>
        <row r="172">
          <cell r="G172">
            <v>0</v>
          </cell>
          <cell r="I172">
            <v>124.69200000000002</v>
          </cell>
        </row>
        <row r="173">
          <cell r="G173" t="str">
            <v>GVAN</v>
          </cell>
          <cell r="I173">
            <v>0.15490487160000002</v>
          </cell>
        </row>
        <row r="174">
          <cell r="G174" t="str">
            <v>DINH</v>
          </cell>
          <cell r="I174">
            <v>0.20150227200000001</v>
          </cell>
        </row>
        <row r="175">
          <cell r="G175">
            <v>0</v>
          </cell>
          <cell r="I175">
            <v>4.1894</v>
          </cell>
        </row>
        <row r="176">
          <cell r="G176" t="str">
            <v>SA10</v>
          </cell>
          <cell r="I176">
            <v>4210.3469999999998</v>
          </cell>
        </row>
        <row r="177">
          <cell r="G177" t="str">
            <v>KEMB</v>
          </cell>
          <cell r="I177">
            <v>89.736947999999998</v>
          </cell>
        </row>
        <row r="178">
          <cell r="G178">
            <v>0</v>
          </cell>
          <cell r="I178">
            <v>8.1794599999999988</v>
          </cell>
        </row>
        <row r="179">
          <cell r="G179" t="str">
            <v>SA&lt;18</v>
          </cell>
          <cell r="I179">
            <v>8343.0491999999995</v>
          </cell>
        </row>
        <row r="180">
          <cell r="G180" t="str">
            <v>KEMB</v>
          </cell>
          <cell r="I180">
            <v>116.80268879999998</v>
          </cell>
        </row>
        <row r="181">
          <cell r="G181" t="str">
            <v>QHAN</v>
          </cell>
          <cell r="I181">
            <v>37.952694399999992</v>
          </cell>
        </row>
        <row r="182">
          <cell r="G182">
            <v>0</v>
          </cell>
          <cell r="I182">
            <v>1.2200000000000002</v>
          </cell>
        </row>
        <row r="183">
          <cell r="G183" t="str">
            <v>SA&gt;18</v>
          </cell>
          <cell r="I183">
            <v>1244.4000000000001</v>
          </cell>
        </row>
        <row r="184">
          <cell r="G184" t="str">
            <v>KEMB</v>
          </cell>
          <cell r="I184">
            <v>17.421599999999998</v>
          </cell>
        </row>
        <row r="185">
          <cell r="G185" t="str">
            <v>QHAN</v>
          </cell>
          <cell r="I185">
            <v>6.4659999999999993</v>
          </cell>
        </row>
        <row r="186">
          <cell r="G186">
            <v>0</v>
          </cell>
          <cell r="I186">
            <v>0.25151000000000001</v>
          </cell>
        </row>
        <row r="187">
          <cell r="G187" t="str">
            <v>SA10</v>
          </cell>
          <cell r="I187">
            <v>252.76755</v>
          </cell>
        </row>
        <row r="188">
          <cell r="G188" t="str">
            <v>KEMB</v>
          </cell>
          <cell r="I188">
            <v>5.3873442000000002</v>
          </cell>
        </row>
        <row r="189">
          <cell r="G189">
            <v>0</v>
          </cell>
          <cell r="I189">
            <v>1.06473</v>
          </cell>
        </row>
        <row r="190">
          <cell r="G190" t="str">
            <v>SA&lt;18</v>
          </cell>
          <cell r="I190">
            <v>1086.0246</v>
          </cell>
        </row>
        <row r="191">
          <cell r="G191" t="str">
            <v>KEMB</v>
          </cell>
          <cell r="I191">
            <v>15.204344399999998</v>
          </cell>
        </row>
        <row r="192">
          <cell r="G192" t="str">
            <v>QHAN</v>
          </cell>
          <cell r="I192">
            <v>5.1319985999999993</v>
          </cell>
        </row>
        <row r="193">
          <cell r="G193">
            <v>0</v>
          </cell>
          <cell r="I193">
            <v>0</v>
          </cell>
        </row>
        <row r="194">
          <cell r="G194" t="str">
            <v>SA&gt;18</v>
          </cell>
          <cell r="I194">
            <v>0</v>
          </cell>
        </row>
        <row r="195">
          <cell r="G195" t="str">
            <v>KEMB</v>
          </cell>
          <cell r="I195">
            <v>0</v>
          </cell>
        </row>
        <row r="196">
          <cell r="G196" t="str">
            <v>QHAN</v>
          </cell>
          <cell r="I196">
            <v>0</v>
          </cell>
        </row>
        <row r="197">
          <cell r="G197">
            <v>0</v>
          </cell>
          <cell r="I197">
            <v>2.1550099999999999</v>
          </cell>
        </row>
        <row r="198">
          <cell r="G198" t="str">
            <v>SA10</v>
          </cell>
          <cell r="I198">
            <v>2165.78505</v>
          </cell>
        </row>
        <row r="199">
          <cell r="G199" t="str">
            <v>KEMB</v>
          </cell>
          <cell r="I199">
            <v>46.160314200000002</v>
          </cell>
        </row>
        <row r="200">
          <cell r="G200">
            <v>0</v>
          </cell>
          <cell r="I200">
            <v>3.7780999999999998</v>
          </cell>
        </row>
        <row r="201">
          <cell r="G201" t="str">
            <v>SA&lt;18</v>
          </cell>
          <cell r="I201">
            <v>3853.6619999999998</v>
          </cell>
        </row>
        <row r="202">
          <cell r="G202" t="str">
            <v>KEMB</v>
          </cell>
          <cell r="I202">
            <v>53.951267999999999</v>
          </cell>
        </row>
        <row r="203">
          <cell r="G203" t="str">
            <v>QHAN</v>
          </cell>
          <cell r="I203">
            <v>17.757070000000002</v>
          </cell>
        </row>
        <row r="204">
          <cell r="G204">
            <v>0</v>
          </cell>
          <cell r="I204">
            <v>0.45185000000000003</v>
          </cell>
        </row>
        <row r="205">
          <cell r="G205" t="str">
            <v>SA&gt;18</v>
          </cell>
          <cell r="I205">
            <v>460.88700000000006</v>
          </cell>
        </row>
        <row r="206">
          <cell r="G206" t="str">
            <v>KEMB</v>
          </cell>
          <cell r="I206">
            <v>6.4524180000000007</v>
          </cell>
        </row>
        <row r="207">
          <cell r="G207" t="str">
            <v>QHAN</v>
          </cell>
          <cell r="I207">
            <v>2.7291740000000004</v>
          </cell>
        </row>
        <row r="208">
          <cell r="G208">
            <v>0</v>
          </cell>
          <cell r="I208">
            <v>0</v>
          </cell>
        </row>
        <row r="209">
          <cell r="G209" t="str">
            <v>SA10</v>
          </cell>
          <cell r="I209">
            <v>0</v>
          </cell>
        </row>
        <row r="210">
          <cell r="G210" t="str">
            <v>KEMB</v>
          </cell>
          <cell r="I210">
            <v>0</v>
          </cell>
        </row>
        <row r="211">
          <cell r="G211">
            <v>0</v>
          </cell>
          <cell r="I211">
            <v>0</v>
          </cell>
        </row>
        <row r="212">
          <cell r="G212" t="str">
            <v>SA&lt;18</v>
          </cell>
          <cell r="I212">
            <v>0</v>
          </cell>
        </row>
        <row r="213">
          <cell r="G213" t="str">
            <v>KEMB</v>
          </cell>
          <cell r="I213">
            <v>0</v>
          </cell>
        </row>
        <row r="214">
          <cell r="G214" t="str">
            <v>QHAN</v>
          </cell>
          <cell r="I214">
            <v>0</v>
          </cell>
        </row>
        <row r="215">
          <cell r="G215">
            <v>0</v>
          </cell>
          <cell r="I215">
            <v>0.45185000000000003</v>
          </cell>
        </row>
        <row r="216">
          <cell r="G216" t="str">
            <v>SA&gt;18</v>
          </cell>
          <cell r="I216">
            <v>460.88700000000006</v>
          </cell>
        </row>
        <row r="217">
          <cell r="G217" t="str">
            <v>KEMB</v>
          </cell>
          <cell r="I217">
            <v>6.4524180000000007</v>
          </cell>
        </row>
        <row r="218">
          <cell r="G218" t="str">
            <v>QHAN</v>
          </cell>
          <cell r="I218">
            <v>2.7291740000000004</v>
          </cell>
        </row>
        <row r="219">
          <cell r="G219">
            <v>0</v>
          </cell>
          <cell r="I219">
            <v>2.5590000000000002</v>
          </cell>
        </row>
        <row r="220">
          <cell r="G220" t="str">
            <v>SA10</v>
          </cell>
          <cell r="I220">
            <v>2571.7950000000001</v>
          </cell>
        </row>
        <row r="221">
          <cell r="G221" t="str">
            <v>KEMB</v>
          </cell>
          <cell r="I221">
            <v>54.813780000000001</v>
          </cell>
        </row>
        <row r="222">
          <cell r="G222">
            <v>0</v>
          </cell>
          <cell r="I222">
            <v>1.4742299999999999</v>
          </cell>
        </row>
        <row r="223">
          <cell r="G223" t="str">
            <v>SA&lt;18</v>
          </cell>
          <cell r="I223">
            <v>1503.7146</v>
          </cell>
        </row>
        <row r="224">
          <cell r="G224" t="str">
            <v>KEMB</v>
          </cell>
          <cell r="I224">
            <v>31.578006600000002</v>
          </cell>
        </row>
        <row r="225">
          <cell r="G225" t="str">
            <v>QHAN</v>
          </cell>
          <cell r="I225">
            <v>6.8065199100000005</v>
          </cell>
        </row>
        <row r="226">
          <cell r="G226">
            <v>0</v>
          </cell>
          <cell r="I226">
            <v>2.7189999999999999</v>
          </cell>
        </row>
        <row r="227">
          <cell r="G227" t="str">
            <v>SA10</v>
          </cell>
          <cell r="I227">
            <v>2732.5949999999998</v>
          </cell>
        </row>
        <row r="228">
          <cell r="G228" t="str">
            <v>KEMB</v>
          </cell>
          <cell r="I228">
            <v>58.24098</v>
          </cell>
        </row>
        <row r="229">
          <cell r="G229">
            <v>0</v>
          </cell>
          <cell r="I229">
            <v>0</v>
          </cell>
        </row>
        <row r="230">
          <cell r="G230" t="str">
            <v>SA&lt;18</v>
          </cell>
          <cell r="I230">
            <v>0</v>
          </cell>
        </row>
        <row r="231">
          <cell r="G231" t="str">
            <v>KEMB</v>
          </cell>
          <cell r="I231">
            <v>0</v>
          </cell>
        </row>
        <row r="232">
          <cell r="G232" t="str">
            <v>QHAN</v>
          </cell>
          <cell r="I232">
            <v>0</v>
          </cell>
        </row>
        <row r="233">
          <cell r="G233">
            <v>0</v>
          </cell>
          <cell r="I233">
            <v>2.5590000000000002</v>
          </cell>
        </row>
        <row r="234">
          <cell r="G234" t="str">
            <v>SA10</v>
          </cell>
          <cell r="I234">
            <v>2571.7950000000001</v>
          </cell>
        </row>
        <row r="235">
          <cell r="G235" t="str">
            <v>KEMB</v>
          </cell>
          <cell r="I235">
            <v>54.813780000000001</v>
          </cell>
        </row>
        <row r="236">
          <cell r="G236">
            <v>0</v>
          </cell>
          <cell r="I236">
            <v>1.4742299999999999</v>
          </cell>
        </row>
        <row r="237">
          <cell r="G237" t="str">
            <v>SA&lt;18</v>
          </cell>
          <cell r="I237">
            <v>1503.7146</v>
          </cell>
        </row>
        <row r="238">
          <cell r="G238" t="str">
            <v>KEMB</v>
          </cell>
          <cell r="I238">
            <v>21.052004400000001</v>
          </cell>
        </row>
        <row r="239">
          <cell r="G239" t="str">
            <v>QHAN</v>
          </cell>
          <cell r="I239">
            <v>7.8134190000000006</v>
          </cell>
        </row>
        <row r="240">
          <cell r="G240">
            <v>0</v>
          </cell>
          <cell r="I240">
            <v>0.14000000000000001</v>
          </cell>
        </row>
        <row r="241">
          <cell r="G241" t="str">
            <v>SA10</v>
          </cell>
          <cell r="I241">
            <v>140.70000000000002</v>
          </cell>
        </row>
        <row r="242">
          <cell r="G242" t="str">
            <v>KEMB</v>
          </cell>
          <cell r="I242">
            <v>2.9988000000000006</v>
          </cell>
        </row>
        <row r="243">
          <cell r="G243">
            <v>0</v>
          </cell>
          <cell r="I243">
            <v>6.3239999999999998</v>
          </cell>
        </row>
        <row r="244">
          <cell r="G244" t="str">
            <v>SAHI</v>
          </cell>
          <cell r="I244">
            <v>6450.48</v>
          </cell>
        </row>
        <row r="245">
          <cell r="G245" t="str">
            <v>OXY</v>
          </cell>
          <cell r="I245">
            <v>3.0355199999999996</v>
          </cell>
        </row>
        <row r="246">
          <cell r="G246" t="str">
            <v>DDEN</v>
          </cell>
          <cell r="I246">
            <v>12.205319999999999</v>
          </cell>
        </row>
        <row r="247">
          <cell r="G247" t="str">
            <v>QHAN</v>
          </cell>
          <cell r="I247">
            <v>195.47484</v>
          </cell>
        </row>
        <row r="248">
          <cell r="G248">
            <v>0</v>
          </cell>
          <cell r="I248">
            <v>5.4530000000000003</v>
          </cell>
        </row>
        <row r="249">
          <cell r="G249" t="str">
            <v>SAHI</v>
          </cell>
          <cell r="I249">
            <v>5562.06</v>
          </cell>
        </row>
        <row r="250">
          <cell r="G250" t="str">
            <v>OXY</v>
          </cell>
          <cell r="I250">
            <v>1.03607</v>
          </cell>
        </row>
        <row r="251">
          <cell r="G251" t="str">
            <v>DDEN</v>
          </cell>
          <cell r="I251">
            <v>5.6165900000000004</v>
          </cell>
        </row>
        <row r="252">
          <cell r="G252" t="str">
            <v>QHAN</v>
          </cell>
          <cell r="I252">
            <v>63.309329999999996</v>
          </cell>
        </row>
        <row r="253">
          <cell r="G253">
            <v>0</v>
          </cell>
          <cell r="I253">
            <v>50.2</v>
          </cell>
        </row>
        <row r="254">
          <cell r="G254">
            <v>0</v>
          </cell>
          <cell r="I254">
            <v>0.22589999999999999</v>
          </cell>
        </row>
        <row r="255">
          <cell r="G255" t="str">
            <v>XM30</v>
          </cell>
          <cell r="I255">
            <v>86.980536000000001</v>
          </cell>
        </row>
        <row r="256">
          <cell r="G256" t="str">
            <v>CATV</v>
          </cell>
          <cell r="I256">
            <v>0.24598</v>
          </cell>
        </row>
        <row r="257">
          <cell r="G257">
            <v>0</v>
          </cell>
          <cell r="I257">
            <v>7.5949999999999998</v>
          </cell>
        </row>
        <row r="258">
          <cell r="G258" t="str">
            <v>QHAN</v>
          </cell>
          <cell r="I258">
            <v>95.696999999999989</v>
          </cell>
        </row>
        <row r="259">
          <cell r="G259">
            <v>0</v>
          </cell>
          <cell r="I259">
            <v>353</v>
          </cell>
        </row>
        <row r="260">
          <cell r="G260" t="str">
            <v>LB40</v>
          </cell>
          <cell r="I260">
            <v>390.24149999999997</v>
          </cell>
        </row>
        <row r="261">
          <cell r="G261" t="str">
            <v>QHAN</v>
          </cell>
          <cell r="I261">
            <v>149.00129999999999</v>
          </cell>
        </row>
        <row r="262">
          <cell r="G262" t="str">
            <v>OXY</v>
          </cell>
          <cell r="I262">
            <v>21.285899999999998</v>
          </cell>
        </row>
        <row r="263">
          <cell r="G263" t="str">
            <v>DDEN</v>
          </cell>
          <cell r="I263">
            <v>9.5804200000000002</v>
          </cell>
        </row>
        <row r="264">
          <cell r="G264">
            <v>0</v>
          </cell>
          <cell r="I264">
            <v>5.4530000000000003</v>
          </cell>
        </row>
        <row r="265">
          <cell r="G265" t="str">
            <v>QHAN</v>
          </cell>
          <cell r="I265">
            <v>114.51300000000001</v>
          </cell>
        </row>
        <row r="266">
          <cell r="G266">
            <v>0</v>
          </cell>
          <cell r="I266">
            <v>23.271149999999999</v>
          </cell>
        </row>
        <row r="267">
          <cell r="G267" t="str">
            <v>DA57</v>
          </cell>
          <cell r="I267">
            <v>31.462594799999998</v>
          </cell>
        </row>
        <row r="268">
          <cell r="G268" t="str">
            <v>DA12</v>
          </cell>
          <cell r="I268">
            <v>4.3517050500000005</v>
          </cell>
        </row>
        <row r="269">
          <cell r="G269">
            <v>0</v>
          </cell>
          <cell r="I269">
            <v>48.115499999999997</v>
          </cell>
        </row>
        <row r="270">
          <cell r="G270" t="str">
            <v>DA57</v>
          </cell>
          <cell r="I270">
            <v>63.464344499999996</v>
          </cell>
        </row>
        <row r="271">
          <cell r="G271" t="str">
            <v>CATD</v>
          </cell>
          <cell r="I271">
            <v>10.58541</v>
          </cell>
        </row>
        <row r="272">
          <cell r="G272">
            <v>0</v>
          </cell>
          <cell r="I272">
            <v>30</v>
          </cell>
        </row>
        <row r="273">
          <cell r="G273" t="str">
            <v>DA57</v>
          </cell>
          <cell r="I273">
            <v>39.57</v>
          </cell>
        </row>
        <row r="274">
          <cell r="G274" t="str">
            <v>DATD</v>
          </cell>
          <cell r="I274">
            <v>6.6</v>
          </cell>
        </row>
        <row r="275">
          <cell r="G275">
            <v>0</v>
          </cell>
          <cell r="I275">
            <v>126.17290000000001</v>
          </cell>
        </row>
        <row r="276">
          <cell r="G276" t="str">
            <v>DA46</v>
          </cell>
          <cell r="I276">
            <v>166.42205510000002</v>
          </cell>
        </row>
        <row r="277">
          <cell r="G277" t="str">
            <v>CATD</v>
          </cell>
          <cell r="I277">
            <v>27.758038000000003</v>
          </cell>
        </row>
        <row r="278">
          <cell r="G278">
            <v>0</v>
          </cell>
          <cell r="I278">
            <v>83</v>
          </cell>
        </row>
        <row r="279">
          <cell r="G279" t="str">
            <v>DA57</v>
          </cell>
          <cell r="I279">
            <v>109.477</v>
          </cell>
        </row>
        <row r="280">
          <cell r="G280" t="str">
            <v>DA12</v>
          </cell>
          <cell r="I280">
            <v>18.260000000000002</v>
          </cell>
        </row>
        <row r="281">
          <cell r="G281">
            <v>0</v>
          </cell>
          <cell r="I281">
            <v>0.04</v>
          </cell>
        </row>
        <row r="282">
          <cell r="G282" t="str">
            <v>DAMI</v>
          </cell>
          <cell r="I282">
            <v>5.2760000000000008E-2</v>
          </cell>
        </row>
        <row r="283">
          <cell r="G283">
            <v>0</v>
          </cell>
          <cell r="I283">
            <v>277</v>
          </cell>
        </row>
        <row r="284">
          <cell r="G284" t="str">
            <v>DA12</v>
          </cell>
          <cell r="I284">
            <v>281.15499999999997</v>
          </cell>
        </row>
        <row r="285">
          <cell r="G285">
            <v>0</v>
          </cell>
          <cell r="I285">
            <v>119</v>
          </cell>
        </row>
        <row r="286">
          <cell r="G286" t="str">
            <v>DA24</v>
          </cell>
          <cell r="I286">
            <v>120.78499999999998</v>
          </cell>
        </row>
        <row r="287">
          <cell r="G287">
            <v>0</v>
          </cell>
          <cell r="I287">
            <v>0</v>
          </cell>
        </row>
        <row r="288">
          <cell r="G288" t="str">
            <v>DA46</v>
          </cell>
          <cell r="I288">
            <v>0</v>
          </cell>
        </row>
        <row r="289">
          <cell r="G289">
            <v>0</v>
          </cell>
          <cell r="I289">
            <v>8.19</v>
          </cell>
        </row>
        <row r="290">
          <cell r="G290" t="str">
            <v>DA57</v>
          </cell>
          <cell r="I290">
            <v>8.3128499999999992</v>
          </cell>
        </row>
        <row r="291">
          <cell r="G291">
            <v>0</v>
          </cell>
          <cell r="I291">
            <v>0</v>
          </cell>
        </row>
        <row r="292">
          <cell r="G292" t="str">
            <v>DHOC</v>
          </cell>
          <cell r="I292">
            <v>0</v>
          </cell>
        </row>
        <row r="293">
          <cell r="G293">
            <v>0</v>
          </cell>
          <cell r="I293">
            <v>150</v>
          </cell>
        </row>
        <row r="294">
          <cell r="G294" t="str">
            <v>DA12</v>
          </cell>
          <cell r="I294">
            <v>21.614999999999998</v>
          </cell>
        </row>
        <row r="295">
          <cell r="G295" t="str">
            <v>DATD</v>
          </cell>
          <cell r="I295">
            <v>4.8</v>
          </cell>
        </row>
        <row r="296">
          <cell r="G296">
            <v>0</v>
          </cell>
          <cell r="I296">
            <v>0</v>
          </cell>
        </row>
        <row r="297">
          <cell r="G297" t="str">
            <v>DA46</v>
          </cell>
          <cell r="I297">
            <v>0</v>
          </cell>
        </row>
        <row r="298">
          <cell r="G298" t="str">
            <v>DMAT</v>
          </cell>
          <cell r="I298">
            <v>0</v>
          </cell>
        </row>
        <row r="299">
          <cell r="G299" t="str">
            <v>DATD</v>
          </cell>
          <cell r="I299">
            <v>0</v>
          </cell>
        </row>
        <row r="300">
          <cell r="G300">
            <v>0</v>
          </cell>
          <cell r="I300">
            <v>0</v>
          </cell>
        </row>
        <row r="301">
          <cell r="G301" t="str">
            <v>BTUM</v>
          </cell>
          <cell r="I301">
            <v>0</v>
          </cell>
        </row>
        <row r="302">
          <cell r="G302" t="str">
            <v>CUID</v>
          </cell>
          <cell r="I302">
            <v>0</v>
          </cell>
        </row>
        <row r="303">
          <cell r="G303">
            <v>0</v>
          </cell>
          <cell r="I303">
            <v>0</v>
          </cell>
        </row>
        <row r="304">
          <cell r="G304" t="str">
            <v>DA12</v>
          </cell>
          <cell r="I304">
            <v>0</v>
          </cell>
        </row>
        <row r="305">
          <cell r="G305">
            <v>0</v>
          </cell>
          <cell r="I305">
            <v>0</v>
          </cell>
        </row>
        <row r="306">
          <cell r="G306" t="str">
            <v>BNHU</v>
          </cell>
          <cell r="I306">
            <v>0</v>
          </cell>
        </row>
        <row r="307">
          <cell r="G307">
            <v>0</v>
          </cell>
          <cell r="I307">
            <v>514.45000000000005</v>
          </cell>
        </row>
        <row r="308">
          <cell r="G308" t="str">
            <v>SONR</v>
          </cell>
          <cell r="I308">
            <v>85.213498000000016</v>
          </cell>
        </row>
        <row r="309">
          <cell r="G309" t="str">
            <v>XANG</v>
          </cell>
          <cell r="I309">
            <v>61.312151</v>
          </cell>
        </row>
        <row r="310">
          <cell r="G310">
            <v>0</v>
          </cell>
          <cell r="I310">
            <v>514.45000000000005</v>
          </cell>
        </row>
        <row r="311">
          <cell r="G311" t="str">
            <v>SOND</v>
          </cell>
          <cell r="I311">
            <v>85.213498000000016</v>
          </cell>
        </row>
        <row r="312">
          <cell r="G312" t="str">
            <v>XANG</v>
          </cell>
          <cell r="I312">
            <v>61.312151</v>
          </cell>
        </row>
        <row r="313">
          <cell r="G313">
            <v>0</v>
          </cell>
          <cell r="I313">
            <v>119</v>
          </cell>
        </row>
        <row r="314">
          <cell r="G314" t="str">
            <v>DHOC</v>
          </cell>
          <cell r="I314">
            <v>142.79999999999998</v>
          </cell>
        </row>
        <row r="315">
          <cell r="G315" t="str">
            <v>DA46</v>
          </cell>
          <cell r="I315">
            <v>7.2589999999999995</v>
          </cell>
        </row>
        <row r="316">
          <cell r="G316">
            <v>0</v>
          </cell>
          <cell r="I316">
            <v>0</v>
          </cell>
        </row>
        <row r="317">
          <cell r="G317" t="str">
            <v>DCHE</v>
          </cell>
          <cell r="I317">
            <v>0</v>
          </cell>
        </row>
        <row r="318">
          <cell r="G318">
            <v>0</v>
          </cell>
          <cell r="I318">
            <v>0</v>
          </cell>
        </row>
        <row r="319">
          <cell r="G319" t="str">
            <v>XM30</v>
          </cell>
          <cell r="I319">
            <v>0</v>
          </cell>
        </row>
        <row r="320">
          <cell r="G320" t="str">
            <v>CATV</v>
          </cell>
          <cell r="I320">
            <v>0</v>
          </cell>
        </row>
        <row r="321">
          <cell r="G321">
            <v>0</v>
          </cell>
          <cell r="I321">
            <v>1.26</v>
          </cell>
        </row>
        <row r="322">
          <cell r="G322" t="str">
            <v>GONG</v>
          </cell>
          <cell r="I322">
            <v>859.32</v>
          </cell>
        </row>
        <row r="323">
          <cell r="G323" t="str">
            <v>CAYC</v>
          </cell>
          <cell r="I323">
            <v>0.63</v>
          </cell>
        </row>
        <row r="324">
          <cell r="G324" t="str">
            <v>GVAN</v>
          </cell>
          <cell r="I324">
            <v>3.7799999999999999E-3</v>
          </cell>
        </row>
        <row r="325">
          <cell r="G325" t="str">
            <v>KEMB</v>
          </cell>
          <cell r="I325">
            <v>0.2898</v>
          </cell>
        </row>
        <row r="326">
          <cell r="G326">
            <v>0</v>
          </cell>
          <cell r="I326">
            <v>0.2142</v>
          </cell>
        </row>
        <row r="327">
          <cell r="G327" t="str">
            <v>XM30</v>
          </cell>
          <cell r="I327">
            <v>63.409625999999989</v>
          </cell>
        </row>
        <row r="328">
          <cell r="G328" t="str">
            <v>CATV</v>
          </cell>
          <cell r="I328">
            <v>0.23990399999999998</v>
          </cell>
        </row>
        <row r="329">
          <cell r="G329">
            <v>0</v>
          </cell>
          <cell r="I329">
            <v>268.65000000000003</v>
          </cell>
        </row>
        <row r="330">
          <cell r="G330" t="str">
            <v>GONG</v>
          </cell>
          <cell r="I330">
            <v>124922.25000000001</v>
          </cell>
        </row>
        <row r="331">
          <cell r="G331" t="str">
            <v>GTHE</v>
          </cell>
          <cell r="I331">
            <v>62595.450000000012</v>
          </cell>
        </row>
        <row r="332">
          <cell r="G332" t="str">
            <v>CAYC</v>
          </cell>
          <cell r="I332">
            <v>134.32500000000002</v>
          </cell>
        </row>
        <row r="333">
          <cell r="G333" t="str">
            <v>GVAN</v>
          </cell>
          <cell r="I333">
            <v>0.80595000000000017</v>
          </cell>
        </row>
        <row r="334">
          <cell r="G334" t="str">
            <v>KEMB</v>
          </cell>
          <cell r="I334">
            <v>61.789500000000011</v>
          </cell>
        </row>
        <row r="335">
          <cell r="G335">
            <v>0</v>
          </cell>
          <cell r="I335">
            <v>48.356999999999999</v>
          </cell>
        </row>
        <row r="336">
          <cell r="G336" t="str">
            <v>XM30</v>
          </cell>
          <cell r="I336">
            <v>14315.122710000001</v>
          </cell>
        </row>
        <row r="337">
          <cell r="G337" t="str">
            <v>CATV</v>
          </cell>
          <cell r="I337">
            <v>54.159840000000003</v>
          </cell>
        </row>
        <row r="338">
          <cell r="G338">
            <v>0</v>
          </cell>
          <cell r="I338">
            <v>83.28</v>
          </cell>
        </row>
        <row r="339">
          <cell r="G339" t="str">
            <v>GTHE</v>
          </cell>
          <cell r="I339">
            <v>109513.2</v>
          </cell>
        </row>
        <row r="340">
          <cell r="G340" t="str">
            <v>CAYC</v>
          </cell>
          <cell r="I340">
            <v>41.64</v>
          </cell>
        </row>
        <row r="341">
          <cell r="G341" t="str">
            <v>GVAN</v>
          </cell>
          <cell r="I341">
            <v>0.24984000000000001</v>
          </cell>
        </row>
        <row r="342">
          <cell r="G342" t="str">
            <v>KEMB</v>
          </cell>
          <cell r="I342">
            <v>19.154400000000003</v>
          </cell>
        </row>
        <row r="343">
          <cell r="G343">
            <v>0</v>
          </cell>
          <cell r="I343">
            <v>16.656000000000002</v>
          </cell>
        </row>
        <row r="344">
          <cell r="G344" t="str">
            <v>XM30</v>
          </cell>
          <cell r="I344">
            <v>4930.6756800000012</v>
          </cell>
        </row>
        <row r="345">
          <cell r="G345" t="str">
            <v>CATV</v>
          </cell>
          <cell r="I345">
            <v>18.654720000000005</v>
          </cell>
        </row>
        <row r="346">
          <cell r="G346">
            <v>0</v>
          </cell>
          <cell r="I346">
            <v>177.18339999999998</v>
          </cell>
        </row>
        <row r="347">
          <cell r="G347" t="str">
            <v>GTHE</v>
          </cell>
          <cell r="I347">
            <v>196673.57399999996</v>
          </cell>
        </row>
        <row r="348">
          <cell r="G348" t="str">
            <v>CAYC</v>
          </cell>
          <cell r="I348">
            <v>88.591699999999989</v>
          </cell>
        </row>
        <row r="349">
          <cell r="G349" t="str">
            <v>GVAN</v>
          </cell>
          <cell r="I349">
            <v>0.53155019999999997</v>
          </cell>
        </row>
        <row r="350">
          <cell r="G350" t="str">
            <v>KEMB</v>
          </cell>
          <cell r="I350">
            <v>40.752181999999998</v>
          </cell>
        </row>
        <row r="351">
          <cell r="G351">
            <v>0</v>
          </cell>
          <cell r="I351">
            <v>57.584604999999996</v>
          </cell>
        </row>
        <row r="352">
          <cell r="G352" t="str">
            <v>XM30</v>
          </cell>
          <cell r="I352">
            <v>17046.770618149996</v>
          </cell>
        </row>
        <row r="353">
          <cell r="G353" t="str">
            <v>CATV</v>
          </cell>
          <cell r="I353">
            <v>64.494757599999986</v>
          </cell>
        </row>
        <row r="354">
          <cell r="G354">
            <v>0</v>
          </cell>
          <cell r="I354">
            <v>33.61</v>
          </cell>
        </row>
        <row r="355">
          <cell r="G355" t="str">
            <v>GM15x15</v>
          </cell>
          <cell r="I355">
            <v>1512.45</v>
          </cell>
        </row>
        <row r="356">
          <cell r="G356" t="str">
            <v>XMTR</v>
          </cell>
          <cell r="I356">
            <v>8.1470640000000003</v>
          </cell>
        </row>
        <row r="357">
          <cell r="G357">
            <v>0</v>
          </cell>
          <cell r="I357">
            <v>0.50919150000000002</v>
          </cell>
        </row>
        <row r="358">
          <cell r="G358" t="str">
            <v>XM30</v>
          </cell>
          <cell r="I358">
            <v>183.32930766000001</v>
          </cell>
        </row>
        <row r="359">
          <cell r="G359" t="str">
            <v>CATV</v>
          </cell>
          <cell r="I359">
            <v>0.53439900000000007</v>
          </cell>
        </row>
        <row r="360">
          <cell r="G360">
            <v>0</v>
          </cell>
          <cell r="I360">
            <v>0</v>
          </cell>
        </row>
        <row r="361">
          <cell r="G361" t="str">
            <v>GM15x20</v>
          </cell>
          <cell r="I361">
            <v>0</v>
          </cell>
        </row>
        <row r="362">
          <cell r="G362" t="str">
            <v>XMTR</v>
          </cell>
          <cell r="I362">
            <v>0</v>
          </cell>
        </row>
        <row r="363">
          <cell r="G363">
            <v>0</v>
          </cell>
          <cell r="I363">
            <v>0</v>
          </cell>
        </row>
        <row r="364">
          <cell r="G364" t="str">
            <v>XM30</v>
          </cell>
          <cell r="I364">
            <v>0</v>
          </cell>
        </row>
        <row r="365">
          <cell r="G365" t="str">
            <v>CATV</v>
          </cell>
          <cell r="I365">
            <v>0</v>
          </cell>
        </row>
        <row r="366">
          <cell r="G366">
            <v>0</v>
          </cell>
          <cell r="I366">
            <v>165.09</v>
          </cell>
        </row>
        <row r="367">
          <cell r="G367" t="str">
            <v>GA30</v>
          </cell>
          <cell r="I367">
            <v>1908.0276749999998</v>
          </cell>
        </row>
        <row r="368">
          <cell r="G368" t="str">
            <v>XMTR</v>
          </cell>
          <cell r="I368">
            <v>58.070407500000002</v>
          </cell>
        </row>
        <row r="369">
          <cell r="G369">
            <v>0</v>
          </cell>
          <cell r="I369">
            <v>4.1487116999999998</v>
          </cell>
        </row>
        <row r="370">
          <cell r="G370" t="str">
            <v>XM30</v>
          </cell>
          <cell r="I370">
            <v>1493.4057909000001</v>
          </cell>
        </row>
        <row r="371">
          <cell r="G371" t="str">
            <v>CATV</v>
          </cell>
          <cell r="I371">
            <v>4.3550741999999998</v>
          </cell>
        </row>
        <row r="372">
          <cell r="G372">
            <v>0</v>
          </cell>
          <cell r="I372">
            <v>45.419999999999995</v>
          </cell>
        </row>
        <row r="373">
          <cell r="G373" t="str">
            <v>XMTR</v>
          </cell>
          <cell r="I373">
            <v>256.89551999999998</v>
          </cell>
        </row>
        <row r="374">
          <cell r="G374" t="str">
            <v>DTRA</v>
          </cell>
          <cell r="I374">
            <v>547.76519999999994</v>
          </cell>
        </row>
        <row r="375">
          <cell r="G375" t="str">
            <v>BOTD</v>
          </cell>
          <cell r="I375">
            <v>255.62375999999995</v>
          </cell>
        </row>
        <row r="376">
          <cell r="G376" t="str">
            <v>BOTM</v>
          </cell>
          <cell r="I376">
            <v>3.2248199999999989</v>
          </cell>
        </row>
        <row r="377">
          <cell r="G377">
            <v>0</v>
          </cell>
          <cell r="I377">
            <v>0</v>
          </cell>
        </row>
        <row r="378">
          <cell r="G378" t="str">
            <v>XMTR</v>
          </cell>
          <cell r="I378">
            <v>0</v>
          </cell>
        </row>
        <row r="379">
          <cell r="G379" t="str">
            <v>DTRA</v>
          </cell>
          <cell r="I379">
            <v>0</v>
          </cell>
        </row>
        <row r="380">
          <cell r="G380" t="str">
            <v>BOTD</v>
          </cell>
          <cell r="I380">
            <v>0</v>
          </cell>
        </row>
        <row r="381">
          <cell r="G381" t="str">
            <v>BOTM</v>
          </cell>
          <cell r="I381">
            <v>0</v>
          </cell>
        </row>
        <row r="382">
          <cell r="G382">
            <v>0</v>
          </cell>
          <cell r="I382">
            <v>929.56000000000006</v>
          </cell>
        </row>
        <row r="383">
          <cell r="G383">
            <v>0</v>
          </cell>
          <cell r="I383">
            <v>15.802520000000003</v>
          </cell>
        </row>
        <row r="384">
          <cell r="G384" t="str">
            <v>XM30</v>
          </cell>
          <cell r="I384">
            <v>5689.539300800001</v>
          </cell>
        </row>
        <row r="385">
          <cell r="G385" t="str">
            <v>CATV</v>
          </cell>
          <cell r="I385">
            <v>16.592646000000006</v>
          </cell>
        </row>
        <row r="386">
          <cell r="G386">
            <v>0</v>
          </cell>
          <cell r="I386">
            <v>0</v>
          </cell>
        </row>
        <row r="387">
          <cell r="G387">
            <v>0</v>
          </cell>
          <cell r="I387">
            <v>0</v>
          </cell>
        </row>
        <row r="388">
          <cell r="G388" t="str">
            <v>XM30</v>
          </cell>
          <cell r="I388">
            <v>0</v>
          </cell>
        </row>
        <row r="389">
          <cell r="G389" t="str">
            <v>CATV</v>
          </cell>
          <cell r="I389">
            <v>0</v>
          </cell>
        </row>
        <row r="390">
          <cell r="G390">
            <v>0</v>
          </cell>
          <cell r="I390">
            <v>587.6</v>
          </cell>
        </row>
        <row r="391">
          <cell r="G391">
            <v>0</v>
          </cell>
          <cell r="I391">
            <v>13.221</v>
          </cell>
        </row>
        <row r="392">
          <cell r="G392" t="str">
            <v>XM30</v>
          </cell>
          <cell r="I392">
            <v>4760.0888400000003</v>
          </cell>
        </row>
        <row r="393">
          <cell r="G393" t="str">
            <v>CATV</v>
          </cell>
          <cell r="I393">
            <v>13.884988000000002</v>
          </cell>
        </row>
        <row r="394">
          <cell r="G394">
            <v>0</v>
          </cell>
          <cell r="I394">
            <v>0</v>
          </cell>
        </row>
        <row r="395">
          <cell r="G395">
            <v>0</v>
          </cell>
          <cell r="I395">
            <v>0</v>
          </cell>
        </row>
        <row r="396">
          <cell r="G396" t="str">
            <v>XM30</v>
          </cell>
          <cell r="I396">
            <v>0</v>
          </cell>
        </row>
        <row r="397">
          <cell r="G397" t="str">
            <v>CATV</v>
          </cell>
          <cell r="I397">
            <v>0</v>
          </cell>
        </row>
        <row r="398">
          <cell r="G398">
            <v>0</v>
          </cell>
          <cell r="I398">
            <v>120</v>
          </cell>
        </row>
        <row r="399">
          <cell r="G399">
            <v>0</v>
          </cell>
          <cell r="I399">
            <v>0.3</v>
          </cell>
        </row>
        <row r="400">
          <cell r="G400" t="str">
            <v>XM30</v>
          </cell>
          <cell r="I400">
            <v>108.119952</v>
          </cell>
        </row>
        <row r="401">
          <cell r="G401" t="str">
            <v>CATV</v>
          </cell>
          <cell r="I401">
            <v>0.31552799999999998</v>
          </cell>
        </row>
        <row r="402">
          <cell r="G402">
            <v>0</v>
          </cell>
          <cell r="I402">
            <v>0</v>
          </cell>
        </row>
        <row r="403">
          <cell r="G403" t="str">
            <v>XMTR</v>
          </cell>
          <cell r="I403">
            <v>0</v>
          </cell>
        </row>
        <row r="404">
          <cell r="G404" t="str">
            <v>GIAN</v>
          </cell>
          <cell r="I404">
            <v>0</v>
          </cell>
        </row>
        <row r="405">
          <cell r="G405" t="str">
            <v>BOTP</v>
          </cell>
          <cell r="I405">
            <v>0</v>
          </cell>
        </row>
        <row r="406">
          <cell r="G406" t="str">
            <v>VOIC</v>
          </cell>
          <cell r="I406">
            <v>0</v>
          </cell>
        </row>
        <row r="407">
          <cell r="G407">
            <v>0</v>
          </cell>
          <cell r="I407">
            <v>0</v>
          </cell>
        </row>
        <row r="408">
          <cell r="G408" t="str">
            <v>XMTR</v>
          </cell>
          <cell r="I408">
            <v>0</v>
          </cell>
        </row>
        <row r="409">
          <cell r="G409" t="str">
            <v>GIAN</v>
          </cell>
          <cell r="I409">
            <v>0</v>
          </cell>
        </row>
        <row r="410">
          <cell r="G410" t="str">
            <v>BOTP</v>
          </cell>
          <cell r="I410">
            <v>0</v>
          </cell>
        </row>
        <row r="411">
          <cell r="G411" t="str">
            <v>VOIC</v>
          </cell>
          <cell r="I411">
            <v>0</v>
          </cell>
        </row>
        <row r="412">
          <cell r="G412">
            <v>0</v>
          </cell>
          <cell r="I412">
            <v>1516.74</v>
          </cell>
        </row>
        <row r="413">
          <cell r="G413" t="str">
            <v>MACT</v>
          </cell>
          <cell r="I413">
            <v>606.69600000000003</v>
          </cell>
        </row>
        <row r="414">
          <cell r="G414" t="str">
            <v>GIAN</v>
          </cell>
          <cell r="I414">
            <v>30.334800000000001</v>
          </cell>
        </row>
        <row r="415">
          <cell r="G415">
            <v>0</v>
          </cell>
          <cell r="I415">
            <v>0</v>
          </cell>
        </row>
        <row r="416">
          <cell r="G416" t="str">
            <v>MACT</v>
          </cell>
          <cell r="I416">
            <v>0</v>
          </cell>
        </row>
        <row r="417">
          <cell r="G417" t="str">
            <v>GIAN</v>
          </cell>
          <cell r="I417">
            <v>0</v>
          </cell>
        </row>
        <row r="418">
          <cell r="G418">
            <v>0</v>
          </cell>
          <cell r="I418">
            <v>1516.74</v>
          </cell>
        </row>
        <row r="419">
          <cell r="G419" t="str">
            <v>SONN</v>
          </cell>
          <cell r="I419">
            <v>536.16759000000002</v>
          </cell>
        </row>
        <row r="420">
          <cell r="G420">
            <v>0</v>
          </cell>
          <cell r="I420">
            <v>24.431000000000004</v>
          </cell>
        </row>
        <row r="421">
          <cell r="G421" t="str">
            <v>XM30</v>
          </cell>
          <cell r="I421">
            <v>7.3537310000000007</v>
          </cell>
        </row>
        <row r="422">
          <cell r="G422">
            <v>0</v>
          </cell>
          <cell r="I422">
            <v>0.85508500000000021</v>
          </cell>
        </row>
        <row r="423">
          <cell r="G423" t="str">
            <v>XM30</v>
          </cell>
          <cell r="I423">
            <v>350.61905340000004</v>
          </cell>
        </row>
        <row r="424">
          <cell r="G424" t="str">
            <v>CATV</v>
          </cell>
          <cell r="I424">
            <v>0.89783924999999998</v>
          </cell>
        </row>
        <row r="425">
          <cell r="G425">
            <v>0</v>
          </cell>
          <cell r="I425">
            <v>1187.348</v>
          </cell>
        </row>
        <row r="426">
          <cell r="G426" t="str">
            <v>XM30</v>
          </cell>
          <cell r="I426">
            <v>359.76644399999998</v>
          </cell>
        </row>
        <row r="427">
          <cell r="G427">
            <v>0</v>
          </cell>
          <cell r="I427">
            <v>29.683699999999998</v>
          </cell>
        </row>
        <row r="428">
          <cell r="G428" t="str">
            <v>XM30</v>
          </cell>
          <cell r="I428">
            <v>12171.504347999999</v>
          </cell>
        </row>
        <row r="429">
          <cell r="G429" t="str">
            <v>CATV</v>
          </cell>
          <cell r="I429">
            <v>31.167884999999998</v>
          </cell>
        </row>
        <row r="430">
          <cell r="G430">
            <v>0</v>
          </cell>
          <cell r="I430">
            <v>325.33999999999997</v>
          </cell>
        </row>
        <row r="431">
          <cell r="G431" t="str">
            <v>GNUN</v>
          </cell>
          <cell r="I431">
            <v>3760.1170499999994</v>
          </cell>
        </row>
        <row r="432">
          <cell r="G432" t="str">
            <v>XM30</v>
          </cell>
          <cell r="I432">
            <v>39.236003999999994</v>
          </cell>
        </row>
        <row r="433">
          <cell r="G433">
            <v>0</v>
          </cell>
          <cell r="I433">
            <v>8.1757941999999986</v>
          </cell>
        </row>
        <row r="434">
          <cell r="G434" t="str">
            <v>XM30</v>
          </cell>
          <cell r="I434">
            <v>2943.0288934</v>
          </cell>
        </row>
        <row r="435">
          <cell r="G435" t="str">
            <v>CATV</v>
          </cell>
          <cell r="I435">
            <v>8.5824691999999985</v>
          </cell>
        </row>
        <row r="436">
          <cell r="G436">
            <v>0</v>
          </cell>
          <cell r="I436">
            <v>15.072000000000003</v>
          </cell>
        </row>
        <row r="437">
          <cell r="G437" t="str">
            <v>XM30</v>
          </cell>
          <cell r="I437">
            <v>136.34146272000004</v>
          </cell>
        </row>
        <row r="438">
          <cell r="G438" t="str">
            <v>CATV</v>
          </cell>
          <cell r="I438">
            <v>0.39759936000000007</v>
          </cell>
        </row>
        <row r="439">
          <cell r="G439">
            <v>0</v>
          </cell>
          <cell r="I439">
            <v>0</v>
          </cell>
        </row>
        <row r="440">
          <cell r="G440" t="str">
            <v>BTUM</v>
          </cell>
          <cell r="I440">
            <v>0</v>
          </cell>
        </row>
        <row r="441">
          <cell r="G441" t="str">
            <v>GIAD</v>
          </cell>
          <cell r="I441">
            <v>0</v>
          </cell>
        </row>
        <row r="442">
          <cell r="G442" t="str">
            <v>BOTD</v>
          </cell>
          <cell r="I442">
            <v>0</v>
          </cell>
        </row>
        <row r="443">
          <cell r="G443" t="str">
            <v>CUID</v>
          </cell>
          <cell r="I443">
            <v>0</v>
          </cell>
        </row>
        <row r="444">
          <cell r="G444">
            <v>0</v>
          </cell>
          <cell r="I444">
            <v>280.33999999999997</v>
          </cell>
        </row>
        <row r="445">
          <cell r="G445" t="str">
            <v>FLIN</v>
          </cell>
          <cell r="I445">
            <v>883.07099999999991</v>
          </cell>
        </row>
        <row r="446">
          <cell r="G446" t="str">
            <v>GIAD</v>
          </cell>
          <cell r="I446">
            <v>699.72864000000004</v>
          </cell>
        </row>
        <row r="447">
          <cell r="G447" t="str">
            <v>BOTD</v>
          </cell>
          <cell r="I447">
            <v>507.13506000000001</v>
          </cell>
        </row>
        <row r="448">
          <cell r="G448" t="str">
            <v>CUID</v>
          </cell>
          <cell r="I448">
            <v>841.02</v>
          </cell>
        </row>
        <row r="449">
          <cell r="G449">
            <v>0</v>
          </cell>
          <cell r="I449">
            <v>3.04</v>
          </cell>
        </row>
        <row r="450">
          <cell r="G450" t="str">
            <v>BTUM</v>
          </cell>
          <cell r="I450">
            <v>6.3840000000000003</v>
          </cell>
        </row>
        <row r="451">
          <cell r="G451" t="str">
            <v>BOTD</v>
          </cell>
          <cell r="I451">
            <v>3.6662399999999997</v>
          </cell>
        </row>
      </sheetData>
      <sheetData sheetId="2" refreshError="1">
        <row r="3">
          <cell r="A3" t="str">
            <v>031-202</v>
          </cell>
          <cell r="B3" t="str">
            <v>Ñaøo phaù ñeâbaèng thuû coâng ñaát C2</v>
          </cell>
          <cell r="C3" t="str">
            <v>m3</v>
          </cell>
          <cell r="D3"/>
          <cell r="E3">
            <v>5870</v>
          </cell>
          <cell r="F3">
            <v>0</v>
          </cell>
        </row>
        <row r="4">
          <cell r="A4" t="str">
            <v>031-311</v>
          </cell>
          <cell r="B4" t="str">
            <v>Ñaøo moùng baêng B&lt;3m, h&lt;1m baèng thuû coâng ñaát C1</v>
          </cell>
          <cell r="C4" t="str">
            <v>m3</v>
          </cell>
          <cell r="D4"/>
          <cell r="E4">
            <v>5645</v>
          </cell>
          <cell r="F4">
            <v>0</v>
          </cell>
        </row>
        <row r="5">
          <cell r="A5" t="str">
            <v>031-312</v>
          </cell>
          <cell r="B5" t="str">
            <v>Ñaøo moùng baêng B&lt;3m, h&lt;1m baèng thuû coâng ñaát C2</v>
          </cell>
          <cell r="C5" t="str">
            <v>m3</v>
          </cell>
          <cell r="D5"/>
          <cell r="E5">
            <v>8267</v>
          </cell>
          <cell r="F5">
            <v>0</v>
          </cell>
        </row>
        <row r="6">
          <cell r="A6" t="str">
            <v>031-313</v>
          </cell>
          <cell r="B6" t="str">
            <v>Ñaøo moùng baêng B&lt;3m, h&lt;1m baèng thuû coâng ñaát C3</v>
          </cell>
          <cell r="C6" t="str">
            <v>m3</v>
          </cell>
          <cell r="D6"/>
          <cell r="E6">
            <v>12501</v>
          </cell>
          <cell r="F6">
            <v>0</v>
          </cell>
        </row>
        <row r="7">
          <cell r="A7" t="str">
            <v>031-314</v>
          </cell>
          <cell r="B7" t="str">
            <v>Ñaøo moùng baêng B&lt;3m, h&lt;1m baèng thuû coâng ñaát C4</v>
          </cell>
          <cell r="C7" t="str">
            <v>m3</v>
          </cell>
          <cell r="D7"/>
          <cell r="E7">
            <v>19457</v>
          </cell>
          <cell r="F7">
            <v>0</v>
          </cell>
        </row>
        <row r="8">
          <cell r="A8" t="str">
            <v>031-321</v>
          </cell>
          <cell r="B8" t="str">
            <v>Ñaøo moùng baêng B&lt;3m, h&lt;2m baèng thuû coâng ñaát C1</v>
          </cell>
          <cell r="C8" t="str">
            <v>m3</v>
          </cell>
          <cell r="D8"/>
          <cell r="E8">
            <v>6250</v>
          </cell>
        </row>
        <row r="9">
          <cell r="A9" t="str">
            <v>031-322</v>
          </cell>
          <cell r="B9" t="str">
            <v>Ñaøo moùng baêng B&lt;3m, h&lt;2m baèng thuû coâng ñaát C2</v>
          </cell>
          <cell r="C9" t="str">
            <v>m3</v>
          </cell>
          <cell r="D9"/>
          <cell r="E9">
            <v>8871</v>
          </cell>
        </row>
        <row r="10">
          <cell r="A10" t="str">
            <v>031-323</v>
          </cell>
          <cell r="B10" t="str">
            <v>Ñaøo moùng baêng B&lt;3m, h&lt;2m baèng thuû coâng ñaát C3</v>
          </cell>
          <cell r="C10" t="str">
            <v>m3</v>
          </cell>
          <cell r="D10"/>
          <cell r="E10">
            <v>13206</v>
          </cell>
        </row>
        <row r="11">
          <cell r="A11" t="str">
            <v>031-324</v>
          </cell>
          <cell r="B11" t="str">
            <v>Ñaøo moùng baêng B&lt;3m, h&lt;2m baèng thuû coâng ñaát C4</v>
          </cell>
          <cell r="C11" t="str">
            <v>m3</v>
          </cell>
          <cell r="D11"/>
          <cell r="E11">
            <v>20162</v>
          </cell>
        </row>
        <row r="12">
          <cell r="A12" t="str">
            <v>031-441</v>
          </cell>
          <cell r="B12" t="str">
            <v>Ñaøo moùng baêng B&gt;1m, h&gt;1m baèng thuû coâng ñaát C1</v>
          </cell>
          <cell r="C12" t="str">
            <v>m3</v>
          </cell>
          <cell r="D12">
            <v>0</v>
          </cell>
          <cell r="E12">
            <v>7158</v>
          </cell>
          <cell r="F12">
            <v>0</v>
          </cell>
        </row>
        <row r="13">
          <cell r="A13" t="str">
            <v>031-442</v>
          </cell>
          <cell r="B13" t="str">
            <v>Ñaøo moùng baêng B&gt;1m, h&gt;1m baèng thuû coâng ñaát C2</v>
          </cell>
          <cell r="C13" t="str">
            <v>m3</v>
          </cell>
          <cell r="D13"/>
          <cell r="E13">
            <v>10484</v>
          </cell>
        </row>
        <row r="14">
          <cell r="A14" t="str">
            <v>031-443</v>
          </cell>
          <cell r="B14" t="str">
            <v>Ñaøo moùng baêng B&gt;1m, h&gt;1m baèng thuû coâng ñaát C3</v>
          </cell>
          <cell r="C14" t="str">
            <v>m3</v>
          </cell>
          <cell r="D14"/>
          <cell r="E14">
            <v>15222</v>
          </cell>
        </row>
        <row r="15">
          <cell r="A15" t="str">
            <v>031-444</v>
          </cell>
          <cell r="B15" t="str">
            <v>Ñaøo moùng baêng B&gt;1m, h&gt;1m baèng thuû coâng ñaát C4</v>
          </cell>
          <cell r="C15" t="str">
            <v>m3</v>
          </cell>
          <cell r="D15"/>
          <cell r="E15">
            <v>23590</v>
          </cell>
        </row>
        <row r="16">
          <cell r="A16" t="str">
            <v>031-511</v>
          </cell>
          <cell r="B16" t="str">
            <v>Ñaøo möông, raõnh thoaùt nöôùc baèng thuû coâng, B&lt;3m, h&lt;1m, ñaát C1</v>
          </cell>
          <cell r="C16" t="str">
            <v>m3</v>
          </cell>
          <cell r="D16"/>
          <cell r="E16">
            <v>6149</v>
          </cell>
        </row>
        <row r="17">
          <cell r="A17" t="str">
            <v>031-512</v>
          </cell>
          <cell r="B17" t="str">
            <v>Ñaøo möông, raõnh thoaùt nöôùc baèng thuû coâng, B&lt;3m, h&lt;1m, ñaát C2</v>
          </cell>
          <cell r="C17" t="str">
            <v>m3</v>
          </cell>
          <cell r="D17"/>
          <cell r="E17">
            <v>9174</v>
          </cell>
        </row>
        <row r="18">
          <cell r="A18" t="str">
            <v>031-513</v>
          </cell>
          <cell r="B18" t="str">
            <v>Ñaøo möông, raõnh thoaùt nöôùc baèng thuû coâng, B&lt;3m, h&lt;1m, ñaát C3</v>
          </cell>
          <cell r="C18" t="str">
            <v>m3</v>
          </cell>
          <cell r="D18"/>
          <cell r="E18">
            <v>13609</v>
          </cell>
        </row>
        <row r="19">
          <cell r="A19" t="str">
            <v>031-514</v>
          </cell>
          <cell r="B19" t="str">
            <v>Ñaøo möông, raõnh thoaùt nöôùc baèng thuû coâng, B&lt;3m, h&lt;1m, ñaát C4</v>
          </cell>
          <cell r="C19" t="str">
            <v>m3</v>
          </cell>
          <cell r="D19"/>
          <cell r="E19">
            <v>20767</v>
          </cell>
        </row>
        <row r="20">
          <cell r="A20" t="str">
            <v>031-521</v>
          </cell>
          <cell r="B20" t="str">
            <v>Ñaøo möông, raõnh thoaùt nöôùcbaèng thuû coâng, B&lt;3m, h&lt;2m, ñaát C1</v>
          </cell>
          <cell r="C20" t="str">
            <v>m3</v>
          </cell>
          <cell r="D20"/>
          <cell r="E20">
            <v>6855</v>
          </cell>
        </row>
        <row r="21">
          <cell r="A21" t="str">
            <v>031-522</v>
          </cell>
          <cell r="B21" t="str">
            <v>Ñaøo möông, raõnh thoaùt nöôùcbaèng thuû coâng, B&lt;3m, h&lt;2m, ñaát C2</v>
          </cell>
          <cell r="C21" t="str">
            <v>m3</v>
          </cell>
          <cell r="D21"/>
          <cell r="E21">
            <v>9476</v>
          </cell>
        </row>
        <row r="22">
          <cell r="A22" t="str">
            <v>031-523</v>
          </cell>
          <cell r="B22" t="str">
            <v>Ñaøo möông, raõnh thoaùt nöôùcbaèng thuû coâng, B&lt;3m, h&lt;2m, ñaát C3</v>
          </cell>
          <cell r="C22" t="str">
            <v>m3</v>
          </cell>
          <cell r="D22"/>
          <cell r="E22">
            <v>13811</v>
          </cell>
        </row>
        <row r="23">
          <cell r="A23" t="str">
            <v>031-524</v>
          </cell>
          <cell r="B23" t="str">
            <v>Ñaøo möông, raõnh thoaùt nöôùcbaèng thuû coâng, B&lt;3m, h&lt;2m, ñaát C4</v>
          </cell>
          <cell r="C23" t="str">
            <v>m3</v>
          </cell>
          <cell r="D23"/>
          <cell r="E23">
            <v>20969</v>
          </cell>
          <cell r="F23"/>
        </row>
        <row r="24">
          <cell r="A24" t="str">
            <v>031-621</v>
          </cell>
          <cell r="B24" t="str">
            <v>Ñaøo neàn ñöôøng (laøm môùi) baèng thuû coâng, ñaát C1</v>
          </cell>
          <cell r="C24" t="str">
            <v>m3</v>
          </cell>
          <cell r="D24"/>
          <cell r="E24">
            <v>3629</v>
          </cell>
        </row>
        <row r="25">
          <cell r="A25" t="str">
            <v>031-622</v>
          </cell>
          <cell r="B25" t="str">
            <v>Ñaøo neàn ñöôøng (laøm môùi) baèng thuû coâng, ñaát C2</v>
          </cell>
          <cell r="C25" t="str">
            <v>m3</v>
          </cell>
          <cell r="D25"/>
          <cell r="E25">
            <v>5444</v>
          </cell>
        </row>
        <row r="26">
          <cell r="A26" t="str">
            <v>031-623</v>
          </cell>
          <cell r="B26" t="str">
            <v>Ñaøo neàn ñöôøng (laøm môùi) baèng thuû coâng, ñaát C3</v>
          </cell>
          <cell r="C26" t="str">
            <v>m3</v>
          </cell>
          <cell r="D26"/>
          <cell r="E26">
            <v>8771</v>
          </cell>
        </row>
        <row r="27">
          <cell r="A27" t="str">
            <v>031-624</v>
          </cell>
          <cell r="B27" t="str">
            <v>Ñaøo neàn ñöôøng (laøm môùi) baèng thuû coâng, ñaát C4</v>
          </cell>
          <cell r="C27" t="str">
            <v>m3</v>
          </cell>
          <cell r="D27"/>
          <cell r="E27">
            <v>13912</v>
          </cell>
        </row>
        <row r="28">
          <cell r="A28" t="str">
            <v>031-711</v>
          </cell>
          <cell r="B28" t="str">
            <v>Ñaøo khuoân ñöôøng saâu &lt;15cm baèng thuû coâng, ñaát C1</v>
          </cell>
          <cell r="C28" t="str">
            <v>m3</v>
          </cell>
          <cell r="D28"/>
          <cell r="E28">
            <v>7762</v>
          </cell>
        </row>
        <row r="29">
          <cell r="A29" t="str">
            <v>031-712</v>
          </cell>
          <cell r="B29" t="str">
            <v>Ñaøo khuoân ñöôøng saâu &lt;15cm baèng thuû coâng, ñaát C2</v>
          </cell>
          <cell r="C29" t="str">
            <v>m3</v>
          </cell>
          <cell r="D29"/>
          <cell r="E29">
            <v>9678</v>
          </cell>
        </row>
        <row r="30">
          <cell r="A30" t="str">
            <v>031-713</v>
          </cell>
          <cell r="B30" t="str">
            <v>Ñaøo khuoân ñöôøng saâu &lt;15cm baèng thuû coâng, ñaát C3</v>
          </cell>
          <cell r="C30" t="str">
            <v>m3</v>
          </cell>
          <cell r="D30"/>
          <cell r="E30">
            <v>14013</v>
          </cell>
        </row>
        <row r="31">
          <cell r="A31" t="str">
            <v>031-714</v>
          </cell>
          <cell r="B31" t="str">
            <v>Ñaøo khuoân ñöôøng saâu &lt;15cm baèng thuû coâng, ñaát C4</v>
          </cell>
          <cell r="C31" t="str">
            <v>m3</v>
          </cell>
          <cell r="D31"/>
          <cell r="E31">
            <v>21372</v>
          </cell>
        </row>
        <row r="32">
          <cell r="A32" t="str">
            <v>031-731</v>
          </cell>
          <cell r="B32" t="str">
            <v>Ñaøo khuoân ñöôøng saâu &gt;30cm baèng thuû coâng, ñaát C1</v>
          </cell>
          <cell r="C32" t="str">
            <v>m3</v>
          </cell>
          <cell r="D32"/>
          <cell r="E32">
            <v>6452</v>
          </cell>
        </row>
        <row r="33">
          <cell r="A33" t="str">
            <v>031-732</v>
          </cell>
          <cell r="B33" t="str">
            <v>Ñaøo khuoân ñöôøng saâu &gt;30cm baèng thuû coâng, ñaát C2</v>
          </cell>
          <cell r="C33" t="str">
            <v>m3</v>
          </cell>
          <cell r="D33"/>
          <cell r="E33">
            <v>8065</v>
          </cell>
        </row>
        <row r="34">
          <cell r="A34" t="str">
            <v>031-733</v>
          </cell>
          <cell r="B34" t="str">
            <v>Ñaøo khuoân ñöôøng saâu &gt;30cm baèng thuû coâng, ñaát C3</v>
          </cell>
          <cell r="C34" t="str">
            <v>m3</v>
          </cell>
          <cell r="D34"/>
          <cell r="E34">
            <v>11795</v>
          </cell>
        </row>
        <row r="35">
          <cell r="A35" t="str">
            <v>031-734</v>
          </cell>
          <cell r="B35" t="str">
            <v>Ñaøo khuoân ñöôøng saâu &gt;30cm baèng thuû coâng, ñaát C4</v>
          </cell>
          <cell r="C35" t="str">
            <v>m3</v>
          </cell>
          <cell r="D35"/>
          <cell r="E35">
            <v>18348</v>
          </cell>
        </row>
        <row r="36">
          <cell r="A36" t="str">
            <v>041-111</v>
          </cell>
          <cell r="B36" t="str">
            <v>Ñaép ñaát  neàn moùng baèng thuû coâng, ñaát C1</v>
          </cell>
          <cell r="C36" t="str">
            <v>m3</v>
          </cell>
          <cell r="D36"/>
          <cell r="E36">
            <v>5275</v>
          </cell>
        </row>
        <row r="37">
          <cell r="A37" t="str">
            <v>041-112</v>
          </cell>
          <cell r="B37" t="str">
            <v>Ñaép ñaát  neàn moùng baèng thuû coâng, ñaát C2</v>
          </cell>
          <cell r="C37" t="str">
            <v>m3</v>
          </cell>
          <cell r="D37"/>
          <cell r="E37">
            <v>6206</v>
          </cell>
        </row>
        <row r="38">
          <cell r="A38" t="str">
            <v>041-113</v>
          </cell>
          <cell r="B38" t="str">
            <v>Ñaép ñaát  neàn moùng baèng thuû coâng, ñaát C3</v>
          </cell>
          <cell r="C38" t="str">
            <v>m3</v>
          </cell>
          <cell r="D38"/>
          <cell r="E38">
            <v>6930</v>
          </cell>
        </row>
        <row r="39">
          <cell r="A39" t="str">
            <v>041-114</v>
          </cell>
          <cell r="B39" t="str">
            <v>Ñaép ñaát  neàn moùng baèng thuû coâng, ñaát C4</v>
          </cell>
          <cell r="C39" t="str">
            <v>m3</v>
          </cell>
          <cell r="D39"/>
          <cell r="E39">
            <v>6930</v>
          </cell>
        </row>
        <row r="40">
          <cell r="A40" t="str">
            <v>041-212</v>
          </cell>
          <cell r="B40" t="str">
            <v>Ñaép ñaát  ñeâbaèng thuû coâng, ñaát C2</v>
          </cell>
          <cell r="C40" t="str">
            <v>m3</v>
          </cell>
          <cell r="D40"/>
          <cell r="E40">
            <v>4034</v>
          </cell>
        </row>
        <row r="41">
          <cell r="A41" t="str">
            <v>041-411</v>
          </cell>
          <cell r="B41" t="str">
            <v>Ñaép caùt c6ng trình baèng thuû coâng</v>
          </cell>
          <cell r="C41" t="str">
            <v>m3</v>
          </cell>
          <cell r="D41">
            <v>39934</v>
          </cell>
          <cell r="E41">
            <v>5302</v>
          </cell>
          <cell r="F41">
            <v>0</v>
          </cell>
        </row>
        <row r="42">
          <cell r="A42" t="str">
            <v>052-111</v>
          </cell>
          <cell r="B42" t="str">
            <v>Ñaøo xuùc ñaát ñeå ñi ñoå &lt;300m baèng maùy ñaøo &lt;0,4m3, oâtoâ &lt;5T, maùy uûi &lt;110cv, ñaát C1</v>
          </cell>
          <cell r="C42" t="str">
            <v>100m3</v>
          </cell>
          <cell r="D42">
            <v>0</v>
          </cell>
          <cell r="E42">
            <v>5172</v>
          </cell>
          <cell r="F42">
            <v>304474</v>
          </cell>
        </row>
        <row r="43">
          <cell r="A43" t="str">
            <v>052-112</v>
          </cell>
          <cell r="B43" t="str">
            <v>Ñaøo xuùc ñaát ñeå ñi ñoå &lt;300m baèng maùy ñaøo &lt;0,4m3, oâtoâ &lt;5T, maùy uûi &lt;110cv, ñaát C2</v>
          </cell>
          <cell r="C43" t="str">
            <v>100m3</v>
          </cell>
          <cell r="D43"/>
          <cell r="E43">
            <v>6724</v>
          </cell>
          <cell r="F43">
            <v>370104</v>
          </cell>
        </row>
        <row r="44">
          <cell r="A44" t="str">
            <v>052-113</v>
          </cell>
          <cell r="B44" t="str">
            <v>Ñaøo xuùc ñaát ñeå ñi ñoå &lt;300m baèng maùy ñaøo &lt;0,4m3, oâtoâ &lt;5T, maùy uûi &lt;110cv, ñaát C3</v>
          </cell>
          <cell r="C44" t="str">
            <v>100m3</v>
          </cell>
          <cell r="D44"/>
          <cell r="E44">
            <v>8379</v>
          </cell>
          <cell r="F44">
            <v>468002</v>
          </cell>
        </row>
        <row r="45">
          <cell r="A45" t="str">
            <v>058-211</v>
          </cell>
          <cell r="B45" t="str">
            <v>Chuyeån ñaát ñi ñoå tieáp baèng oâtoä5T cly &lt;4km, ñaát C1</v>
          </cell>
          <cell r="C45" t="str">
            <v>100m3</v>
          </cell>
          <cell r="D45">
            <v>0</v>
          </cell>
          <cell r="E45">
            <v>0</v>
          </cell>
          <cell r="F45">
            <v>136407</v>
          </cell>
        </row>
        <row r="46">
          <cell r="A46" t="str">
            <v>058-212</v>
          </cell>
          <cell r="B46" t="str">
            <v>Chuyeån ñaát ñi ñoå tieáp baèng oâtoä5T cly &lt;4km, ñaát C2</v>
          </cell>
          <cell r="C46" t="str">
            <v>100m3</v>
          </cell>
          <cell r="D46"/>
          <cell r="E46"/>
          <cell r="F46">
            <v>463269</v>
          </cell>
        </row>
        <row r="47">
          <cell r="A47" t="str">
            <v>058-213</v>
          </cell>
          <cell r="B47" t="str">
            <v>Chuyeån ñaát ñi ñoå tieáp baèng oâtoä5T cly &lt;4km, ñaát C3</v>
          </cell>
          <cell r="C47" t="str">
            <v>100m3</v>
          </cell>
          <cell r="D47"/>
          <cell r="E47"/>
          <cell r="F47">
            <v>169866</v>
          </cell>
        </row>
        <row r="48">
          <cell r="A48" t="str">
            <v>058-214</v>
          </cell>
          <cell r="B48" t="str">
            <v>Chuyeån ñaát ñi ñoå tieáp baèng oâtoä5T cly &lt;4km, ñaát C4</v>
          </cell>
          <cell r="C48" t="str">
            <v>100m3</v>
          </cell>
          <cell r="D48"/>
          <cell r="E48"/>
          <cell r="F48">
            <v>187882</v>
          </cell>
        </row>
        <row r="49">
          <cell r="A49" t="str">
            <v>062-111</v>
          </cell>
          <cell r="B49" t="str">
            <v>San ñaàm ñaát maët baèng maùy ñaàm 9T, ñaát C1</v>
          </cell>
          <cell r="C49" t="str">
            <v>100m3</v>
          </cell>
          <cell r="D49"/>
          <cell r="E49"/>
          <cell r="F49">
            <v>82252</v>
          </cell>
        </row>
        <row r="50">
          <cell r="A50" t="str">
            <v>062-112</v>
          </cell>
          <cell r="B50" t="str">
            <v>San ñaàm ñaát maët baèng maùy ñaàm 9T, ñaát C2</v>
          </cell>
          <cell r="C50"/>
          <cell r="D50"/>
          <cell r="E50"/>
          <cell r="F50">
            <v>91210</v>
          </cell>
        </row>
        <row r="51">
          <cell r="A51" t="str">
            <v>062-113</v>
          </cell>
          <cell r="B51" t="str">
            <v>San ñaàm ñaát maët baèng maùy ñaàm 9T, ñaát C3</v>
          </cell>
          <cell r="C51"/>
          <cell r="D51"/>
          <cell r="E51"/>
          <cell r="F51">
            <v>111570</v>
          </cell>
        </row>
        <row r="52">
          <cell r="A52" t="str">
            <v>062-114</v>
          </cell>
          <cell r="B52" t="str">
            <v>San ñaàm ñaát maët baèng maùy ñaàm 9T, ñaát C4</v>
          </cell>
          <cell r="C52"/>
          <cell r="D52"/>
          <cell r="E52"/>
          <cell r="F52">
            <v>129573</v>
          </cell>
        </row>
        <row r="53">
          <cell r="A53" t="str">
            <v>062-114SR</v>
          </cell>
          <cell r="B53" t="str">
            <v>Ñaép ñaát Laterit maët baèng</v>
          </cell>
          <cell r="C53" t="str">
            <v>100m3</v>
          </cell>
          <cell r="D53">
            <v>3000000</v>
          </cell>
          <cell r="E53"/>
          <cell r="F53">
            <v>129573</v>
          </cell>
        </row>
        <row r="54">
          <cell r="A54" t="str">
            <v>081-230</v>
          </cell>
          <cell r="B54" t="str">
            <v>Ñoùng cöø traøm D80 daøi 5m</v>
          </cell>
          <cell r="C54" t="str">
            <v>100m</v>
          </cell>
          <cell r="D54">
            <v>102995</v>
          </cell>
          <cell r="E54">
            <v>27347</v>
          </cell>
        </row>
        <row r="55">
          <cell r="A55" t="str">
            <v>09-09</v>
          </cell>
          <cell r="B55" t="str">
            <v xml:space="preserve">Laép ñaët ñan beùton coát theùp </v>
          </cell>
          <cell r="C55" t="str">
            <v>Caùi</v>
          </cell>
          <cell r="D55"/>
          <cell r="E55">
            <v>1081</v>
          </cell>
        </row>
        <row r="56">
          <cell r="A56" t="str">
            <v>114-213</v>
          </cell>
          <cell r="B56" t="str">
            <v>Laøm maët ñöôøng ( lôùp treân )ñaù 1x2 cheøn phuùn daày10cm</v>
          </cell>
          <cell r="C56" t="str">
            <v>100m2</v>
          </cell>
          <cell r="D56">
            <v>241620</v>
          </cell>
          <cell r="E56">
            <v>37444</v>
          </cell>
          <cell r="F56">
            <v>219085</v>
          </cell>
        </row>
        <row r="57">
          <cell r="A57" t="str">
            <v>119-944</v>
          </cell>
          <cell r="B57" t="str">
            <v>Traùt moái noái coáng vöõa M100 daày 2cm</v>
          </cell>
          <cell r="C57" t="str">
            <v>m2</v>
          </cell>
          <cell r="D57">
            <v>7583</v>
          </cell>
          <cell r="E57">
            <v>3027</v>
          </cell>
          <cell r="F57">
            <v>0</v>
          </cell>
        </row>
        <row r="58">
          <cell r="A58" t="str">
            <v>119-963</v>
          </cell>
          <cell r="B58" t="str">
            <v>Laép ñaët coáng BTCT D200</v>
          </cell>
          <cell r="C58" t="str">
            <v>m</v>
          </cell>
          <cell r="D58"/>
          <cell r="E58">
            <v>6175</v>
          </cell>
          <cell r="F58">
            <v>0</v>
          </cell>
        </row>
        <row r="59">
          <cell r="A59" t="str">
            <v>119-963SR</v>
          </cell>
          <cell r="B59" t="str">
            <v>Saûn xuaát, laép ñaët coáng BTCT D200</v>
          </cell>
          <cell r="C59" t="str">
            <v>m</v>
          </cell>
          <cell r="D59">
            <v>30000</v>
          </cell>
          <cell r="E59">
            <v>6175</v>
          </cell>
          <cell r="F59">
            <v>0</v>
          </cell>
        </row>
        <row r="60">
          <cell r="A60" t="str">
            <v>121-112</v>
          </cell>
          <cell r="B60" t="str">
            <v>Beùton M100 loùt moùng ñaù 4x6 nhaø ñieàu haønh</v>
          </cell>
          <cell r="C60" t="str">
            <v>m3</v>
          </cell>
          <cell r="D60">
            <v>288340</v>
          </cell>
          <cell r="E60">
            <v>17086</v>
          </cell>
          <cell r="F60">
            <v>7398</v>
          </cell>
        </row>
        <row r="61">
          <cell r="A61" t="str">
            <v>221-112</v>
          </cell>
          <cell r="B61" t="str">
            <v>Beùton M100 ñaù 4x6 loùt moùng roäng &lt;250cm</v>
          </cell>
          <cell r="C61" t="str">
            <v>m3</v>
          </cell>
          <cell r="D61">
            <v>301180</v>
          </cell>
          <cell r="E61">
            <v>17068</v>
          </cell>
          <cell r="F61">
            <v>7398</v>
          </cell>
        </row>
        <row r="62">
          <cell r="A62" t="str">
            <v>221-122</v>
          </cell>
          <cell r="B62" t="str">
            <v>Beùton M100 ñaù 4x6 loùt moùng roäng &gt;250cm</v>
          </cell>
          <cell r="C62" t="str">
            <v>m3</v>
          </cell>
          <cell r="D62">
            <v>301180</v>
          </cell>
          <cell r="E62">
            <v>12206</v>
          </cell>
          <cell r="F62">
            <v>7398</v>
          </cell>
        </row>
        <row r="63">
          <cell r="A63" t="str">
            <v>202-712</v>
          </cell>
          <cell r="B63" t="str">
            <v>Xaây ñaù cheû 15x20x25 töôøng daøy &lt;30cm, cao &lt;2m VM75</v>
          </cell>
          <cell r="C63" t="str">
            <v>m3</v>
          </cell>
          <cell r="D63">
            <v>349308</v>
          </cell>
          <cell r="E63">
            <v>15393</v>
          </cell>
          <cell r="F63">
            <v>898</v>
          </cell>
        </row>
        <row r="64">
          <cell r="A64" t="str">
            <v>208-222</v>
          </cell>
          <cell r="B64" t="str">
            <v>Xaây töôøng gaïch theû vuõa M75 daày 10cm, cao &lt;4m</v>
          </cell>
          <cell r="C64" t="str">
            <v>m2</v>
          </cell>
          <cell r="D64">
            <v>22236</v>
          </cell>
          <cell r="E64">
            <v>2918</v>
          </cell>
          <cell r="F64">
            <v>257</v>
          </cell>
        </row>
        <row r="65">
          <cell r="A65" t="str">
            <v>208-232</v>
          </cell>
          <cell r="B65" t="str">
            <v>Xaây töôøng gaïch theû vuõa M75 daày 20cm, cao &lt;4m</v>
          </cell>
          <cell r="C65" t="str">
            <v>m2</v>
          </cell>
          <cell r="D65">
            <v>52584</v>
          </cell>
          <cell r="E65">
            <v>4972</v>
          </cell>
          <cell r="F65">
            <v>257</v>
          </cell>
        </row>
        <row r="66">
          <cell r="A66" t="str">
            <v>209-102</v>
          </cell>
          <cell r="B66" t="str">
            <v>Xaây töôøng 10cm, cao &lt;4m vuõa M75 gaïch oáng 8x8x19</v>
          </cell>
          <cell r="C66" t="str">
            <v>m2</v>
          </cell>
          <cell r="D66">
            <v>14197</v>
          </cell>
          <cell r="E66">
            <v>2108</v>
          </cell>
          <cell r="F66">
            <v>257</v>
          </cell>
        </row>
        <row r="67">
          <cell r="A67" t="str">
            <v>209-312</v>
          </cell>
          <cell r="B67" t="str">
            <v>Xaây töôøng 20 cao &lt;4m vuõa M75 gaïch oáng caâu gaïch theû</v>
          </cell>
          <cell r="C67" t="str">
            <v>m2</v>
          </cell>
          <cell r="D67">
            <v>38179</v>
          </cell>
          <cell r="E67">
            <v>5058</v>
          </cell>
          <cell r="F67">
            <v>257</v>
          </cell>
        </row>
        <row r="68">
          <cell r="A68" t="str">
            <v>220-620</v>
          </cell>
          <cell r="B68" t="str">
            <v>Xeáp ñaù khan maùi doác thaúng khoâng chít maïch</v>
          </cell>
          <cell r="C68" t="str">
            <v>m3</v>
          </cell>
          <cell r="D68">
            <v>111701</v>
          </cell>
          <cell r="E68">
            <v>15155</v>
          </cell>
        </row>
        <row r="69">
          <cell r="A69" t="str">
            <v>221-212</v>
          </cell>
          <cell r="B69" t="str">
            <v>Beton M200 ñaù 1x2 moùng baêng roäng &lt;250cm</v>
          </cell>
          <cell r="C69" t="str">
            <v>m3</v>
          </cell>
          <cell r="D69">
            <v>471970</v>
          </cell>
          <cell r="E69">
            <v>22653</v>
          </cell>
          <cell r="F69">
            <v>7681</v>
          </cell>
        </row>
        <row r="70">
          <cell r="A70" t="str">
            <v>221-222</v>
          </cell>
          <cell r="B70" t="str">
            <v>Beton M200 ñaù 1x2 moùng baêng roäng &gt;250cm</v>
          </cell>
          <cell r="C70" t="str">
            <v>m3</v>
          </cell>
          <cell r="D70">
            <v>499457</v>
          </cell>
          <cell r="E70">
            <v>25343</v>
          </cell>
          <cell r="F70">
            <v>7681</v>
          </cell>
        </row>
        <row r="71">
          <cell r="A71" t="str">
            <v>221-223</v>
          </cell>
          <cell r="B71" t="str">
            <v>Beton M250 ñaù 1x2 moùng baêng roäng &gt;250cm</v>
          </cell>
          <cell r="C71" t="str">
            <v>m3</v>
          </cell>
          <cell r="D71">
            <v>549409</v>
          </cell>
          <cell r="E71">
            <v>25343</v>
          </cell>
          <cell r="F71">
            <v>7681</v>
          </cell>
        </row>
        <row r="72">
          <cell r="A72" t="str">
            <v>221-312</v>
          </cell>
          <cell r="B72" t="str">
            <v>Beâ-toâng M200 ñaù 1x2 moùng coät</v>
          </cell>
          <cell r="C72" t="str">
            <v>m3</v>
          </cell>
          <cell r="D72">
            <v>541847</v>
          </cell>
          <cell r="E72">
            <v>35887</v>
          </cell>
          <cell r="F72">
            <v>7681</v>
          </cell>
        </row>
        <row r="73">
          <cell r="A73" t="str">
            <v>221-511</v>
          </cell>
          <cell r="B73" t="str">
            <v xml:space="preserve">Beton neàn M100 ñaù 1x2 </v>
          </cell>
          <cell r="C73" t="str">
            <v>m3</v>
          </cell>
          <cell r="D73">
            <v>360390</v>
          </cell>
          <cell r="E73">
            <v>18826</v>
          </cell>
          <cell r="F73">
            <v>7398</v>
          </cell>
        </row>
        <row r="74">
          <cell r="A74" t="str">
            <v>221-513</v>
          </cell>
          <cell r="B74" t="str">
            <v xml:space="preserve">Beton neàn M200 ñaù 1x2 </v>
          </cell>
          <cell r="C74" t="str">
            <v>m3</v>
          </cell>
          <cell r="D74">
            <v>444163</v>
          </cell>
          <cell r="E74">
            <v>18826</v>
          </cell>
          <cell r="F74">
            <v>7398</v>
          </cell>
        </row>
        <row r="75">
          <cell r="A75" t="str">
            <v>221-513SR</v>
          </cell>
          <cell r="B75" t="str">
            <v>Beâton M250 ñaù 1x2 neàn ñöôøng</v>
          </cell>
          <cell r="C75" t="str">
            <v>m3</v>
          </cell>
          <cell r="D75">
            <v>476899</v>
          </cell>
          <cell r="E75">
            <v>18826</v>
          </cell>
          <cell r="F75">
            <v>7398</v>
          </cell>
        </row>
        <row r="76">
          <cell r="A76" t="str">
            <v>222-412</v>
          </cell>
          <cell r="B76" t="str">
            <v>Beton M200 ñaù 1x2 coå moùng, coät chöõ nhaät</v>
          </cell>
          <cell r="C76" t="str">
            <v>m3</v>
          </cell>
          <cell r="D76">
            <v>659908</v>
          </cell>
          <cell r="E76">
            <v>87014</v>
          </cell>
          <cell r="F76">
            <v>14587</v>
          </cell>
        </row>
        <row r="77">
          <cell r="A77" t="str">
            <v>222-413</v>
          </cell>
          <cell r="B77" t="str">
            <v>Beton M250 ñaù 1x2 coå moùng, coät chöõ nhaät</v>
          </cell>
          <cell r="C77" t="str">
            <v>m3</v>
          </cell>
          <cell r="D77">
            <v>709860</v>
          </cell>
          <cell r="E77">
            <v>87014</v>
          </cell>
          <cell r="F77">
            <v>14587</v>
          </cell>
        </row>
        <row r="78">
          <cell r="A78" t="str">
            <v>224-112</v>
          </cell>
          <cell r="B78" t="str">
            <v>Beton ña, ñaø giaèngø M200 ñaù 1x2</v>
          </cell>
          <cell r="C78" t="str">
            <v>m3</v>
          </cell>
          <cell r="D78">
            <v>626389</v>
          </cell>
          <cell r="E78">
            <v>68281</v>
          </cell>
          <cell r="F78">
            <v>14587</v>
          </cell>
        </row>
        <row r="79">
          <cell r="A79" t="str">
            <v>224-113</v>
          </cell>
          <cell r="B79" t="str">
            <v>Beton ña, ñaø giaèngø M250 ñaù 1x2</v>
          </cell>
          <cell r="C79" t="str">
            <v>m3</v>
          </cell>
          <cell r="D79">
            <v>676342</v>
          </cell>
          <cell r="E79">
            <v>68281</v>
          </cell>
          <cell r="F79">
            <v>14587</v>
          </cell>
        </row>
        <row r="80">
          <cell r="A80" t="str">
            <v>225-112</v>
          </cell>
          <cell r="B80" t="str">
            <v>Beâ-toâng ñaù 1x2 M200 saøn, maùi</v>
          </cell>
          <cell r="C80" t="str">
            <v>m3</v>
          </cell>
          <cell r="D80">
            <v>596272</v>
          </cell>
          <cell r="E80">
            <v>48425</v>
          </cell>
          <cell r="F80">
            <v>12230</v>
          </cell>
        </row>
        <row r="81">
          <cell r="A81" t="str">
            <v>225-113</v>
          </cell>
          <cell r="B81" t="str">
            <v>Beâ-toâng ñaù 1x2 M250 saøn, maùi</v>
          </cell>
          <cell r="C81" t="str">
            <v>m3</v>
          </cell>
          <cell r="D81">
            <v>646225</v>
          </cell>
          <cell r="E81">
            <v>48425</v>
          </cell>
          <cell r="F81">
            <v>12230</v>
          </cell>
        </row>
        <row r="82">
          <cell r="A82" t="str">
            <v>225-212</v>
          </cell>
          <cell r="B82" t="str">
            <v>Beâ-toâng ñaù 1x2 M200 lanh toâ, lanh toâ lieàn maùi haéc, maùng nöôùc, taám ñan</v>
          </cell>
          <cell r="C82" t="str">
            <v>m3</v>
          </cell>
          <cell r="D82">
            <v>596272</v>
          </cell>
          <cell r="E82">
            <v>77394</v>
          </cell>
          <cell r="F82">
            <v>12230</v>
          </cell>
        </row>
        <row r="83">
          <cell r="A83" t="str">
            <v>227-122</v>
          </cell>
          <cell r="B83" t="str">
            <v xml:space="preserve"> Beâ-toâng ñaù 1x2 M200 möông caùp, raõnh nöôùc</v>
          </cell>
          <cell r="C83" t="str">
            <v>m3</v>
          </cell>
          <cell r="D83">
            <v>517227</v>
          </cell>
          <cell r="E83">
            <v>70584</v>
          </cell>
          <cell r="F83">
            <v>5376</v>
          </cell>
        </row>
        <row r="84">
          <cell r="A84" t="str">
            <v>240-110</v>
          </cell>
          <cell r="B84" t="str">
            <v>Gia coâng laép ñaët saét troøn d=&lt;10 moùng</v>
          </cell>
          <cell r="C84" t="str">
            <v>Taán</v>
          </cell>
          <cell r="D84">
            <v>3995100</v>
          </cell>
          <cell r="E84">
            <v>117094</v>
          </cell>
          <cell r="F84">
            <v>20797</v>
          </cell>
        </row>
        <row r="85">
          <cell r="A85" t="str">
            <v>240-120</v>
          </cell>
          <cell r="B85" t="str">
            <v>Gia coâng laép ñaët saét troøn d=&lt;18 moùng</v>
          </cell>
          <cell r="C85" t="str">
            <v>Taán</v>
          </cell>
          <cell r="D85">
            <v>3938460</v>
          </cell>
          <cell r="E85">
            <v>86269</v>
          </cell>
          <cell r="F85">
            <v>87691</v>
          </cell>
        </row>
        <row r="86">
          <cell r="A86" t="str">
            <v>240-130</v>
          </cell>
          <cell r="B86" t="str">
            <v>Gia coâng laép ñaët saét troøn d&gt; 18 moùng</v>
          </cell>
          <cell r="C86" t="str">
            <v>Taán</v>
          </cell>
          <cell r="D86">
            <v>3943500</v>
          </cell>
          <cell r="E86">
            <v>65684</v>
          </cell>
          <cell r="F86">
            <v>88888</v>
          </cell>
        </row>
        <row r="87">
          <cell r="A87" t="str">
            <v>240-411</v>
          </cell>
          <cell r="B87" t="str">
            <v>Gia coâng laép ñaët saét troøn d=&lt;10 truï cao &lt;4m</v>
          </cell>
          <cell r="C87" t="str">
            <v>Taán</v>
          </cell>
          <cell r="D87">
            <v>3995100</v>
          </cell>
          <cell r="E87">
            <v>159213</v>
          </cell>
          <cell r="F87">
            <v>20797</v>
          </cell>
        </row>
        <row r="88">
          <cell r="A88" t="str">
            <v>240-421</v>
          </cell>
          <cell r="B88" t="str">
            <v>Gia coâng laép ñaët saét troøn d=&lt;18 truï cao &lt;4m</v>
          </cell>
          <cell r="C88" t="str">
            <v>Taán</v>
          </cell>
          <cell r="D88">
            <v>3940620</v>
          </cell>
          <cell r="E88">
            <v>110173</v>
          </cell>
          <cell r="F88">
            <v>153605</v>
          </cell>
        </row>
        <row r="89">
          <cell r="A89" t="str">
            <v>240-431</v>
          </cell>
          <cell r="B89" t="str">
            <v>Gia coâng laép ñaët saét troøn d&gt;18 truï cao &lt;4m</v>
          </cell>
          <cell r="C89" t="str">
            <v>Taán</v>
          </cell>
          <cell r="D89">
            <v>3948900</v>
          </cell>
          <cell r="E89">
            <v>93241</v>
          </cell>
          <cell r="F89">
            <v>144715</v>
          </cell>
        </row>
        <row r="90">
          <cell r="A90" t="str">
            <v>240-511</v>
          </cell>
          <cell r="B90" t="str">
            <v xml:space="preserve"> Gia coâng laép ñaët saét troøn d&lt;=10 cho ñaø, giaèng cao &lt;4m</v>
          </cell>
          <cell r="C90" t="str">
            <v>Taán</v>
          </cell>
          <cell r="D90">
            <v>3995100</v>
          </cell>
          <cell r="E90">
            <v>178125</v>
          </cell>
          <cell r="F90">
            <v>20797</v>
          </cell>
        </row>
        <row r="91">
          <cell r="A91" t="str">
            <v>240-521</v>
          </cell>
          <cell r="B91" t="str">
            <v xml:space="preserve"> Gia coâng laép ñaët saét troøn d&lt;=18 cho  ñaø, giaèng cao &lt;4m</v>
          </cell>
          <cell r="C91" t="str">
            <v>Taán</v>
          </cell>
          <cell r="D91">
            <v>3939900</v>
          </cell>
          <cell r="E91">
            <v>110393</v>
          </cell>
          <cell r="F91">
            <v>151575</v>
          </cell>
        </row>
        <row r="92">
          <cell r="A92" t="str">
            <v>240-531</v>
          </cell>
          <cell r="B92" t="str">
            <v xml:space="preserve"> Gia coâng laép ñaët saét troøn d&gt;18 cho ñaø, giaèng cao &lt;4m</v>
          </cell>
          <cell r="C92" t="str">
            <v>Taán</v>
          </cell>
          <cell r="D92">
            <v>3947952</v>
          </cell>
          <cell r="E92">
            <v>100058</v>
          </cell>
          <cell r="F92">
            <v>96500</v>
          </cell>
        </row>
        <row r="93">
          <cell r="A93" t="str">
            <v>240-611</v>
          </cell>
          <cell r="B93" t="str">
            <v>Gia coâng laép ñaët saét troøn d&lt;=10 cho lanh toâ, lanh toâ lieàn maùi haéc cao &lt;4m</v>
          </cell>
          <cell r="C93" t="str">
            <v>Taán</v>
          </cell>
          <cell r="D93">
            <v>3995100</v>
          </cell>
          <cell r="E93">
            <v>238819</v>
          </cell>
          <cell r="F93">
            <v>20797</v>
          </cell>
        </row>
        <row r="94">
          <cell r="A94" t="str">
            <v>240-612</v>
          </cell>
          <cell r="B94" t="str">
            <v>Gia coâng laép ñaët saét troøn d&lt;=10 cho lanh toâ, lanh toâ lieàn maùi haéc cao &gt;4m</v>
          </cell>
          <cell r="C94" t="str">
            <v>Taán</v>
          </cell>
          <cell r="D94">
            <v>3995100</v>
          </cell>
          <cell r="E94">
            <v>243107</v>
          </cell>
          <cell r="F94">
            <v>22451</v>
          </cell>
        </row>
        <row r="95">
          <cell r="A95" t="str">
            <v>240-613</v>
          </cell>
          <cell r="B95" t="str">
            <v>Gia coâng laép ñaët saét troøn d&lt;=18 cho lanh toâ, lanh toâ lieàn maùi haéc cao &lt;4m</v>
          </cell>
          <cell r="C95" t="str">
            <v>Taán</v>
          </cell>
          <cell r="D95">
            <v>3939402</v>
          </cell>
          <cell r="E95">
            <v>226834</v>
          </cell>
          <cell r="F95">
            <v>153034</v>
          </cell>
        </row>
        <row r="96">
          <cell r="A96" t="str">
            <v>240-614</v>
          </cell>
          <cell r="B96" t="str">
            <v>Gia coâng laép ñaët saét troøn d&lt;=18 cho lanh toâ, lanh toâ lieàn maùi haéc cao &gt;4m</v>
          </cell>
          <cell r="C96" t="str">
            <v>Taán</v>
          </cell>
          <cell r="D96">
            <v>3939402</v>
          </cell>
          <cell r="E96">
            <v>230792</v>
          </cell>
          <cell r="F96">
            <v>154688</v>
          </cell>
        </row>
        <row r="97">
          <cell r="A97" t="str">
            <v>240-615</v>
          </cell>
          <cell r="B97" t="str">
            <v>Gia coâng laép ñaët saét troøn d&gt;10 cho lanh toâ, lanh toâ lieàn maùi haéc cao &lt;4m</v>
          </cell>
          <cell r="C97" t="str">
            <v>Taán</v>
          </cell>
          <cell r="D97">
            <v>3943500</v>
          </cell>
          <cell r="E97">
            <v>222766</v>
          </cell>
          <cell r="F97">
            <v>96500</v>
          </cell>
        </row>
        <row r="98">
          <cell r="A98" t="str">
            <v>240-616</v>
          </cell>
          <cell r="B98" t="str">
            <v>Gia coâng laép ñaët saét troøn d&gt;10 cho lanh toâ, lanh toâ lieàn maùi haéc cao &gt;4m</v>
          </cell>
          <cell r="C98" t="str">
            <v>Taán</v>
          </cell>
          <cell r="D98">
            <v>3943500</v>
          </cell>
          <cell r="E98">
            <v>226834</v>
          </cell>
          <cell r="F98">
            <v>98155</v>
          </cell>
        </row>
        <row r="99">
          <cell r="A99" t="str">
            <v>240-621</v>
          </cell>
          <cell r="B99" t="str">
            <v>Gia coâng laép ñaët saét troøn d&lt;=10 cho saøn maùi cao &lt;16m</v>
          </cell>
          <cell r="C99" t="str">
            <v>Taán</v>
          </cell>
          <cell r="D99">
            <v>3995100</v>
          </cell>
          <cell r="E99">
            <v>155221</v>
          </cell>
          <cell r="F99">
            <v>22451</v>
          </cell>
        </row>
        <row r="100">
          <cell r="A100" t="str">
            <v>240-622</v>
          </cell>
          <cell r="B100" t="str">
            <v>Gia coâng laép ñaët saét troøn d&lt;=18 cho saøn maùi cao &lt;16m</v>
          </cell>
          <cell r="C100" t="str">
            <v>Taán</v>
          </cell>
          <cell r="D100">
            <v>3939402</v>
          </cell>
          <cell r="E100">
            <v>117929</v>
          </cell>
          <cell r="F100">
            <v>154688</v>
          </cell>
        </row>
        <row r="101">
          <cell r="A101" t="str">
            <v>240-623</v>
          </cell>
          <cell r="B101" t="str">
            <v>Gia coâng laép ñaët saét troøn d&gt;10 cho saøn maùi cao &lt;16m</v>
          </cell>
          <cell r="C101" t="str">
            <v>Taán</v>
          </cell>
          <cell r="D101">
            <v>3943600</v>
          </cell>
          <cell r="E101">
            <v>89717</v>
          </cell>
          <cell r="F101">
            <v>98218</v>
          </cell>
        </row>
        <row r="102">
          <cell r="A102" t="str">
            <v>240-821</v>
          </cell>
          <cell r="B102" t="str">
            <v xml:space="preserve"> Gia coâng laép ñaët saét troøn d&lt;=10 möông caùp, raõnh nöôùc</v>
          </cell>
          <cell r="C102" t="str">
            <v>Taán</v>
          </cell>
          <cell r="D102">
            <v>3995100</v>
          </cell>
          <cell r="E102">
            <v>118577</v>
          </cell>
          <cell r="F102">
            <v>20797</v>
          </cell>
        </row>
        <row r="103">
          <cell r="A103" t="str">
            <v>240-822</v>
          </cell>
          <cell r="B103" t="str">
            <v xml:space="preserve"> Gia coâng laép ñaët saét troøn d&gt;10 möông caùp, raõnh nöôùc</v>
          </cell>
          <cell r="C103" t="str">
            <v>Taán</v>
          </cell>
          <cell r="D103">
            <v>3943500</v>
          </cell>
          <cell r="E103">
            <v>75016</v>
          </cell>
          <cell r="F103">
            <v>153034</v>
          </cell>
        </row>
        <row r="104">
          <cell r="A104" t="str">
            <v>300-512</v>
          </cell>
          <cell r="B104" t="str">
            <v>Saûn xuaát caáu kieän beùton ñuùc saün M200 ñaù 1x2 taán ñan, maùi haét, lanh toâ</v>
          </cell>
          <cell r="C104" t="str">
            <v>m3</v>
          </cell>
          <cell r="D104">
            <v>442960</v>
          </cell>
          <cell r="E104">
            <v>32066</v>
          </cell>
          <cell r="F104">
            <v>5376</v>
          </cell>
        </row>
        <row r="105">
          <cell r="A105" t="str">
            <v>301-421</v>
          </cell>
          <cell r="B105" t="str">
            <v>Gia coâng laép döïng saét troøn cho beâton ñuùc saün taám ñan, haøng raøo, consol</v>
          </cell>
          <cell r="C105" t="str">
            <v>Taán</v>
          </cell>
          <cell r="D105">
            <v>3995100</v>
          </cell>
          <cell r="E105">
            <v>184838</v>
          </cell>
          <cell r="F105">
            <v>20797</v>
          </cell>
        </row>
        <row r="106">
          <cell r="A106" t="str">
            <v>402-330</v>
          </cell>
          <cell r="B106" t="str">
            <v>Laép döïng cöûa khung nhoâm</v>
          </cell>
          <cell r="C106" t="str">
            <v>m2</v>
          </cell>
          <cell r="D106">
            <v>3552</v>
          </cell>
          <cell r="E106">
            <v>3382</v>
          </cell>
          <cell r="F106">
            <v>0</v>
          </cell>
        </row>
        <row r="107">
          <cell r="A107" t="str">
            <v>402-330B</v>
          </cell>
          <cell r="B107" t="str">
            <v>Gia coâng laép ñaët cöûa hoäc beáp</v>
          </cell>
          <cell r="C107" t="str">
            <v>m2</v>
          </cell>
          <cell r="D107">
            <v>300000</v>
          </cell>
          <cell r="E107">
            <v>3382</v>
          </cell>
          <cell r="F107">
            <v>0</v>
          </cell>
        </row>
        <row r="108">
          <cell r="A108" t="str">
            <v>402-330D1</v>
          </cell>
          <cell r="B108" t="str">
            <v>Gia coâng laép ñaët cöûa ñi kieáng khung nhoâm Ñaøi Loan ( troïn boä caû khoùa, khuyûu aùp löïc)</v>
          </cell>
          <cell r="C108" t="str">
            <v>m2</v>
          </cell>
          <cell r="D108">
            <v>750000</v>
          </cell>
          <cell r="E108">
            <v>3382</v>
          </cell>
          <cell r="F108">
            <v>0</v>
          </cell>
        </row>
        <row r="109">
          <cell r="A109" t="str">
            <v>402-330D2</v>
          </cell>
          <cell r="B109" t="str">
            <v>Gia coâng laép ñaët cöûa ñi nhöïa Ñaøi Loan ( troïn boä caû khoùa, khuyûu aùp löïc)</v>
          </cell>
          <cell r="C109" t="str">
            <v>m2</v>
          </cell>
          <cell r="D109">
            <v>650000</v>
          </cell>
          <cell r="E109">
            <v>3382</v>
          </cell>
          <cell r="F109">
            <v>0</v>
          </cell>
        </row>
        <row r="110">
          <cell r="A110" t="str">
            <v>402-330S</v>
          </cell>
          <cell r="B110" t="str">
            <v>Gia coâng laép ñaët cöûa soå kieáng khung nhoâm Ñaøi Loan ( troïn boä caû khoùa, khuyûu aùp löïc)</v>
          </cell>
          <cell r="C110" t="str">
            <v>m2</v>
          </cell>
          <cell r="D110">
            <v>555000</v>
          </cell>
          <cell r="E110">
            <v>3382</v>
          </cell>
          <cell r="F110">
            <v>0</v>
          </cell>
        </row>
        <row r="111">
          <cell r="A111" t="str">
            <v>500-511</v>
          </cell>
          <cell r="B111" t="str">
            <v xml:space="preserve"> Gia coâng laép ñaët saét hình cho thang saét</v>
          </cell>
          <cell r="C111" t="str">
            <v>Taán</v>
          </cell>
          <cell r="D111">
            <v>4506394</v>
          </cell>
          <cell r="E111">
            <v>320116</v>
          </cell>
          <cell r="F111">
            <v>569259</v>
          </cell>
        </row>
        <row r="112">
          <cell r="A112" t="str">
            <v>500-521</v>
          </cell>
          <cell r="B112" t="str">
            <v xml:space="preserve"> Gia coâng saét hình cho saøn theùp</v>
          </cell>
          <cell r="C112" t="str">
            <v>Taán</v>
          </cell>
          <cell r="D112">
            <v>5229740</v>
          </cell>
          <cell r="E112">
            <v>397607</v>
          </cell>
          <cell r="F112">
            <v>230922</v>
          </cell>
        </row>
        <row r="113">
          <cell r="A113" t="str">
            <v>500-611SR</v>
          </cell>
          <cell r="B113" t="str">
            <v xml:space="preserve"> Gia coâng khung saét hình cho haøng raøo löôùi theùp</v>
          </cell>
          <cell r="C113" t="str">
            <v>Taán</v>
          </cell>
          <cell r="D113">
            <v>5926283</v>
          </cell>
          <cell r="E113">
            <v>320116</v>
          </cell>
          <cell r="F113">
            <v>569259</v>
          </cell>
        </row>
        <row r="114">
          <cell r="A114" t="str">
            <v>500-611</v>
          </cell>
          <cell r="B114" t="str">
            <v>Gia coâng laép ñaët raøo + khung löôùi B40</v>
          </cell>
          <cell r="C114" t="str">
            <v>m2</v>
          </cell>
          <cell r="D114">
            <v>87331</v>
          </cell>
          <cell r="E114">
            <v>13191</v>
          </cell>
          <cell r="F114">
            <v>6344</v>
          </cell>
        </row>
        <row r="115">
          <cell r="A115" t="str">
            <v>505-810</v>
          </cell>
          <cell r="B115" t="str">
            <v>Laép ñaët caáu kieän theùp saøn thao taùc</v>
          </cell>
          <cell r="C115" t="str">
            <v>Taán</v>
          </cell>
          <cell r="D115">
            <v>705600</v>
          </cell>
          <cell r="E115">
            <v>140978</v>
          </cell>
          <cell r="F115">
            <v>379766</v>
          </cell>
        </row>
        <row r="116">
          <cell r="A116" t="str">
            <v>505-810SR</v>
          </cell>
          <cell r="B116" t="str">
            <v>Laép ñaët caáu kieän saét hình möông caùp</v>
          </cell>
          <cell r="C116" t="str">
            <v>Taán</v>
          </cell>
          <cell r="D116">
            <v>705600</v>
          </cell>
          <cell r="E116">
            <v>140978</v>
          </cell>
          <cell r="F116">
            <v>379766</v>
          </cell>
        </row>
        <row r="117">
          <cell r="A117" t="str">
            <v>505-910</v>
          </cell>
          <cell r="B117" t="str">
            <v>Laép ñaët caáu kieân saét hình &lt;50kg baèng thuû coâng</v>
          </cell>
          <cell r="C117" t="str">
            <v>Taán</v>
          </cell>
          <cell r="D117">
            <v>546000</v>
          </cell>
          <cell r="E117">
            <v>126036</v>
          </cell>
          <cell r="F117">
            <v>229970</v>
          </cell>
        </row>
        <row r="118">
          <cell r="A118" t="str">
            <v>651-112</v>
          </cell>
          <cell r="B118" t="str">
            <v>Traùt töôøng daøy 1cm cao&lt;4m vuõa M75</v>
          </cell>
          <cell r="C118" t="str">
            <v>m2</v>
          </cell>
          <cell r="D118">
            <v>3072</v>
          </cell>
          <cell r="E118">
            <v>1506</v>
          </cell>
          <cell r="F118">
            <v>77</v>
          </cell>
        </row>
        <row r="119">
          <cell r="A119" t="str">
            <v>651-132</v>
          </cell>
          <cell r="B119" t="str">
            <v>Traùt töôøng daøy 1,5cm cao&lt;4m vuõa M75</v>
          </cell>
          <cell r="C119" t="str">
            <v>m2</v>
          </cell>
          <cell r="D119">
            <v>4813</v>
          </cell>
          <cell r="E119">
            <v>1506</v>
          </cell>
          <cell r="F119">
            <v>77</v>
          </cell>
        </row>
        <row r="120">
          <cell r="A120" t="str">
            <v>651-212</v>
          </cell>
          <cell r="B120" t="str">
            <v>Traùt truï, coät, caàu thang daøy 1cm  vuõa M75</v>
          </cell>
          <cell r="C120" t="str">
            <v>m2</v>
          </cell>
          <cell r="D120">
            <v>3345</v>
          </cell>
          <cell r="E120">
            <v>5476</v>
          </cell>
          <cell r="F120">
            <v>118</v>
          </cell>
        </row>
        <row r="121">
          <cell r="A121" t="str">
            <v>651-222</v>
          </cell>
          <cell r="B121" t="str">
            <v>Traùt truï, coät, caàu thang daøy 1,5cm  vuõa M75</v>
          </cell>
          <cell r="C121" t="str">
            <v>m2</v>
          </cell>
          <cell r="D121">
            <v>4632</v>
          </cell>
          <cell r="E121">
            <v>5476</v>
          </cell>
          <cell r="F121">
            <v>118</v>
          </cell>
        </row>
        <row r="122">
          <cell r="A122" t="str">
            <v>651-312</v>
          </cell>
          <cell r="B122" t="str">
            <v xml:space="preserve">Traùt ñaø VM75 </v>
          </cell>
          <cell r="C122" t="str">
            <v>m2</v>
          </cell>
          <cell r="D122">
            <v>4609</v>
          </cell>
          <cell r="E122">
            <v>3628</v>
          </cell>
          <cell r="F122">
            <v>118</v>
          </cell>
        </row>
        <row r="123">
          <cell r="A123" t="str">
            <v>651-312SR</v>
          </cell>
          <cell r="B123" t="str">
            <v>Traùt ñaø VM75 daøy 1cm keå caû lôùp baùm dính (VLx1,25, NCx1,1)</v>
          </cell>
          <cell r="C123" t="str">
            <v>m2</v>
          </cell>
          <cell r="D123">
            <v>5761.25</v>
          </cell>
          <cell r="E123">
            <v>3990.8</v>
          </cell>
          <cell r="F123">
            <v>118</v>
          </cell>
        </row>
        <row r="124">
          <cell r="A124" t="str">
            <v>651-322</v>
          </cell>
          <cell r="B124" t="str">
            <v>Traùt traàn VM75</v>
          </cell>
          <cell r="C124" t="str">
            <v>m2</v>
          </cell>
          <cell r="D124">
            <v>4609</v>
          </cell>
          <cell r="E124">
            <v>3299</v>
          </cell>
          <cell r="F124">
            <v>118</v>
          </cell>
        </row>
        <row r="125">
          <cell r="A125" t="str">
            <v>651-422</v>
          </cell>
          <cell r="B125" t="str">
            <v>Traùt gôø chæ vuûa M75</v>
          </cell>
          <cell r="C125" t="str">
            <v>m</v>
          </cell>
          <cell r="D125">
            <v>1152</v>
          </cell>
          <cell r="E125">
            <v>1007</v>
          </cell>
          <cell r="F125">
            <v>118</v>
          </cell>
        </row>
        <row r="126">
          <cell r="A126" t="str">
            <v>651-322SR</v>
          </cell>
          <cell r="B126" t="str">
            <v>Traùt traàn VM75 daøy 1cm keå caû lôùp baùm dính (VLx1,25, NCx1,1)</v>
          </cell>
          <cell r="C126" t="str">
            <v>m2</v>
          </cell>
          <cell r="D126">
            <v>5761.25</v>
          </cell>
          <cell r="E126">
            <v>3990.8</v>
          </cell>
          <cell r="F126">
            <v>118</v>
          </cell>
        </row>
        <row r="127">
          <cell r="A127" t="str">
            <v>653-420</v>
          </cell>
          <cell r="B127" t="str">
            <v>Laùng ñaù maøi baät tam caáp vaø saûnh</v>
          </cell>
          <cell r="C127" t="str">
            <v>m2</v>
          </cell>
          <cell r="D127">
            <v>33128</v>
          </cell>
          <cell r="E127">
            <v>11545</v>
          </cell>
          <cell r="F127">
            <v>0</v>
          </cell>
        </row>
        <row r="128">
          <cell r="A128" t="str">
            <v>662-110</v>
          </cell>
          <cell r="B128" t="str">
            <v>Oáp gaïch men 15x15 VM75 töôøng &lt;4m</v>
          </cell>
          <cell r="C128" t="str">
            <v>m2</v>
          </cell>
          <cell r="D128">
            <v>48300</v>
          </cell>
          <cell r="E128">
            <v>7554</v>
          </cell>
          <cell r="F128">
            <v>0</v>
          </cell>
        </row>
        <row r="129">
          <cell r="A129" t="str">
            <v>671-233</v>
          </cell>
          <cell r="B129" t="str">
            <v>Laùng neàn vöõa M100 daày 3cm cao &lt;4m</v>
          </cell>
          <cell r="C129" t="str">
            <v>m2</v>
          </cell>
          <cell r="D129">
            <v>11255</v>
          </cell>
          <cell r="E129">
            <v>1374</v>
          </cell>
          <cell r="F129">
            <v>103</v>
          </cell>
        </row>
        <row r="130">
          <cell r="A130" t="str">
            <v>672-110</v>
          </cell>
          <cell r="B130" t="str">
            <v>Laùng vöõa M75 daøy 1cm seânoâ, maùi haêt, maùng nöôùc</v>
          </cell>
          <cell r="C130" t="str">
            <v>m2</v>
          </cell>
          <cell r="D130">
            <v>3328</v>
          </cell>
          <cell r="E130">
            <v>1297</v>
          </cell>
          <cell r="F130">
            <v>77</v>
          </cell>
        </row>
        <row r="131">
          <cell r="A131" t="str">
            <v>672-122</v>
          </cell>
          <cell r="B131" t="str">
            <v>Laùng vöõa M100 daøy 2cm beå nöôùc, gieáng nöôùc, gieáng caùp</v>
          </cell>
          <cell r="C131" t="str">
            <v>m2</v>
          </cell>
          <cell r="D131">
            <v>7171</v>
          </cell>
          <cell r="E131">
            <v>1561</v>
          </cell>
          <cell r="F131">
            <v>77</v>
          </cell>
        </row>
        <row r="132">
          <cell r="A132" t="str">
            <v>684-112</v>
          </cell>
          <cell r="B132" t="str">
            <v>Laùt gach cement 30x30 VM75 cao &lt;4m</v>
          </cell>
          <cell r="C132" t="str">
            <v>m2</v>
          </cell>
          <cell r="D132">
            <v>30653</v>
          </cell>
          <cell r="E132">
            <v>1902</v>
          </cell>
          <cell r="F132">
            <v>0</v>
          </cell>
        </row>
        <row r="133">
          <cell r="A133" t="str">
            <v>684-112SR</v>
          </cell>
          <cell r="B133" t="str">
            <v xml:space="preserve">Laùt gach ñaát nung </v>
          </cell>
          <cell r="C133" t="str">
            <v>m2</v>
          </cell>
          <cell r="D133">
            <v>42154</v>
          </cell>
          <cell r="E133">
            <v>1902</v>
          </cell>
          <cell r="F133">
            <v>0</v>
          </cell>
        </row>
        <row r="134">
          <cell r="A134" t="str">
            <v>685-210</v>
          </cell>
          <cell r="B134" t="str">
            <v>Laùt gach ceramic cao &lt;4m</v>
          </cell>
          <cell r="C134" t="str">
            <v>m2</v>
          </cell>
          <cell r="D134">
            <v>116241</v>
          </cell>
          <cell r="E134">
            <v>2142</v>
          </cell>
          <cell r="F134">
            <v>0</v>
          </cell>
        </row>
        <row r="135">
          <cell r="A135" t="str">
            <v>702-310</v>
          </cell>
          <cell r="B135" t="str">
            <v>Baû mactit töôøng</v>
          </cell>
          <cell r="C135" t="str">
            <v>m2</v>
          </cell>
          <cell r="D135">
            <v>3460</v>
          </cell>
          <cell r="E135">
            <v>3382</v>
          </cell>
          <cell r="F135">
            <v>0</v>
          </cell>
        </row>
        <row r="136">
          <cell r="A136" t="str">
            <v>702-320</v>
          </cell>
          <cell r="B136" t="str">
            <v>Baû mactit coät, daàm, traàn</v>
          </cell>
          <cell r="C136" t="str">
            <v>m2</v>
          </cell>
          <cell r="D136">
            <v>3460</v>
          </cell>
          <cell r="E136">
            <v>4059</v>
          </cell>
          <cell r="F136">
            <v>0</v>
          </cell>
        </row>
        <row r="137">
          <cell r="A137" t="str">
            <v>702-400</v>
          </cell>
          <cell r="B137" t="str">
            <v>Queùt Flinkote 3 nöôùc choáng thaám cho seno, oâvaêngâ</v>
          </cell>
          <cell r="C137" t="str">
            <v>m2</v>
          </cell>
          <cell r="D137">
            <v>11813</v>
          </cell>
          <cell r="E137">
            <v>259</v>
          </cell>
          <cell r="F137">
            <v>0</v>
          </cell>
        </row>
        <row r="138">
          <cell r="A138" t="str">
            <v>703-430</v>
          </cell>
          <cell r="B138" t="str">
            <v>Sôn 2 lôùp cho saét theùp caùc loaïi</v>
          </cell>
          <cell r="C138" t="str">
            <v>m2</v>
          </cell>
          <cell r="D138">
            <v>4974</v>
          </cell>
          <cell r="E138">
            <v>659</v>
          </cell>
        </row>
        <row r="139">
          <cell r="A139" t="str">
            <v>703-430CR</v>
          </cell>
          <cell r="B139" t="str">
            <v xml:space="preserve">Sôn choáng ró 2 lôùp cho caáu kieän saét hình </v>
          </cell>
          <cell r="C139" t="str">
            <v>m2</v>
          </cell>
          <cell r="D139">
            <v>4974</v>
          </cell>
          <cell r="E139">
            <v>659</v>
          </cell>
        </row>
        <row r="140">
          <cell r="A140" t="str">
            <v>703-430D</v>
          </cell>
          <cell r="B140" t="str">
            <v>Sôn daàu 2 lôùp cho caáu kieän saét hình</v>
          </cell>
          <cell r="C140" t="str">
            <v>m2</v>
          </cell>
          <cell r="D140">
            <v>4974</v>
          </cell>
          <cell r="E140">
            <v>659</v>
          </cell>
        </row>
        <row r="141">
          <cell r="A141" t="str">
            <v>703-510</v>
          </cell>
          <cell r="B141" t="str">
            <v>Sôn nöôùc vaøo caùc keát caáu ñaõ baû</v>
          </cell>
          <cell r="C141" t="str">
            <v>m2</v>
          </cell>
          <cell r="D141">
            <v>3384</v>
          </cell>
          <cell r="E141">
            <v>507</v>
          </cell>
          <cell r="F141">
            <v>0</v>
          </cell>
        </row>
        <row r="142">
          <cell r="A142" t="str">
            <v>704-110</v>
          </cell>
          <cell r="B142" t="str">
            <v>Queùt bitum noùng vaøo töôøng</v>
          </cell>
          <cell r="C142" t="str">
            <v>m2</v>
          </cell>
          <cell r="D142">
            <v>7315</v>
          </cell>
          <cell r="E142">
            <v>757</v>
          </cell>
          <cell r="F142">
            <v>0</v>
          </cell>
        </row>
        <row r="143">
          <cell r="A143" t="str">
            <v>704-220</v>
          </cell>
          <cell r="B143" t="str">
            <v>Queùt bitum  2 nöôùc+2 lôùp giaáy daàu</v>
          </cell>
          <cell r="C143" t="str">
            <v>m2</v>
          </cell>
          <cell r="D143">
            <v>25949</v>
          </cell>
          <cell r="E143">
            <v>4324</v>
          </cell>
          <cell r="F143">
            <v>0</v>
          </cell>
        </row>
        <row r="144">
          <cell r="A144" t="str">
            <v>704-220SR</v>
          </cell>
          <cell r="B144" t="str">
            <v>Queùt Flinkote 2 nöôùc+2 lôùp giaáy daàu cho maùi vaø saûnh</v>
          </cell>
          <cell r="C144" t="str">
            <v>m2</v>
          </cell>
          <cell r="D144">
            <v>18678</v>
          </cell>
          <cell r="E144">
            <v>4324</v>
          </cell>
          <cell r="F144">
            <v>0</v>
          </cell>
        </row>
        <row r="145">
          <cell r="A145" t="str">
            <v>704-320</v>
          </cell>
          <cell r="B145" t="str">
            <v>Queùt bitum  3 nöôùc+2 lôùp bao taûi</v>
          </cell>
          <cell r="C145" t="str">
            <v>m2</v>
          </cell>
          <cell r="D145">
            <v>23109</v>
          </cell>
          <cell r="E145">
            <v>8215</v>
          </cell>
          <cell r="F145">
            <v>0</v>
          </cell>
        </row>
        <row r="146">
          <cell r="A146" t="str">
            <v>704-320SR</v>
          </cell>
          <cell r="B146" t="str">
            <v>Cheøn nhöïa loûng</v>
          </cell>
          <cell r="C146" t="str">
            <v>m2</v>
          </cell>
          <cell r="D146">
            <v>27213</v>
          </cell>
          <cell r="E146">
            <v>8215</v>
          </cell>
          <cell r="F146">
            <v>0</v>
          </cell>
        </row>
        <row r="147">
          <cell r="A147" t="str">
            <v>B13-4/CÑ79/12</v>
          </cell>
          <cell r="B147" t="str">
            <v xml:space="preserve"> Traûi ñaù 1x2 saân traïm</v>
          </cell>
          <cell r="C147" t="str">
            <v>m3</v>
          </cell>
          <cell r="D147">
            <v>121800</v>
          </cell>
          <cell r="E147">
            <v>8023</v>
          </cell>
        </row>
        <row r="148">
          <cell r="A148" t="str">
            <v>B13-4/CÑ79/24</v>
          </cell>
          <cell r="B148" t="str">
            <v>Saép ñaù daêm 2x4 baèng thuû coâng sau moá caàu, thaân coáng, töôøng ñaàu</v>
          </cell>
          <cell r="C148" t="str">
            <v>m3</v>
          </cell>
          <cell r="D148">
            <v>121800</v>
          </cell>
          <cell r="E148">
            <v>8023</v>
          </cell>
        </row>
        <row r="149">
          <cell r="A149" t="str">
            <v>B13-4/CÑ79/57</v>
          </cell>
          <cell r="B149" t="str">
            <v>Xeáp ñaù 5x7 choáng chaùy cho MBA löïc</v>
          </cell>
          <cell r="C149" t="str">
            <v>m3</v>
          </cell>
          <cell r="D149">
            <v>121800</v>
          </cell>
          <cell r="E149">
            <v>8023</v>
          </cell>
          <cell r="F149">
            <v>1377700</v>
          </cell>
        </row>
        <row r="150">
          <cell r="A150" t="str">
            <v>B3-13/CÑ79</v>
          </cell>
          <cell r="B150" t="str">
            <v>Laøm laêng tru thoaùt nöôùc (ñaù 4x6,1x2 )</v>
          </cell>
          <cell r="C150" t="str">
            <v>100m3</v>
          </cell>
          <cell r="D150">
            <v>18384400</v>
          </cell>
          <cell r="E150">
            <v>689400</v>
          </cell>
          <cell r="F150">
            <v>1377700</v>
          </cell>
        </row>
        <row r="151">
          <cell r="A151" t="str">
            <v>B3-13e/CÑ79/12</v>
          </cell>
          <cell r="B151" t="str">
            <v xml:space="preserve"> Ñaù vuïn xeáp chaân taluy (ñaù 5x7 keïp ñaù1x2,ñaù maït) </v>
          </cell>
          <cell r="C151" t="str">
            <v>100m3</v>
          </cell>
          <cell r="D151">
            <v>16752000</v>
          </cell>
          <cell r="E151">
            <v>689400</v>
          </cell>
          <cell r="F151">
            <v>1377700</v>
          </cell>
        </row>
        <row r="152">
          <cell r="A152" t="str">
            <v>B3-13e/CÑ79/57P</v>
          </cell>
          <cell r="B152" t="str">
            <v>Laøm moùng ñöôøng ñaù 5x7 cheøn phuùn daøy 0,2m</v>
          </cell>
          <cell r="C152" t="str">
            <v>100m3</v>
          </cell>
          <cell r="D152">
            <v>16752000</v>
          </cell>
          <cell r="E152">
            <v>689400</v>
          </cell>
          <cell r="F152">
            <v>1377700</v>
          </cell>
        </row>
        <row r="153">
          <cell r="A153" t="str">
            <v>B3-13e/CÑ79/46C</v>
          </cell>
          <cell r="B153" t="str">
            <v>Laøm moùng ñaù 4x6 keïp caùt daøy 0,2m</v>
          </cell>
          <cell r="C153" t="str">
            <v>100m3</v>
          </cell>
          <cell r="D153">
            <v>16752000</v>
          </cell>
          <cell r="E153">
            <v>689400</v>
          </cell>
          <cell r="F153">
            <v>1377700</v>
          </cell>
        </row>
        <row r="154">
          <cell r="A154" t="str">
            <v>B3-13e/CÑ79/57C</v>
          </cell>
          <cell r="B154" t="str">
            <v>Laøm moùng ñaù 5x7 keïp caùt daøy 0,2m</v>
          </cell>
          <cell r="C154" t="str">
            <v>100m3</v>
          </cell>
          <cell r="D154">
            <v>16752000</v>
          </cell>
          <cell r="E154">
            <v>689400</v>
          </cell>
          <cell r="F154">
            <v>1377700</v>
          </cell>
        </row>
        <row r="155">
          <cell r="A155" t="str">
            <v>B3-14eù/CÑ79</v>
          </cell>
          <cell r="B155" t="str">
            <v>Traõi caùn ñaù mi 25l/m2 ; =4.47*0.025</v>
          </cell>
          <cell r="C155" t="str">
            <v>100m3</v>
          </cell>
          <cell r="D155">
            <v>15828000</v>
          </cell>
          <cell r="E155">
            <v>41877</v>
          </cell>
          <cell r="F155">
            <v>834610</v>
          </cell>
        </row>
        <row r="156">
          <cell r="A156" t="str">
            <v>B3-3/CÑ79</v>
          </cell>
          <cell r="B156" t="str">
            <v>Caùn nguyeân thoå</v>
          </cell>
          <cell r="C156" t="str">
            <v>100m2</v>
          </cell>
          <cell r="D156">
            <v>278310</v>
          </cell>
          <cell r="E156">
            <v>1441</v>
          </cell>
          <cell r="F156">
            <v>22284</v>
          </cell>
        </row>
        <row r="157">
          <cell r="A157" t="str">
            <v>K0-001</v>
          </cell>
          <cell r="B157" t="str">
            <v>Laép ñaët lavabo</v>
          </cell>
          <cell r="C157" t="str">
            <v>Boä</v>
          </cell>
          <cell r="D157">
            <v>278310</v>
          </cell>
          <cell r="E157">
            <v>35485</v>
          </cell>
          <cell r="F157">
            <v>0</v>
          </cell>
        </row>
        <row r="158">
          <cell r="A158" t="str">
            <v>K0-201</v>
          </cell>
          <cell r="B158" t="str">
            <v>Laép ñaët baøn caàu beät</v>
          </cell>
          <cell r="C158" t="str">
            <v>Boä</v>
          </cell>
          <cell r="D158">
            <v>565369</v>
          </cell>
          <cell r="E158">
            <v>34679</v>
          </cell>
          <cell r="F158">
            <v>0</v>
          </cell>
        </row>
        <row r="159">
          <cell r="A159" t="str">
            <v>K0-501</v>
          </cell>
          <cell r="B159" t="str">
            <v>Laép voøi (1 voøi) taém höông sen</v>
          </cell>
          <cell r="C159" t="str">
            <v>Boä</v>
          </cell>
          <cell r="D159">
            <v>145642</v>
          </cell>
          <cell r="E159">
            <v>30243</v>
          </cell>
          <cell r="F159">
            <v>0</v>
          </cell>
        </row>
        <row r="160">
          <cell r="A160" t="str">
            <v>K1-021</v>
          </cell>
          <cell r="B160" t="str">
            <v>Laép ñaët oáng STK D26/34</v>
          </cell>
          <cell r="C160" t="str">
            <v>m</v>
          </cell>
          <cell r="D160">
            <v>24122</v>
          </cell>
          <cell r="E160">
            <v>4462</v>
          </cell>
          <cell r="F160">
            <v>0</v>
          </cell>
        </row>
        <row r="161">
          <cell r="A161" t="str">
            <v>K1-051</v>
          </cell>
          <cell r="B161" t="str">
            <v>Laép ñaët oáng STK D50/60</v>
          </cell>
          <cell r="C161" t="str">
            <v>m</v>
          </cell>
          <cell r="D161">
            <v>46431</v>
          </cell>
          <cell r="E161">
            <v>6431</v>
          </cell>
          <cell r="F161">
            <v>0</v>
          </cell>
        </row>
        <row r="162">
          <cell r="A162" t="str">
            <v>K1-051SR</v>
          </cell>
          <cell r="B162" t="str">
            <v>Laép ñaët oáng theùp D168/4mm coät</v>
          </cell>
          <cell r="C162" t="str">
            <v>m</v>
          </cell>
          <cell r="D162">
            <v>180000</v>
          </cell>
          <cell r="E162">
            <v>19293</v>
          </cell>
          <cell r="F162">
            <v>0</v>
          </cell>
        </row>
        <row r="163">
          <cell r="A163" t="str">
            <v>K1-051x3SR</v>
          </cell>
          <cell r="B163" t="str">
            <v>Laép ñaët oáng STK D140 noái MBA vaø Beå daàu söï coá</v>
          </cell>
          <cell r="C163" t="str">
            <v>m</v>
          </cell>
          <cell r="D163">
            <v>139293</v>
          </cell>
          <cell r="E163">
            <v>19293</v>
          </cell>
          <cell r="F163">
            <v>0</v>
          </cell>
        </row>
        <row r="164">
          <cell r="A164" t="str">
            <v>K1-111</v>
          </cell>
          <cell r="B164" t="str">
            <v xml:space="preserve">Laép ñaët oáng PVC D21                                  </v>
          </cell>
          <cell r="C164" t="str">
            <v>m</v>
          </cell>
          <cell r="D164">
            <v>3859</v>
          </cell>
          <cell r="E164">
            <v>2685</v>
          </cell>
          <cell r="F164">
            <v>0</v>
          </cell>
        </row>
        <row r="165">
          <cell r="A165" t="str">
            <v>K1-151</v>
          </cell>
          <cell r="B165" t="str">
            <v>Laép ñaët oáng PVC D50 ( thoaùt aåm )</v>
          </cell>
          <cell r="C165" t="str">
            <v>m</v>
          </cell>
          <cell r="D165">
            <v>10553</v>
          </cell>
          <cell r="E165">
            <v>4502</v>
          </cell>
          <cell r="F165">
            <v>0</v>
          </cell>
        </row>
        <row r="166">
          <cell r="A166" t="str">
            <v>K1-151SR</v>
          </cell>
          <cell r="B166" t="str">
            <v xml:space="preserve">Laép oáng PVC D60                                       </v>
          </cell>
          <cell r="C166" t="str">
            <v>m</v>
          </cell>
          <cell r="D166">
            <v>9919</v>
          </cell>
          <cell r="E166">
            <v>4502</v>
          </cell>
          <cell r="F166">
            <v>0</v>
          </cell>
        </row>
        <row r="167">
          <cell r="A167" t="str">
            <v>K1-151SR2</v>
          </cell>
          <cell r="B167" t="str">
            <v>Laép ñaët oáng PVC D114</v>
          </cell>
          <cell r="C167" t="str">
            <v>m</v>
          </cell>
          <cell r="D167">
            <v>21106</v>
          </cell>
          <cell r="E167">
            <v>9004</v>
          </cell>
          <cell r="F167">
            <v>0</v>
          </cell>
        </row>
        <row r="168">
          <cell r="A168" t="str">
            <v>K1-151SR4</v>
          </cell>
          <cell r="B168" t="str">
            <v>Laép ñaët oáng PVC D220</v>
          </cell>
          <cell r="C168" t="str">
            <v>m</v>
          </cell>
          <cell r="D168">
            <v>42212</v>
          </cell>
          <cell r="E168">
            <v>18008</v>
          </cell>
          <cell r="F168">
            <v>0</v>
          </cell>
        </row>
        <row r="169">
          <cell r="A169" t="str">
            <v>K2-451</v>
          </cell>
          <cell r="B169" t="str">
            <v>Saûn xuaát laép ñaët oáng manchon STK D50x15</v>
          </cell>
          <cell r="C169" t="str">
            <v>Caùi</v>
          </cell>
          <cell r="D169">
            <v>6099</v>
          </cell>
          <cell r="E169">
            <v>2278</v>
          </cell>
        </row>
        <row r="170">
          <cell r="A170" t="str">
            <v>K2-451SR3</v>
          </cell>
          <cell r="B170" t="str">
            <v xml:space="preserve">Saûn xuaát laép ñaët oáng manchon STK D140 </v>
          </cell>
          <cell r="C170" t="str">
            <v>Caùi</v>
          </cell>
          <cell r="D170">
            <v>18297</v>
          </cell>
          <cell r="E170">
            <v>6834</v>
          </cell>
          <cell r="F170">
            <v>0</v>
          </cell>
        </row>
        <row r="171">
          <cell r="A171" t="str">
            <v>K2-702</v>
          </cell>
          <cell r="B171" t="str">
            <v>Laép ñaët co PVC D21</v>
          </cell>
          <cell r="C171" t="str">
            <v>Caùi</v>
          </cell>
          <cell r="D171">
            <v>1042</v>
          </cell>
          <cell r="E171">
            <v>624</v>
          </cell>
          <cell r="F171">
            <v>0</v>
          </cell>
        </row>
        <row r="172">
          <cell r="A172" t="str">
            <v>K2-706</v>
          </cell>
          <cell r="B172" t="str">
            <v xml:space="preserve">Laép ñaët co PVC D60  </v>
          </cell>
          <cell r="C172" t="str">
            <v>Caùi</v>
          </cell>
          <cell r="D172">
            <v>4891</v>
          </cell>
          <cell r="E172">
            <v>1595</v>
          </cell>
          <cell r="F172">
            <v>0</v>
          </cell>
        </row>
        <row r="173">
          <cell r="A173" t="str">
            <v>K2-706SR2</v>
          </cell>
          <cell r="B173" t="str">
            <v>Laép ñaët co PVC D100</v>
          </cell>
          <cell r="C173" t="str">
            <v>Caùi</v>
          </cell>
          <cell r="D173">
            <v>9782</v>
          </cell>
          <cell r="E173">
            <v>3190</v>
          </cell>
          <cell r="F173">
            <v>0</v>
          </cell>
        </row>
        <row r="174">
          <cell r="A174" t="str">
            <v>K2-806</v>
          </cell>
          <cell r="B174" t="str">
            <v>Laép ñaët manchon PVC D60</v>
          </cell>
          <cell r="C174" t="str">
            <v>Caùi</v>
          </cell>
          <cell r="D174">
            <v>1605</v>
          </cell>
          <cell r="E174">
            <v>1595</v>
          </cell>
          <cell r="F174">
            <v>0</v>
          </cell>
        </row>
        <row r="175">
          <cell r="A175" t="str">
            <v>K2-806SR2</v>
          </cell>
          <cell r="B175" t="str">
            <v>Laép ñaët manchon PVC D114</v>
          </cell>
          <cell r="C175" t="str">
            <v>Caùi</v>
          </cell>
          <cell r="D175">
            <v>3210</v>
          </cell>
          <cell r="E175">
            <v>3190</v>
          </cell>
          <cell r="F175">
            <v>0</v>
          </cell>
        </row>
        <row r="176">
          <cell r="A176" t="str">
            <v>K2-902</v>
          </cell>
          <cell r="B176" t="str">
            <v>Laép ñaët Teâ PVC D21</v>
          </cell>
          <cell r="C176" t="str">
            <v>Caùi</v>
          </cell>
          <cell r="D176">
            <v>1250</v>
          </cell>
          <cell r="E176">
            <v>936</v>
          </cell>
          <cell r="F176">
            <v>0</v>
          </cell>
        </row>
        <row r="177">
          <cell r="A177" t="str">
            <v>K2-906</v>
          </cell>
          <cell r="B177" t="str">
            <v>Laép ñaët Teâ PVC D50</v>
          </cell>
          <cell r="C177" t="str">
            <v>Caùi</v>
          </cell>
          <cell r="D177">
            <v>7540</v>
          </cell>
          <cell r="E177">
            <v>2392</v>
          </cell>
          <cell r="F177">
            <v>0</v>
          </cell>
        </row>
        <row r="178">
          <cell r="A178" t="str">
            <v>K2-906SR2</v>
          </cell>
          <cell r="B178" t="str">
            <v>Laép ñaët Teâ PVC D100</v>
          </cell>
          <cell r="C178" t="str">
            <v>Caùi</v>
          </cell>
          <cell r="D178">
            <v>15080</v>
          </cell>
          <cell r="E178">
            <v>4784</v>
          </cell>
          <cell r="F178">
            <v>0</v>
          </cell>
        </row>
        <row r="179">
          <cell r="A179" t="str">
            <v>K4-011</v>
          </cell>
          <cell r="B179" t="str">
            <v>Laép pheåu thu  nöôÙc baèng gang</v>
          </cell>
          <cell r="C179" t="str">
            <v>Caùi</v>
          </cell>
          <cell r="D179">
            <v>10172</v>
          </cell>
          <cell r="E179">
            <v>3724</v>
          </cell>
          <cell r="F179">
            <v>0</v>
          </cell>
        </row>
        <row r="180">
          <cell r="A180" t="str">
            <v>K4-201</v>
          </cell>
          <cell r="B180" t="str">
            <v>Laép ñaët göông soi 60x40x5</v>
          </cell>
          <cell r="C180" t="str">
            <v>boä</v>
          </cell>
          <cell r="D180">
            <v>60270</v>
          </cell>
          <cell r="E180">
            <v>1585</v>
          </cell>
          <cell r="F180">
            <v>0</v>
          </cell>
        </row>
        <row r="181">
          <cell r="A181" t="str">
            <v>K4-232</v>
          </cell>
          <cell r="B181" t="str">
            <v>Hoäp ñöïng giaáy veä sinh</v>
          </cell>
          <cell r="C181" t="str">
            <v>boä</v>
          </cell>
          <cell r="D181">
            <v>5539</v>
          </cell>
          <cell r="E181">
            <v>892</v>
          </cell>
          <cell r="F181">
            <v>0</v>
          </cell>
        </row>
        <row r="182">
          <cell r="A182" t="str">
            <v>050-511/3285</v>
          </cell>
          <cell r="B182" t="str">
            <v>Laép ñaët daøn tru coångï vaø giaù ñôû 110kV</v>
          </cell>
          <cell r="C182" t="str">
            <v>Taán</v>
          </cell>
          <cell r="D182">
            <v>9726000</v>
          </cell>
          <cell r="E182">
            <v>203824</v>
          </cell>
          <cell r="F182">
            <v>62380</v>
          </cell>
        </row>
        <row r="183">
          <cell r="A183" t="str">
            <v>ÑM-3285</v>
          </cell>
          <cell r="B183" t="str">
            <v>Gia coâng maï keõm caáu kieän saét hình</v>
          </cell>
          <cell r="C183" t="str">
            <v>Taán</v>
          </cell>
          <cell r="D183">
            <v>10500000</v>
          </cell>
          <cell r="E183">
            <v>0</v>
          </cell>
          <cell r="F183">
            <v>0</v>
          </cell>
        </row>
        <row r="184">
          <cell r="A184" t="str">
            <v>ÑM-3285/1</v>
          </cell>
          <cell r="B184" t="str">
            <v>Saét hình thaønh phaåm cho truï vaø giaù ñôû 110kV</v>
          </cell>
          <cell r="C184" t="str">
            <v>Taán</v>
          </cell>
          <cell r="D184">
            <v>9726000</v>
          </cell>
          <cell r="E184">
            <v>0</v>
          </cell>
          <cell r="F184">
            <v>0</v>
          </cell>
        </row>
        <row r="185">
          <cell r="A185" t="str">
            <v>ÑM-3285/2</v>
          </cell>
          <cell r="B185" t="str">
            <v>Saét hình thaønh phaåm cho xaø daøn 110kV</v>
          </cell>
          <cell r="C185" t="str">
            <v>Taán</v>
          </cell>
          <cell r="D185">
            <v>10500000</v>
          </cell>
          <cell r="E185">
            <v>0</v>
          </cell>
          <cell r="F185">
            <v>0</v>
          </cell>
        </row>
        <row r="186">
          <cell r="A186" t="str">
            <v>VC-03B</v>
          </cell>
          <cell r="B186" t="str">
            <v>Boác xuùc ñaát thöøa leân xuoáng ,tôi x1.3</v>
          </cell>
          <cell r="C186" t="str">
            <v>m3</v>
          </cell>
          <cell r="D186">
            <v>0</v>
          </cell>
          <cell r="E186">
            <v>1882</v>
          </cell>
          <cell r="F186">
            <v>0</v>
          </cell>
        </row>
        <row r="187">
          <cell r="A187" t="str">
            <v>VC-03C</v>
          </cell>
          <cell r="B187" t="str">
            <v>Chuyeån  ñaát thöøa baèng xe cuùtkít cly 200m</v>
          </cell>
          <cell r="C187" t="str">
            <v>m3</v>
          </cell>
          <cell r="D187">
            <v>0</v>
          </cell>
          <cell r="E187">
            <v>6653</v>
          </cell>
          <cell r="F187">
            <v>0</v>
          </cell>
        </row>
        <row r="188">
          <cell r="A188" t="str">
            <v>TAM TINH</v>
          </cell>
          <cell r="B188" t="str">
            <v xml:space="preserve"> Gia coâng laép ñaët baûn leà F20 </v>
          </cell>
          <cell r="C188" t="str">
            <v>boä</v>
          </cell>
          <cell r="D188">
            <v>20000</v>
          </cell>
          <cell r="E188">
            <v>1000</v>
          </cell>
        </row>
        <row r="189">
          <cell r="A189" t="str">
            <v>TT1</v>
          </cell>
          <cell r="B189" t="str">
            <v xml:space="preserve"> Gia coâng laép ñaët boulon F12x100 </v>
          </cell>
          <cell r="C189" t="str">
            <v>boä</v>
          </cell>
          <cell r="D189">
            <v>2300</v>
          </cell>
        </row>
        <row r="190">
          <cell r="A190" t="str">
            <v>TT2</v>
          </cell>
          <cell r="B190" t="str">
            <v xml:space="preserve"> Gia coâng laép ñaët baûn leà F20 </v>
          </cell>
          <cell r="C190" t="str">
            <v>boä</v>
          </cell>
          <cell r="D190">
            <v>20000</v>
          </cell>
          <cell r="E190">
            <v>1000</v>
          </cell>
        </row>
        <row r="191">
          <cell r="A191" t="str">
            <v>TT3</v>
          </cell>
          <cell r="B191" t="str">
            <v>Gia coâng ñònh vò buloâng neo ( Vaät lieäu B caáp)</v>
          </cell>
          <cell r="C191" t="str">
            <v>Boä</v>
          </cell>
          <cell r="D191">
            <v>27000</v>
          </cell>
          <cell r="E191">
            <v>6000</v>
          </cell>
        </row>
        <row r="192">
          <cell r="A192" t="str">
            <v>TT4</v>
          </cell>
          <cell r="B192" t="str">
            <v>6 moùng choáng seùt 110 KV ( 3 truï 3,5m vaø 3   tru 2,5m) : M20 - 500= 6*4</v>
          </cell>
          <cell r="C192" t="str">
            <v>Boä</v>
          </cell>
          <cell r="D192">
            <v>20000</v>
          </cell>
          <cell r="E192">
            <v>6000</v>
          </cell>
        </row>
        <row r="193">
          <cell r="A193" t="str">
            <v>TT5</v>
          </cell>
          <cell r="B193" t="str">
            <v>3 moùng DCL 110KV : M24 - 600=3*8</v>
          </cell>
          <cell r="C193" t="str">
            <v>Boä</v>
          </cell>
          <cell r="D193">
            <v>27000</v>
          </cell>
          <cell r="E193">
            <v>6000</v>
          </cell>
        </row>
        <row r="194">
          <cell r="A194" t="str">
            <v>TT6</v>
          </cell>
          <cell r="B194" t="str">
            <v>9 moùng (2 söù ñôû 110KV + 3 TU + 3 TI+1MBATD ) : M16-500 =9*8</v>
          </cell>
          <cell r="C194" t="str">
            <v>Boä</v>
          </cell>
          <cell r="D194">
            <v>16000</v>
          </cell>
          <cell r="E194">
            <v>6000</v>
          </cell>
        </row>
        <row r="195">
          <cell r="A195" t="str">
            <v>TT7</v>
          </cell>
          <cell r="B195" t="str">
            <v>1 maùy caét 110KV: M24-600/200=1*12</v>
          </cell>
          <cell r="C195" t="str">
            <v>Boä</v>
          </cell>
          <cell r="D195">
            <v>27000</v>
          </cell>
          <cell r="E195">
            <v>6000</v>
          </cell>
        </row>
        <row r="196">
          <cell r="A196" t="str">
            <v>TT8</v>
          </cell>
          <cell r="B196" t="str">
            <v>4 moùng truï coång 110Kv MTC1:M30-1400/200=4*16</v>
          </cell>
          <cell r="C196" t="str">
            <v>Boä</v>
          </cell>
          <cell r="D196">
            <v>90000</v>
          </cell>
          <cell r="E196">
            <v>6000</v>
          </cell>
        </row>
        <row r="197">
          <cell r="A197" t="str">
            <v>TT9</v>
          </cell>
          <cell r="B197" t="str">
            <v>2 moùng truï coång 110Kv MTC2: M30/1400-200=2*16</v>
          </cell>
          <cell r="C197" t="str">
            <v>Boä</v>
          </cell>
          <cell r="D197">
            <v>90000</v>
          </cell>
          <cell r="E197">
            <v>6000</v>
          </cell>
        </row>
        <row r="198">
          <cell r="A198" t="str">
            <v>TT10</v>
          </cell>
          <cell r="B198" t="str">
            <v>6 moùng truï chieáu saùng : M20-500=6*4</v>
          </cell>
          <cell r="C198" t="str">
            <v>Boä</v>
          </cell>
          <cell r="D198">
            <v>20000</v>
          </cell>
          <cell r="E198">
            <v>6000</v>
          </cell>
        </row>
        <row r="199">
          <cell r="A199" t="str">
            <v>TT11</v>
          </cell>
          <cell r="B199" t="str">
            <v>1 moùng daøn tu buø: M20-900=1*4</v>
          </cell>
          <cell r="C199" t="str">
            <v>Boä</v>
          </cell>
          <cell r="D199">
            <v>36000</v>
          </cell>
          <cell r="E199">
            <v>6000</v>
          </cell>
        </row>
        <row r="200">
          <cell r="A200" t="str">
            <v>TT12</v>
          </cell>
          <cell r="B200" t="str">
            <v>Saûn xuaát laép ñaët caùc phuï kieän cho löôùi loïc MBA :Bulong daõn chaân (Hieti HLC) d12-100</v>
          </cell>
          <cell r="C200" t="str">
            <v>boä</v>
          </cell>
          <cell r="D200">
            <v>15000</v>
          </cell>
          <cell r="E200">
            <v>6000</v>
          </cell>
        </row>
        <row r="201">
          <cell r="A201" t="str">
            <v>TT13</v>
          </cell>
          <cell r="B201" t="str">
            <v>Saûn xuaát laép ñaët caùc phuï kieän cho löôùi loïc MBA :Bulong ñuoâi caù d12-80</v>
          </cell>
          <cell r="C201" t="str">
            <v>boä</v>
          </cell>
          <cell r="D201">
            <v>4000</v>
          </cell>
          <cell r="E201">
            <v>3000</v>
          </cell>
          <cell r="F201">
            <v>0</v>
          </cell>
        </row>
        <row r="202">
          <cell r="A202" t="str">
            <v>TT14</v>
          </cell>
          <cell r="B202" t="str">
            <v>Laép ñaët maùt bôm 2HP cho Beå daàu söï coá (B caáp)</v>
          </cell>
          <cell r="C202" t="str">
            <v>boä</v>
          </cell>
          <cell r="D202">
            <v>2000000</v>
          </cell>
          <cell r="E202">
            <v>50000</v>
          </cell>
        </row>
        <row r="203">
          <cell r="A203" t="str">
            <v>TT15</v>
          </cell>
          <cell r="B203" t="str">
            <v>Saûn xuaát laép ñaët bulon daõn chaân M10x80</v>
          </cell>
          <cell r="C203" t="str">
            <v>boä</v>
          </cell>
          <cell r="D203">
            <v>10000</v>
          </cell>
          <cell r="E203">
            <v>6000</v>
          </cell>
          <cell r="F203">
            <v>0</v>
          </cell>
        </row>
        <row r="204">
          <cell r="A204" t="str">
            <v>TT16</v>
          </cell>
          <cell r="B204" t="str">
            <v>Laép ñaët boàn nöôÙc TröôØng tuyeàn 500L</v>
          </cell>
          <cell r="C204" t="str">
            <v>Boä</v>
          </cell>
          <cell r="D204">
            <v>3000000</v>
          </cell>
          <cell r="E204">
            <v>1000</v>
          </cell>
        </row>
        <row r="205">
          <cell r="A205" t="str">
            <v>TT17</v>
          </cell>
          <cell r="B205" t="str">
            <v>Ñoùng gieáng nöôÙc oáng PVC F42 caû bôm 1 ngöïa</v>
          </cell>
          <cell r="C205" t="str">
            <v>Boä</v>
          </cell>
          <cell r="D205">
            <v>4000000</v>
          </cell>
          <cell r="E205">
            <v>100000</v>
          </cell>
        </row>
        <row r="206">
          <cell r="A206" t="str">
            <v>TT18</v>
          </cell>
          <cell r="B206" t="str">
            <v>Laép ñaët van PVC D21</v>
          </cell>
          <cell r="C206" t="str">
            <v>caùi</v>
          </cell>
          <cell r="D206">
            <v>10000</v>
          </cell>
          <cell r="E206">
            <v>1000</v>
          </cell>
          <cell r="F206">
            <v>0</v>
          </cell>
        </row>
        <row r="207">
          <cell r="A207" t="str">
            <v>TT19</v>
          </cell>
          <cell r="B207" t="str">
            <v xml:space="preserve">Gia coâng laép ñaët Tuû beáp vaùn OÂ can ( 2 x0,5 )m </v>
          </cell>
          <cell r="C207" t="str">
            <v>caùi</v>
          </cell>
          <cell r="D207">
            <v>1000000</v>
          </cell>
          <cell r="E207">
            <v>100000</v>
          </cell>
        </row>
        <row r="208">
          <cell r="A208" t="str">
            <v>TT</v>
          </cell>
          <cell r="B208" t="str">
            <v>Gia coâng bu loâng</v>
          </cell>
          <cell r="C208" t="str">
            <v>Taán</v>
          </cell>
          <cell r="D208">
            <v>10500000</v>
          </cell>
          <cell r="E208">
            <v>0</v>
          </cell>
          <cell r="F208">
            <v>0</v>
          </cell>
        </row>
        <row r="209">
          <cell r="A209" t="str">
            <v>TT21</v>
          </cell>
          <cell r="B209" t="str">
            <v>Bu-loâng M16x40</v>
          </cell>
          <cell r="C209" t="str">
            <v>boä</v>
          </cell>
          <cell r="D209">
            <v>2300</v>
          </cell>
          <cell r="E209">
            <v>0</v>
          </cell>
        </row>
        <row r="210">
          <cell r="A210" t="str">
            <v>TT22</v>
          </cell>
          <cell r="B210" t="str">
            <v>Bu-loâng M16x50</v>
          </cell>
          <cell r="C210" t="str">
            <v>boä</v>
          </cell>
          <cell r="D210">
            <v>2300</v>
          </cell>
          <cell r="E210">
            <v>0</v>
          </cell>
        </row>
        <row r="211">
          <cell r="A211" t="str">
            <v>TT23</v>
          </cell>
          <cell r="B211" t="str">
            <v>Bu-loâng M16x60</v>
          </cell>
          <cell r="C211" t="str">
            <v>boä</v>
          </cell>
          <cell r="D211">
            <v>2500</v>
          </cell>
          <cell r="E211">
            <v>0</v>
          </cell>
        </row>
        <row r="212">
          <cell r="A212" t="str">
            <v>TT24</v>
          </cell>
          <cell r="B212" t="str">
            <v>Bu-loâng M16x80</v>
          </cell>
          <cell r="C212" t="str">
            <v>boä</v>
          </cell>
          <cell r="D212">
            <v>2700</v>
          </cell>
          <cell r="E21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New general bill quantity"/>
      <sheetName val="THDT"/>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tra-vat-lieu"/>
      <sheetName val="GVL"/>
      <sheetName val="Ngw general bill quantity"/>
      <sheetName val="dgth"/>
      <sheetName val="dghn"/>
      <sheetName val="DG CANTHO"/>
      <sheetName val="Dutoan KL"/>
      <sheetName val="PT VATTU"/>
      <sheetName val="Load"/>
    </sheetNames>
    <sheetDataSet>
      <sheetData sheetId="0"/>
      <sheetData sheetId="1" refreshError="1">
        <row r="8">
          <cell r="A8">
            <v>1</v>
          </cell>
          <cell r="B8" t="str">
            <v>C.2223</v>
          </cell>
          <cell r="D8" t="str">
            <v>V­a BT M200 ®¸ 1x2 (®é sôt 6-8)</v>
          </cell>
          <cell r="E8" t="str">
            <v>m3</v>
          </cell>
          <cell r="H8">
            <v>375468</v>
          </cell>
        </row>
        <row r="9">
          <cell r="A9" t="str">
            <v/>
          </cell>
          <cell r="C9" t="str">
            <v>xm3</v>
          </cell>
          <cell r="D9" t="str">
            <v>Xi m¨ng PC300</v>
          </cell>
          <cell r="E9" t="str">
            <v>kg</v>
          </cell>
          <cell r="F9">
            <v>361</v>
          </cell>
          <cell r="G9">
            <v>702</v>
          </cell>
          <cell r="H9">
            <v>253422</v>
          </cell>
        </row>
        <row r="10">
          <cell r="A10" t="str">
            <v/>
          </cell>
          <cell r="C10" t="str">
            <v>cv</v>
          </cell>
          <cell r="D10" t="str">
            <v xml:space="preserve">C¸t vµng          </v>
          </cell>
          <cell r="E10" t="str">
            <v>m3</v>
          </cell>
          <cell r="F10">
            <v>0.45</v>
          </cell>
          <cell r="G10">
            <v>90476</v>
          </cell>
          <cell r="H10">
            <v>40714</v>
          </cell>
        </row>
        <row r="11">
          <cell r="A11" t="str">
            <v/>
          </cell>
          <cell r="C11" t="str">
            <v>®1x2</v>
          </cell>
          <cell r="D11" t="str">
            <v xml:space="preserve">§¸ d¨m 1 x 2     </v>
          </cell>
          <cell r="E11" t="str">
            <v>m3</v>
          </cell>
          <cell r="F11">
            <v>0.86599999999999999</v>
          </cell>
          <cell r="G11">
            <v>93917</v>
          </cell>
          <cell r="H11">
            <v>81332</v>
          </cell>
        </row>
        <row r="12">
          <cell r="A12">
            <v>2</v>
          </cell>
          <cell r="B12" t="str">
            <v>C.2225</v>
          </cell>
          <cell r="D12" t="str">
            <v>V­a BT M300 ®¸ 1x2 (®é sôt 6x8)</v>
          </cell>
          <cell r="E12" t="str">
            <v>m3</v>
          </cell>
          <cell r="H12">
            <v>495701</v>
          </cell>
        </row>
        <row r="13">
          <cell r="A13" t="str">
            <v/>
          </cell>
          <cell r="C13" t="str">
            <v>xm3</v>
          </cell>
          <cell r="D13" t="str">
            <v>Xi m¨ng PC300</v>
          </cell>
          <cell r="E13" t="str">
            <v>kg</v>
          </cell>
          <cell r="F13">
            <v>458</v>
          </cell>
          <cell r="G13">
            <v>702</v>
          </cell>
          <cell r="H13">
            <v>321516</v>
          </cell>
        </row>
        <row r="14">
          <cell r="A14" t="str">
            <v/>
          </cell>
          <cell r="C14" t="str">
            <v>cv</v>
          </cell>
          <cell r="D14" t="str">
            <v xml:space="preserve">C¸t vµng          </v>
          </cell>
          <cell r="E14" t="str">
            <v>m3</v>
          </cell>
          <cell r="F14">
            <v>0.42399999999999999</v>
          </cell>
          <cell r="G14">
            <v>90476</v>
          </cell>
          <cell r="H14">
            <v>38362</v>
          </cell>
        </row>
        <row r="15">
          <cell r="A15" t="str">
            <v/>
          </cell>
          <cell r="C15" t="str">
            <v>®1x2</v>
          </cell>
          <cell r="D15" t="str">
            <v xml:space="preserve">§¸ d¨m 1 x 2     </v>
          </cell>
          <cell r="E15" t="str">
            <v>m3</v>
          </cell>
          <cell r="F15">
            <v>0.86099999999999999</v>
          </cell>
          <cell r="G15">
            <v>93917</v>
          </cell>
          <cell r="H15">
            <v>80863</v>
          </cell>
        </row>
        <row r="16">
          <cell r="A16" t="str">
            <v/>
          </cell>
          <cell r="C16" t="str">
            <v>pghd</v>
          </cell>
          <cell r="D16" t="str">
            <v>Phô giac ho¸ dÎo        1,5%XM</v>
          </cell>
          <cell r="E16" t="str">
            <v>kg</v>
          </cell>
          <cell r="F16">
            <v>6.87</v>
          </cell>
          <cell r="G16">
            <v>8000</v>
          </cell>
          <cell r="H16">
            <v>54960</v>
          </cell>
        </row>
        <row r="17">
          <cell r="A17">
            <v>3</v>
          </cell>
          <cell r="B17" t="str">
            <v>C.2224</v>
          </cell>
          <cell r="D17" t="str">
            <v>V­a BT M250 ®¸ 1x2 (®é sôt 6x8)</v>
          </cell>
          <cell r="E17" t="str">
            <v>m3</v>
          </cell>
          <cell r="H17">
            <v>422797</v>
          </cell>
        </row>
        <row r="18">
          <cell r="A18" t="str">
            <v/>
          </cell>
          <cell r="C18" t="str">
            <v>xm3</v>
          </cell>
          <cell r="D18" t="str">
            <v>Xi m¨ng PC300</v>
          </cell>
          <cell r="E18" t="str">
            <v>kg</v>
          </cell>
          <cell r="F18">
            <v>434</v>
          </cell>
          <cell r="G18">
            <v>702</v>
          </cell>
          <cell r="H18">
            <v>304668</v>
          </cell>
        </row>
        <row r="19">
          <cell r="A19" t="str">
            <v/>
          </cell>
          <cell r="C19" t="str">
            <v>cv</v>
          </cell>
          <cell r="D19" t="str">
            <v xml:space="preserve">C¸t vµng          </v>
          </cell>
          <cell r="E19" t="str">
            <v>m3</v>
          </cell>
          <cell r="F19">
            <v>0.41499999999999998</v>
          </cell>
          <cell r="G19">
            <v>90476</v>
          </cell>
          <cell r="H19">
            <v>37548</v>
          </cell>
        </row>
        <row r="20">
          <cell r="A20" t="str">
            <v/>
          </cell>
          <cell r="C20" t="str">
            <v>®1x2</v>
          </cell>
          <cell r="D20" t="str">
            <v xml:space="preserve">§¸ d¨m 1 x 2     </v>
          </cell>
          <cell r="E20" t="str">
            <v>m3</v>
          </cell>
          <cell r="F20">
            <v>0.85799999999999998</v>
          </cell>
          <cell r="G20">
            <v>93917</v>
          </cell>
          <cell r="H20">
            <v>80581</v>
          </cell>
        </row>
        <row r="21">
          <cell r="A21">
            <v>4</v>
          </cell>
          <cell r="B21" t="str">
            <v>C.2325</v>
          </cell>
          <cell r="D21" t="str">
            <v>V­a BT M300 ®¸ 1x2 (®é sôt 14-17)</v>
          </cell>
          <cell r="E21" t="str">
            <v>m3</v>
          </cell>
          <cell r="H21">
            <v>510696</v>
          </cell>
        </row>
        <row r="22">
          <cell r="A22" t="str">
            <v/>
          </cell>
          <cell r="C22" t="str">
            <v>xm3</v>
          </cell>
          <cell r="D22" t="str">
            <v>Xi m¨ng PC300</v>
          </cell>
          <cell r="E22" t="str">
            <v>kg</v>
          </cell>
          <cell r="F22">
            <v>480</v>
          </cell>
          <cell r="G22">
            <v>702</v>
          </cell>
          <cell r="H22">
            <v>336960</v>
          </cell>
        </row>
        <row r="23">
          <cell r="A23" t="str">
            <v/>
          </cell>
          <cell r="C23" t="str">
            <v>cv</v>
          </cell>
          <cell r="D23" t="str">
            <v xml:space="preserve">C¸t vµng          </v>
          </cell>
          <cell r="E23" t="str">
            <v>m3</v>
          </cell>
          <cell r="F23">
            <v>0.44800000000000001</v>
          </cell>
          <cell r="G23">
            <v>90476</v>
          </cell>
          <cell r="H23">
            <v>40533</v>
          </cell>
        </row>
        <row r="24">
          <cell r="A24" t="str">
            <v/>
          </cell>
          <cell r="C24" t="str">
            <v>®1x2</v>
          </cell>
          <cell r="D24" t="str">
            <v xml:space="preserve">§¸ d¨m 1 x 2     </v>
          </cell>
          <cell r="E24" t="str">
            <v>m3</v>
          </cell>
          <cell r="F24">
            <v>0.80500000000000005</v>
          </cell>
          <cell r="G24">
            <v>93917</v>
          </cell>
          <cell r="H24">
            <v>75603</v>
          </cell>
        </row>
        <row r="25">
          <cell r="A25" t="str">
            <v/>
          </cell>
          <cell r="C25" t="str">
            <v>pghd</v>
          </cell>
          <cell r="D25" t="str">
            <v>Phô giac ho¸ dÎo      1,5% XM</v>
          </cell>
          <cell r="E25" t="str">
            <v>kg</v>
          </cell>
          <cell r="F25">
            <v>7.2</v>
          </cell>
          <cell r="G25">
            <v>8000</v>
          </cell>
          <cell r="H25">
            <v>57600</v>
          </cell>
        </row>
        <row r="26">
          <cell r="A26">
            <v>5</v>
          </cell>
          <cell r="B26" t="str">
            <v>C.2143</v>
          </cell>
          <cell r="D26" t="str">
            <v>V­a BT M200 ®¸ 4x6 (®é sôt 2-4)</v>
          </cell>
          <cell r="E26" t="str">
            <v>m3</v>
          </cell>
          <cell r="H26">
            <v>339287</v>
          </cell>
        </row>
        <row r="27">
          <cell r="A27" t="str">
            <v/>
          </cell>
          <cell r="C27" t="str">
            <v>xm3</v>
          </cell>
          <cell r="D27" t="str">
            <v>Xi m¨ng PC300</v>
          </cell>
          <cell r="E27" t="str">
            <v>kg</v>
          </cell>
          <cell r="F27">
            <v>305</v>
          </cell>
          <cell r="G27">
            <v>702</v>
          </cell>
          <cell r="H27">
            <v>214110</v>
          </cell>
        </row>
        <row r="28">
          <cell r="A28" t="str">
            <v/>
          </cell>
          <cell r="C28" t="str">
            <v>cv</v>
          </cell>
          <cell r="D28" t="str">
            <v xml:space="preserve">C¸t vµng          </v>
          </cell>
          <cell r="E28" t="str">
            <v>m3</v>
          </cell>
          <cell r="F28">
            <v>0.47699999999999998</v>
          </cell>
          <cell r="G28">
            <v>90476</v>
          </cell>
          <cell r="H28">
            <v>43157</v>
          </cell>
        </row>
        <row r="29">
          <cell r="A29" t="str">
            <v/>
          </cell>
          <cell r="C29" t="str">
            <v>®2x4</v>
          </cell>
          <cell r="D29" t="str">
            <v xml:space="preserve">§¸ d¨m 2 x 4      </v>
          </cell>
          <cell r="E29" t="str">
            <v>m3</v>
          </cell>
          <cell r="F29">
            <v>0.88400000000000001</v>
          </cell>
          <cell r="G29">
            <v>92783</v>
          </cell>
          <cell r="H29">
            <v>82020</v>
          </cell>
        </row>
        <row r="30">
          <cell r="A30">
            <v>6</v>
          </cell>
          <cell r="B30" t="str">
            <v>C.2142</v>
          </cell>
          <cell r="D30" t="str">
            <v>V­a BT M150 ®¸ 4x6 &amp; 2x4 (®é sôt 2-4)</v>
          </cell>
          <cell r="E30" t="str">
            <v>m3</v>
          </cell>
          <cell r="H30">
            <v>303689</v>
          </cell>
        </row>
        <row r="31">
          <cell r="A31" t="str">
            <v/>
          </cell>
          <cell r="C31" t="str">
            <v>xm3</v>
          </cell>
          <cell r="D31" t="str">
            <v>Xi m¨ng PC300</v>
          </cell>
          <cell r="E31" t="str">
            <v>kg</v>
          </cell>
          <cell r="F31">
            <v>250</v>
          </cell>
          <cell r="G31">
            <v>702</v>
          </cell>
          <cell r="H31">
            <v>175500</v>
          </cell>
        </row>
        <row r="32">
          <cell r="A32" t="str">
            <v/>
          </cell>
          <cell r="C32" t="str">
            <v>cv</v>
          </cell>
          <cell r="D32" t="str">
            <v xml:space="preserve">C¸t vµng          </v>
          </cell>
          <cell r="E32" t="str">
            <v>m3</v>
          </cell>
          <cell r="F32">
            <v>0.499</v>
          </cell>
          <cell r="G32">
            <v>90476</v>
          </cell>
          <cell r="H32">
            <v>45148</v>
          </cell>
        </row>
        <row r="33">
          <cell r="A33" t="str">
            <v/>
          </cell>
          <cell r="C33" t="str">
            <v>®2x4</v>
          </cell>
          <cell r="D33" t="str">
            <v xml:space="preserve">§¸ d¨m 2 x 4      </v>
          </cell>
          <cell r="E33" t="str">
            <v>m3</v>
          </cell>
          <cell r="F33">
            <v>0.89500000000000002</v>
          </cell>
          <cell r="G33">
            <v>92783</v>
          </cell>
          <cell r="H33">
            <v>83041</v>
          </cell>
        </row>
        <row r="34">
          <cell r="A34">
            <v>7</v>
          </cell>
          <cell r="B34" t="str">
            <v>C.2144</v>
          </cell>
          <cell r="D34" t="str">
            <v>V­a BT M250 ®¸ 4x6 (®é sôt 2-4)</v>
          </cell>
          <cell r="E34" t="str">
            <v>m3</v>
          </cell>
          <cell r="H34">
            <v>376193</v>
          </cell>
        </row>
        <row r="35">
          <cell r="A35" t="str">
            <v/>
          </cell>
          <cell r="C35" t="str">
            <v>xm3</v>
          </cell>
          <cell r="D35" t="str">
            <v>Xi m¨ng PC300</v>
          </cell>
          <cell r="E35" t="str">
            <v>kg</v>
          </cell>
          <cell r="F35">
            <v>362</v>
          </cell>
          <cell r="G35">
            <v>702</v>
          </cell>
          <cell r="H35">
            <v>254124</v>
          </cell>
        </row>
        <row r="36">
          <cell r="A36" t="str">
            <v/>
          </cell>
          <cell r="C36" t="str">
            <v>cv</v>
          </cell>
          <cell r="D36" t="str">
            <v xml:space="preserve">C¸t vµng          </v>
          </cell>
          <cell r="E36" t="str">
            <v>m3</v>
          </cell>
          <cell r="F36">
            <v>0.45700000000000002</v>
          </cell>
          <cell r="G36">
            <v>90476</v>
          </cell>
          <cell r="H36">
            <v>41348</v>
          </cell>
        </row>
        <row r="37">
          <cell r="A37" t="str">
            <v/>
          </cell>
          <cell r="C37" t="str">
            <v>®2x4</v>
          </cell>
          <cell r="D37" t="str">
            <v xml:space="preserve">§¸ d¨m 2 x 4      </v>
          </cell>
          <cell r="E37" t="str">
            <v>m3</v>
          </cell>
          <cell r="F37">
            <v>0.87</v>
          </cell>
          <cell r="G37">
            <v>92783</v>
          </cell>
          <cell r="H37">
            <v>80721</v>
          </cell>
        </row>
        <row r="38">
          <cell r="A38">
            <v>8</v>
          </cell>
          <cell r="B38" t="str">
            <v>B1215</v>
          </cell>
          <cell r="D38" t="str">
            <v xml:space="preserve">V­a XM M100 </v>
          </cell>
          <cell r="E38" t="str">
            <v>m3</v>
          </cell>
          <cell r="H38">
            <v>368917</v>
          </cell>
        </row>
        <row r="39">
          <cell r="A39" t="str">
            <v/>
          </cell>
          <cell r="C39" t="str">
            <v>xm3</v>
          </cell>
          <cell r="D39" t="str">
            <v>Xi m¨ng PC300</v>
          </cell>
          <cell r="E39" t="str">
            <v>kg</v>
          </cell>
          <cell r="F39">
            <v>385.04</v>
          </cell>
          <cell r="G39">
            <v>702</v>
          </cell>
          <cell r="H39">
            <v>270298</v>
          </cell>
        </row>
        <row r="40">
          <cell r="A40" t="str">
            <v/>
          </cell>
          <cell r="C40" t="str">
            <v>cv</v>
          </cell>
          <cell r="D40" t="str">
            <v xml:space="preserve">C¸t vµng          </v>
          </cell>
          <cell r="E40" t="str">
            <v>m3</v>
          </cell>
          <cell r="F40">
            <v>1.0900000000000001</v>
          </cell>
          <cell r="G40">
            <v>90476</v>
          </cell>
          <cell r="H40">
            <v>98619</v>
          </cell>
        </row>
        <row r="41">
          <cell r="A41">
            <v>9</v>
          </cell>
          <cell r="B41" t="str">
            <v>B1216</v>
          </cell>
          <cell r="D41" t="str">
            <v>V­a XM M125</v>
          </cell>
          <cell r="E41" t="str">
            <v>m3</v>
          </cell>
          <cell r="H41">
            <v>419359</v>
          </cell>
        </row>
        <row r="42">
          <cell r="A42" t="str">
            <v/>
          </cell>
          <cell r="C42" t="str">
            <v>xm3</v>
          </cell>
          <cell r="D42" t="str">
            <v>Xi m¨ng PC300</v>
          </cell>
          <cell r="E42" t="str">
            <v>kg</v>
          </cell>
          <cell r="F42">
            <v>462.05</v>
          </cell>
          <cell r="G42">
            <v>702</v>
          </cell>
          <cell r="H42">
            <v>324359</v>
          </cell>
        </row>
        <row r="43">
          <cell r="A43" t="str">
            <v/>
          </cell>
          <cell r="C43" t="str">
            <v>cv</v>
          </cell>
          <cell r="D43" t="str">
            <v xml:space="preserve">C¸t vµng          </v>
          </cell>
          <cell r="E43" t="str">
            <v>m3</v>
          </cell>
          <cell r="F43">
            <v>1.05</v>
          </cell>
          <cell r="G43">
            <v>90476</v>
          </cell>
          <cell r="H43">
            <v>95000</v>
          </cell>
        </row>
        <row r="44">
          <cell r="A44">
            <v>10</v>
          </cell>
          <cell r="B44" t="str">
            <v>B.1214</v>
          </cell>
          <cell r="D44" t="str">
            <v>V÷a XM M75</v>
          </cell>
          <cell r="E44" t="str">
            <v>m3</v>
          </cell>
          <cell r="H44">
            <v>309146</v>
          </cell>
        </row>
        <row r="45">
          <cell r="A45" t="str">
            <v/>
          </cell>
          <cell r="C45" t="str">
            <v>xm3</v>
          </cell>
          <cell r="D45" t="str">
            <v>Xi m¨ng PC300</v>
          </cell>
          <cell r="E45" t="str">
            <v>kg</v>
          </cell>
          <cell r="F45">
            <v>296.02999999999997</v>
          </cell>
          <cell r="G45">
            <v>702</v>
          </cell>
          <cell r="H45">
            <v>207813</v>
          </cell>
        </row>
        <row r="46">
          <cell r="A46" t="str">
            <v/>
          </cell>
          <cell r="C46" t="str">
            <v>cv</v>
          </cell>
          <cell r="D46" t="str">
            <v xml:space="preserve">C¸t vµng          </v>
          </cell>
          <cell r="E46" t="str">
            <v>m3</v>
          </cell>
          <cell r="F46">
            <v>1.1200000000000001</v>
          </cell>
          <cell r="G46">
            <v>90476</v>
          </cell>
          <cell r="H46">
            <v>101333</v>
          </cell>
        </row>
        <row r="47">
          <cell r="A47">
            <v>11</v>
          </cell>
          <cell r="B47" t="str">
            <v>C.2325</v>
          </cell>
          <cell r="D47" t="str">
            <v>V­a BT M400 ®¸ 1x2 (®é sôt 14-17)</v>
          </cell>
          <cell r="E47" t="str">
            <v>m3</v>
          </cell>
          <cell r="H47">
            <v>699053</v>
          </cell>
        </row>
        <row r="48">
          <cell r="A48" t="str">
            <v/>
          </cell>
          <cell r="C48" t="str">
            <v>xm4</v>
          </cell>
          <cell r="D48" t="str">
            <v xml:space="preserve">Xi m¨ng PC 400            </v>
          </cell>
          <cell r="E48" t="str">
            <v>kg</v>
          </cell>
          <cell r="F48">
            <v>458</v>
          </cell>
          <cell r="G48">
            <v>1146</v>
          </cell>
          <cell r="H48">
            <v>524868</v>
          </cell>
        </row>
        <row r="49">
          <cell r="A49" t="str">
            <v/>
          </cell>
          <cell r="C49" t="str">
            <v>cv</v>
          </cell>
          <cell r="D49" t="str">
            <v xml:space="preserve">C¸t vµng          </v>
          </cell>
          <cell r="E49" t="str">
            <v>m3</v>
          </cell>
          <cell r="F49">
            <v>0.42399999999999999</v>
          </cell>
          <cell r="G49">
            <v>90476</v>
          </cell>
          <cell r="H49">
            <v>38362</v>
          </cell>
        </row>
        <row r="50">
          <cell r="A50" t="str">
            <v/>
          </cell>
          <cell r="C50" t="str">
            <v>®1x2</v>
          </cell>
          <cell r="D50" t="str">
            <v xml:space="preserve">§¸ d¨m 1 x 2     </v>
          </cell>
          <cell r="E50" t="str">
            <v>m3</v>
          </cell>
          <cell r="F50">
            <v>0.86099999999999999</v>
          </cell>
          <cell r="G50">
            <v>93917</v>
          </cell>
          <cell r="H50">
            <v>80863</v>
          </cell>
        </row>
        <row r="51">
          <cell r="A51" t="str">
            <v/>
          </cell>
          <cell r="C51" t="str">
            <v>pghd</v>
          </cell>
          <cell r="D51" t="str">
            <v>Phô giac ho¸ dÎo      1,5% XM</v>
          </cell>
          <cell r="E51" t="str">
            <v>kg</v>
          </cell>
          <cell r="F51">
            <v>6.87</v>
          </cell>
          <cell r="G51">
            <v>8000</v>
          </cell>
          <cell r="H51">
            <v>54960</v>
          </cell>
        </row>
        <row r="52">
          <cell r="A52">
            <v>12</v>
          </cell>
          <cell r="B52" t="str">
            <v>TT</v>
          </cell>
          <cell r="D52" t="str">
            <v>V÷a XM bÞt lç M500</v>
          </cell>
          <cell r="E52" t="str">
            <v>m3</v>
          </cell>
          <cell r="H52">
            <v>2487228</v>
          </cell>
        </row>
        <row r="53">
          <cell r="A53" t="str">
            <v/>
          </cell>
          <cell r="C53" t="str">
            <v>xm4</v>
          </cell>
          <cell r="D53" t="str">
            <v xml:space="preserve">Xi m¨ng PC 400            </v>
          </cell>
          <cell r="E53" t="str">
            <v>kg</v>
          </cell>
          <cell r="F53">
            <v>1824</v>
          </cell>
          <cell r="G53">
            <v>1146</v>
          </cell>
          <cell r="H53">
            <v>2090304</v>
          </cell>
        </row>
        <row r="54">
          <cell r="A54" t="str">
            <v/>
          </cell>
          <cell r="C54" t="str">
            <v>pgbt</v>
          </cell>
          <cell r="D54" t="str">
            <v>Phô gia BT</v>
          </cell>
          <cell r="E54" t="str">
            <v>kg</v>
          </cell>
          <cell r="F54">
            <v>40.56</v>
          </cell>
          <cell r="G54">
            <v>8000</v>
          </cell>
          <cell r="H54">
            <v>324480</v>
          </cell>
        </row>
        <row r="55">
          <cell r="A55" t="str">
            <v/>
          </cell>
          <cell r="D55" t="str">
            <v>VËt liÖu kh¸c</v>
          </cell>
          <cell r="E55" t="str">
            <v>%</v>
          </cell>
          <cell r="F55">
            <v>3</v>
          </cell>
          <cell r="G55">
            <v>2414784</v>
          </cell>
          <cell r="H55">
            <v>72444</v>
          </cell>
        </row>
        <row r="56">
          <cell r="A56" t="str">
            <v/>
          </cell>
          <cell r="D56" t="str">
            <v>®¬n gi¸ chi tiÕt</v>
          </cell>
        </row>
        <row r="57">
          <cell r="A57">
            <v>13</v>
          </cell>
          <cell r="B57" t="str">
            <v>HG.7410</v>
          </cell>
          <cell r="D57" t="str">
            <v>BT DÇm chñ M400</v>
          </cell>
          <cell r="E57" t="str">
            <v>m3</v>
          </cell>
          <cell r="H57">
            <v>713087</v>
          </cell>
          <cell r="I57">
            <v>64445</v>
          </cell>
          <cell r="J57">
            <v>30637</v>
          </cell>
        </row>
        <row r="58">
          <cell r="A58" t="str">
            <v/>
          </cell>
          <cell r="D58" t="str">
            <v>a/ VËt liÖu</v>
          </cell>
        </row>
        <row r="59">
          <cell r="A59" t="str">
            <v/>
          </cell>
          <cell r="D59" t="str">
            <v>V­a BT M400 ®¸ 1x2 (®é sôt 14-17)</v>
          </cell>
          <cell r="E59" t="str">
            <v>m3</v>
          </cell>
          <cell r="F59">
            <v>1.0149999999999999</v>
          </cell>
          <cell r="G59">
            <v>699053</v>
          </cell>
          <cell r="H59">
            <v>709539</v>
          </cell>
        </row>
        <row r="60">
          <cell r="A60" t="str">
            <v/>
          </cell>
          <cell r="D60" t="str">
            <v>VËt liÖu kh¸c</v>
          </cell>
          <cell r="E60" t="str">
            <v>%</v>
          </cell>
          <cell r="F60">
            <v>0.5</v>
          </cell>
          <cell r="G60">
            <v>709539</v>
          </cell>
          <cell r="H60">
            <v>3548</v>
          </cell>
        </row>
        <row r="61">
          <cell r="A61" t="str">
            <v/>
          </cell>
          <cell r="D61" t="str">
            <v>b/ Nh©n c«ng</v>
          </cell>
        </row>
        <row r="62">
          <cell r="A62" t="str">
            <v/>
          </cell>
          <cell r="C62" t="str">
            <v>4,0/7</v>
          </cell>
          <cell r="D62" t="str">
            <v>Nh©n c«ng 4,0/7</v>
          </cell>
          <cell r="E62" t="str">
            <v xml:space="preserve">C«ng </v>
          </cell>
          <cell r="F62">
            <v>4.2</v>
          </cell>
          <cell r="G62">
            <v>15344</v>
          </cell>
          <cell r="I62">
            <v>64445</v>
          </cell>
        </row>
        <row r="63">
          <cell r="A63" t="str">
            <v/>
          </cell>
          <cell r="D63" t="str">
            <v>c/ M¸y thi c«ng</v>
          </cell>
        </row>
        <row r="64">
          <cell r="A64" t="str">
            <v/>
          </cell>
          <cell r="C64" t="str">
            <v>t250</v>
          </cell>
          <cell r="D64" t="str">
            <v>M¸y trén 250l</v>
          </cell>
          <cell r="E64" t="str">
            <v>Ca</v>
          </cell>
          <cell r="F64">
            <v>9.5000000000000001E-2</v>
          </cell>
          <cell r="G64">
            <v>96272</v>
          </cell>
          <cell r="J64">
            <v>9146</v>
          </cell>
        </row>
        <row r="65">
          <cell r="A65" t="str">
            <v/>
          </cell>
          <cell r="C65" t="str">
            <v>® d1,5</v>
          </cell>
          <cell r="D65" t="str">
            <v>M¸y ®Çm dïi 1,5KW</v>
          </cell>
          <cell r="E65" t="str">
            <v>Ca</v>
          </cell>
          <cell r="F65">
            <v>0.25</v>
          </cell>
          <cell r="G65">
            <v>37456</v>
          </cell>
          <cell r="J65">
            <v>9364</v>
          </cell>
        </row>
        <row r="66">
          <cell r="A66" t="str">
            <v/>
          </cell>
          <cell r="C66" t="str">
            <v>®b1</v>
          </cell>
          <cell r="D66" t="str">
            <v>M¸y ®Çm bµn 1KW</v>
          </cell>
          <cell r="E66" t="str">
            <v>Ca</v>
          </cell>
          <cell r="F66">
            <v>0.25</v>
          </cell>
          <cell r="G66">
            <v>32525</v>
          </cell>
          <cell r="J66">
            <v>8131</v>
          </cell>
        </row>
        <row r="67">
          <cell r="A67" t="str">
            <v/>
          </cell>
          <cell r="D67" t="str">
            <v>M¸y kh¸c</v>
          </cell>
          <cell r="E67" t="str">
            <v>%</v>
          </cell>
          <cell r="F67">
            <v>15</v>
          </cell>
          <cell r="G67">
            <v>26641</v>
          </cell>
          <cell r="J67">
            <v>3996</v>
          </cell>
        </row>
        <row r="68">
          <cell r="A68">
            <v>14</v>
          </cell>
          <cell r="B68" t="str">
            <v>HC.6410</v>
          </cell>
          <cell r="C68" t="str">
            <v xml:space="preserve"> </v>
          </cell>
          <cell r="D68" t="str">
            <v>Phun v÷a bÞt lç bè thÐp C§C</v>
          </cell>
          <cell r="E68" t="str">
            <v>m3</v>
          </cell>
          <cell r="H68">
            <v>2487228</v>
          </cell>
          <cell r="I68">
            <v>547781</v>
          </cell>
          <cell r="J68">
            <v>1083245</v>
          </cell>
        </row>
        <row r="69">
          <cell r="A69" t="str">
            <v/>
          </cell>
          <cell r="D69" t="str">
            <v>a/ VËt liÖu</v>
          </cell>
        </row>
        <row r="70">
          <cell r="A70" t="str">
            <v/>
          </cell>
          <cell r="D70" t="str">
            <v>V÷a XM bÞt lç M500</v>
          </cell>
          <cell r="E70" t="str">
            <v>m3</v>
          </cell>
          <cell r="F70">
            <v>1</v>
          </cell>
          <cell r="G70">
            <v>2487228</v>
          </cell>
          <cell r="H70">
            <v>2487228</v>
          </cell>
        </row>
        <row r="71">
          <cell r="A71" t="str">
            <v/>
          </cell>
          <cell r="D71" t="str">
            <v>b/ Nh©n c«ng</v>
          </cell>
        </row>
        <row r="72">
          <cell r="A72" t="str">
            <v/>
          </cell>
          <cell r="C72" t="str">
            <v>4,0/7</v>
          </cell>
          <cell r="D72" t="str">
            <v>Nh©n c«ng 4,0/7</v>
          </cell>
          <cell r="E72" t="str">
            <v xml:space="preserve">C«ng </v>
          </cell>
          <cell r="F72">
            <v>35.700000000000003</v>
          </cell>
          <cell r="G72">
            <v>15344</v>
          </cell>
          <cell r="I72">
            <v>547781</v>
          </cell>
        </row>
        <row r="73">
          <cell r="A73" t="str">
            <v/>
          </cell>
          <cell r="D73" t="str">
            <v>c/ M¸y thi c«ng</v>
          </cell>
        </row>
        <row r="74">
          <cell r="A74" t="str">
            <v/>
          </cell>
          <cell r="C74" t="str">
            <v>t80</v>
          </cell>
          <cell r="D74" t="str">
            <v>M¸y trén v÷a 80l</v>
          </cell>
          <cell r="E74" t="str">
            <v>ca</v>
          </cell>
          <cell r="F74">
            <v>1.83</v>
          </cell>
          <cell r="G74">
            <v>45294</v>
          </cell>
          <cell r="J74">
            <v>82888</v>
          </cell>
        </row>
        <row r="75">
          <cell r="A75" t="str">
            <v/>
          </cell>
          <cell r="C75" t="str">
            <v>nk10</v>
          </cell>
          <cell r="D75" t="str">
            <v>M¸y nÐn khÝ 10m3/ph</v>
          </cell>
          <cell r="E75" t="str">
            <v>ca</v>
          </cell>
          <cell r="F75">
            <v>1.83</v>
          </cell>
          <cell r="G75">
            <v>387267</v>
          </cell>
          <cell r="J75">
            <v>708699</v>
          </cell>
        </row>
        <row r="76">
          <cell r="A76" t="str">
            <v/>
          </cell>
          <cell r="C76" t="str">
            <v>bv</v>
          </cell>
          <cell r="D76" t="str">
            <v>B¬m v÷a XM</v>
          </cell>
          <cell r="E76" t="str">
            <v>ca</v>
          </cell>
          <cell r="F76">
            <v>1.83</v>
          </cell>
          <cell r="G76">
            <v>112728</v>
          </cell>
          <cell r="J76">
            <v>206292</v>
          </cell>
        </row>
        <row r="77">
          <cell r="A77" t="str">
            <v/>
          </cell>
          <cell r="C77" t="str">
            <v>bn20</v>
          </cell>
          <cell r="D77" t="str">
            <v>M¸y b¬m n­íc 20KW</v>
          </cell>
          <cell r="E77" t="str">
            <v>ca</v>
          </cell>
          <cell r="F77">
            <v>0.5</v>
          </cell>
          <cell r="G77">
            <v>107630</v>
          </cell>
          <cell r="J77">
            <v>53815</v>
          </cell>
        </row>
        <row r="78">
          <cell r="A78" t="str">
            <v/>
          </cell>
          <cell r="D78" t="str">
            <v>M¸y kh¸c</v>
          </cell>
          <cell r="E78" t="str">
            <v>%</v>
          </cell>
          <cell r="F78">
            <v>3</v>
          </cell>
          <cell r="G78">
            <v>1051694</v>
          </cell>
          <cell r="J78">
            <v>31551</v>
          </cell>
        </row>
        <row r="79">
          <cell r="A79">
            <v>15</v>
          </cell>
          <cell r="B79" t="str">
            <v>IB.5410</v>
          </cell>
          <cell r="D79" t="str">
            <v xml:space="preserve">SX, LD c¨ng kÐo bã thÐp C§C </v>
          </cell>
          <cell r="E79" t="str">
            <v>TÊn</v>
          </cell>
          <cell r="H79">
            <v>10496004</v>
          </cell>
          <cell r="I79">
            <v>473592</v>
          </cell>
          <cell r="J79">
            <v>3140500</v>
          </cell>
        </row>
        <row r="80">
          <cell r="A80" t="str">
            <v/>
          </cell>
          <cell r="D80" t="str">
            <v>a/ VËt liÖu</v>
          </cell>
        </row>
        <row r="81">
          <cell r="A81" t="str">
            <v/>
          </cell>
          <cell r="C81" t="str">
            <v>tc®c</v>
          </cell>
          <cell r="D81" t="str">
            <v>ThÐp c­êng ®é cao</v>
          </cell>
          <cell r="E81" t="str">
            <v>kg</v>
          </cell>
          <cell r="F81">
            <v>1025</v>
          </cell>
          <cell r="G81">
            <v>10000</v>
          </cell>
          <cell r="H81">
            <v>10250000</v>
          </cell>
        </row>
        <row r="82">
          <cell r="A82" t="str">
            <v/>
          </cell>
          <cell r="C82" t="str">
            <v>® c</v>
          </cell>
          <cell r="D82" t="str">
            <v>§¸ c¾t</v>
          </cell>
          <cell r="E82" t="str">
            <v>viªn</v>
          </cell>
          <cell r="F82">
            <v>6.7</v>
          </cell>
          <cell r="G82">
            <v>6000</v>
          </cell>
          <cell r="H82">
            <v>40200</v>
          </cell>
        </row>
        <row r="83">
          <cell r="A83" t="str">
            <v/>
          </cell>
          <cell r="D83" t="str">
            <v>VËt liÖu kh¸c</v>
          </cell>
          <cell r="E83" t="str">
            <v>%</v>
          </cell>
          <cell r="F83">
            <v>2</v>
          </cell>
          <cell r="G83">
            <v>10290200</v>
          </cell>
          <cell r="H83">
            <v>205804</v>
          </cell>
        </row>
        <row r="84">
          <cell r="A84" t="str">
            <v/>
          </cell>
          <cell r="D84" t="str">
            <v>b/ Nh©n c«ng</v>
          </cell>
        </row>
        <row r="85">
          <cell r="A85" t="str">
            <v/>
          </cell>
          <cell r="C85" t="str">
            <v>4,5/7</v>
          </cell>
          <cell r="D85" t="str">
            <v>Nh©n c«ng 4,5/7</v>
          </cell>
          <cell r="E85" t="str">
            <v>c«ng</v>
          </cell>
          <cell r="F85">
            <v>28</v>
          </cell>
          <cell r="G85">
            <v>16914</v>
          </cell>
          <cell r="I85">
            <v>473592</v>
          </cell>
        </row>
        <row r="86">
          <cell r="A86" t="str">
            <v/>
          </cell>
          <cell r="D86" t="str">
            <v>c/ M¸y thi c«ng</v>
          </cell>
        </row>
        <row r="87">
          <cell r="A87" t="str">
            <v/>
          </cell>
          <cell r="C87" t="str">
            <v>c25</v>
          </cell>
          <cell r="D87" t="str">
            <v>CÈu 25T</v>
          </cell>
          <cell r="E87" t="str">
            <v>ca</v>
          </cell>
          <cell r="F87">
            <v>0.14000000000000001</v>
          </cell>
          <cell r="G87">
            <v>1148366</v>
          </cell>
          <cell r="J87">
            <v>160771</v>
          </cell>
        </row>
        <row r="88">
          <cell r="A88" t="str">
            <v/>
          </cell>
          <cell r="C88" t="str">
            <v>t®5</v>
          </cell>
          <cell r="D88" t="str">
            <v>Têi ®iÖn 5T</v>
          </cell>
          <cell r="E88" t="str">
            <v>ca</v>
          </cell>
          <cell r="F88">
            <v>0.35</v>
          </cell>
          <cell r="G88">
            <v>70440</v>
          </cell>
          <cell r="J88">
            <v>24654</v>
          </cell>
        </row>
        <row r="89">
          <cell r="A89" t="str">
            <v/>
          </cell>
          <cell r="C89" t="str">
            <v>cc</v>
          </cell>
          <cell r="D89" t="str">
            <v>M¸y c¾t</v>
          </cell>
          <cell r="E89" t="str">
            <v>ca</v>
          </cell>
          <cell r="F89">
            <v>2.8</v>
          </cell>
          <cell r="G89">
            <v>39789</v>
          </cell>
          <cell r="J89">
            <v>111409</v>
          </cell>
        </row>
        <row r="90">
          <cell r="A90" t="str">
            <v/>
          </cell>
          <cell r="C90" t="str">
            <v>lc15</v>
          </cell>
          <cell r="D90" t="str">
            <v>M¸y luån c¸p 15KW</v>
          </cell>
          <cell r="E90" t="str">
            <v>ca</v>
          </cell>
          <cell r="F90">
            <v>6.5</v>
          </cell>
          <cell r="G90">
            <v>211837</v>
          </cell>
          <cell r="J90">
            <v>1376941</v>
          </cell>
        </row>
        <row r="91">
          <cell r="A91" t="str">
            <v/>
          </cell>
          <cell r="C91" t="str">
            <v>bn20</v>
          </cell>
          <cell r="D91" t="str">
            <v>M¸y b¬m n­íc 20KW</v>
          </cell>
          <cell r="E91" t="str">
            <v>ca</v>
          </cell>
          <cell r="F91">
            <v>1.1499999999999999</v>
          </cell>
          <cell r="G91">
            <v>107630</v>
          </cell>
          <cell r="J91">
            <v>123775</v>
          </cell>
        </row>
        <row r="92">
          <cell r="A92" t="str">
            <v/>
          </cell>
          <cell r="C92" t="str">
            <v>nk10</v>
          </cell>
          <cell r="D92" t="str">
            <v>M¸y nÐn khÝ 10m3/ph</v>
          </cell>
          <cell r="E92" t="str">
            <v>ca</v>
          </cell>
          <cell r="F92">
            <v>0.75</v>
          </cell>
          <cell r="G92">
            <v>387267</v>
          </cell>
          <cell r="J92">
            <v>290450</v>
          </cell>
        </row>
        <row r="93">
          <cell r="A93" t="str">
            <v/>
          </cell>
          <cell r="C93" t="str">
            <v>k250</v>
          </cell>
          <cell r="D93" t="str">
            <v>KÝch 250T</v>
          </cell>
          <cell r="E93" t="str">
            <v>ca</v>
          </cell>
          <cell r="F93">
            <v>3.1</v>
          </cell>
          <cell r="G93">
            <v>86813</v>
          </cell>
          <cell r="J93">
            <v>269120</v>
          </cell>
        </row>
        <row r="94">
          <cell r="A94" t="str">
            <v/>
          </cell>
          <cell r="C94" t="str">
            <v>k500</v>
          </cell>
          <cell r="D94" t="str">
            <v>KÝch 500T</v>
          </cell>
          <cell r="E94" t="str">
            <v>ca</v>
          </cell>
          <cell r="F94">
            <v>3.1</v>
          </cell>
          <cell r="G94">
            <v>102248</v>
          </cell>
          <cell r="J94">
            <v>316969</v>
          </cell>
        </row>
        <row r="95">
          <cell r="A95" t="str">
            <v/>
          </cell>
          <cell r="C95" t="str">
            <v>plx3</v>
          </cell>
          <cell r="D95" t="str">
            <v>Pal¨ng xÝch 3T                                      TT</v>
          </cell>
          <cell r="E95" t="str">
            <v>ca</v>
          </cell>
          <cell r="F95">
            <v>4.2</v>
          </cell>
          <cell r="G95">
            <v>100000</v>
          </cell>
          <cell r="J95">
            <v>420000</v>
          </cell>
        </row>
        <row r="96">
          <cell r="A96" t="str">
            <v/>
          </cell>
          <cell r="D96" t="str">
            <v>M¸y kh¸c</v>
          </cell>
          <cell r="E96" t="str">
            <v>%</v>
          </cell>
          <cell r="F96">
            <v>1.5</v>
          </cell>
          <cell r="G96">
            <v>3094089</v>
          </cell>
          <cell r="J96">
            <v>46411</v>
          </cell>
        </row>
        <row r="97">
          <cell r="A97">
            <v>16</v>
          </cell>
          <cell r="B97" t="str">
            <v>IB.5321</v>
          </cell>
          <cell r="D97" t="str">
            <v>Cèt thÐp dÇm cÇu  (CT5)</v>
          </cell>
          <cell r="E97" t="str">
            <v>TÊn</v>
          </cell>
          <cell r="H97">
            <v>4387398</v>
          </cell>
          <cell r="I97">
            <v>121524</v>
          </cell>
          <cell r="J97">
            <v>103095</v>
          </cell>
        </row>
        <row r="98">
          <cell r="A98" t="str">
            <v/>
          </cell>
          <cell r="D98" t="str">
            <v>a/ VËt liÖu</v>
          </cell>
        </row>
        <row r="99">
          <cell r="A99" t="str">
            <v/>
          </cell>
          <cell r="C99" t="str">
            <v>ct5</v>
          </cell>
          <cell r="D99" t="str">
            <v>ThÐp CT5</v>
          </cell>
          <cell r="E99" t="str">
            <v>kg</v>
          </cell>
          <cell r="F99">
            <v>1005</v>
          </cell>
          <cell r="G99">
            <v>4232</v>
          </cell>
          <cell r="H99">
            <v>4253160</v>
          </cell>
        </row>
        <row r="100">
          <cell r="A100" t="str">
            <v/>
          </cell>
          <cell r="C100" t="str">
            <v>dtb</v>
          </cell>
          <cell r="D100" t="str">
            <v>D©y thÐp buéc</v>
          </cell>
          <cell r="E100" t="str">
            <v>kg</v>
          </cell>
          <cell r="F100">
            <v>14.28</v>
          </cell>
          <cell r="G100">
            <v>6682</v>
          </cell>
          <cell r="H100">
            <v>95419</v>
          </cell>
        </row>
        <row r="101">
          <cell r="A101" t="str">
            <v/>
          </cell>
          <cell r="C101" t="str">
            <v>qh</v>
          </cell>
          <cell r="D101" t="str">
            <v>Que hµn</v>
          </cell>
          <cell r="E101" t="str">
            <v>kg</v>
          </cell>
          <cell r="F101">
            <v>5.0830000000000002</v>
          </cell>
          <cell r="G101">
            <v>7637</v>
          </cell>
          <cell r="H101">
            <v>38819</v>
          </cell>
        </row>
        <row r="102">
          <cell r="A102" t="str">
            <v/>
          </cell>
          <cell r="D102" t="str">
            <v>b/ Nh©n c«ng</v>
          </cell>
        </row>
        <row r="103">
          <cell r="A103" t="str">
            <v/>
          </cell>
          <cell r="C103" t="str">
            <v>4,0/7</v>
          </cell>
          <cell r="D103" t="str">
            <v>Nh©n c«ng 4,0/7</v>
          </cell>
          <cell r="E103" t="str">
            <v xml:space="preserve">C«ng </v>
          </cell>
          <cell r="F103">
            <v>7.92</v>
          </cell>
          <cell r="G103">
            <v>15344</v>
          </cell>
          <cell r="I103">
            <v>121524</v>
          </cell>
        </row>
        <row r="104">
          <cell r="A104" t="str">
            <v/>
          </cell>
          <cell r="D104" t="str">
            <v>c/ M¸y thi c«ng</v>
          </cell>
        </row>
        <row r="105">
          <cell r="A105" t="str">
            <v/>
          </cell>
          <cell r="C105" t="str">
            <v>h23</v>
          </cell>
          <cell r="D105" t="str">
            <v>M¸y hµn 23KW</v>
          </cell>
          <cell r="E105" t="str">
            <v>ca</v>
          </cell>
          <cell r="F105">
            <v>1.2250000000000001</v>
          </cell>
          <cell r="G105">
            <v>77338</v>
          </cell>
          <cell r="J105">
            <v>94739</v>
          </cell>
        </row>
        <row r="106">
          <cell r="A106" t="str">
            <v/>
          </cell>
          <cell r="C106" t="str">
            <v>cuct</v>
          </cell>
          <cell r="D106" t="str">
            <v>M¸y c¾t uèn cèt thÐp</v>
          </cell>
          <cell r="E106" t="str">
            <v>ca</v>
          </cell>
          <cell r="F106">
            <v>0.21</v>
          </cell>
          <cell r="G106">
            <v>39789</v>
          </cell>
          <cell r="J106">
            <v>8356</v>
          </cell>
        </row>
        <row r="107">
          <cell r="A107">
            <v>17</v>
          </cell>
          <cell r="B107" t="str">
            <v>IB.5321</v>
          </cell>
          <cell r="D107" t="str">
            <v>Cèt thÐp dÇm cÇu (CT3)</v>
          </cell>
          <cell r="E107" t="str">
            <v>TÊn</v>
          </cell>
          <cell r="H107">
            <v>4456743</v>
          </cell>
          <cell r="I107">
            <v>121524</v>
          </cell>
          <cell r="J107">
            <v>103095</v>
          </cell>
        </row>
        <row r="108">
          <cell r="A108" t="str">
            <v/>
          </cell>
          <cell r="D108" t="str">
            <v>a/ VËt liÖu</v>
          </cell>
        </row>
        <row r="109">
          <cell r="A109" t="str">
            <v/>
          </cell>
          <cell r="C109" t="str">
            <v>ct3</v>
          </cell>
          <cell r="D109" t="str">
            <v>ThÐp CT3</v>
          </cell>
          <cell r="E109" t="str">
            <v>kg</v>
          </cell>
          <cell r="F109">
            <v>1005</v>
          </cell>
          <cell r="G109">
            <v>4301</v>
          </cell>
          <cell r="H109">
            <v>4322505</v>
          </cell>
        </row>
        <row r="110">
          <cell r="A110" t="str">
            <v/>
          </cell>
          <cell r="C110" t="str">
            <v>dtb</v>
          </cell>
          <cell r="D110" t="str">
            <v>D©y thÐp buéc</v>
          </cell>
          <cell r="E110" t="str">
            <v>kg</v>
          </cell>
          <cell r="F110">
            <v>14.28</v>
          </cell>
          <cell r="G110">
            <v>6682</v>
          </cell>
          <cell r="H110">
            <v>95419</v>
          </cell>
        </row>
        <row r="111">
          <cell r="A111" t="str">
            <v/>
          </cell>
          <cell r="C111" t="str">
            <v>qh</v>
          </cell>
          <cell r="D111" t="str">
            <v>Que hµn</v>
          </cell>
          <cell r="E111" t="str">
            <v>kg</v>
          </cell>
          <cell r="F111">
            <v>5.0830000000000002</v>
          </cell>
          <cell r="G111">
            <v>7637</v>
          </cell>
          <cell r="H111">
            <v>38819</v>
          </cell>
        </row>
        <row r="112">
          <cell r="A112" t="str">
            <v/>
          </cell>
          <cell r="D112" t="str">
            <v>b/ Nh©n c«ng</v>
          </cell>
        </row>
        <row r="113">
          <cell r="A113" t="str">
            <v/>
          </cell>
          <cell r="C113" t="str">
            <v>4,0/7</v>
          </cell>
          <cell r="D113" t="str">
            <v>Nh©n c«ng 4,0/7</v>
          </cell>
          <cell r="E113" t="str">
            <v xml:space="preserve">C«ng </v>
          </cell>
          <cell r="F113">
            <v>7.92</v>
          </cell>
          <cell r="G113">
            <v>15344</v>
          </cell>
          <cell r="I113">
            <v>121524</v>
          </cell>
        </row>
        <row r="114">
          <cell r="A114" t="str">
            <v/>
          </cell>
          <cell r="D114" t="str">
            <v>c/ M¸y thi c«ng</v>
          </cell>
        </row>
        <row r="115">
          <cell r="A115" t="str">
            <v/>
          </cell>
          <cell r="C115" t="str">
            <v>h23</v>
          </cell>
          <cell r="D115" t="str">
            <v>M¸y hµn 23KW</v>
          </cell>
          <cell r="E115" t="str">
            <v>ca</v>
          </cell>
          <cell r="F115">
            <v>1.2250000000000001</v>
          </cell>
          <cell r="G115">
            <v>77338</v>
          </cell>
          <cell r="J115">
            <v>94739</v>
          </cell>
        </row>
        <row r="116">
          <cell r="A116" t="str">
            <v/>
          </cell>
          <cell r="C116" t="str">
            <v>cuct</v>
          </cell>
          <cell r="D116" t="str">
            <v>M¸y c¾t uèn cèt thÐp</v>
          </cell>
          <cell r="E116" t="str">
            <v>ca</v>
          </cell>
          <cell r="F116">
            <v>0.21</v>
          </cell>
          <cell r="G116">
            <v>39789</v>
          </cell>
          <cell r="J116">
            <v>8356</v>
          </cell>
        </row>
        <row r="117">
          <cell r="A117">
            <v>18</v>
          </cell>
          <cell r="B117" t="str">
            <v>NB.2410</v>
          </cell>
          <cell r="D117" t="str">
            <v>L¾p §Æt èng thÐp luån c¸p D¦L</v>
          </cell>
          <cell r="E117" t="str">
            <v>m</v>
          </cell>
          <cell r="H117">
            <v>55887</v>
          </cell>
          <cell r="I117">
            <v>3214</v>
          </cell>
          <cell r="J117">
            <v>1220</v>
          </cell>
        </row>
        <row r="118">
          <cell r="A118" t="str">
            <v/>
          </cell>
          <cell r="D118" t="str">
            <v>a/ VËt liÖu</v>
          </cell>
        </row>
        <row r="119">
          <cell r="A119" t="str">
            <v/>
          </cell>
          <cell r="C119" t="str">
            <v>« g</v>
          </cell>
          <cell r="D119" t="str">
            <v>èng gen</v>
          </cell>
          <cell r="E119" t="str">
            <v>m</v>
          </cell>
          <cell r="F119">
            <v>1.02</v>
          </cell>
          <cell r="G119">
            <v>50340</v>
          </cell>
          <cell r="H119">
            <v>51347</v>
          </cell>
        </row>
        <row r="120">
          <cell r="A120" t="str">
            <v/>
          </cell>
          <cell r="C120" t="str">
            <v>« n</v>
          </cell>
          <cell r="D120" t="str">
            <v>èng nèi</v>
          </cell>
          <cell r="E120" t="str">
            <v>m</v>
          </cell>
          <cell r="F120">
            <v>0.06</v>
          </cell>
          <cell r="G120">
            <v>50340</v>
          </cell>
          <cell r="H120">
            <v>3020</v>
          </cell>
        </row>
        <row r="121">
          <cell r="A121" t="str">
            <v/>
          </cell>
          <cell r="C121" t="str">
            <v>tl®v</v>
          </cell>
          <cell r="D121" t="str">
            <v>ThÐp l­íi ®Þnh vÞ d=6</v>
          </cell>
          <cell r="E121" t="str">
            <v>kg</v>
          </cell>
          <cell r="F121">
            <v>0.19</v>
          </cell>
          <cell r="G121">
            <v>4353</v>
          </cell>
          <cell r="H121">
            <v>827</v>
          </cell>
        </row>
        <row r="122">
          <cell r="A122" t="str">
            <v/>
          </cell>
          <cell r="C122" t="str">
            <v>dtb</v>
          </cell>
          <cell r="D122" t="str">
            <v>D©y thÐp buéc</v>
          </cell>
          <cell r="E122" t="str">
            <v>kg</v>
          </cell>
          <cell r="F122">
            <v>1.2E-2</v>
          </cell>
          <cell r="G122">
            <v>6682</v>
          </cell>
          <cell r="H122">
            <v>80</v>
          </cell>
        </row>
        <row r="123">
          <cell r="A123" t="str">
            <v/>
          </cell>
          <cell r="C123" t="str">
            <v>l cs</v>
          </cell>
          <cell r="D123" t="str">
            <v>L­ìi c­a s¾t</v>
          </cell>
          <cell r="E123" t="str">
            <v>c¸i</v>
          </cell>
          <cell r="F123">
            <v>0.02</v>
          </cell>
          <cell r="G123">
            <v>3000</v>
          </cell>
          <cell r="H123">
            <v>60</v>
          </cell>
        </row>
        <row r="124">
          <cell r="A124" t="str">
            <v/>
          </cell>
          <cell r="D124" t="str">
            <v>VËt liÖu kh¸c</v>
          </cell>
          <cell r="E124" t="str">
            <v>%</v>
          </cell>
          <cell r="F124">
            <v>1</v>
          </cell>
          <cell r="G124">
            <v>55334</v>
          </cell>
          <cell r="H124">
            <v>553</v>
          </cell>
        </row>
        <row r="125">
          <cell r="A125" t="str">
            <v/>
          </cell>
          <cell r="D125" t="str">
            <v>b/ Nh©n c«ng</v>
          </cell>
        </row>
        <row r="126">
          <cell r="A126" t="str">
            <v/>
          </cell>
          <cell r="C126" t="str">
            <v>4,5/7</v>
          </cell>
          <cell r="D126" t="str">
            <v>Nh©n c«ng 4,5/7</v>
          </cell>
          <cell r="E126" t="str">
            <v xml:space="preserve">C«ng </v>
          </cell>
          <cell r="F126">
            <v>0.19</v>
          </cell>
          <cell r="G126">
            <v>16914</v>
          </cell>
          <cell r="I126">
            <v>3214</v>
          </cell>
        </row>
        <row r="127">
          <cell r="A127" t="str">
            <v/>
          </cell>
          <cell r="D127" t="str">
            <v>c/ M¸y thi c«ng</v>
          </cell>
        </row>
        <row r="128">
          <cell r="A128" t="str">
            <v/>
          </cell>
          <cell r="C128" t="str">
            <v>c«5</v>
          </cell>
          <cell r="D128" t="str">
            <v>M¸y c¾t èng 5KW</v>
          </cell>
          <cell r="E128" t="str">
            <v>ca</v>
          </cell>
          <cell r="F128">
            <v>2.5000000000000001E-2</v>
          </cell>
          <cell r="G128">
            <v>46496</v>
          </cell>
          <cell r="J128">
            <v>1162</v>
          </cell>
        </row>
        <row r="129">
          <cell r="A129" t="str">
            <v/>
          </cell>
          <cell r="D129" t="str">
            <v>M¸y kh¸c</v>
          </cell>
          <cell r="E129" t="str">
            <v>%</v>
          </cell>
          <cell r="F129">
            <v>5</v>
          </cell>
          <cell r="G129">
            <v>1162</v>
          </cell>
          <cell r="J129">
            <v>58</v>
          </cell>
        </row>
        <row r="130">
          <cell r="A130">
            <v>19</v>
          </cell>
          <cell r="B130" t="str">
            <v>TT</v>
          </cell>
          <cell r="D130" t="str">
            <v>L¾p ®Æt neo c¸p C§C</v>
          </cell>
          <cell r="E130" t="str">
            <v>bé</v>
          </cell>
          <cell r="H130">
            <v>650000</v>
          </cell>
          <cell r="I130">
            <v>32217</v>
          </cell>
          <cell r="J130">
            <v>0</v>
          </cell>
        </row>
        <row r="131">
          <cell r="A131" t="str">
            <v/>
          </cell>
          <cell r="D131" t="str">
            <v>a/ VËt liÖu</v>
          </cell>
        </row>
        <row r="132">
          <cell r="A132" t="str">
            <v/>
          </cell>
          <cell r="D132" t="str">
            <v>Neo</v>
          </cell>
          <cell r="E132" t="str">
            <v>bé</v>
          </cell>
          <cell r="F132">
            <v>1</v>
          </cell>
          <cell r="G132">
            <v>650000</v>
          </cell>
          <cell r="H132">
            <v>650000</v>
          </cell>
        </row>
        <row r="133">
          <cell r="A133" t="str">
            <v/>
          </cell>
          <cell r="D133" t="str">
            <v>b/ Nh©n c«ng</v>
          </cell>
        </row>
        <row r="134">
          <cell r="A134" t="str">
            <v/>
          </cell>
          <cell r="C134" t="str">
            <v>3,5/7</v>
          </cell>
          <cell r="D134" t="str">
            <v>Nh©n c«ng 3,5/7</v>
          </cell>
          <cell r="E134" t="str">
            <v xml:space="preserve">C«ng </v>
          </cell>
          <cell r="F134">
            <v>2.2050000000000001</v>
          </cell>
          <cell r="G134">
            <v>14611</v>
          </cell>
          <cell r="I134">
            <v>32217</v>
          </cell>
        </row>
        <row r="135">
          <cell r="A135">
            <v>20</v>
          </cell>
          <cell r="B135" t="str">
            <v>IB.2200/NA.1520</v>
          </cell>
          <cell r="D135" t="str">
            <v>ThÐp b¶n ch«n s½n</v>
          </cell>
          <cell r="E135" t="str">
            <v>TÊn</v>
          </cell>
          <cell r="H135">
            <v>54177</v>
          </cell>
          <cell r="I135">
            <v>537451</v>
          </cell>
          <cell r="J135">
            <v>281510</v>
          </cell>
        </row>
        <row r="136">
          <cell r="A136" t="str">
            <v/>
          </cell>
          <cell r="C136" t="str">
            <v>tt&lt;18</v>
          </cell>
          <cell r="D136" t="str">
            <v>a/ VËt liÖu</v>
          </cell>
          <cell r="E136" t="str">
            <v>kg</v>
          </cell>
          <cell r="F136">
            <v>1020</v>
          </cell>
          <cell r="G136">
            <v>4232</v>
          </cell>
          <cell r="H136">
            <v>4316640</v>
          </cell>
        </row>
        <row r="137">
          <cell r="A137" t="str">
            <v/>
          </cell>
          <cell r="C137" t="str">
            <v>tb</v>
          </cell>
          <cell r="D137" t="str">
            <v xml:space="preserve">ThÐp b¶n                            </v>
          </cell>
          <cell r="E137" t="str">
            <v>kg</v>
          </cell>
          <cell r="F137">
            <v>1050</v>
          </cell>
          <cell r="G137">
            <v>3</v>
          </cell>
          <cell r="H137">
            <v>3150</v>
          </cell>
        </row>
        <row r="138">
          <cell r="A138" t="str">
            <v/>
          </cell>
          <cell r="C138" t="str">
            <v>qh</v>
          </cell>
          <cell r="D138" t="str">
            <v>Que hµn</v>
          </cell>
          <cell r="E138" t="str">
            <v>kg</v>
          </cell>
          <cell r="F138">
            <v>22.66</v>
          </cell>
          <cell r="G138">
            <v>8</v>
          </cell>
          <cell r="H138">
            <v>181</v>
          </cell>
        </row>
        <row r="139">
          <cell r="A139" t="str">
            <v/>
          </cell>
          <cell r="C139" t="str">
            <v>¤ xy</v>
          </cell>
          <cell r="D139" t="str">
            <v>¤ xy</v>
          </cell>
          <cell r="E139" t="str">
            <v>kg</v>
          </cell>
          <cell r="F139">
            <v>0.78</v>
          </cell>
          <cell r="G139">
            <v>27300</v>
          </cell>
          <cell r="H139">
            <v>21294</v>
          </cell>
        </row>
        <row r="140">
          <cell r="A140" t="str">
            <v/>
          </cell>
          <cell r="C140" t="str">
            <v>® ®</v>
          </cell>
          <cell r="D140" t="str">
            <v>§Êt ®Ìn</v>
          </cell>
          <cell r="E140" t="str">
            <v>kg</v>
          </cell>
          <cell r="F140">
            <v>3.78</v>
          </cell>
          <cell r="G140">
            <v>7818</v>
          </cell>
          <cell r="H140">
            <v>29552</v>
          </cell>
        </row>
        <row r="141">
          <cell r="A141" t="str">
            <v/>
          </cell>
          <cell r="D141" t="str">
            <v>b/ Nh©n c«ng</v>
          </cell>
        </row>
        <row r="142">
          <cell r="A142" t="str">
            <v/>
          </cell>
          <cell r="C142" t="str">
            <v>3,5/7</v>
          </cell>
          <cell r="D142" t="str">
            <v>Nh©n c«ng 3,5/7</v>
          </cell>
          <cell r="E142" t="str">
            <v xml:space="preserve">C«ng </v>
          </cell>
          <cell r="F142">
            <v>36.783999999999999</v>
          </cell>
          <cell r="G142">
            <v>14611</v>
          </cell>
          <cell r="I142">
            <v>537451</v>
          </cell>
        </row>
        <row r="143">
          <cell r="A143" t="str">
            <v/>
          </cell>
          <cell r="D143" t="str">
            <v>c/ M¸y thi c«ng</v>
          </cell>
        </row>
        <row r="144">
          <cell r="A144" t="str">
            <v/>
          </cell>
          <cell r="C144" t="str">
            <v>h23</v>
          </cell>
          <cell r="D144" t="str">
            <v>M¸y hµn 23KW</v>
          </cell>
          <cell r="E144" t="str">
            <v>ca</v>
          </cell>
          <cell r="F144">
            <v>3.64</v>
          </cell>
          <cell r="G144">
            <v>77338</v>
          </cell>
          <cell r="J144">
            <v>281510</v>
          </cell>
        </row>
        <row r="145">
          <cell r="A145">
            <v>21</v>
          </cell>
          <cell r="B145" t="str">
            <v>KQ.5320</v>
          </cell>
          <cell r="D145" t="str">
            <v>SX, LD, TD v¸n khu«n thÐp dÇm cÇu</v>
          </cell>
          <cell r="E145" t="str">
            <v>m2</v>
          </cell>
          <cell r="H145">
            <v>26129</v>
          </cell>
          <cell r="I145">
            <v>28754</v>
          </cell>
          <cell r="J145">
            <v>11350</v>
          </cell>
        </row>
        <row r="146">
          <cell r="A146" t="str">
            <v/>
          </cell>
          <cell r="D146" t="str">
            <v>a/ VËt liÖu</v>
          </cell>
        </row>
        <row r="147">
          <cell r="A147" t="str">
            <v/>
          </cell>
          <cell r="C147" t="str">
            <v>tb</v>
          </cell>
          <cell r="D147" t="str">
            <v xml:space="preserve">ThÐp b¶n                            </v>
          </cell>
          <cell r="E147" t="str">
            <v>kg</v>
          </cell>
          <cell r="F147">
            <v>3.6</v>
          </cell>
          <cell r="G147">
            <v>3454</v>
          </cell>
          <cell r="H147">
            <v>12434</v>
          </cell>
        </row>
        <row r="148">
          <cell r="A148" t="str">
            <v/>
          </cell>
          <cell r="C148" t="str">
            <v>th</v>
          </cell>
          <cell r="D148" t="str">
            <v xml:space="preserve">ThÐp h×nh                            </v>
          </cell>
          <cell r="E148" t="str">
            <v>kg</v>
          </cell>
          <cell r="F148">
            <v>1.56</v>
          </cell>
          <cell r="G148">
            <v>4496</v>
          </cell>
          <cell r="H148">
            <v>7014</v>
          </cell>
        </row>
        <row r="149">
          <cell r="A149" t="str">
            <v/>
          </cell>
          <cell r="C149" t="str">
            <v>qh</v>
          </cell>
          <cell r="D149" t="str">
            <v>Que hµn</v>
          </cell>
          <cell r="E149" t="str">
            <v>kg</v>
          </cell>
          <cell r="F149">
            <v>0.16500000000000001</v>
          </cell>
          <cell r="G149">
            <v>7637</v>
          </cell>
          <cell r="H149">
            <v>1260</v>
          </cell>
        </row>
        <row r="150">
          <cell r="A150" t="str">
            <v/>
          </cell>
          <cell r="C150" t="str">
            <v>¤ xy</v>
          </cell>
          <cell r="D150" t="str">
            <v>¤ xy</v>
          </cell>
          <cell r="E150" t="str">
            <v>chai</v>
          </cell>
          <cell r="F150">
            <v>1.7999999999999999E-2</v>
          </cell>
          <cell r="G150">
            <v>27300</v>
          </cell>
          <cell r="H150">
            <v>491</v>
          </cell>
        </row>
        <row r="151">
          <cell r="A151" t="str">
            <v/>
          </cell>
          <cell r="C151" t="str">
            <v>® ®</v>
          </cell>
          <cell r="D151" t="str">
            <v>§Êt ®Ìn</v>
          </cell>
          <cell r="E151" t="str">
            <v>kg</v>
          </cell>
          <cell r="F151">
            <v>7.6999999999999999E-2</v>
          </cell>
          <cell r="G151">
            <v>7818</v>
          </cell>
          <cell r="H151">
            <v>602</v>
          </cell>
        </row>
        <row r="152">
          <cell r="A152" t="str">
            <v/>
          </cell>
          <cell r="C152" t="str">
            <v>t ®</v>
          </cell>
          <cell r="D152" t="str">
            <v>T¨ng ®¬</v>
          </cell>
          <cell r="E152" t="str">
            <v>c¸i</v>
          </cell>
          <cell r="F152">
            <v>3.2000000000000001E-2</v>
          </cell>
          <cell r="G152">
            <v>18000</v>
          </cell>
          <cell r="H152">
            <v>576</v>
          </cell>
        </row>
        <row r="153">
          <cell r="A153" t="str">
            <v/>
          </cell>
          <cell r="C153" t="str">
            <v>d bc</v>
          </cell>
          <cell r="D153" t="str">
            <v>DÇu b«i tr¬n</v>
          </cell>
          <cell r="E153" t="str">
            <v>kg</v>
          </cell>
          <cell r="F153">
            <v>0.52</v>
          </cell>
          <cell r="G153">
            <v>2500</v>
          </cell>
          <cell r="H153">
            <v>1300</v>
          </cell>
        </row>
        <row r="154">
          <cell r="A154" t="str">
            <v/>
          </cell>
          <cell r="C154" t="str">
            <v>b l</v>
          </cell>
          <cell r="D154" t="str">
            <v>Bul«ng</v>
          </cell>
          <cell r="E154" t="str">
            <v>c¸i</v>
          </cell>
          <cell r="F154">
            <v>0.62</v>
          </cell>
          <cell r="G154">
            <v>2727</v>
          </cell>
          <cell r="H154">
            <v>1691</v>
          </cell>
        </row>
        <row r="155">
          <cell r="A155" t="str">
            <v/>
          </cell>
          <cell r="D155" t="str">
            <v>VËt liÖu kh¸c</v>
          </cell>
          <cell r="E155" t="str">
            <v>%</v>
          </cell>
          <cell r="F155">
            <v>3</v>
          </cell>
          <cell r="G155">
            <v>25368</v>
          </cell>
          <cell r="H155">
            <v>761</v>
          </cell>
        </row>
        <row r="156">
          <cell r="A156" t="str">
            <v/>
          </cell>
          <cell r="D156" t="str">
            <v>b/ Nh©n c«ng</v>
          </cell>
        </row>
        <row r="157">
          <cell r="A157" t="str">
            <v/>
          </cell>
          <cell r="C157" t="str">
            <v>4,5/7</v>
          </cell>
          <cell r="D157" t="str">
            <v>Nh©n c«ng 4,5/7</v>
          </cell>
          <cell r="E157" t="str">
            <v>c«ng</v>
          </cell>
          <cell r="F157">
            <v>1.7</v>
          </cell>
          <cell r="G157">
            <v>16914</v>
          </cell>
          <cell r="I157">
            <v>28754</v>
          </cell>
        </row>
        <row r="158">
          <cell r="A158" t="str">
            <v/>
          </cell>
          <cell r="D158" t="str">
            <v>c/ M¸y thi c«ng</v>
          </cell>
        </row>
        <row r="159">
          <cell r="A159" t="str">
            <v/>
          </cell>
          <cell r="C159" t="str">
            <v>h23</v>
          </cell>
          <cell r="D159" t="str">
            <v>M¸y hµn 23KW</v>
          </cell>
          <cell r="E159" t="str">
            <v>ca</v>
          </cell>
          <cell r="F159">
            <v>4.4999999999999998E-2</v>
          </cell>
          <cell r="G159">
            <v>77338</v>
          </cell>
          <cell r="J159">
            <v>3480</v>
          </cell>
        </row>
        <row r="160">
          <cell r="A160" t="str">
            <v/>
          </cell>
          <cell r="C160" t="str">
            <v>ct</v>
          </cell>
          <cell r="D160" t="str">
            <v>M¸y c¾t thÐp</v>
          </cell>
          <cell r="E160" t="str">
            <v>ca</v>
          </cell>
          <cell r="F160">
            <v>2.5000000000000001E-3</v>
          </cell>
          <cell r="G160">
            <v>164322</v>
          </cell>
          <cell r="J160">
            <v>411</v>
          </cell>
        </row>
        <row r="161">
          <cell r="A161" t="str">
            <v/>
          </cell>
          <cell r="C161" t="str">
            <v>t®5</v>
          </cell>
          <cell r="D161" t="str">
            <v>Têi ®iÖn 5 tÊn</v>
          </cell>
          <cell r="E161" t="str">
            <v>ca</v>
          </cell>
          <cell r="F161">
            <v>0.01</v>
          </cell>
          <cell r="G161">
            <v>70440</v>
          </cell>
          <cell r="J161">
            <v>704</v>
          </cell>
        </row>
        <row r="162">
          <cell r="A162" t="str">
            <v/>
          </cell>
          <cell r="C162" t="str">
            <v>c16</v>
          </cell>
          <cell r="D162" t="str">
            <v>CÈu 16 T</v>
          </cell>
          <cell r="E162" t="str">
            <v>ca</v>
          </cell>
          <cell r="F162">
            <v>8.0000000000000002E-3</v>
          </cell>
          <cell r="G162">
            <v>823425</v>
          </cell>
          <cell r="J162">
            <v>6587</v>
          </cell>
        </row>
        <row r="163">
          <cell r="A163" t="str">
            <v/>
          </cell>
          <cell r="D163" t="str">
            <v xml:space="preserve">M¸y kh¸c </v>
          </cell>
          <cell r="E163" t="str">
            <v>%</v>
          </cell>
          <cell r="F163">
            <v>1.5</v>
          </cell>
          <cell r="G163">
            <v>11182</v>
          </cell>
          <cell r="J163">
            <v>168</v>
          </cell>
        </row>
        <row r="164">
          <cell r="A164">
            <v>22</v>
          </cell>
          <cell r="B164" t="str">
            <v>LC.1220</v>
          </cell>
          <cell r="D164" t="str">
            <v>L©ng h¹ dÇm cÇu</v>
          </cell>
          <cell r="H164">
            <v>101879</v>
          </cell>
          <cell r="I164">
            <v>312909</v>
          </cell>
        </row>
        <row r="165">
          <cell r="A165" t="str">
            <v/>
          </cell>
          <cell r="D165" t="str">
            <v>a/ VËt liÖu</v>
          </cell>
        </row>
        <row r="166">
          <cell r="A166" t="str">
            <v/>
          </cell>
          <cell r="C166" t="str">
            <v>gc</v>
          </cell>
          <cell r="D166" t="str">
            <v>Gç chèng/kª</v>
          </cell>
          <cell r="E166" t="str">
            <v>m3</v>
          </cell>
          <cell r="F166">
            <v>0.112</v>
          </cell>
          <cell r="G166">
            <v>830880</v>
          </cell>
          <cell r="H166">
            <v>93059</v>
          </cell>
        </row>
        <row r="167">
          <cell r="A167" t="str">
            <v/>
          </cell>
          <cell r="C167" t="str">
            <v>® ®Øa</v>
          </cell>
          <cell r="D167" t="str">
            <v>§inh ®Øa</v>
          </cell>
          <cell r="E167" t="str">
            <v>C¸i</v>
          </cell>
          <cell r="F167">
            <v>6.3</v>
          </cell>
          <cell r="G167">
            <v>1400</v>
          </cell>
          <cell r="H167">
            <v>8820</v>
          </cell>
        </row>
        <row r="168">
          <cell r="A168" t="str">
            <v/>
          </cell>
          <cell r="D168" t="str">
            <v>b/ Nh©n c«ng</v>
          </cell>
        </row>
        <row r="169">
          <cell r="A169" t="str">
            <v/>
          </cell>
          <cell r="C169" t="str">
            <v>4,5/7</v>
          </cell>
          <cell r="D169" t="str">
            <v>Nh©n c«ng 4,5/7</v>
          </cell>
          <cell r="E169" t="str">
            <v xml:space="preserve">C«ng </v>
          </cell>
          <cell r="F169">
            <v>18.5</v>
          </cell>
          <cell r="G169">
            <v>16914</v>
          </cell>
          <cell r="I169">
            <v>312909</v>
          </cell>
        </row>
        <row r="170">
          <cell r="A170">
            <v>23</v>
          </cell>
          <cell r="B170" t="str">
            <v>LC.1120</v>
          </cell>
          <cell r="D170" t="str">
            <v xml:space="preserve">Di chuyÓn dÇm tõ bÖ ®óc ra b·i chøa </v>
          </cell>
          <cell r="E170" t="str">
            <v>PhiÕn</v>
          </cell>
          <cell r="H170">
            <v>86960</v>
          </cell>
          <cell r="I170">
            <v>240010</v>
          </cell>
        </row>
        <row r="171">
          <cell r="A171" t="str">
            <v/>
          </cell>
          <cell r="D171" t="str">
            <v>a/ VËt liÖu</v>
          </cell>
        </row>
        <row r="172">
          <cell r="A172" t="str">
            <v/>
          </cell>
          <cell r="C172" t="str">
            <v>Ray</v>
          </cell>
          <cell r="D172" t="str">
            <v>Ray P43</v>
          </cell>
          <cell r="E172" t="str">
            <v>kg</v>
          </cell>
          <cell r="F172">
            <v>4.5999999999999996</v>
          </cell>
          <cell r="G172">
            <v>5500</v>
          </cell>
          <cell r="H172">
            <v>25300</v>
          </cell>
        </row>
        <row r="173">
          <cell r="A173" t="str">
            <v/>
          </cell>
          <cell r="C173" t="str">
            <v>l l</v>
          </cell>
          <cell r="D173" t="str">
            <v>LËp l¸ch</v>
          </cell>
          <cell r="E173" t="str">
            <v>bé</v>
          </cell>
          <cell r="F173">
            <v>9.1999999999999998E-2</v>
          </cell>
          <cell r="G173">
            <v>100000</v>
          </cell>
          <cell r="H173">
            <v>9200</v>
          </cell>
        </row>
        <row r="174">
          <cell r="A174" t="str">
            <v/>
          </cell>
          <cell r="C174" t="str">
            <v>gc</v>
          </cell>
          <cell r="D174" t="str">
            <v>Gç chèng/kª</v>
          </cell>
          <cell r="E174" t="str">
            <v>m3</v>
          </cell>
          <cell r="F174">
            <v>2.3E-2</v>
          </cell>
          <cell r="G174">
            <v>830880</v>
          </cell>
          <cell r="H174">
            <v>19110</v>
          </cell>
        </row>
        <row r="175">
          <cell r="A175" t="str">
            <v/>
          </cell>
          <cell r="C175" t="str">
            <v>® ®­êng</v>
          </cell>
          <cell r="D175" t="str">
            <v>§inh ®­êng</v>
          </cell>
          <cell r="E175" t="str">
            <v>c¸i</v>
          </cell>
          <cell r="F175">
            <v>6.67</v>
          </cell>
          <cell r="G175">
            <v>5000</v>
          </cell>
          <cell r="H175">
            <v>33350</v>
          </cell>
        </row>
        <row r="176">
          <cell r="A176" t="str">
            <v/>
          </cell>
          <cell r="D176" t="str">
            <v>b/ Nh©n c«ng</v>
          </cell>
        </row>
        <row r="177">
          <cell r="A177" t="str">
            <v/>
          </cell>
          <cell r="C177" t="str">
            <v>4,5/7</v>
          </cell>
          <cell r="D177" t="str">
            <v>Nh©n c«ng 4,5/7</v>
          </cell>
          <cell r="E177" t="str">
            <v xml:space="preserve">C«ng </v>
          </cell>
          <cell r="F177">
            <v>14.19</v>
          </cell>
          <cell r="G177">
            <v>16914</v>
          </cell>
          <cell r="I177">
            <v>240010</v>
          </cell>
        </row>
        <row r="178">
          <cell r="A178">
            <v>24</v>
          </cell>
          <cell r="B178" t="str">
            <v>LC.1120</v>
          </cell>
          <cell r="D178" t="str">
            <v xml:space="preserve">Di chuyÓn dÇm tõ b·i chøa ra vÞ trÝ xe lao </v>
          </cell>
          <cell r="E178" t="str">
            <v>PhiÕn</v>
          </cell>
          <cell r="H178">
            <v>260881</v>
          </cell>
          <cell r="I178">
            <v>720029</v>
          </cell>
        </row>
        <row r="179">
          <cell r="A179" t="str">
            <v/>
          </cell>
          <cell r="D179" t="str">
            <v>a/ VËt liÖu</v>
          </cell>
        </row>
        <row r="180">
          <cell r="A180" t="str">
            <v/>
          </cell>
          <cell r="C180" t="str">
            <v>Ray</v>
          </cell>
          <cell r="D180" t="str">
            <v>Ray P43</v>
          </cell>
          <cell r="E180" t="str">
            <v>kg</v>
          </cell>
          <cell r="F180">
            <v>13.8</v>
          </cell>
          <cell r="G180">
            <v>5500</v>
          </cell>
          <cell r="H180">
            <v>75900</v>
          </cell>
        </row>
        <row r="181">
          <cell r="A181" t="str">
            <v/>
          </cell>
          <cell r="C181" t="str">
            <v>l l</v>
          </cell>
          <cell r="D181" t="str">
            <v>LËp l¸ch</v>
          </cell>
          <cell r="E181" t="str">
            <v>bé</v>
          </cell>
          <cell r="F181">
            <v>0.27600000000000002</v>
          </cell>
          <cell r="G181">
            <v>100000</v>
          </cell>
          <cell r="H181">
            <v>27600</v>
          </cell>
        </row>
        <row r="182">
          <cell r="A182" t="str">
            <v/>
          </cell>
          <cell r="C182" t="str">
            <v>gc</v>
          </cell>
          <cell r="D182" t="str">
            <v>Gç chèng/kª</v>
          </cell>
          <cell r="E182" t="str">
            <v>m3</v>
          </cell>
          <cell r="F182">
            <v>6.9000000000000006E-2</v>
          </cell>
          <cell r="G182">
            <v>830880</v>
          </cell>
          <cell r="H182">
            <v>57331</v>
          </cell>
        </row>
        <row r="183">
          <cell r="A183" t="str">
            <v/>
          </cell>
          <cell r="C183" t="str">
            <v>® ®­êng</v>
          </cell>
          <cell r="D183" t="str">
            <v>§inh ®­êng</v>
          </cell>
          <cell r="E183" t="str">
            <v>c¸i</v>
          </cell>
          <cell r="F183">
            <v>20.010000000000002</v>
          </cell>
          <cell r="G183">
            <v>5000</v>
          </cell>
          <cell r="H183">
            <v>100050</v>
          </cell>
        </row>
        <row r="184">
          <cell r="A184" t="str">
            <v/>
          </cell>
          <cell r="D184" t="str">
            <v>b/ Nh©n c«ng</v>
          </cell>
        </row>
        <row r="185">
          <cell r="A185" t="str">
            <v/>
          </cell>
          <cell r="C185" t="str">
            <v>4,5/7</v>
          </cell>
          <cell r="D185" t="str">
            <v>Nh©n c«ng 4,5/7</v>
          </cell>
          <cell r="E185" t="str">
            <v xml:space="preserve">C«ng </v>
          </cell>
          <cell r="F185">
            <v>42.57</v>
          </cell>
          <cell r="G185">
            <v>16914</v>
          </cell>
          <cell r="I185">
            <v>720029</v>
          </cell>
        </row>
        <row r="186">
          <cell r="A186">
            <v>25</v>
          </cell>
          <cell r="B186" t="str">
            <v>LB.2120</v>
          </cell>
          <cell r="D186" t="str">
            <v xml:space="preserve">Lao l¾p dÇm vµo nhÞp </v>
          </cell>
          <cell r="E186" t="str">
            <v>PhiÕn</v>
          </cell>
          <cell r="H186">
            <v>611384</v>
          </cell>
          <cell r="I186">
            <v>2623361</v>
          </cell>
          <cell r="J186">
            <v>640983</v>
          </cell>
        </row>
        <row r="187">
          <cell r="A187" t="str">
            <v/>
          </cell>
          <cell r="D187" t="str">
            <v>a/ VËt liÖu</v>
          </cell>
        </row>
        <row r="188">
          <cell r="A188" t="str">
            <v/>
          </cell>
          <cell r="C188" t="str">
            <v>th</v>
          </cell>
          <cell r="D188" t="str">
            <v xml:space="preserve">ThÐp h×nh                            </v>
          </cell>
          <cell r="E188" t="str">
            <v>kg</v>
          </cell>
          <cell r="F188">
            <v>3.63</v>
          </cell>
          <cell r="G188">
            <v>4496</v>
          </cell>
          <cell r="H188">
            <v>16320</v>
          </cell>
        </row>
        <row r="189">
          <cell r="A189" t="str">
            <v/>
          </cell>
          <cell r="C189" t="str">
            <v>t vg</v>
          </cell>
          <cell r="D189" t="str">
            <v>Tµ vÑt gç</v>
          </cell>
          <cell r="E189" t="str">
            <v>thanh</v>
          </cell>
          <cell r="F189">
            <v>2.64</v>
          </cell>
          <cell r="G189">
            <v>180000</v>
          </cell>
          <cell r="H189">
            <v>475200</v>
          </cell>
        </row>
        <row r="190">
          <cell r="A190" t="str">
            <v/>
          </cell>
          <cell r="C190" t="str">
            <v>® ®­êng</v>
          </cell>
          <cell r="D190" t="str">
            <v>§inh ®­êng</v>
          </cell>
          <cell r="E190" t="str">
            <v>c¸i</v>
          </cell>
          <cell r="F190">
            <v>18.149999999999999</v>
          </cell>
          <cell r="G190">
            <v>5000</v>
          </cell>
          <cell r="H190">
            <v>90750</v>
          </cell>
        </row>
        <row r="191">
          <cell r="A191" t="str">
            <v/>
          </cell>
          <cell r="D191" t="str">
            <v>VËt liÖu kh¸c</v>
          </cell>
          <cell r="E191" t="str">
            <v>%</v>
          </cell>
          <cell r="F191">
            <v>5</v>
          </cell>
          <cell r="G191">
            <v>582270</v>
          </cell>
          <cell r="H191">
            <v>29114</v>
          </cell>
        </row>
        <row r="192">
          <cell r="A192" t="str">
            <v/>
          </cell>
          <cell r="D192" t="str">
            <v>b/ Nh©n c«ng</v>
          </cell>
        </row>
        <row r="193">
          <cell r="A193" t="str">
            <v/>
          </cell>
          <cell r="C193" t="str">
            <v>4,5/7</v>
          </cell>
          <cell r="D193" t="str">
            <v>Nh©n c«ng 4,5/7</v>
          </cell>
          <cell r="E193" t="str">
            <v>c«ng</v>
          </cell>
          <cell r="F193">
            <v>155.1</v>
          </cell>
          <cell r="G193">
            <v>16914</v>
          </cell>
          <cell r="I193">
            <v>2623361</v>
          </cell>
        </row>
        <row r="194">
          <cell r="A194" t="str">
            <v/>
          </cell>
          <cell r="D194" t="str">
            <v>c/ M¸y thi c«ng</v>
          </cell>
        </row>
        <row r="195">
          <cell r="A195" t="str">
            <v/>
          </cell>
          <cell r="C195" t="str">
            <v>xld</v>
          </cell>
          <cell r="D195" t="str">
            <v>Xe lao dÇm</v>
          </cell>
          <cell r="E195" t="str">
            <v>ca</v>
          </cell>
          <cell r="F195">
            <v>0.23760000000000001</v>
          </cell>
          <cell r="G195">
            <v>2382049</v>
          </cell>
          <cell r="J195">
            <v>565975</v>
          </cell>
        </row>
        <row r="196">
          <cell r="A196" t="str">
            <v/>
          </cell>
          <cell r="C196" t="str">
            <v>t®5</v>
          </cell>
          <cell r="D196" t="str">
            <v>Têi ®iÖn 5T</v>
          </cell>
          <cell r="E196" t="str">
            <v>ca</v>
          </cell>
          <cell r="F196">
            <v>0.23760000000000001</v>
          </cell>
          <cell r="G196">
            <v>70440</v>
          </cell>
          <cell r="J196">
            <v>16737</v>
          </cell>
        </row>
        <row r="197">
          <cell r="A197" t="str">
            <v/>
          </cell>
          <cell r="D197" t="str">
            <v>M¸y kh¸c</v>
          </cell>
          <cell r="E197" t="str">
            <v>%</v>
          </cell>
          <cell r="F197">
            <v>10</v>
          </cell>
          <cell r="G197">
            <v>582712</v>
          </cell>
          <cell r="J197">
            <v>58271</v>
          </cell>
        </row>
        <row r="198">
          <cell r="A198">
            <v>26</v>
          </cell>
          <cell r="B198" t="str">
            <v>IA.1220</v>
          </cell>
          <cell r="D198" t="str">
            <v>SX, LD cèt thÐp dÇm kª, bÖ ®óc</v>
          </cell>
          <cell r="E198" t="str">
            <v>TÊn</v>
          </cell>
          <cell r="H198">
            <v>4448869</v>
          </cell>
          <cell r="I198">
            <v>147279</v>
          </cell>
          <cell r="J198">
            <v>102444</v>
          </cell>
        </row>
        <row r="199">
          <cell r="A199" t="str">
            <v/>
          </cell>
          <cell r="D199" t="str">
            <v>a/ VËt liÖu</v>
          </cell>
        </row>
        <row r="200">
          <cell r="A200" t="str">
            <v/>
          </cell>
          <cell r="C200" t="str">
            <v>tt&lt;18</v>
          </cell>
          <cell r="D200" t="str">
            <v>ThÐp trßn d&lt;=18</v>
          </cell>
          <cell r="E200" t="str">
            <v>kg</v>
          </cell>
          <cell r="F200">
            <v>1020</v>
          </cell>
          <cell r="G200">
            <v>4232</v>
          </cell>
          <cell r="H200">
            <v>4316640</v>
          </cell>
        </row>
        <row r="201">
          <cell r="A201" t="str">
            <v/>
          </cell>
          <cell r="C201" t="str">
            <v>dtb</v>
          </cell>
          <cell r="D201" t="str">
            <v>D©y thÐp buéc</v>
          </cell>
          <cell r="E201" t="str">
            <v>kg</v>
          </cell>
          <cell r="F201">
            <v>14.28</v>
          </cell>
          <cell r="G201">
            <v>6682</v>
          </cell>
          <cell r="H201">
            <v>95419</v>
          </cell>
        </row>
        <row r="202">
          <cell r="A202" t="str">
            <v/>
          </cell>
          <cell r="C202" t="str">
            <v>qh</v>
          </cell>
          <cell r="D202" t="str">
            <v>Que hµn</v>
          </cell>
          <cell r="E202" t="str">
            <v>kg</v>
          </cell>
          <cell r="F202">
            <v>4.82</v>
          </cell>
          <cell r="G202">
            <v>7637</v>
          </cell>
          <cell r="H202">
            <v>36810</v>
          </cell>
        </row>
        <row r="203">
          <cell r="A203" t="str">
            <v/>
          </cell>
          <cell r="D203" t="str">
            <v>b/ Nh©n c«ng</v>
          </cell>
        </row>
        <row r="204">
          <cell r="A204" t="str">
            <v/>
          </cell>
          <cell r="C204" t="str">
            <v>3,5/7</v>
          </cell>
          <cell r="D204" t="str">
            <v>Nh©n c«ng 3,5/7</v>
          </cell>
          <cell r="E204" t="str">
            <v>c«ng</v>
          </cell>
          <cell r="F204">
            <v>10.08</v>
          </cell>
          <cell r="G204">
            <v>14611</v>
          </cell>
          <cell r="I204">
            <v>147279</v>
          </cell>
        </row>
        <row r="205">
          <cell r="A205" t="str">
            <v/>
          </cell>
          <cell r="D205" t="str">
            <v>b/ M¸y thi c«ng</v>
          </cell>
        </row>
        <row r="206">
          <cell r="A206" t="str">
            <v/>
          </cell>
          <cell r="C206" t="str">
            <v>h23</v>
          </cell>
          <cell r="D206" t="str">
            <v>M¸y hµn 23KW</v>
          </cell>
          <cell r="E206" t="str">
            <v>ca</v>
          </cell>
          <cell r="F206">
            <v>1.1599999999999999</v>
          </cell>
          <cell r="G206">
            <v>77338</v>
          </cell>
          <cell r="J206">
            <v>89712</v>
          </cell>
        </row>
        <row r="207">
          <cell r="A207" t="str">
            <v/>
          </cell>
          <cell r="C207" t="str">
            <v>cuct</v>
          </cell>
          <cell r="D207" t="str">
            <v>M¸y c¾t uèn cèt thÐp</v>
          </cell>
          <cell r="E207" t="str">
            <v>ca</v>
          </cell>
          <cell r="F207">
            <v>0.32</v>
          </cell>
          <cell r="G207">
            <v>39789</v>
          </cell>
          <cell r="J207">
            <v>12732</v>
          </cell>
        </row>
        <row r="208">
          <cell r="A208">
            <v>27</v>
          </cell>
          <cell r="B208" t="str">
            <v>HA.1410</v>
          </cell>
          <cell r="D208" t="str">
            <v>Bª t«ng dÇm kª, bÖ ®óc M200</v>
          </cell>
          <cell r="E208" t="str">
            <v>m3</v>
          </cell>
          <cell r="H208">
            <v>351247</v>
          </cell>
          <cell r="I208">
            <v>24287</v>
          </cell>
          <cell r="J208">
            <v>12480</v>
          </cell>
        </row>
        <row r="209">
          <cell r="A209" t="str">
            <v/>
          </cell>
          <cell r="D209" t="str">
            <v>a/ VËt liÖu</v>
          </cell>
        </row>
        <row r="210">
          <cell r="A210" t="str">
            <v/>
          </cell>
          <cell r="D210" t="str">
            <v>V­a BT M200 ®¸ 4x6 (®é sôt 2-4)</v>
          </cell>
          <cell r="E210" t="str">
            <v>m3</v>
          </cell>
          <cell r="F210">
            <v>1.0249999999999999</v>
          </cell>
          <cell r="G210">
            <v>339287</v>
          </cell>
          <cell r="H210">
            <v>347769</v>
          </cell>
        </row>
        <row r="211">
          <cell r="A211" t="str">
            <v/>
          </cell>
          <cell r="D211" t="str">
            <v>VËt liÖu kh¸c</v>
          </cell>
          <cell r="E211" t="str">
            <v>%</v>
          </cell>
          <cell r="F211">
            <v>1</v>
          </cell>
          <cell r="G211">
            <v>347769</v>
          </cell>
          <cell r="H211">
            <v>3478</v>
          </cell>
        </row>
        <row r="212">
          <cell r="A212" t="str">
            <v/>
          </cell>
          <cell r="D212" t="str">
            <v>b/ Nh©n c«ng</v>
          </cell>
        </row>
        <row r="213">
          <cell r="A213" t="str">
            <v/>
          </cell>
          <cell r="C213" t="str">
            <v>3,0/7</v>
          </cell>
          <cell r="D213" t="str">
            <v>Nh©n c«ng 3,0/7</v>
          </cell>
          <cell r="E213" t="str">
            <v>c«ng</v>
          </cell>
          <cell r="F213">
            <v>1.75</v>
          </cell>
          <cell r="G213">
            <v>13878</v>
          </cell>
          <cell r="I213">
            <v>24287</v>
          </cell>
        </row>
        <row r="214">
          <cell r="A214" t="str">
            <v/>
          </cell>
          <cell r="D214" t="str">
            <v>c/ M¸y thi c«ng</v>
          </cell>
        </row>
        <row r="215">
          <cell r="A215" t="str">
            <v/>
          </cell>
          <cell r="C215" t="str">
            <v>t250</v>
          </cell>
          <cell r="D215" t="str">
            <v>M¸y trén 250l</v>
          </cell>
          <cell r="E215" t="str">
            <v>ca</v>
          </cell>
          <cell r="F215">
            <v>9.5000000000000001E-2</v>
          </cell>
          <cell r="G215">
            <v>96272</v>
          </cell>
          <cell r="J215">
            <v>9146</v>
          </cell>
        </row>
        <row r="216">
          <cell r="A216" t="str">
            <v/>
          </cell>
          <cell r="C216" t="str">
            <v>® d1,5</v>
          </cell>
          <cell r="D216" t="str">
            <v>M¸y ®Çm dïi 1,5KW</v>
          </cell>
          <cell r="E216" t="str">
            <v>ca</v>
          </cell>
          <cell r="F216">
            <v>8.8999999999999996E-2</v>
          </cell>
          <cell r="G216">
            <v>37456</v>
          </cell>
          <cell r="J216">
            <v>3334</v>
          </cell>
        </row>
        <row r="217">
          <cell r="A217">
            <v>28</v>
          </cell>
          <cell r="B217" t="str">
            <v>KA.2410</v>
          </cell>
          <cell r="D217" t="str">
            <v>V¸n khu«n bÖ ®óc dÇm</v>
          </cell>
          <cell r="E217" t="str">
            <v>100m2</v>
          </cell>
          <cell r="H217">
            <v>1594967</v>
          </cell>
          <cell r="I217">
            <v>702141</v>
          </cell>
        </row>
        <row r="218">
          <cell r="A218" t="str">
            <v/>
          </cell>
          <cell r="D218" t="str">
            <v>a/ VËt liÖu</v>
          </cell>
        </row>
        <row r="219">
          <cell r="A219" t="str">
            <v/>
          </cell>
          <cell r="C219" t="str">
            <v>gvk</v>
          </cell>
          <cell r="D219" t="str">
            <v>Gç v¸n khu«n</v>
          </cell>
          <cell r="E219" t="str">
            <v>m3</v>
          </cell>
          <cell r="F219">
            <v>0.79200000000000004</v>
          </cell>
          <cell r="G219">
            <v>830880</v>
          </cell>
          <cell r="H219">
            <v>658057</v>
          </cell>
        </row>
        <row r="220">
          <cell r="A220" t="str">
            <v/>
          </cell>
          <cell r="C220" t="str">
            <v>gc</v>
          </cell>
          <cell r="D220" t="str">
            <v>Gç chèng/kª</v>
          </cell>
          <cell r="E220" t="str">
            <v>m3</v>
          </cell>
          <cell r="F220">
            <v>0.98099999999999998</v>
          </cell>
          <cell r="G220">
            <v>830880</v>
          </cell>
          <cell r="H220">
            <v>815093</v>
          </cell>
        </row>
        <row r="221">
          <cell r="A221" t="str">
            <v/>
          </cell>
          <cell r="C221" t="str">
            <v>® ®Øa</v>
          </cell>
          <cell r="D221" t="str">
            <v>§inh ®Øa</v>
          </cell>
          <cell r="E221" t="str">
            <v>C¸i</v>
          </cell>
          <cell r="F221">
            <v>29</v>
          </cell>
          <cell r="G221">
            <v>1400</v>
          </cell>
          <cell r="H221">
            <v>40600</v>
          </cell>
        </row>
        <row r="222">
          <cell r="A222" t="str">
            <v/>
          </cell>
          <cell r="C222" t="str">
            <v>®i</v>
          </cell>
          <cell r="D222" t="str">
            <v>§inh</v>
          </cell>
          <cell r="E222" t="str">
            <v>kg</v>
          </cell>
          <cell r="F222">
            <v>11.45</v>
          </cell>
          <cell r="G222">
            <v>5714</v>
          </cell>
          <cell r="H222">
            <v>65425</v>
          </cell>
        </row>
        <row r="223">
          <cell r="A223" t="str">
            <v/>
          </cell>
          <cell r="D223" t="str">
            <v>VËt liÖu kh¸c</v>
          </cell>
          <cell r="E223" t="str">
            <v>%</v>
          </cell>
          <cell r="F223">
            <v>1</v>
          </cell>
          <cell r="G223">
            <v>1579175</v>
          </cell>
          <cell r="H223">
            <v>15792</v>
          </cell>
        </row>
        <row r="224">
          <cell r="A224" t="str">
            <v/>
          </cell>
          <cell r="D224" t="str">
            <v>b/ Nh©n c«ng</v>
          </cell>
        </row>
        <row r="225">
          <cell r="A225" t="str">
            <v/>
          </cell>
          <cell r="C225" t="str">
            <v>4,0/7</v>
          </cell>
          <cell r="D225" t="str">
            <v>Nh©n c«ng 4,0/7</v>
          </cell>
          <cell r="E225" t="str">
            <v>c«ng</v>
          </cell>
          <cell r="F225">
            <v>45.76</v>
          </cell>
          <cell r="G225">
            <v>15344</v>
          </cell>
          <cell r="I225">
            <v>702141</v>
          </cell>
        </row>
        <row r="226">
          <cell r="A226">
            <v>29</v>
          </cell>
          <cell r="B226" t="str">
            <v>BC.2122</v>
          </cell>
          <cell r="D226" t="str">
            <v>San ñi mÆt b»ng thi c«ng</v>
          </cell>
          <cell r="E226" t="str">
            <v>m3</v>
          </cell>
          <cell r="H226">
            <v>2577</v>
          </cell>
        </row>
        <row r="227">
          <cell r="A227" t="str">
            <v/>
          </cell>
          <cell r="D227" t="str">
            <v>c/ M¸y thi c«ng</v>
          </cell>
        </row>
        <row r="228">
          <cell r="A228" t="str">
            <v/>
          </cell>
          <cell r="C228" t="str">
            <v>u110</v>
          </cell>
          <cell r="D228" t="str">
            <v>M¸y ñi 110cv</v>
          </cell>
          <cell r="E228" t="str">
            <v>Ca</v>
          </cell>
          <cell r="F228">
            <v>3.8500000000000001E-3</v>
          </cell>
          <cell r="G228">
            <v>669348</v>
          </cell>
          <cell r="H228">
            <v>2577</v>
          </cell>
        </row>
        <row r="229">
          <cell r="A229">
            <v>30</v>
          </cell>
          <cell r="B229" t="str">
            <v>HA.6210</v>
          </cell>
          <cell r="C229" t="str">
            <v>M.CÇu</v>
          </cell>
          <cell r="D229" t="str">
            <v>BT dÇm ngang, mèi nèi M400</v>
          </cell>
          <cell r="E229" t="str">
            <v>m3</v>
          </cell>
          <cell r="H229">
            <v>745190</v>
          </cell>
          <cell r="I229">
            <v>40911</v>
          </cell>
          <cell r="J229">
            <v>37263</v>
          </cell>
        </row>
        <row r="230">
          <cell r="A230" t="str">
            <v/>
          </cell>
          <cell r="D230" t="str">
            <v>a/ VËt liÖu</v>
          </cell>
        </row>
        <row r="231">
          <cell r="A231" t="str">
            <v/>
          </cell>
          <cell r="D231" t="str">
            <v>V­a BT M400 ®¸ 1x2 (®é sôt 14-17)</v>
          </cell>
          <cell r="E231" t="str">
            <v>m3</v>
          </cell>
          <cell r="F231">
            <v>1.0249999999999999</v>
          </cell>
          <cell r="G231">
            <v>699053</v>
          </cell>
          <cell r="H231">
            <v>716529</v>
          </cell>
        </row>
        <row r="232">
          <cell r="A232" t="str">
            <v/>
          </cell>
          <cell r="D232" t="str">
            <v>VËt liÖu kh¸c</v>
          </cell>
          <cell r="E232" t="str">
            <v>%</v>
          </cell>
          <cell r="F232">
            <v>4</v>
          </cell>
          <cell r="G232">
            <v>716529</v>
          </cell>
          <cell r="H232">
            <v>28661</v>
          </cell>
        </row>
        <row r="233">
          <cell r="A233" t="str">
            <v/>
          </cell>
          <cell r="D233" t="str">
            <v>b/ Nh©n c«ng</v>
          </cell>
        </row>
        <row r="234">
          <cell r="A234" t="str">
            <v/>
          </cell>
          <cell r="C234" t="str">
            <v>3,5/7</v>
          </cell>
          <cell r="D234" t="str">
            <v>Nh©n c«ng 3,5/7</v>
          </cell>
          <cell r="E234" t="str">
            <v xml:space="preserve">C«ng </v>
          </cell>
          <cell r="F234">
            <v>2.8</v>
          </cell>
          <cell r="G234">
            <v>14611</v>
          </cell>
          <cell r="I234">
            <v>40911</v>
          </cell>
        </row>
        <row r="235">
          <cell r="A235" t="str">
            <v/>
          </cell>
          <cell r="D235" t="str">
            <v xml:space="preserve">c/ M¸y thi c«ng </v>
          </cell>
        </row>
        <row r="236">
          <cell r="C236" t="str">
            <v>c10</v>
          </cell>
          <cell r="D236" t="str">
            <v>CÈu 10T</v>
          </cell>
          <cell r="E236" t="str">
            <v>Ca</v>
          </cell>
          <cell r="F236">
            <v>0.04</v>
          </cell>
          <cell r="G236">
            <v>615511</v>
          </cell>
          <cell r="J236">
            <v>24620</v>
          </cell>
        </row>
        <row r="237">
          <cell r="A237" t="str">
            <v/>
          </cell>
          <cell r="C237" t="str">
            <v>t250</v>
          </cell>
          <cell r="D237" t="str">
            <v>M¸y trén 250l</v>
          </cell>
          <cell r="E237" t="str">
            <v>Ca</v>
          </cell>
          <cell r="F237">
            <v>9.5000000000000001E-2</v>
          </cell>
          <cell r="G237">
            <v>96272</v>
          </cell>
          <cell r="J237">
            <v>9146</v>
          </cell>
        </row>
        <row r="238">
          <cell r="A238" t="str">
            <v/>
          </cell>
          <cell r="C238" t="str">
            <v>®b1</v>
          </cell>
          <cell r="D238" t="str">
            <v>M¸y ®Çm bµn 1KW</v>
          </cell>
          <cell r="E238" t="str">
            <v>Ca</v>
          </cell>
          <cell r="F238">
            <v>8.8999999999999996E-2</v>
          </cell>
          <cell r="G238">
            <v>32525</v>
          </cell>
          <cell r="J238">
            <v>2895</v>
          </cell>
        </row>
        <row r="239">
          <cell r="A239" t="str">
            <v/>
          </cell>
          <cell r="D239" t="str">
            <v>M¸y kh¸c</v>
          </cell>
          <cell r="E239" t="str">
            <v>%</v>
          </cell>
          <cell r="F239">
            <v>5</v>
          </cell>
          <cell r="G239">
            <v>12041</v>
          </cell>
          <cell r="J239">
            <v>602</v>
          </cell>
        </row>
        <row r="240">
          <cell r="A240">
            <v>31</v>
          </cell>
          <cell r="B240" t="str">
            <v>IA.2521</v>
          </cell>
          <cell r="C240" t="str">
            <v>M.CÇu</v>
          </cell>
          <cell r="D240" t="str">
            <v>SX, LD cèt thÐp dÇm ngang, mèi nèi CT3</v>
          </cell>
          <cell r="E240" t="str">
            <v>TÊn</v>
          </cell>
          <cell r="H240">
            <v>4517699</v>
          </cell>
          <cell r="I240">
            <v>159406</v>
          </cell>
          <cell r="J240">
            <v>101763</v>
          </cell>
        </row>
        <row r="241">
          <cell r="A241" t="str">
            <v/>
          </cell>
          <cell r="D241" t="str">
            <v>a/ VËt liÖu</v>
          </cell>
        </row>
        <row r="242">
          <cell r="A242" t="str">
            <v/>
          </cell>
          <cell r="C242" t="str">
            <v>ct3</v>
          </cell>
          <cell r="D242" t="str">
            <v>ThÐp CT3</v>
          </cell>
          <cell r="E242" t="str">
            <v>kg</v>
          </cell>
          <cell r="F242">
            <v>1020</v>
          </cell>
          <cell r="G242">
            <v>4301</v>
          </cell>
          <cell r="H242">
            <v>4387020</v>
          </cell>
        </row>
        <row r="243">
          <cell r="A243" t="str">
            <v/>
          </cell>
          <cell r="C243" t="str">
            <v>dtb</v>
          </cell>
          <cell r="D243" t="str">
            <v>D©y thÐp buéc</v>
          </cell>
          <cell r="E243" t="str">
            <v>kg</v>
          </cell>
          <cell r="F243">
            <v>14.28</v>
          </cell>
          <cell r="G243">
            <v>6682</v>
          </cell>
          <cell r="H243">
            <v>95419</v>
          </cell>
        </row>
        <row r="244">
          <cell r="A244" t="str">
            <v/>
          </cell>
          <cell r="C244" t="str">
            <v>qh</v>
          </cell>
          <cell r="D244" t="str">
            <v>Que hµn</v>
          </cell>
          <cell r="E244" t="str">
            <v>kg</v>
          </cell>
          <cell r="F244">
            <v>4.617</v>
          </cell>
          <cell r="G244">
            <v>7637</v>
          </cell>
          <cell r="H244">
            <v>35260</v>
          </cell>
        </row>
        <row r="245">
          <cell r="A245" t="str">
            <v/>
          </cell>
          <cell r="D245" t="str">
            <v>b/ Nh©n c«ng</v>
          </cell>
        </row>
        <row r="246">
          <cell r="A246" t="str">
            <v/>
          </cell>
          <cell r="C246" t="str">
            <v>3,5/7</v>
          </cell>
          <cell r="D246" t="str">
            <v>Nh©n c«ng 3,5/7</v>
          </cell>
          <cell r="E246" t="str">
            <v xml:space="preserve">C«ng </v>
          </cell>
          <cell r="F246">
            <v>10.91</v>
          </cell>
          <cell r="G246">
            <v>14611</v>
          </cell>
          <cell r="I246">
            <v>159406</v>
          </cell>
        </row>
        <row r="247">
          <cell r="A247" t="str">
            <v/>
          </cell>
          <cell r="D247" t="str">
            <v xml:space="preserve">c/ M¸y thi c«ng </v>
          </cell>
        </row>
        <row r="248">
          <cell r="A248" t="str">
            <v/>
          </cell>
          <cell r="C248" t="str">
            <v>h23</v>
          </cell>
          <cell r="D248" t="str">
            <v>M¸y hµn 23KW</v>
          </cell>
          <cell r="E248" t="str">
            <v>Ca</v>
          </cell>
          <cell r="F248">
            <v>1.123</v>
          </cell>
          <cell r="G248">
            <v>77338</v>
          </cell>
          <cell r="J248">
            <v>86851</v>
          </cell>
        </row>
        <row r="249">
          <cell r="C249" t="str">
            <v>cuct</v>
          </cell>
          <cell r="D249" t="str">
            <v>M¸y c¾t uèn cèt thÐp</v>
          </cell>
          <cell r="E249" t="str">
            <v>Ca</v>
          </cell>
          <cell r="F249">
            <v>0.32</v>
          </cell>
          <cell r="G249">
            <v>39789</v>
          </cell>
          <cell r="J249">
            <v>12732</v>
          </cell>
        </row>
        <row r="250">
          <cell r="C250" t="str">
            <v>vt0,8</v>
          </cell>
          <cell r="D250" t="str">
            <v>M¸y vËn th¨ng 0,8T</v>
          </cell>
          <cell r="E250" t="str">
            <v>Ca</v>
          </cell>
          <cell r="F250">
            <v>0.04</v>
          </cell>
          <cell r="G250">
            <v>54495</v>
          </cell>
          <cell r="J250">
            <v>2180</v>
          </cell>
        </row>
        <row r="251">
          <cell r="A251">
            <v>32</v>
          </cell>
          <cell r="B251" t="str">
            <v>IA.2521</v>
          </cell>
          <cell r="C251" t="str">
            <v>M.CÇu</v>
          </cell>
          <cell r="D251" t="str">
            <v>SX, LD cèt thÐp dÇm ngang, mèi nèi CT5</v>
          </cell>
          <cell r="E251" t="str">
            <v>TÊn</v>
          </cell>
          <cell r="H251">
            <v>4447319</v>
          </cell>
          <cell r="I251">
            <v>159406</v>
          </cell>
          <cell r="J251">
            <v>101763</v>
          </cell>
        </row>
        <row r="252">
          <cell r="A252" t="str">
            <v/>
          </cell>
          <cell r="D252" t="str">
            <v>a/ VËt liÖu</v>
          </cell>
        </row>
        <row r="253">
          <cell r="A253" t="str">
            <v/>
          </cell>
          <cell r="C253" t="str">
            <v>ct5</v>
          </cell>
          <cell r="D253" t="str">
            <v>ThÐp CT5</v>
          </cell>
          <cell r="E253" t="str">
            <v>kg</v>
          </cell>
          <cell r="F253">
            <v>1020</v>
          </cell>
          <cell r="G253">
            <v>4232</v>
          </cell>
          <cell r="H253">
            <v>4316640</v>
          </cell>
        </row>
        <row r="254">
          <cell r="A254" t="str">
            <v/>
          </cell>
          <cell r="C254" t="str">
            <v>dtb</v>
          </cell>
          <cell r="D254" t="str">
            <v>D©y thÐp buéc</v>
          </cell>
          <cell r="E254" t="str">
            <v>kg</v>
          </cell>
          <cell r="F254">
            <v>14.28</v>
          </cell>
          <cell r="G254">
            <v>6682</v>
          </cell>
          <cell r="H254">
            <v>95419</v>
          </cell>
        </row>
        <row r="255">
          <cell r="A255" t="str">
            <v/>
          </cell>
          <cell r="C255" t="str">
            <v>qh</v>
          </cell>
          <cell r="D255" t="str">
            <v>Que hµn</v>
          </cell>
          <cell r="E255" t="str">
            <v>kg</v>
          </cell>
          <cell r="F255">
            <v>4.617</v>
          </cell>
          <cell r="G255">
            <v>7637</v>
          </cell>
          <cell r="H255">
            <v>35260</v>
          </cell>
        </row>
        <row r="256">
          <cell r="A256" t="str">
            <v/>
          </cell>
          <cell r="D256" t="str">
            <v>b/ Nh©n c«ng</v>
          </cell>
        </row>
        <row r="257">
          <cell r="A257" t="str">
            <v/>
          </cell>
          <cell r="C257" t="str">
            <v>3,5/7</v>
          </cell>
          <cell r="D257" t="str">
            <v>Nh©n c«ng 3,5/7</v>
          </cell>
          <cell r="E257" t="str">
            <v xml:space="preserve">C«ng </v>
          </cell>
          <cell r="F257">
            <v>10.91</v>
          </cell>
          <cell r="G257">
            <v>14611</v>
          </cell>
          <cell r="I257">
            <v>159406</v>
          </cell>
          <cell r="J257">
            <v>0</v>
          </cell>
        </row>
        <row r="258">
          <cell r="A258" t="str">
            <v/>
          </cell>
          <cell r="D258" t="str">
            <v xml:space="preserve">c/ M¸y thi c«ng </v>
          </cell>
        </row>
        <row r="259">
          <cell r="A259" t="str">
            <v/>
          </cell>
          <cell r="C259" t="str">
            <v>h23</v>
          </cell>
          <cell r="D259" t="str">
            <v>M¸y hµn 23KW</v>
          </cell>
          <cell r="E259" t="str">
            <v>Ca</v>
          </cell>
          <cell r="F259">
            <v>1.123</v>
          </cell>
          <cell r="G259">
            <v>77338</v>
          </cell>
          <cell r="J259">
            <v>86851</v>
          </cell>
        </row>
        <row r="260">
          <cell r="C260" t="str">
            <v>cuct</v>
          </cell>
          <cell r="D260" t="str">
            <v>M¸y c¾t uèn cèt thÐp</v>
          </cell>
          <cell r="E260" t="str">
            <v>Ca</v>
          </cell>
          <cell r="F260">
            <v>0.32</v>
          </cell>
          <cell r="G260">
            <v>39789</v>
          </cell>
          <cell r="J260">
            <v>12732</v>
          </cell>
        </row>
        <row r="261">
          <cell r="C261" t="str">
            <v>vt0,8</v>
          </cell>
          <cell r="D261" t="str">
            <v>M¸y vËn th¨ng 0,8T</v>
          </cell>
          <cell r="E261" t="str">
            <v>Ca</v>
          </cell>
          <cell r="F261">
            <v>0.04</v>
          </cell>
          <cell r="G261">
            <v>54495</v>
          </cell>
          <cell r="J261">
            <v>2180</v>
          </cell>
        </row>
        <row r="262">
          <cell r="A262">
            <v>33</v>
          </cell>
          <cell r="B262" t="str">
            <v>KB.2110</v>
          </cell>
          <cell r="D262" t="str">
            <v>V¸n khu«n thÐp dÇm ngang, mèi nèi</v>
          </cell>
          <cell r="E262" t="str">
            <v>m2</v>
          </cell>
          <cell r="H262">
            <v>437357</v>
          </cell>
          <cell r="I262">
            <v>5874</v>
          </cell>
          <cell r="J262">
            <v>1334</v>
          </cell>
        </row>
        <row r="263">
          <cell r="A263" t="str">
            <v/>
          </cell>
          <cell r="D263" t="str">
            <v>a/ VËt liÖu</v>
          </cell>
        </row>
        <row r="264">
          <cell r="A264" t="str">
            <v/>
          </cell>
          <cell r="C264" t="str">
            <v>tb</v>
          </cell>
          <cell r="D264" t="str">
            <v xml:space="preserve">ThÐp b¶n                            </v>
          </cell>
          <cell r="E264" t="str">
            <v>kg</v>
          </cell>
          <cell r="F264">
            <v>0.5181</v>
          </cell>
          <cell r="G264">
            <v>3454</v>
          </cell>
          <cell r="H264">
            <v>1790</v>
          </cell>
        </row>
        <row r="265">
          <cell r="C265" t="str">
            <v>th</v>
          </cell>
          <cell r="D265" t="str">
            <v xml:space="preserve">ThÐp h×nh                            </v>
          </cell>
          <cell r="E265" t="str">
            <v>kg</v>
          </cell>
          <cell r="F265">
            <v>0.4884</v>
          </cell>
          <cell r="G265">
            <v>4496</v>
          </cell>
          <cell r="H265">
            <v>2196</v>
          </cell>
        </row>
        <row r="266">
          <cell r="C266" t="str">
            <v>gc</v>
          </cell>
          <cell r="D266" t="str">
            <v>Gç chèng/kª</v>
          </cell>
          <cell r="E266" t="str">
            <v>m3</v>
          </cell>
          <cell r="F266">
            <v>0.496</v>
          </cell>
          <cell r="G266">
            <v>830880</v>
          </cell>
          <cell r="H266">
            <v>412116</v>
          </cell>
        </row>
        <row r="267">
          <cell r="C267" t="str">
            <v>qh</v>
          </cell>
          <cell r="D267" t="str">
            <v>Que hµn</v>
          </cell>
          <cell r="E267" t="str">
            <v>kg</v>
          </cell>
          <cell r="F267">
            <v>5.6000000000000001E-2</v>
          </cell>
          <cell r="G267">
            <v>7637</v>
          </cell>
          <cell r="H267">
            <v>428</v>
          </cell>
        </row>
        <row r="268">
          <cell r="A268" t="str">
            <v/>
          </cell>
          <cell r="D268" t="str">
            <v>VËt liÖu kh¸c</v>
          </cell>
          <cell r="E268" t="str">
            <v>%</v>
          </cell>
          <cell r="F268">
            <v>5</v>
          </cell>
          <cell r="G268">
            <v>416530</v>
          </cell>
          <cell r="H268">
            <v>20827</v>
          </cell>
        </row>
        <row r="269">
          <cell r="A269" t="str">
            <v/>
          </cell>
          <cell r="D269" t="str">
            <v>b/ Nh©n c«ng</v>
          </cell>
        </row>
        <row r="270">
          <cell r="A270" t="str">
            <v/>
          </cell>
          <cell r="C270" t="str">
            <v>4,0/7</v>
          </cell>
          <cell r="D270" t="str">
            <v>Nh©n c«ng 4,0/7</v>
          </cell>
          <cell r="E270" t="str">
            <v xml:space="preserve">C«ng </v>
          </cell>
          <cell r="F270">
            <v>0.38279999999999997</v>
          </cell>
          <cell r="G270">
            <v>15344</v>
          </cell>
          <cell r="I270">
            <v>5874</v>
          </cell>
        </row>
        <row r="271">
          <cell r="A271" t="str">
            <v/>
          </cell>
          <cell r="D271" t="str">
            <v xml:space="preserve">c/ M¸y thi c«ng </v>
          </cell>
        </row>
        <row r="272">
          <cell r="C272" t="str">
            <v>h23</v>
          </cell>
          <cell r="D272" t="str">
            <v>M¸y hµn 23KW</v>
          </cell>
          <cell r="E272" t="str">
            <v>Ca</v>
          </cell>
          <cell r="F272">
            <v>1.4999999999999999E-2</v>
          </cell>
          <cell r="G272">
            <v>77338</v>
          </cell>
          <cell r="J272">
            <v>1160</v>
          </cell>
        </row>
        <row r="273">
          <cell r="A273" t="str">
            <v/>
          </cell>
          <cell r="D273" t="str">
            <v>M¸y kh¸c</v>
          </cell>
          <cell r="E273" t="str">
            <v>%</v>
          </cell>
          <cell r="F273">
            <v>15</v>
          </cell>
          <cell r="G273">
            <v>1160</v>
          </cell>
          <cell r="J273">
            <v>174</v>
          </cell>
        </row>
        <row r="274">
          <cell r="A274">
            <v>34</v>
          </cell>
          <cell r="B274" t="str">
            <v>TT</v>
          </cell>
          <cell r="D274" t="str">
            <v xml:space="preserve">L¾p dùng èng tho¸t n­íc </v>
          </cell>
          <cell r="E274" t="str">
            <v>TÊn</v>
          </cell>
          <cell r="H274">
            <v>10810240</v>
          </cell>
          <cell r="I274">
            <v>170364</v>
          </cell>
          <cell r="J274">
            <v>280350</v>
          </cell>
        </row>
        <row r="275">
          <cell r="A275" t="str">
            <v/>
          </cell>
          <cell r="D275" t="str">
            <v>a/VËt liÖu</v>
          </cell>
        </row>
        <row r="276">
          <cell r="A276" t="str">
            <v/>
          </cell>
          <cell r="D276" t="str">
            <v>ThÐp èng d=150</v>
          </cell>
          <cell r="E276" t="str">
            <v>kg</v>
          </cell>
          <cell r="F276">
            <v>1015</v>
          </cell>
          <cell r="G276">
            <v>10000</v>
          </cell>
          <cell r="H276">
            <v>10150000</v>
          </cell>
        </row>
        <row r="277">
          <cell r="C277" t="str">
            <v>qh</v>
          </cell>
          <cell r="D277" t="str">
            <v>Que hµn</v>
          </cell>
          <cell r="E277" t="str">
            <v>kg</v>
          </cell>
          <cell r="F277">
            <v>20</v>
          </cell>
          <cell r="G277">
            <v>7637</v>
          </cell>
          <cell r="H277">
            <v>152740</v>
          </cell>
        </row>
        <row r="278">
          <cell r="A278" t="str">
            <v/>
          </cell>
          <cell r="D278" t="str">
            <v>VËt liÖu kh¸c</v>
          </cell>
          <cell r="E278" t="str">
            <v>%</v>
          </cell>
          <cell r="F278">
            <v>5</v>
          </cell>
          <cell r="G278">
            <v>10150000</v>
          </cell>
          <cell r="H278">
            <v>507500</v>
          </cell>
        </row>
        <row r="279">
          <cell r="A279" t="str">
            <v/>
          </cell>
          <cell r="D279" t="str">
            <v>b/ Nh©n c«ng</v>
          </cell>
        </row>
        <row r="280">
          <cell r="A280" t="str">
            <v/>
          </cell>
          <cell r="C280" t="str">
            <v>3,5/7</v>
          </cell>
          <cell r="D280" t="str">
            <v>Nh©n c«ng 3,5/7</v>
          </cell>
          <cell r="E280" t="str">
            <v>c«ng</v>
          </cell>
          <cell r="F280">
            <v>11.66</v>
          </cell>
          <cell r="G280">
            <v>14611</v>
          </cell>
          <cell r="I280">
            <v>170364</v>
          </cell>
        </row>
        <row r="281">
          <cell r="A281" t="str">
            <v/>
          </cell>
          <cell r="D281" t="str">
            <v xml:space="preserve">c/ M¸y thi c«ng </v>
          </cell>
        </row>
        <row r="282">
          <cell r="C282" t="str">
            <v>h23</v>
          </cell>
          <cell r="D282" t="str">
            <v>M¸y hµn 23KW</v>
          </cell>
          <cell r="E282" t="str">
            <v>Ca</v>
          </cell>
          <cell r="F282">
            <v>3.625</v>
          </cell>
          <cell r="G282">
            <v>77338</v>
          </cell>
          <cell r="J282">
            <v>280350</v>
          </cell>
        </row>
        <row r="283">
          <cell r="A283">
            <v>35</v>
          </cell>
          <cell r="B283" t="str">
            <v>IA.2521</v>
          </cell>
          <cell r="D283" t="str">
            <v>SX, LD cèt thÐp mÆt cÇu CT5</v>
          </cell>
          <cell r="E283" t="str">
            <v>TÊn</v>
          </cell>
          <cell r="H283">
            <v>4469078</v>
          </cell>
          <cell r="I283">
            <v>159406</v>
          </cell>
          <cell r="J283">
            <v>101763</v>
          </cell>
        </row>
        <row r="284">
          <cell r="A284" t="str">
            <v/>
          </cell>
          <cell r="D284" t="str">
            <v>a/ VËt liÖu</v>
          </cell>
        </row>
        <row r="285">
          <cell r="A285" t="str">
            <v/>
          </cell>
          <cell r="C285" t="str">
            <v>ct5</v>
          </cell>
          <cell r="D285" t="str">
            <v>ThÐp CT5</v>
          </cell>
          <cell r="E285" t="str">
            <v>kg</v>
          </cell>
          <cell r="F285">
            <v>1020</v>
          </cell>
          <cell r="G285">
            <v>4232</v>
          </cell>
          <cell r="H285">
            <v>4338223</v>
          </cell>
        </row>
        <row r="286">
          <cell r="C286" t="str">
            <v>qh</v>
          </cell>
          <cell r="D286" t="str">
            <v>Que hµn</v>
          </cell>
          <cell r="E286" t="str">
            <v>kg</v>
          </cell>
          <cell r="F286">
            <v>4.617</v>
          </cell>
          <cell r="G286">
            <v>7637</v>
          </cell>
          <cell r="H286">
            <v>35436</v>
          </cell>
        </row>
        <row r="287">
          <cell r="A287" t="str">
            <v/>
          </cell>
          <cell r="C287" t="str">
            <v>dtb</v>
          </cell>
          <cell r="D287" t="str">
            <v>D©y thÐp buéc</v>
          </cell>
          <cell r="E287" t="str">
            <v>kg</v>
          </cell>
          <cell r="F287">
            <v>14.28</v>
          </cell>
          <cell r="G287">
            <v>6682</v>
          </cell>
          <cell r="H287">
            <v>95419</v>
          </cell>
        </row>
        <row r="288">
          <cell r="A288" t="str">
            <v/>
          </cell>
          <cell r="D288" t="str">
            <v>b/ Nh©n c«ng</v>
          </cell>
        </row>
        <row r="289">
          <cell r="A289" t="str">
            <v/>
          </cell>
          <cell r="C289" t="str">
            <v>3,5/7</v>
          </cell>
          <cell r="D289" t="str">
            <v>Nh©n c«ng 3,5/7</v>
          </cell>
          <cell r="E289" t="str">
            <v>c«ng</v>
          </cell>
          <cell r="F289">
            <v>10.91</v>
          </cell>
          <cell r="G289">
            <v>14611</v>
          </cell>
          <cell r="I289">
            <v>159406</v>
          </cell>
        </row>
        <row r="290">
          <cell r="A290" t="str">
            <v/>
          </cell>
          <cell r="D290" t="str">
            <v>c/ M¸y thi c«ng</v>
          </cell>
        </row>
        <row r="291">
          <cell r="A291" t="str">
            <v/>
          </cell>
          <cell r="C291" t="str">
            <v>cuct</v>
          </cell>
          <cell r="D291" t="str">
            <v>M¸y c¾t uèn cèt thÐp</v>
          </cell>
          <cell r="E291" t="str">
            <v>ca</v>
          </cell>
          <cell r="F291">
            <v>0.32</v>
          </cell>
          <cell r="G291">
            <v>39789</v>
          </cell>
          <cell r="J291">
            <v>12732</v>
          </cell>
        </row>
        <row r="292">
          <cell r="C292" t="str">
            <v>h23</v>
          </cell>
          <cell r="D292" t="str">
            <v>M¸y hµn 23KW</v>
          </cell>
          <cell r="E292" t="str">
            <v>ca</v>
          </cell>
          <cell r="F292">
            <v>1.123</v>
          </cell>
          <cell r="G292">
            <v>77338</v>
          </cell>
          <cell r="J292">
            <v>86851</v>
          </cell>
        </row>
        <row r="293">
          <cell r="A293" t="str">
            <v/>
          </cell>
          <cell r="C293" t="str">
            <v>vt0,8</v>
          </cell>
          <cell r="D293" t="str">
            <v>M¸y vËn th¨ng 0,8T</v>
          </cell>
          <cell r="E293" t="str">
            <v>ca</v>
          </cell>
          <cell r="F293">
            <v>0.04</v>
          </cell>
          <cell r="G293">
            <v>54495</v>
          </cell>
          <cell r="J293">
            <v>2180</v>
          </cell>
        </row>
        <row r="294">
          <cell r="A294">
            <v>36</v>
          </cell>
          <cell r="B294" t="str">
            <v>IA.2521</v>
          </cell>
          <cell r="D294" t="str">
            <v>SX, LD cèt thÐp mÆt cÇu CT3</v>
          </cell>
          <cell r="E294" t="str">
            <v>TÊn</v>
          </cell>
          <cell r="H294">
            <v>4539810</v>
          </cell>
          <cell r="I294">
            <v>159406</v>
          </cell>
          <cell r="J294">
            <v>101763</v>
          </cell>
        </row>
        <row r="295">
          <cell r="A295" t="str">
            <v/>
          </cell>
          <cell r="D295" t="str">
            <v>a/ VËt liÖu</v>
          </cell>
        </row>
        <row r="296">
          <cell r="A296" t="str">
            <v/>
          </cell>
          <cell r="C296" t="str">
            <v>ct3</v>
          </cell>
          <cell r="D296" t="str">
            <v>ThÐp CT3</v>
          </cell>
          <cell r="E296" t="str">
            <v>kg</v>
          </cell>
          <cell r="F296">
            <v>1020</v>
          </cell>
          <cell r="G296">
            <v>4301</v>
          </cell>
          <cell r="H296">
            <v>4408955</v>
          </cell>
        </row>
        <row r="297">
          <cell r="C297" t="str">
            <v>qh</v>
          </cell>
          <cell r="D297" t="str">
            <v>Que hµn</v>
          </cell>
          <cell r="E297" t="str">
            <v>kg</v>
          </cell>
          <cell r="F297">
            <v>4.617</v>
          </cell>
          <cell r="G297">
            <v>7637</v>
          </cell>
          <cell r="H297">
            <v>35436</v>
          </cell>
        </row>
        <row r="298">
          <cell r="A298" t="str">
            <v/>
          </cell>
          <cell r="C298" t="str">
            <v>dtb</v>
          </cell>
          <cell r="D298" t="str">
            <v>D©y thÐp buéc</v>
          </cell>
          <cell r="E298" t="str">
            <v>kg</v>
          </cell>
          <cell r="F298">
            <v>14.28</v>
          </cell>
          <cell r="G298">
            <v>6682</v>
          </cell>
          <cell r="H298">
            <v>95419</v>
          </cell>
        </row>
        <row r="299">
          <cell r="A299" t="str">
            <v/>
          </cell>
          <cell r="D299" t="str">
            <v>b/ Nh©n c«ng</v>
          </cell>
        </row>
        <row r="300">
          <cell r="A300" t="str">
            <v/>
          </cell>
          <cell r="C300" t="str">
            <v>3,5/7</v>
          </cell>
          <cell r="D300" t="str">
            <v>Nh©n c«ng 3,5/7</v>
          </cell>
          <cell r="E300" t="str">
            <v>c«ng</v>
          </cell>
          <cell r="F300">
            <v>10.91</v>
          </cell>
          <cell r="G300">
            <v>14611</v>
          </cell>
          <cell r="I300">
            <v>159406</v>
          </cell>
        </row>
        <row r="301">
          <cell r="A301" t="str">
            <v/>
          </cell>
          <cell r="D301" t="str">
            <v>c/ M¸y thi c«ng</v>
          </cell>
        </row>
        <row r="302">
          <cell r="A302" t="str">
            <v/>
          </cell>
          <cell r="C302" t="str">
            <v>cuct</v>
          </cell>
          <cell r="D302" t="str">
            <v>M¸y c¾t uèn cèt thÐp</v>
          </cell>
          <cell r="E302" t="str">
            <v>ca</v>
          </cell>
          <cell r="F302">
            <v>0.32</v>
          </cell>
          <cell r="G302">
            <v>39789</v>
          </cell>
          <cell r="J302">
            <v>12732</v>
          </cell>
        </row>
        <row r="303">
          <cell r="C303" t="str">
            <v>h23</v>
          </cell>
          <cell r="D303" t="str">
            <v>M¸y hµn 23KW</v>
          </cell>
          <cell r="E303" t="str">
            <v>ca</v>
          </cell>
          <cell r="F303">
            <v>1.123</v>
          </cell>
          <cell r="G303">
            <v>77338</v>
          </cell>
          <cell r="J303">
            <v>86851</v>
          </cell>
        </row>
        <row r="304">
          <cell r="A304" t="str">
            <v/>
          </cell>
          <cell r="C304" t="str">
            <v>vt0,8</v>
          </cell>
          <cell r="D304" t="str">
            <v>M¸y vËn th¨ng 0,8T</v>
          </cell>
          <cell r="E304" t="str">
            <v>ca</v>
          </cell>
          <cell r="F304">
            <v>0.04</v>
          </cell>
          <cell r="G304">
            <v>54495</v>
          </cell>
          <cell r="J304">
            <v>2180</v>
          </cell>
        </row>
        <row r="305">
          <cell r="A305">
            <v>37</v>
          </cell>
          <cell r="B305" t="str">
            <v>HA.6210</v>
          </cell>
          <cell r="D305" t="str">
            <v>BT b¶n mÆt cÇu M300</v>
          </cell>
          <cell r="E305" t="str">
            <v>m3</v>
          </cell>
          <cell r="H305">
            <v>528418</v>
          </cell>
          <cell r="I305">
            <v>40911</v>
          </cell>
          <cell r="J305">
            <v>12643</v>
          </cell>
        </row>
        <row r="306">
          <cell r="A306" t="str">
            <v/>
          </cell>
          <cell r="D306" t="str">
            <v>a/ VËt liÖu</v>
          </cell>
        </row>
        <row r="307">
          <cell r="A307" t="str">
            <v/>
          </cell>
          <cell r="D307" t="str">
            <v>V­a BT M300 ®¸ 1x2 (®é sôt 6x8)</v>
          </cell>
          <cell r="E307" t="str">
            <v xml:space="preserve">C«ng </v>
          </cell>
          <cell r="F307">
            <v>1.0249999999999999</v>
          </cell>
          <cell r="G307">
            <v>495701</v>
          </cell>
          <cell r="H307">
            <v>508094</v>
          </cell>
        </row>
        <row r="308">
          <cell r="A308" t="str">
            <v/>
          </cell>
          <cell r="D308" t="str">
            <v>VËt liÖu kh¸c</v>
          </cell>
          <cell r="E308" t="str">
            <v>%</v>
          </cell>
          <cell r="F308">
            <v>4</v>
          </cell>
          <cell r="G308">
            <v>508094</v>
          </cell>
          <cell r="H308">
            <v>20324</v>
          </cell>
        </row>
        <row r="309">
          <cell r="A309" t="str">
            <v/>
          </cell>
          <cell r="D309" t="str">
            <v>b/ Nh©n c«ng</v>
          </cell>
        </row>
        <row r="310">
          <cell r="A310" t="str">
            <v/>
          </cell>
          <cell r="C310" t="str">
            <v>3,5/7</v>
          </cell>
          <cell r="D310" t="str">
            <v>Nh©n c«ng 3,5/7</v>
          </cell>
          <cell r="E310" t="str">
            <v xml:space="preserve">C«ng </v>
          </cell>
          <cell r="F310">
            <v>2.8</v>
          </cell>
          <cell r="G310">
            <v>14611</v>
          </cell>
          <cell r="I310">
            <v>40911</v>
          </cell>
        </row>
        <row r="311">
          <cell r="A311" t="str">
            <v/>
          </cell>
          <cell r="D311" t="str">
            <v xml:space="preserve">c/ M¸y thi c«ng </v>
          </cell>
        </row>
        <row r="312">
          <cell r="A312" t="str">
            <v/>
          </cell>
          <cell r="C312" t="str">
            <v>t250</v>
          </cell>
          <cell r="D312" t="str">
            <v>M¸y trén 250l</v>
          </cell>
          <cell r="E312" t="str">
            <v>Ca</v>
          </cell>
          <cell r="F312">
            <v>9.5000000000000001E-2</v>
          </cell>
          <cell r="G312">
            <v>96272</v>
          </cell>
          <cell r="J312">
            <v>9146</v>
          </cell>
        </row>
        <row r="313">
          <cell r="A313" t="str">
            <v/>
          </cell>
          <cell r="C313" t="str">
            <v>®b1</v>
          </cell>
          <cell r="D313" t="str">
            <v>M¸y ®Çm bµn 1KW</v>
          </cell>
          <cell r="E313" t="str">
            <v>Ca</v>
          </cell>
          <cell r="F313">
            <v>8.8999999999999996E-2</v>
          </cell>
          <cell r="G313">
            <v>32525</v>
          </cell>
          <cell r="J313">
            <v>2895</v>
          </cell>
        </row>
        <row r="314">
          <cell r="A314" t="str">
            <v/>
          </cell>
          <cell r="D314" t="str">
            <v>M¸y kh¸c</v>
          </cell>
          <cell r="E314" t="str">
            <v>%</v>
          </cell>
          <cell r="F314">
            <v>5</v>
          </cell>
          <cell r="G314">
            <v>12041</v>
          </cell>
          <cell r="J314">
            <v>602</v>
          </cell>
        </row>
        <row r="315">
          <cell r="A315">
            <v>38</v>
          </cell>
          <cell r="B315" t="str">
            <v>IA.2511</v>
          </cell>
          <cell r="D315" t="str">
            <v>SX, LD l­íi thÐp mÆt cÇu d=6</v>
          </cell>
          <cell r="E315" t="str">
            <v>TÊn</v>
          </cell>
          <cell r="H315">
            <v>4539767</v>
          </cell>
          <cell r="I315">
            <v>213759</v>
          </cell>
          <cell r="J315">
            <v>18096</v>
          </cell>
        </row>
        <row r="316">
          <cell r="A316" t="str">
            <v/>
          </cell>
          <cell r="D316" t="str">
            <v>a/ VËt liÖu</v>
          </cell>
        </row>
        <row r="317">
          <cell r="A317" t="str">
            <v/>
          </cell>
          <cell r="C317" t="str">
            <v>tt&lt;10</v>
          </cell>
          <cell r="D317" t="str">
            <v>ThÐp trßn d&lt;=10</v>
          </cell>
          <cell r="E317" t="str">
            <v>kg</v>
          </cell>
          <cell r="F317">
            <v>1005</v>
          </cell>
          <cell r="G317">
            <v>4353</v>
          </cell>
          <cell r="H317">
            <v>4396639</v>
          </cell>
        </row>
        <row r="318">
          <cell r="A318" t="str">
            <v/>
          </cell>
          <cell r="C318" t="str">
            <v>dtb</v>
          </cell>
          <cell r="D318" t="str">
            <v>D©y thÐp buéc</v>
          </cell>
          <cell r="E318" t="str">
            <v>kg</v>
          </cell>
          <cell r="F318">
            <v>21.42</v>
          </cell>
          <cell r="G318">
            <v>6682</v>
          </cell>
          <cell r="H318">
            <v>143128</v>
          </cell>
        </row>
        <row r="319">
          <cell r="A319" t="str">
            <v/>
          </cell>
          <cell r="D319" t="str">
            <v>b/ Nh©n c«ng</v>
          </cell>
        </row>
        <row r="320">
          <cell r="A320" t="str">
            <v/>
          </cell>
          <cell r="C320" t="str">
            <v>3,5/7</v>
          </cell>
          <cell r="D320" t="str">
            <v>Nh©n c«ng 3,5/7</v>
          </cell>
          <cell r="E320" t="str">
            <v>c«ng</v>
          </cell>
          <cell r="F320">
            <v>14.63</v>
          </cell>
          <cell r="G320">
            <v>14611</v>
          </cell>
          <cell r="I320">
            <v>213759</v>
          </cell>
        </row>
        <row r="321">
          <cell r="A321" t="str">
            <v/>
          </cell>
          <cell r="D321" t="str">
            <v>c/ M¸y thi c«ng</v>
          </cell>
        </row>
        <row r="322">
          <cell r="A322" t="str">
            <v/>
          </cell>
          <cell r="C322" t="str">
            <v>cuct</v>
          </cell>
          <cell r="D322" t="str">
            <v>M¸y c¾t uèn cèt thÐp</v>
          </cell>
          <cell r="E322" t="str">
            <v>ca</v>
          </cell>
          <cell r="F322">
            <v>0.4</v>
          </cell>
          <cell r="G322">
            <v>39789</v>
          </cell>
          <cell r="J322">
            <v>15916</v>
          </cell>
        </row>
        <row r="323">
          <cell r="A323" t="str">
            <v/>
          </cell>
          <cell r="C323" t="str">
            <v>vt0,8</v>
          </cell>
          <cell r="D323" t="str">
            <v>M¸y vËn th¨ng 0,8T</v>
          </cell>
          <cell r="E323" t="str">
            <v>ca</v>
          </cell>
          <cell r="F323">
            <v>0.04</v>
          </cell>
          <cell r="G323">
            <v>54495</v>
          </cell>
          <cell r="J323">
            <v>2180</v>
          </cell>
        </row>
        <row r="324">
          <cell r="A324">
            <v>39</v>
          </cell>
          <cell r="B324" t="str">
            <v>KB.2330</v>
          </cell>
          <cell r="D324" t="str">
            <v>XS, LD, TD v¸n khu«n b¶n mÆt cÇu</v>
          </cell>
          <cell r="E324" t="str">
            <v>m2</v>
          </cell>
          <cell r="H324">
            <v>10070</v>
          </cell>
          <cell r="I324">
            <v>5242</v>
          </cell>
          <cell r="J324">
            <v>1334</v>
          </cell>
        </row>
        <row r="325">
          <cell r="A325" t="str">
            <v/>
          </cell>
          <cell r="D325" t="str">
            <v>a/ VËt liÖu</v>
          </cell>
        </row>
        <row r="326">
          <cell r="A326" t="str">
            <v/>
          </cell>
          <cell r="C326" t="str">
            <v>tb</v>
          </cell>
          <cell r="D326" t="str">
            <v xml:space="preserve">ThÐp b¶n                            </v>
          </cell>
          <cell r="E326" t="str">
            <v>kg</v>
          </cell>
          <cell r="F326">
            <v>0.5181</v>
          </cell>
          <cell r="G326">
            <v>3454</v>
          </cell>
          <cell r="H326">
            <v>1790</v>
          </cell>
        </row>
        <row r="327">
          <cell r="A327" t="str">
            <v/>
          </cell>
          <cell r="C327" t="str">
            <v>th</v>
          </cell>
          <cell r="D327" t="str">
            <v xml:space="preserve">ThÐp h×nh                            </v>
          </cell>
          <cell r="E327" t="str">
            <v>kg</v>
          </cell>
          <cell r="F327">
            <v>0.40699999999999997</v>
          </cell>
          <cell r="G327">
            <v>4496</v>
          </cell>
          <cell r="H327">
            <v>1830</v>
          </cell>
        </row>
        <row r="328">
          <cell r="A328" t="str">
            <v/>
          </cell>
          <cell r="C328" t="str">
            <v>gc</v>
          </cell>
          <cell r="D328" t="str">
            <v>Gç chèng/kª</v>
          </cell>
          <cell r="E328" t="str">
            <v>m3</v>
          </cell>
          <cell r="F328">
            <v>6.6800000000000002E-3</v>
          </cell>
          <cell r="G328">
            <v>830880</v>
          </cell>
          <cell r="H328">
            <v>5550</v>
          </cell>
        </row>
        <row r="329">
          <cell r="A329" t="str">
            <v/>
          </cell>
          <cell r="C329" t="str">
            <v>qh</v>
          </cell>
          <cell r="D329" t="str">
            <v>Que hµn</v>
          </cell>
          <cell r="E329" t="str">
            <v>kg</v>
          </cell>
          <cell r="F329">
            <v>5.5E-2</v>
          </cell>
          <cell r="G329">
            <v>7637</v>
          </cell>
          <cell r="H329">
            <v>420</v>
          </cell>
        </row>
        <row r="330">
          <cell r="A330" t="str">
            <v/>
          </cell>
          <cell r="D330" t="str">
            <v>VËt liÖu kh¸c</v>
          </cell>
          <cell r="E330" t="str">
            <v>%</v>
          </cell>
          <cell r="F330">
            <v>5</v>
          </cell>
          <cell r="G330">
            <v>9590</v>
          </cell>
          <cell r="H330">
            <v>480</v>
          </cell>
        </row>
        <row r="331">
          <cell r="A331" t="str">
            <v/>
          </cell>
          <cell r="D331" t="str">
            <v>b/ Nh©n c«ng</v>
          </cell>
        </row>
        <row r="332">
          <cell r="A332" t="str">
            <v/>
          </cell>
          <cell r="C332" t="str">
            <v>4,0/7</v>
          </cell>
          <cell r="D332" t="str">
            <v>Nh©n c«ng 4,0/7</v>
          </cell>
          <cell r="E332" t="str">
            <v xml:space="preserve">C«ng </v>
          </cell>
          <cell r="F332">
            <v>0.34160000000000001</v>
          </cell>
          <cell r="G332">
            <v>15344</v>
          </cell>
          <cell r="I332">
            <v>5242</v>
          </cell>
        </row>
        <row r="333">
          <cell r="A333" t="str">
            <v/>
          </cell>
          <cell r="D333" t="str">
            <v xml:space="preserve">c/ M¸y thi c«ng </v>
          </cell>
        </row>
        <row r="334">
          <cell r="A334" t="str">
            <v/>
          </cell>
          <cell r="C334" t="str">
            <v>h23</v>
          </cell>
          <cell r="D334" t="str">
            <v>M¸y hµn 23KW</v>
          </cell>
          <cell r="E334" t="str">
            <v>Ca</v>
          </cell>
          <cell r="F334">
            <v>1.4999999999999999E-2</v>
          </cell>
          <cell r="G334">
            <v>77338</v>
          </cell>
          <cell r="J334">
            <v>1160</v>
          </cell>
        </row>
        <row r="335">
          <cell r="A335" t="str">
            <v/>
          </cell>
          <cell r="D335" t="str">
            <v>M¸y kh¸c</v>
          </cell>
          <cell r="E335" t="str">
            <v>%</v>
          </cell>
          <cell r="F335">
            <v>15</v>
          </cell>
          <cell r="G335">
            <v>1160</v>
          </cell>
          <cell r="J335">
            <v>174</v>
          </cell>
        </row>
        <row r="336">
          <cell r="A336">
            <v>40</v>
          </cell>
          <cell r="B336" t="str">
            <v>HA.6220</v>
          </cell>
          <cell r="D336" t="str">
            <v>BT lan can, gê ch¾n b¸nh M250 ®æ t¹i chç</v>
          </cell>
          <cell r="E336" t="str">
            <v>m3</v>
          </cell>
          <cell r="H336">
            <v>450702</v>
          </cell>
          <cell r="I336">
            <v>65750</v>
          </cell>
          <cell r="J336">
            <v>11120</v>
          </cell>
        </row>
        <row r="337">
          <cell r="A337" t="str">
            <v/>
          </cell>
          <cell r="D337" t="str">
            <v>a/ VËt liÖu</v>
          </cell>
        </row>
        <row r="338">
          <cell r="A338" t="str">
            <v/>
          </cell>
          <cell r="D338" t="str">
            <v>V­a BT M250 ®¸ 1x2 (®é sôt 6x8)</v>
          </cell>
          <cell r="E338" t="str">
            <v>m3</v>
          </cell>
          <cell r="F338">
            <v>1.0249999999999999</v>
          </cell>
          <cell r="G338">
            <v>422797</v>
          </cell>
          <cell r="H338">
            <v>433367</v>
          </cell>
        </row>
        <row r="339">
          <cell r="A339" t="str">
            <v/>
          </cell>
          <cell r="D339" t="str">
            <v>VËt liÖu kh¸c</v>
          </cell>
          <cell r="E339" t="str">
            <v>%</v>
          </cell>
          <cell r="F339">
            <v>4</v>
          </cell>
          <cell r="G339">
            <v>433367</v>
          </cell>
          <cell r="H339">
            <v>17335</v>
          </cell>
        </row>
        <row r="340">
          <cell r="A340" t="str">
            <v/>
          </cell>
          <cell r="D340" t="str">
            <v>b/ Nh©n c«ng</v>
          </cell>
        </row>
        <row r="341">
          <cell r="A341" t="str">
            <v/>
          </cell>
          <cell r="C341" t="str">
            <v>3,5/7</v>
          </cell>
          <cell r="D341" t="str">
            <v>Nh©n c«ng 3,5/7</v>
          </cell>
          <cell r="E341" t="str">
            <v xml:space="preserve">C«ng </v>
          </cell>
          <cell r="F341">
            <v>4.5</v>
          </cell>
          <cell r="G341">
            <v>14611</v>
          </cell>
          <cell r="I341">
            <v>65750</v>
          </cell>
        </row>
        <row r="342">
          <cell r="A342" t="str">
            <v/>
          </cell>
          <cell r="D342" t="str">
            <v>c/ M¸y thi c«ng</v>
          </cell>
        </row>
        <row r="343">
          <cell r="A343" t="str">
            <v/>
          </cell>
          <cell r="C343" t="str">
            <v>t250</v>
          </cell>
          <cell r="D343" t="str">
            <v>M¸y trén 250l</v>
          </cell>
          <cell r="E343" t="str">
            <v>ca</v>
          </cell>
          <cell r="F343">
            <v>0.11</v>
          </cell>
          <cell r="G343">
            <v>96272</v>
          </cell>
          <cell r="J343">
            <v>10590</v>
          </cell>
        </row>
        <row r="344">
          <cell r="A344" t="str">
            <v/>
          </cell>
          <cell r="D344" t="str">
            <v>M¸y kh¸c</v>
          </cell>
          <cell r="E344" t="str">
            <v>%</v>
          </cell>
          <cell r="F344">
            <v>5</v>
          </cell>
          <cell r="G344">
            <v>10590</v>
          </cell>
          <cell r="J344">
            <v>530</v>
          </cell>
        </row>
        <row r="345">
          <cell r="A345">
            <v>41</v>
          </cell>
          <cell r="B345" t="str">
            <v>IA.2621</v>
          </cell>
          <cell r="D345" t="str">
            <v>Cèt thÐp gê lan can c¸c</v>
          </cell>
          <cell r="E345" t="str">
            <v>TÊn</v>
          </cell>
          <cell r="H345">
            <v>4517699</v>
          </cell>
          <cell r="I345">
            <v>213759</v>
          </cell>
          <cell r="J345">
            <v>99583</v>
          </cell>
        </row>
        <row r="346">
          <cell r="A346" t="str">
            <v/>
          </cell>
          <cell r="D346" t="str">
            <v>a/ VËt liÖu</v>
          </cell>
        </row>
        <row r="347">
          <cell r="A347" t="str">
            <v/>
          </cell>
          <cell r="C347" t="str">
            <v>ct3</v>
          </cell>
          <cell r="D347" t="str">
            <v>ThÐp CT3</v>
          </cell>
          <cell r="E347" t="str">
            <v>kg</v>
          </cell>
          <cell r="F347">
            <v>1020</v>
          </cell>
          <cell r="G347">
            <v>4301</v>
          </cell>
          <cell r="H347">
            <v>4387020</v>
          </cell>
        </row>
        <row r="348">
          <cell r="A348" t="str">
            <v/>
          </cell>
          <cell r="C348" t="str">
            <v>dtb</v>
          </cell>
          <cell r="D348" t="str">
            <v>D©y thÐp buéc</v>
          </cell>
          <cell r="E348" t="str">
            <v>kg</v>
          </cell>
          <cell r="F348">
            <v>14.28</v>
          </cell>
          <cell r="G348">
            <v>6682</v>
          </cell>
          <cell r="H348">
            <v>95419</v>
          </cell>
        </row>
        <row r="349">
          <cell r="A349" t="str">
            <v/>
          </cell>
          <cell r="C349" t="str">
            <v>qh</v>
          </cell>
          <cell r="D349" t="str">
            <v>Que hµn</v>
          </cell>
          <cell r="E349" t="str">
            <v>kg</v>
          </cell>
          <cell r="F349">
            <v>4.617</v>
          </cell>
          <cell r="G349">
            <v>7637</v>
          </cell>
          <cell r="H349">
            <v>35260</v>
          </cell>
        </row>
        <row r="350">
          <cell r="A350" t="str">
            <v/>
          </cell>
          <cell r="D350" t="str">
            <v>b/ Nh©n c«ng</v>
          </cell>
        </row>
        <row r="351">
          <cell r="A351" t="str">
            <v/>
          </cell>
          <cell r="C351" t="str">
            <v>3,5/7</v>
          </cell>
          <cell r="D351" t="str">
            <v>Nh©n c«ng 3,5/7</v>
          </cell>
          <cell r="E351" t="str">
            <v xml:space="preserve">C«ng </v>
          </cell>
          <cell r="F351">
            <v>14.63</v>
          </cell>
          <cell r="G351">
            <v>14611</v>
          </cell>
          <cell r="I351">
            <v>213759</v>
          </cell>
        </row>
        <row r="352">
          <cell r="A352" t="str">
            <v/>
          </cell>
          <cell r="D352" t="str">
            <v xml:space="preserve">c/ M¸y thi c«ng </v>
          </cell>
        </row>
        <row r="353">
          <cell r="A353" t="str">
            <v/>
          </cell>
          <cell r="C353" t="str">
            <v>h23</v>
          </cell>
          <cell r="D353" t="str">
            <v>M¸y hµn 23KW</v>
          </cell>
          <cell r="E353" t="str">
            <v>Ca</v>
          </cell>
          <cell r="F353">
            <v>1.123</v>
          </cell>
          <cell r="G353">
            <v>77338</v>
          </cell>
          <cell r="J353">
            <v>86851</v>
          </cell>
        </row>
        <row r="354">
          <cell r="A354" t="str">
            <v/>
          </cell>
          <cell r="C354" t="str">
            <v>cuct</v>
          </cell>
          <cell r="D354" t="str">
            <v>M¸y c¾t uèn cèt thÐp</v>
          </cell>
          <cell r="E354" t="str">
            <v>Ca</v>
          </cell>
          <cell r="F354">
            <v>0.32</v>
          </cell>
          <cell r="G354">
            <v>39789</v>
          </cell>
          <cell r="J354">
            <v>12732</v>
          </cell>
        </row>
        <row r="355">
          <cell r="A355">
            <v>42</v>
          </cell>
          <cell r="B355" t="str">
            <v>NA.1520</v>
          </cell>
          <cell r="D355" t="str">
            <v>SX kÕt cÊu thÐp cét lan can</v>
          </cell>
          <cell r="E355" t="str">
            <v>TÊn</v>
          </cell>
          <cell r="H355">
            <v>4386962</v>
          </cell>
          <cell r="I355">
            <v>537451</v>
          </cell>
          <cell r="J355">
            <v>281510</v>
          </cell>
        </row>
        <row r="356">
          <cell r="A356" t="str">
            <v/>
          </cell>
          <cell r="D356" t="str">
            <v>a/ VËt liÖu</v>
          </cell>
        </row>
        <row r="357">
          <cell r="A357" t="str">
            <v/>
          </cell>
          <cell r="C357" t="str">
            <v>th</v>
          </cell>
          <cell r="D357" t="str">
            <v xml:space="preserve">ThÐp h×nh                            </v>
          </cell>
          <cell r="E357" t="str">
            <v>kg</v>
          </cell>
          <cell r="F357">
            <v>625.39</v>
          </cell>
          <cell r="G357">
            <v>4496</v>
          </cell>
          <cell r="H357">
            <v>2811753</v>
          </cell>
        </row>
        <row r="358">
          <cell r="A358" t="str">
            <v/>
          </cell>
          <cell r="C358" t="str">
            <v>tb</v>
          </cell>
          <cell r="D358" t="str">
            <v xml:space="preserve">ThÐp b¶n                            </v>
          </cell>
          <cell r="E358" t="str">
            <v>kg</v>
          </cell>
          <cell r="F358">
            <v>316</v>
          </cell>
          <cell r="G358">
            <v>3454</v>
          </cell>
          <cell r="H358">
            <v>1091464</v>
          </cell>
        </row>
        <row r="359">
          <cell r="A359" t="str">
            <v/>
          </cell>
          <cell r="C359" t="str">
            <v>tt&lt;18</v>
          </cell>
          <cell r="D359" t="str">
            <v>ThÐp trßn d&lt;=18</v>
          </cell>
          <cell r="E359" t="str">
            <v>c¸i</v>
          </cell>
          <cell r="F359">
            <v>61.4</v>
          </cell>
          <cell r="G359">
            <v>4232</v>
          </cell>
          <cell r="H359">
            <v>259845</v>
          </cell>
        </row>
        <row r="360">
          <cell r="A360" t="str">
            <v/>
          </cell>
          <cell r="C360" t="str">
            <v>qh</v>
          </cell>
          <cell r="D360" t="str">
            <v>Que hµn</v>
          </cell>
          <cell r="E360" t="str">
            <v>kg</v>
          </cell>
          <cell r="F360">
            <v>22.66</v>
          </cell>
          <cell r="G360">
            <v>7637</v>
          </cell>
          <cell r="H360">
            <v>173054</v>
          </cell>
        </row>
        <row r="361">
          <cell r="A361" t="str">
            <v/>
          </cell>
          <cell r="C361" t="str">
            <v>¤ xy</v>
          </cell>
          <cell r="D361" t="str">
            <v>¤ xy</v>
          </cell>
          <cell r="E361" t="str">
            <v>chai</v>
          </cell>
          <cell r="F361">
            <v>0.78</v>
          </cell>
          <cell r="G361">
            <v>27300</v>
          </cell>
          <cell r="H361">
            <v>21294</v>
          </cell>
        </row>
        <row r="362">
          <cell r="A362" t="str">
            <v/>
          </cell>
          <cell r="C362" t="str">
            <v>® ®</v>
          </cell>
          <cell r="D362" t="str">
            <v>§Êt ®Ìn</v>
          </cell>
          <cell r="E362" t="str">
            <v>kg</v>
          </cell>
          <cell r="F362">
            <v>3.78</v>
          </cell>
          <cell r="G362">
            <v>7818</v>
          </cell>
          <cell r="H362">
            <v>29552</v>
          </cell>
        </row>
        <row r="363">
          <cell r="A363" t="str">
            <v/>
          </cell>
          <cell r="D363" t="str">
            <v>b/ Nh©n c«ng</v>
          </cell>
        </row>
        <row r="364">
          <cell r="A364" t="str">
            <v/>
          </cell>
          <cell r="C364" t="str">
            <v>3,5/7</v>
          </cell>
          <cell r="D364" t="str">
            <v>Nh©n c«ng 3,5/7</v>
          </cell>
          <cell r="E364" t="str">
            <v xml:space="preserve">C«ng </v>
          </cell>
          <cell r="F364">
            <v>36.783999999999999</v>
          </cell>
          <cell r="G364">
            <v>14611</v>
          </cell>
          <cell r="I364">
            <v>537451</v>
          </cell>
        </row>
        <row r="365">
          <cell r="A365" t="str">
            <v/>
          </cell>
          <cell r="D365" t="str">
            <v>c/ M¸y thi c«ng</v>
          </cell>
        </row>
        <row r="366">
          <cell r="A366" t="str">
            <v/>
          </cell>
          <cell r="C366" t="str">
            <v>h23</v>
          </cell>
          <cell r="D366" t="str">
            <v>M¸y hµn 23KW</v>
          </cell>
          <cell r="F366">
            <v>3.64</v>
          </cell>
          <cell r="G366">
            <v>77338</v>
          </cell>
          <cell r="J366">
            <v>281510</v>
          </cell>
        </row>
        <row r="367">
          <cell r="A367">
            <v>43</v>
          </cell>
          <cell r="B367" t="str">
            <v>NB.3110</v>
          </cell>
          <cell r="D367" t="str">
            <v>LD cÊu kiÖn thÐp cét lan can</v>
          </cell>
          <cell r="E367" t="str">
            <v>TÊn</v>
          </cell>
          <cell r="H367">
            <v>389445</v>
          </cell>
          <cell r="I367">
            <v>170364</v>
          </cell>
          <cell r="J367">
            <v>280350</v>
          </cell>
        </row>
        <row r="368">
          <cell r="A368" t="str">
            <v/>
          </cell>
          <cell r="D368" t="str">
            <v>a/ VËt liÖu</v>
          </cell>
        </row>
        <row r="369">
          <cell r="A369" t="str">
            <v/>
          </cell>
          <cell r="C369" t="str">
            <v>b l</v>
          </cell>
          <cell r="D369" t="str">
            <v>Bul«ng</v>
          </cell>
          <cell r="E369" t="str">
            <v>c¸i</v>
          </cell>
          <cell r="F369">
            <v>80</v>
          </cell>
          <cell r="G369">
            <v>2727</v>
          </cell>
          <cell r="H369">
            <v>218160</v>
          </cell>
        </row>
        <row r="370">
          <cell r="A370" t="str">
            <v/>
          </cell>
          <cell r="C370" t="str">
            <v>qh</v>
          </cell>
          <cell r="D370" t="str">
            <v>Que hµn</v>
          </cell>
          <cell r="E370" t="str">
            <v>kg</v>
          </cell>
          <cell r="F370">
            <v>20</v>
          </cell>
          <cell r="G370">
            <v>7637</v>
          </cell>
          <cell r="H370">
            <v>152740</v>
          </cell>
        </row>
        <row r="371">
          <cell r="A371" t="str">
            <v/>
          </cell>
          <cell r="D371" t="str">
            <v>VËt liÖu kh¸c</v>
          </cell>
          <cell r="E371" t="str">
            <v>%</v>
          </cell>
          <cell r="F371">
            <v>5</v>
          </cell>
          <cell r="G371">
            <v>370900</v>
          </cell>
          <cell r="H371">
            <v>18545</v>
          </cell>
        </row>
        <row r="372">
          <cell r="A372" t="str">
            <v/>
          </cell>
          <cell r="D372" t="str">
            <v>b/ Nh©n c«ng</v>
          </cell>
        </row>
        <row r="373">
          <cell r="A373" t="str">
            <v/>
          </cell>
          <cell r="C373" t="str">
            <v>3,5/7</v>
          </cell>
          <cell r="D373" t="str">
            <v>Nh©n c«ng 3,5/7</v>
          </cell>
          <cell r="E373" t="str">
            <v xml:space="preserve">C«ng </v>
          </cell>
          <cell r="F373">
            <v>11.66</v>
          </cell>
          <cell r="G373">
            <v>14611</v>
          </cell>
          <cell r="I373">
            <v>170364</v>
          </cell>
        </row>
        <row r="374">
          <cell r="A374" t="str">
            <v/>
          </cell>
          <cell r="D374" t="str">
            <v>c/ M¸y thi c«ng</v>
          </cell>
        </row>
        <row r="375">
          <cell r="A375" t="str">
            <v/>
          </cell>
          <cell r="C375" t="str">
            <v>h23</v>
          </cell>
          <cell r="D375" t="str">
            <v>M¸y hµn 23KW</v>
          </cell>
          <cell r="F375">
            <v>3.625</v>
          </cell>
          <cell r="G375">
            <v>77338</v>
          </cell>
          <cell r="J375">
            <v>280350</v>
          </cell>
        </row>
        <row r="376">
          <cell r="A376">
            <v>44</v>
          </cell>
          <cell r="B376" t="str">
            <v>TT</v>
          </cell>
          <cell r="D376" t="str">
            <v>L¾p ®Æt èng thÐp d=110 lan can tay vÞn</v>
          </cell>
          <cell r="E376" t="str">
            <v>100m</v>
          </cell>
          <cell r="H376">
            <v>9409453</v>
          </cell>
          <cell r="I376">
            <v>992817</v>
          </cell>
        </row>
        <row r="377">
          <cell r="A377" t="str">
            <v/>
          </cell>
          <cell r="D377" t="str">
            <v>a/VËt liÖu</v>
          </cell>
        </row>
        <row r="378">
          <cell r="A378" t="str">
            <v/>
          </cell>
          <cell r="C378" t="str">
            <v>« t</v>
          </cell>
          <cell r="D378" t="str">
            <v>èng thÐp d=110</v>
          </cell>
          <cell r="E378" t="str">
            <v>m</v>
          </cell>
          <cell r="F378">
            <v>100.5</v>
          </cell>
          <cell r="G378">
            <v>89168</v>
          </cell>
          <cell r="H378">
            <v>8961384</v>
          </cell>
        </row>
        <row r="379">
          <cell r="A379" t="str">
            <v/>
          </cell>
          <cell r="D379" t="str">
            <v>VËt liÖu kh¸c</v>
          </cell>
          <cell r="E379" t="str">
            <v>%</v>
          </cell>
          <cell r="F379">
            <v>5</v>
          </cell>
          <cell r="G379">
            <v>8961384</v>
          </cell>
          <cell r="H379">
            <v>448069</v>
          </cell>
        </row>
        <row r="380">
          <cell r="A380" t="str">
            <v/>
          </cell>
          <cell r="D380" t="str">
            <v>b/ Nh©n c«ng</v>
          </cell>
        </row>
        <row r="381">
          <cell r="A381" t="str">
            <v/>
          </cell>
          <cell r="C381" t="str">
            <v>3,5/7</v>
          </cell>
          <cell r="D381" t="str">
            <v>Nh©n c«ng 3,5/7</v>
          </cell>
          <cell r="E381" t="str">
            <v xml:space="preserve">C«ng </v>
          </cell>
          <cell r="F381">
            <v>67.95</v>
          </cell>
          <cell r="G381">
            <v>14611</v>
          </cell>
          <cell r="I381">
            <v>992817</v>
          </cell>
        </row>
        <row r="382">
          <cell r="A382">
            <v>45</v>
          </cell>
          <cell r="B382" t="str">
            <v>UC.2230</v>
          </cell>
          <cell r="D382" t="str">
            <v>S¬n bãng 1líp lan can thÐp</v>
          </cell>
          <cell r="E382" t="str">
            <v>m2</v>
          </cell>
          <cell r="H382">
            <v>8913</v>
          </cell>
          <cell r="I382">
            <v>1257</v>
          </cell>
        </row>
        <row r="383">
          <cell r="A383" t="str">
            <v/>
          </cell>
          <cell r="D383" t="str">
            <v>a/ VËt liÖu</v>
          </cell>
        </row>
        <row r="384">
          <cell r="A384" t="str">
            <v/>
          </cell>
          <cell r="C384" t="str">
            <v>S¬n</v>
          </cell>
          <cell r="D384" t="str">
            <v>S¬n bãng</v>
          </cell>
          <cell r="E384" t="str">
            <v>c¸i</v>
          </cell>
          <cell r="F384">
            <v>0.16400000000000001</v>
          </cell>
          <cell r="G384">
            <v>50000</v>
          </cell>
          <cell r="H384">
            <v>8200</v>
          </cell>
        </row>
        <row r="385">
          <cell r="A385" t="str">
            <v/>
          </cell>
          <cell r="C385" t="str">
            <v>x¨ng</v>
          </cell>
          <cell r="D385" t="str">
            <v>X¨ng</v>
          </cell>
          <cell r="E385" t="str">
            <v>kg</v>
          </cell>
          <cell r="F385">
            <v>0.11799999999999999</v>
          </cell>
          <cell r="G385">
            <v>5300</v>
          </cell>
          <cell r="H385">
            <v>625</v>
          </cell>
        </row>
        <row r="386">
          <cell r="A386" t="str">
            <v/>
          </cell>
          <cell r="D386" t="str">
            <v>VËt liÖu kh¸c</v>
          </cell>
          <cell r="E386" t="str">
            <v>%</v>
          </cell>
          <cell r="F386">
            <v>1</v>
          </cell>
          <cell r="G386">
            <v>8825</v>
          </cell>
          <cell r="H386">
            <v>88</v>
          </cell>
        </row>
        <row r="387">
          <cell r="A387" t="str">
            <v/>
          </cell>
          <cell r="D387" t="str">
            <v>b/ Nh©n c«ng</v>
          </cell>
        </row>
        <row r="388">
          <cell r="A388" t="str">
            <v/>
          </cell>
          <cell r="C388" t="str">
            <v>3,5/7</v>
          </cell>
          <cell r="D388" t="str">
            <v>Nh©n c«ng 3,5/7</v>
          </cell>
          <cell r="E388" t="str">
            <v xml:space="preserve">C«ng </v>
          </cell>
          <cell r="F388">
            <v>8.5999999999999993E-2</v>
          </cell>
          <cell r="G388">
            <v>14611</v>
          </cell>
          <cell r="I388">
            <v>1257</v>
          </cell>
        </row>
        <row r="389">
          <cell r="A389">
            <v>46</v>
          </cell>
          <cell r="B389" t="str">
            <v>UC.2230</v>
          </cell>
          <cell r="D389" t="str">
            <v>S¬n chèng gØ lan can thÐp 2líp</v>
          </cell>
          <cell r="E389" t="str">
            <v>m2</v>
          </cell>
          <cell r="H389">
            <v>2742</v>
          </cell>
          <cell r="I389">
            <v>1257</v>
          </cell>
        </row>
        <row r="390">
          <cell r="A390" t="str">
            <v/>
          </cell>
          <cell r="D390" t="str">
            <v>a/ VËt liÖu</v>
          </cell>
        </row>
        <row r="391">
          <cell r="A391" t="str">
            <v/>
          </cell>
          <cell r="C391" t="str">
            <v>S cg</v>
          </cell>
          <cell r="D391" t="str">
            <v>S¬n chèng gØ</v>
          </cell>
          <cell r="E391" t="str">
            <v>c¸i</v>
          </cell>
          <cell r="F391">
            <v>0.16400000000000001</v>
          </cell>
          <cell r="G391">
            <v>12744</v>
          </cell>
          <cell r="H391">
            <v>2090</v>
          </cell>
        </row>
        <row r="392">
          <cell r="A392" t="str">
            <v/>
          </cell>
          <cell r="C392" t="str">
            <v>x¨ng</v>
          </cell>
          <cell r="D392" t="str">
            <v>X¨ng</v>
          </cell>
          <cell r="E392" t="str">
            <v>kg</v>
          </cell>
          <cell r="F392">
            <v>0.11799999999999999</v>
          </cell>
          <cell r="G392">
            <v>5300</v>
          </cell>
          <cell r="H392">
            <v>625</v>
          </cell>
        </row>
        <row r="393">
          <cell r="A393" t="str">
            <v/>
          </cell>
          <cell r="D393" t="str">
            <v>VËt liÖu kh¸c</v>
          </cell>
          <cell r="E393" t="str">
            <v>%</v>
          </cell>
          <cell r="F393">
            <v>1</v>
          </cell>
          <cell r="G393">
            <v>2715</v>
          </cell>
          <cell r="H393">
            <v>27</v>
          </cell>
        </row>
        <row r="394">
          <cell r="A394" t="str">
            <v/>
          </cell>
          <cell r="D394" t="str">
            <v>b/ Nh©n c«ng</v>
          </cell>
        </row>
        <row r="395">
          <cell r="A395" t="str">
            <v/>
          </cell>
          <cell r="C395" t="str">
            <v>3,5/7</v>
          </cell>
          <cell r="D395" t="str">
            <v>Nh©n c«ng 3,5/7</v>
          </cell>
          <cell r="E395" t="str">
            <v xml:space="preserve">C«ng </v>
          </cell>
          <cell r="F395">
            <v>8.5999999999999993E-2</v>
          </cell>
          <cell r="G395">
            <v>14611</v>
          </cell>
          <cell r="I395">
            <v>1257</v>
          </cell>
        </row>
        <row r="396">
          <cell r="A396">
            <v>47</v>
          </cell>
          <cell r="B396" t="str">
            <v>IA.4111</v>
          </cell>
          <cell r="D396" t="str">
            <v>ThÐp CT5 khe co gi·n</v>
          </cell>
          <cell r="E396" t="str">
            <v>TÊn</v>
          </cell>
          <cell r="H396">
            <v>4396288</v>
          </cell>
          <cell r="I396">
            <v>418021</v>
          </cell>
          <cell r="J396">
            <v>15916</v>
          </cell>
        </row>
        <row r="397">
          <cell r="A397" t="str">
            <v/>
          </cell>
          <cell r="D397" t="str">
            <v>a/ VËt liÖu</v>
          </cell>
        </row>
        <row r="398">
          <cell r="A398" t="str">
            <v/>
          </cell>
          <cell r="C398" t="str">
            <v>ct5</v>
          </cell>
          <cell r="D398" t="str">
            <v>ThÐp CT5</v>
          </cell>
          <cell r="E398" t="str">
            <v>kg</v>
          </cell>
          <cell r="F398">
            <v>1005</v>
          </cell>
          <cell r="G398">
            <v>4232</v>
          </cell>
          <cell r="H398">
            <v>4253160</v>
          </cell>
        </row>
        <row r="399">
          <cell r="A399" t="str">
            <v/>
          </cell>
          <cell r="C399" t="str">
            <v>dtb</v>
          </cell>
          <cell r="D399" t="str">
            <v>D©y thÐp buéc</v>
          </cell>
          <cell r="E399" t="str">
            <v>kg</v>
          </cell>
          <cell r="F399">
            <v>21.42</v>
          </cell>
          <cell r="G399">
            <v>6682</v>
          </cell>
          <cell r="H399">
            <v>143128</v>
          </cell>
        </row>
        <row r="400">
          <cell r="A400" t="str">
            <v/>
          </cell>
          <cell r="D400" t="str">
            <v>b/ Nh©n c«ng</v>
          </cell>
        </row>
        <row r="401">
          <cell r="A401" t="str">
            <v/>
          </cell>
          <cell r="C401" t="str">
            <v>3,5/7</v>
          </cell>
          <cell r="D401" t="str">
            <v>Nh©n c«ng 3,5/7</v>
          </cell>
          <cell r="E401" t="str">
            <v xml:space="preserve">C«ng </v>
          </cell>
          <cell r="F401">
            <v>28.61</v>
          </cell>
          <cell r="G401">
            <v>14611</v>
          </cell>
          <cell r="I401">
            <v>418021</v>
          </cell>
        </row>
        <row r="402">
          <cell r="A402" t="str">
            <v/>
          </cell>
          <cell r="D402" t="str">
            <v>c/ M¸y thi c«ng</v>
          </cell>
        </row>
        <row r="403">
          <cell r="A403" t="str">
            <v/>
          </cell>
          <cell r="C403" t="str">
            <v>cuct</v>
          </cell>
          <cell r="D403" t="str">
            <v>M¸y c¾t uèn cèt thÐp</v>
          </cell>
          <cell r="E403" t="str">
            <v>ca</v>
          </cell>
          <cell r="F403">
            <v>0.4</v>
          </cell>
          <cell r="G403">
            <v>39789</v>
          </cell>
          <cell r="J403">
            <v>15916</v>
          </cell>
        </row>
        <row r="404">
          <cell r="A404">
            <v>48</v>
          </cell>
          <cell r="B404" t="str">
            <v>033468</v>
          </cell>
          <cell r="D404" t="str">
            <v>L¾p ®Æt khe co gi·n cao su</v>
          </cell>
          <cell r="E404" t="str">
            <v>m</v>
          </cell>
          <cell r="H404">
            <v>1666540</v>
          </cell>
          <cell r="I404">
            <v>51419</v>
          </cell>
          <cell r="J404">
            <v>122381</v>
          </cell>
        </row>
        <row r="405">
          <cell r="A405" t="str">
            <v/>
          </cell>
          <cell r="D405" t="str">
            <v>a/ VËt liÖu</v>
          </cell>
        </row>
        <row r="406">
          <cell r="A406" t="str">
            <v/>
          </cell>
          <cell r="D406" t="str">
            <v>Khe co gi·n cao su</v>
          </cell>
          <cell r="E406" t="str">
            <v>m</v>
          </cell>
          <cell r="F406">
            <v>1</v>
          </cell>
          <cell r="G406">
            <v>1650000</v>
          </cell>
          <cell r="H406">
            <v>1650000</v>
          </cell>
        </row>
        <row r="407">
          <cell r="A407" t="str">
            <v/>
          </cell>
          <cell r="C407" t="str">
            <v>qh</v>
          </cell>
          <cell r="D407" t="str">
            <v>Que hµn</v>
          </cell>
          <cell r="E407" t="str">
            <v>kg</v>
          </cell>
          <cell r="F407">
            <v>5</v>
          </cell>
          <cell r="G407">
            <v>8</v>
          </cell>
          <cell r="H407">
            <v>40</v>
          </cell>
        </row>
        <row r="408">
          <cell r="A408" t="str">
            <v/>
          </cell>
          <cell r="D408" t="str">
            <v>VËt liÖu kh¸c</v>
          </cell>
          <cell r="E408" t="str">
            <v>%</v>
          </cell>
          <cell r="F408">
            <v>1</v>
          </cell>
          <cell r="G408">
            <v>1650040</v>
          </cell>
          <cell r="H408">
            <v>16500</v>
          </cell>
        </row>
        <row r="409">
          <cell r="A409" t="str">
            <v/>
          </cell>
          <cell r="D409" t="str">
            <v>b/ Nh©n c«ng</v>
          </cell>
        </row>
        <row r="410">
          <cell r="A410" t="str">
            <v/>
          </cell>
          <cell r="C410" t="str">
            <v>4,5/7</v>
          </cell>
          <cell r="D410" t="str">
            <v>Nh©n c«ng 4,5/7</v>
          </cell>
          <cell r="E410" t="str">
            <v>c«ng</v>
          </cell>
          <cell r="F410">
            <v>3.04</v>
          </cell>
          <cell r="G410">
            <v>16914</v>
          </cell>
          <cell r="I410">
            <v>51419</v>
          </cell>
        </row>
        <row r="411">
          <cell r="A411" t="str">
            <v/>
          </cell>
          <cell r="D411" t="str">
            <v>c/ M¸y thi c«ng</v>
          </cell>
        </row>
        <row r="412">
          <cell r="A412" t="str">
            <v/>
          </cell>
          <cell r="C412" t="str">
            <v>c25</v>
          </cell>
          <cell r="D412" t="str">
            <v>CÈu 25T</v>
          </cell>
          <cell r="E412" t="str">
            <v>ca</v>
          </cell>
          <cell r="F412">
            <v>0.09</v>
          </cell>
          <cell r="G412">
            <v>1148366</v>
          </cell>
          <cell r="J412">
            <v>103353</v>
          </cell>
        </row>
        <row r="413">
          <cell r="A413" t="str">
            <v/>
          </cell>
          <cell r="C413" t="str">
            <v>h23</v>
          </cell>
          <cell r="D413" t="str">
            <v>M¸y hµn 23KW</v>
          </cell>
          <cell r="E413" t="str">
            <v>ca</v>
          </cell>
          <cell r="F413">
            <v>0.215</v>
          </cell>
          <cell r="G413">
            <v>77338</v>
          </cell>
          <cell r="J413">
            <v>16628</v>
          </cell>
        </row>
        <row r="414">
          <cell r="A414" t="str">
            <v/>
          </cell>
          <cell r="D414" t="str">
            <v>M¸y kh¸c</v>
          </cell>
          <cell r="E414" t="str">
            <v>%</v>
          </cell>
          <cell r="F414">
            <v>2</v>
          </cell>
          <cell r="G414">
            <v>119981</v>
          </cell>
          <cell r="J414">
            <v>2400</v>
          </cell>
        </row>
        <row r="415">
          <cell r="A415">
            <v>49</v>
          </cell>
          <cell r="B415" t="str">
            <v>032852</v>
          </cell>
          <cell r="D415" t="str">
            <v>L¾p ®Æt gèi cÇu</v>
          </cell>
          <cell r="E415" t="str">
            <v>bé</v>
          </cell>
          <cell r="H415">
            <v>1515000</v>
          </cell>
          <cell r="I415">
            <v>33828</v>
          </cell>
        </row>
        <row r="416">
          <cell r="A416" t="str">
            <v/>
          </cell>
          <cell r="D416" t="str">
            <v>a/ VËt liÖu</v>
          </cell>
        </row>
        <row r="417">
          <cell r="A417" t="str">
            <v/>
          </cell>
          <cell r="D417" t="str">
            <v>Gèi cao su nhËp ngo¹i</v>
          </cell>
          <cell r="E417" t="str">
            <v>Bé</v>
          </cell>
          <cell r="F417">
            <v>1</v>
          </cell>
          <cell r="G417">
            <v>1500000</v>
          </cell>
          <cell r="H417">
            <v>1500000</v>
          </cell>
        </row>
        <row r="418">
          <cell r="A418" t="str">
            <v/>
          </cell>
          <cell r="D418" t="str">
            <v>VËt liÖu kh¸c</v>
          </cell>
          <cell r="E418" t="str">
            <v>%</v>
          </cell>
          <cell r="F418">
            <v>1</v>
          </cell>
          <cell r="G418">
            <v>1500000</v>
          </cell>
          <cell r="H418">
            <v>15000</v>
          </cell>
        </row>
        <row r="419">
          <cell r="A419" t="str">
            <v/>
          </cell>
          <cell r="D419" t="str">
            <v>b/ Nh©n c«ng</v>
          </cell>
        </row>
        <row r="420">
          <cell r="A420" t="str">
            <v/>
          </cell>
          <cell r="C420" t="str">
            <v>4,5/7</v>
          </cell>
          <cell r="D420" t="str">
            <v>Nh©n c«ng 4,5/7</v>
          </cell>
          <cell r="E420" t="str">
            <v xml:space="preserve">C«ng </v>
          </cell>
          <cell r="F420">
            <v>2</v>
          </cell>
          <cell r="G420">
            <v>16914</v>
          </cell>
          <cell r="I420">
            <v>33828</v>
          </cell>
        </row>
        <row r="421">
          <cell r="A421">
            <v>50</v>
          </cell>
          <cell r="B421" t="str">
            <v>HA.6130</v>
          </cell>
          <cell r="D421" t="str">
            <v xml:space="preserve">Bª t«ng xµ mò, bÖ kª gèi mè M250 </v>
          </cell>
          <cell r="E421" t="str">
            <v>m3</v>
          </cell>
          <cell r="H421">
            <v>442034</v>
          </cell>
          <cell r="I421">
            <v>83932</v>
          </cell>
          <cell r="J421">
            <v>50525</v>
          </cell>
        </row>
        <row r="422">
          <cell r="A422" t="str">
            <v/>
          </cell>
          <cell r="D422" t="str">
            <v>a/ VËt liÖu</v>
          </cell>
        </row>
        <row r="423">
          <cell r="A423" t="str">
            <v/>
          </cell>
          <cell r="D423" t="str">
            <v>V­a BT M250 ®¸ 1x2 (®é sôt 6x8)</v>
          </cell>
          <cell r="E423" t="str">
            <v>kg</v>
          </cell>
          <cell r="F423">
            <v>1.0249999999999999</v>
          </cell>
          <cell r="G423">
            <v>422797</v>
          </cell>
          <cell r="H423">
            <v>433367</v>
          </cell>
        </row>
        <row r="424">
          <cell r="A424" t="str">
            <v/>
          </cell>
          <cell r="D424" t="str">
            <v>VËt liÖu kh¸c</v>
          </cell>
          <cell r="E424" t="str">
            <v>%</v>
          </cell>
          <cell r="F424">
            <v>2</v>
          </cell>
          <cell r="G424">
            <v>433367</v>
          </cell>
          <cell r="H424">
            <v>8667</v>
          </cell>
        </row>
        <row r="425">
          <cell r="A425" t="str">
            <v/>
          </cell>
          <cell r="D425" t="str">
            <v>b/ Nh©n c«ng</v>
          </cell>
        </row>
        <row r="426">
          <cell r="A426" t="str">
            <v/>
          </cell>
          <cell r="C426" t="str">
            <v>4,0/7</v>
          </cell>
          <cell r="D426" t="str">
            <v>Nh©n c«ng 4,0/7</v>
          </cell>
          <cell r="E426" t="str">
            <v>c«ng</v>
          </cell>
          <cell r="F426">
            <v>5.47</v>
          </cell>
          <cell r="G426">
            <v>15344</v>
          </cell>
          <cell r="I426">
            <v>83932</v>
          </cell>
        </row>
        <row r="427">
          <cell r="A427" t="str">
            <v/>
          </cell>
          <cell r="D427" t="str">
            <v>c/ M¸y thi c«ng</v>
          </cell>
        </row>
        <row r="428">
          <cell r="A428" t="str">
            <v/>
          </cell>
          <cell r="C428" t="str">
            <v>t250</v>
          </cell>
          <cell r="D428" t="str">
            <v>M¸y trén 250l</v>
          </cell>
          <cell r="E428" t="str">
            <v>ca</v>
          </cell>
          <cell r="F428">
            <v>9.5000000000000001E-2</v>
          </cell>
          <cell r="G428">
            <v>96272</v>
          </cell>
          <cell r="J428">
            <v>9146</v>
          </cell>
        </row>
        <row r="429">
          <cell r="A429" t="str">
            <v/>
          </cell>
          <cell r="C429" t="str">
            <v>® d1,5</v>
          </cell>
          <cell r="D429" t="str">
            <v>M¸y ®Çm dïi 1,5KW</v>
          </cell>
          <cell r="E429" t="str">
            <v>ca</v>
          </cell>
          <cell r="F429">
            <v>8.8999999999999996E-2</v>
          </cell>
          <cell r="G429">
            <v>37456</v>
          </cell>
          <cell r="J429">
            <v>3334</v>
          </cell>
        </row>
        <row r="430">
          <cell r="A430" t="str">
            <v/>
          </cell>
          <cell r="C430" t="str">
            <v>c16</v>
          </cell>
          <cell r="D430" t="str">
            <v>CÈu 16T</v>
          </cell>
          <cell r="E430" t="str">
            <v>ca</v>
          </cell>
          <cell r="F430">
            <v>4.4999999999999998E-2</v>
          </cell>
          <cell r="G430">
            <v>823425</v>
          </cell>
          <cell r="J430">
            <v>37054</v>
          </cell>
        </row>
        <row r="431">
          <cell r="A431" t="str">
            <v/>
          </cell>
          <cell r="D431" t="str">
            <v>M¸y kh¸c</v>
          </cell>
          <cell r="E431" t="str">
            <v>%</v>
          </cell>
          <cell r="F431">
            <v>2</v>
          </cell>
          <cell r="G431">
            <v>49534</v>
          </cell>
          <cell r="J431">
            <v>991</v>
          </cell>
        </row>
        <row r="432">
          <cell r="A432">
            <v>51</v>
          </cell>
          <cell r="B432" t="str">
            <v>HA.6130</v>
          </cell>
          <cell r="D432" t="str">
            <v>Bª t«ng t¹o dèc M200 mò mè</v>
          </cell>
          <cell r="E432" t="str">
            <v>m3</v>
          </cell>
          <cell r="H432">
            <v>392552</v>
          </cell>
          <cell r="I432">
            <v>83932</v>
          </cell>
          <cell r="J432">
            <v>50525</v>
          </cell>
        </row>
        <row r="433">
          <cell r="A433" t="str">
            <v/>
          </cell>
          <cell r="D433" t="str">
            <v>a/ VËt liÖu</v>
          </cell>
        </row>
        <row r="434">
          <cell r="A434" t="str">
            <v/>
          </cell>
          <cell r="D434" t="str">
            <v>V­a BT M200 ®¸ 1x2 (®é sôt 6-8)</v>
          </cell>
          <cell r="E434" t="str">
            <v>kg</v>
          </cell>
          <cell r="F434">
            <v>1.0249999999999999</v>
          </cell>
          <cell r="G434">
            <v>375468</v>
          </cell>
          <cell r="H434">
            <v>384855</v>
          </cell>
        </row>
        <row r="435">
          <cell r="A435" t="str">
            <v/>
          </cell>
          <cell r="D435" t="str">
            <v>VËt liÖu kh¸c</v>
          </cell>
          <cell r="E435" t="str">
            <v>%</v>
          </cell>
          <cell r="F435">
            <v>2</v>
          </cell>
          <cell r="G435">
            <v>384855</v>
          </cell>
          <cell r="H435">
            <v>7697</v>
          </cell>
        </row>
        <row r="436">
          <cell r="A436" t="str">
            <v/>
          </cell>
          <cell r="D436" t="str">
            <v>b/ Nh©n c«ng</v>
          </cell>
        </row>
        <row r="437">
          <cell r="A437" t="str">
            <v/>
          </cell>
          <cell r="C437" t="str">
            <v>4,0/7</v>
          </cell>
          <cell r="D437" t="str">
            <v>Nh©n c«ng 4,0/7</v>
          </cell>
          <cell r="E437" t="str">
            <v>c«ng</v>
          </cell>
          <cell r="F437">
            <v>5.47</v>
          </cell>
          <cell r="G437">
            <v>15344</v>
          </cell>
          <cell r="I437">
            <v>83932</v>
          </cell>
        </row>
        <row r="438">
          <cell r="A438" t="str">
            <v/>
          </cell>
          <cell r="D438" t="str">
            <v>c/ M¸y thi c«ng</v>
          </cell>
        </row>
        <row r="439">
          <cell r="A439" t="str">
            <v/>
          </cell>
          <cell r="C439" t="str">
            <v>t250</v>
          </cell>
          <cell r="D439" t="str">
            <v>M¸y trén 250l</v>
          </cell>
          <cell r="E439" t="str">
            <v>ca</v>
          </cell>
          <cell r="F439">
            <v>9.5000000000000001E-2</v>
          </cell>
          <cell r="G439">
            <v>96272</v>
          </cell>
          <cell r="J439">
            <v>9146</v>
          </cell>
        </row>
        <row r="440">
          <cell r="A440" t="str">
            <v/>
          </cell>
          <cell r="C440" t="str">
            <v>® d1,5</v>
          </cell>
          <cell r="D440" t="str">
            <v>M¸y ®Çm dïi 1,5KW</v>
          </cell>
          <cell r="E440" t="str">
            <v>ca</v>
          </cell>
          <cell r="F440">
            <v>8.8999999999999996E-2</v>
          </cell>
          <cell r="G440">
            <v>37456</v>
          </cell>
          <cell r="J440">
            <v>3334</v>
          </cell>
        </row>
        <row r="441">
          <cell r="A441" t="str">
            <v/>
          </cell>
          <cell r="C441" t="str">
            <v>c16</v>
          </cell>
          <cell r="D441" t="str">
            <v>CÈu 16T</v>
          </cell>
          <cell r="E441" t="str">
            <v>ca</v>
          </cell>
          <cell r="F441">
            <v>4.4999999999999998E-2</v>
          </cell>
          <cell r="G441">
            <v>823425</v>
          </cell>
          <cell r="J441">
            <v>37054</v>
          </cell>
        </row>
        <row r="442">
          <cell r="A442" t="str">
            <v/>
          </cell>
          <cell r="D442" t="str">
            <v>M¸y kh¸c</v>
          </cell>
          <cell r="E442" t="str">
            <v>%</v>
          </cell>
          <cell r="F442">
            <v>2</v>
          </cell>
          <cell r="G442">
            <v>49534</v>
          </cell>
          <cell r="J442">
            <v>991</v>
          </cell>
        </row>
        <row r="443">
          <cell r="A443">
            <v>52</v>
          </cell>
          <cell r="B443" t="str">
            <v>HA.6130</v>
          </cell>
          <cell r="D443" t="str">
            <v xml:space="preserve">Bª t«ng xµ mò, bÖ kª gèi mè M300 </v>
          </cell>
          <cell r="E443" t="str">
            <v>m3</v>
          </cell>
          <cell r="H443">
            <v>518256</v>
          </cell>
          <cell r="I443">
            <v>83932</v>
          </cell>
          <cell r="J443">
            <v>50525</v>
          </cell>
        </row>
        <row r="444">
          <cell r="A444" t="str">
            <v/>
          </cell>
          <cell r="D444" t="str">
            <v>a/ VËt liÖu</v>
          </cell>
        </row>
        <row r="445">
          <cell r="A445" t="str">
            <v/>
          </cell>
          <cell r="D445" t="str">
            <v>V­a BT M300 ®¸ 1x2 (®é sôt 6x8)</v>
          </cell>
          <cell r="E445" t="str">
            <v>kg</v>
          </cell>
          <cell r="F445">
            <v>1.0249999999999999</v>
          </cell>
          <cell r="G445">
            <v>495701</v>
          </cell>
          <cell r="H445">
            <v>508094</v>
          </cell>
        </row>
        <row r="446">
          <cell r="A446" t="str">
            <v/>
          </cell>
          <cell r="D446" t="str">
            <v>VËt liÖu kh¸c</v>
          </cell>
          <cell r="E446" t="str">
            <v>%</v>
          </cell>
          <cell r="F446">
            <v>2</v>
          </cell>
          <cell r="G446">
            <v>508094</v>
          </cell>
          <cell r="H446">
            <v>10162</v>
          </cell>
        </row>
        <row r="447">
          <cell r="A447" t="str">
            <v/>
          </cell>
          <cell r="D447" t="str">
            <v>b/ Nh©n c«ng</v>
          </cell>
        </row>
        <row r="448">
          <cell r="A448" t="str">
            <v/>
          </cell>
          <cell r="C448" t="str">
            <v>4,0/7</v>
          </cell>
          <cell r="D448" t="str">
            <v>Nh©n c«ng 4,0/7</v>
          </cell>
          <cell r="E448" t="str">
            <v>c«ng</v>
          </cell>
          <cell r="F448">
            <v>5.47</v>
          </cell>
          <cell r="G448">
            <v>15344</v>
          </cell>
          <cell r="I448">
            <v>83932</v>
          </cell>
        </row>
        <row r="449">
          <cell r="A449" t="str">
            <v/>
          </cell>
          <cell r="D449" t="str">
            <v>c/ M¸y thi c«ng</v>
          </cell>
        </row>
        <row r="450">
          <cell r="A450" t="str">
            <v/>
          </cell>
          <cell r="C450" t="str">
            <v>t250</v>
          </cell>
          <cell r="D450" t="str">
            <v>M¸y trén 250l</v>
          </cell>
          <cell r="E450" t="str">
            <v>ca</v>
          </cell>
          <cell r="F450">
            <v>9.5000000000000001E-2</v>
          </cell>
          <cell r="G450">
            <v>96272</v>
          </cell>
          <cell r="J450">
            <v>9146</v>
          </cell>
        </row>
        <row r="451">
          <cell r="A451" t="str">
            <v/>
          </cell>
          <cell r="C451" t="str">
            <v>® d1,5</v>
          </cell>
          <cell r="D451" t="str">
            <v>M¸y ®Çm dïi 1,5KW</v>
          </cell>
          <cell r="E451" t="str">
            <v>ca</v>
          </cell>
          <cell r="F451">
            <v>8.8999999999999996E-2</v>
          </cell>
          <cell r="G451">
            <v>37456</v>
          </cell>
          <cell r="J451">
            <v>3334</v>
          </cell>
        </row>
        <row r="452">
          <cell r="A452" t="str">
            <v/>
          </cell>
          <cell r="C452" t="str">
            <v>c16</v>
          </cell>
          <cell r="D452" t="str">
            <v>CÈu 16T</v>
          </cell>
          <cell r="E452" t="str">
            <v>ca</v>
          </cell>
          <cell r="F452">
            <v>4.4999999999999998E-2</v>
          </cell>
          <cell r="G452">
            <v>823425</v>
          </cell>
          <cell r="J452">
            <v>37054</v>
          </cell>
        </row>
        <row r="453">
          <cell r="A453" t="str">
            <v/>
          </cell>
          <cell r="D453" t="str">
            <v>M¸y kh¸c</v>
          </cell>
          <cell r="E453" t="str">
            <v>%</v>
          </cell>
          <cell r="F453">
            <v>2</v>
          </cell>
          <cell r="G453">
            <v>49534</v>
          </cell>
          <cell r="J453">
            <v>991</v>
          </cell>
        </row>
        <row r="454">
          <cell r="A454">
            <v>53</v>
          </cell>
          <cell r="B454" t="str">
            <v>KA.6110</v>
          </cell>
          <cell r="D454" t="str">
            <v>V¸n khu«n gç mò mè, bÖ kª gèi</v>
          </cell>
          <cell r="E454" t="str">
            <v>100m2</v>
          </cell>
          <cell r="H454">
            <v>1248608</v>
          </cell>
          <cell r="I454">
            <v>798655</v>
          </cell>
        </row>
        <row r="455">
          <cell r="A455" t="str">
            <v/>
          </cell>
          <cell r="D455" t="str">
            <v>a/ VËt liÖu</v>
          </cell>
        </row>
        <row r="456">
          <cell r="A456" t="str">
            <v/>
          </cell>
          <cell r="C456" t="str">
            <v>gvk</v>
          </cell>
          <cell r="D456" t="str">
            <v>Gç v¸n khu«n</v>
          </cell>
          <cell r="E456" t="str">
            <v>m3</v>
          </cell>
          <cell r="F456">
            <v>0.82499999999999996</v>
          </cell>
          <cell r="G456">
            <v>830880</v>
          </cell>
          <cell r="H456">
            <v>685476</v>
          </cell>
        </row>
        <row r="457">
          <cell r="A457" t="str">
            <v/>
          </cell>
          <cell r="C457" t="str">
            <v>gc</v>
          </cell>
          <cell r="D457" t="str">
            <v>Gç chèng/kª</v>
          </cell>
          <cell r="E457" t="str">
            <v>m3</v>
          </cell>
          <cell r="F457">
            <v>0.52500000000000002</v>
          </cell>
          <cell r="G457">
            <v>830880</v>
          </cell>
          <cell r="H457">
            <v>436212</v>
          </cell>
        </row>
        <row r="458">
          <cell r="A458" t="str">
            <v/>
          </cell>
          <cell r="C458" t="str">
            <v>® ®Øa</v>
          </cell>
          <cell r="D458" t="str">
            <v>§inh ®Øa</v>
          </cell>
          <cell r="E458" t="str">
            <v>C¸i</v>
          </cell>
          <cell r="F458">
            <v>30.3</v>
          </cell>
          <cell r="G458">
            <v>1400</v>
          </cell>
          <cell r="H458">
            <v>42420</v>
          </cell>
        </row>
        <row r="459">
          <cell r="A459" t="str">
            <v/>
          </cell>
          <cell r="C459" t="str">
            <v>b l</v>
          </cell>
          <cell r="D459" t="str">
            <v>Bul«ng</v>
          </cell>
          <cell r="E459" t="str">
            <v>C¸i</v>
          </cell>
          <cell r="F459">
            <v>24.2</v>
          </cell>
          <cell r="G459">
            <v>2727</v>
          </cell>
          <cell r="H459">
            <v>65993</v>
          </cell>
        </row>
        <row r="460">
          <cell r="A460" t="str">
            <v/>
          </cell>
          <cell r="C460" t="str">
            <v>®i</v>
          </cell>
          <cell r="D460" t="str">
            <v>§inh</v>
          </cell>
          <cell r="E460" t="str">
            <v>kg</v>
          </cell>
          <cell r="F460">
            <v>9.1</v>
          </cell>
          <cell r="G460">
            <v>6</v>
          </cell>
          <cell r="H460">
            <v>55</v>
          </cell>
        </row>
        <row r="461">
          <cell r="A461" t="str">
            <v/>
          </cell>
          <cell r="D461" t="str">
            <v>VËt liÖu kh¸c</v>
          </cell>
          <cell r="E461" t="str">
            <v>%</v>
          </cell>
          <cell r="F461">
            <v>1.5</v>
          </cell>
          <cell r="G461">
            <v>1230156</v>
          </cell>
          <cell r="H461">
            <v>18452</v>
          </cell>
        </row>
        <row r="462">
          <cell r="A462" t="str">
            <v/>
          </cell>
          <cell r="D462" t="str">
            <v>b/ Nh©n c«ng</v>
          </cell>
        </row>
        <row r="463">
          <cell r="A463" t="str">
            <v/>
          </cell>
          <cell r="C463" t="str">
            <v>4,0/7</v>
          </cell>
          <cell r="D463" t="str">
            <v>Nh©n c«ng 4,0/7</v>
          </cell>
          <cell r="E463" t="str">
            <v>c«ng</v>
          </cell>
          <cell r="F463">
            <v>52.05</v>
          </cell>
          <cell r="G463">
            <v>15344</v>
          </cell>
          <cell r="I463">
            <v>798655</v>
          </cell>
        </row>
        <row r="464">
          <cell r="A464">
            <v>54</v>
          </cell>
          <cell r="B464" t="str">
            <v>IA.5121</v>
          </cell>
          <cell r="D464" t="str">
            <v>SX, LD cèt thÐp CT5 mè trªn c¹n</v>
          </cell>
          <cell r="E464" t="str">
            <v>TÊn</v>
          </cell>
          <cell r="H464">
            <v>4461700</v>
          </cell>
          <cell r="I464">
            <v>179832</v>
          </cell>
          <cell r="J464">
            <v>210581</v>
          </cell>
        </row>
        <row r="465">
          <cell r="A465" t="str">
            <v/>
          </cell>
          <cell r="D465" t="str">
            <v>a/ VËt liÖu</v>
          </cell>
        </row>
        <row r="466">
          <cell r="A466" t="str">
            <v/>
          </cell>
          <cell r="C466" t="str">
            <v>Ct5</v>
          </cell>
          <cell r="D466" t="str">
            <v>ThÐp CT5</v>
          </cell>
          <cell r="E466" t="str">
            <v>kg</v>
          </cell>
          <cell r="F466">
            <v>1020</v>
          </cell>
          <cell r="G466">
            <v>4232</v>
          </cell>
          <cell r="H466">
            <v>4316640</v>
          </cell>
        </row>
        <row r="467">
          <cell r="A467" t="str">
            <v/>
          </cell>
          <cell r="C467" t="str">
            <v>dtb</v>
          </cell>
          <cell r="D467" t="str">
            <v>D©y thÐp buéc</v>
          </cell>
          <cell r="E467" t="str">
            <v>kg</v>
          </cell>
          <cell r="F467">
            <v>14.28</v>
          </cell>
          <cell r="G467">
            <v>6682</v>
          </cell>
          <cell r="H467">
            <v>95419</v>
          </cell>
        </row>
        <row r="468">
          <cell r="A468" t="str">
            <v/>
          </cell>
          <cell r="C468" t="str">
            <v>qh</v>
          </cell>
          <cell r="D468" t="str">
            <v>Que hµn</v>
          </cell>
          <cell r="E468" t="str">
            <v>kg</v>
          </cell>
          <cell r="F468">
            <v>6.5</v>
          </cell>
          <cell r="G468">
            <v>7637</v>
          </cell>
          <cell r="H468">
            <v>49641</v>
          </cell>
        </row>
        <row r="469">
          <cell r="A469" t="str">
            <v/>
          </cell>
          <cell r="D469" t="str">
            <v>b/ Nh©n c«ng</v>
          </cell>
        </row>
        <row r="470">
          <cell r="A470" t="str">
            <v/>
          </cell>
          <cell r="C470" t="str">
            <v>4,0/7</v>
          </cell>
          <cell r="D470" t="str">
            <v>Nh©n c«ng 4,0/7</v>
          </cell>
          <cell r="E470" t="str">
            <v xml:space="preserve">C«ng </v>
          </cell>
          <cell r="F470">
            <v>11.72</v>
          </cell>
          <cell r="G470">
            <v>15344</v>
          </cell>
          <cell r="I470">
            <v>179832</v>
          </cell>
        </row>
        <row r="471">
          <cell r="A471" t="str">
            <v/>
          </cell>
          <cell r="D471" t="str">
            <v xml:space="preserve">c/ M¸y thi c«ng </v>
          </cell>
        </row>
        <row r="472">
          <cell r="A472" t="str">
            <v/>
          </cell>
          <cell r="C472" t="str">
            <v>h23</v>
          </cell>
          <cell r="D472" t="str">
            <v>M¸y hµn 23KW</v>
          </cell>
          <cell r="E472" t="str">
            <v>Ca</v>
          </cell>
          <cell r="F472">
            <v>1.6</v>
          </cell>
          <cell r="G472">
            <v>77338</v>
          </cell>
          <cell r="J472">
            <v>123741</v>
          </cell>
        </row>
        <row r="473">
          <cell r="A473" t="str">
            <v/>
          </cell>
          <cell r="C473" t="str">
            <v>cuct</v>
          </cell>
          <cell r="D473" t="str">
            <v>M¸y c¾t uèn cèt thÐp</v>
          </cell>
          <cell r="E473" t="str">
            <v>Ca</v>
          </cell>
          <cell r="F473">
            <v>0.32</v>
          </cell>
          <cell r="G473">
            <v>39789</v>
          </cell>
          <cell r="J473">
            <v>12732</v>
          </cell>
        </row>
        <row r="474">
          <cell r="A474" t="str">
            <v/>
          </cell>
          <cell r="C474" t="str">
            <v>c16</v>
          </cell>
          <cell r="D474" t="str">
            <v>CÈu 16T</v>
          </cell>
          <cell r="E474" t="str">
            <v>Ca</v>
          </cell>
          <cell r="F474">
            <v>0.09</v>
          </cell>
          <cell r="G474">
            <v>823425</v>
          </cell>
          <cell r="J474">
            <v>74108</v>
          </cell>
        </row>
        <row r="475">
          <cell r="A475">
            <v>55</v>
          </cell>
          <cell r="B475" t="str">
            <v>IA.5121</v>
          </cell>
          <cell r="D475" t="str">
            <v>SX, LD cèt thÐp mè trªn c¹n</v>
          </cell>
          <cell r="E475" t="str">
            <v>TÊn</v>
          </cell>
          <cell r="H475">
            <v>4532080</v>
          </cell>
          <cell r="I475">
            <v>179832</v>
          </cell>
          <cell r="J475">
            <v>210581</v>
          </cell>
        </row>
        <row r="476">
          <cell r="A476" t="str">
            <v/>
          </cell>
          <cell r="D476" t="str">
            <v>a/ VËt liÖu</v>
          </cell>
        </row>
        <row r="477">
          <cell r="A477" t="str">
            <v/>
          </cell>
          <cell r="C477" t="str">
            <v>CT3</v>
          </cell>
          <cell r="D477" t="str">
            <v>ThÐp CT3</v>
          </cell>
          <cell r="E477" t="str">
            <v>kg</v>
          </cell>
          <cell r="F477">
            <v>1020</v>
          </cell>
          <cell r="G477">
            <v>4301</v>
          </cell>
          <cell r="H477">
            <v>4387020</v>
          </cell>
        </row>
        <row r="478">
          <cell r="A478" t="str">
            <v/>
          </cell>
          <cell r="C478" t="str">
            <v>dtb</v>
          </cell>
          <cell r="D478" t="str">
            <v>D©y thÐp buéc</v>
          </cell>
          <cell r="E478" t="str">
            <v>kg</v>
          </cell>
          <cell r="F478">
            <v>14.28</v>
          </cell>
          <cell r="G478">
            <v>6682</v>
          </cell>
          <cell r="H478">
            <v>95419</v>
          </cell>
        </row>
        <row r="479">
          <cell r="A479" t="str">
            <v/>
          </cell>
          <cell r="C479" t="str">
            <v>qh</v>
          </cell>
          <cell r="D479" t="str">
            <v>Que hµn</v>
          </cell>
          <cell r="E479" t="str">
            <v>kg</v>
          </cell>
          <cell r="F479">
            <v>6.5</v>
          </cell>
          <cell r="G479">
            <v>7637</v>
          </cell>
          <cell r="H479">
            <v>49641</v>
          </cell>
        </row>
        <row r="480">
          <cell r="A480" t="str">
            <v/>
          </cell>
          <cell r="D480" t="str">
            <v>b/ Nh©n c«ng</v>
          </cell>
        </row>
        <row r="481">
          <cell r="A481" t="str">
            <v/>
          </cell>
          <cell r="C481" t="str">
            <v>4,0/7</v>
          </cell>
          <cell r="D481" t="str">
            <v>Nh©n c«ng 4,0/7</v>
          </cell>
          <cell r="E481" t="str">
            <v xml:space="preserve">C«ng </v>
          </cell>
          <cell r="F481">
            <v>11.72</v>
          </cell>
          <cell r="G481">
            <v>15344</v>
          </cell>
          <cell r="I481">
            <v>179832</v>
          </cell>
        </row>
        <row r="482">
          <cell r="A482" t="str">
            <v/>
          </cell>
          <cell r="D482" t="str">
            <v xml:space="preserve">c/ M¸y thi c«ng </v>
          </cell>
        </row>
        <row r="483">
          <cell r="A483" t="str">
            <v/>
          </cell>
          <cell r="C483" t="str">
            <v>h23</v>
          </cell>
          <cell r="D483" t="str">
            <v>M¸y hµn 23KW</v>
          </cell>
          <cell r="E483" t="str">
            <v>Ca</v>
          </cell>
          <cell r="F483">
            <v>1.6</v>
          </cell>
          <cell r="G483">
            <v>77338</v>
          </cell>
          <cell r="J483">
            <v>123741</v>
          </cell>
        </row>
        <row r="484">
          <cell r="A484" t="str">
            <v/>
          </cell>
          <cell r="C484" t="str">
            <v>cuct</v>
          </cell>
          <cell r="D484" t="str">
            <v>M¸y c¾t uèn cèt thÐp</v>
          </cell>
          <cell r="E484" t="str">
            <v>Ca</v>
          </cell>
          <cell r="F484">
            <v>0.32</v>
          </cell>
          <cell r="G484">
            <v>39789</v>
          </cell>
          <cell r="J484">
            <v>12732</v>
          </cell>
        </row>
        <row r="485">
          <cell r="A485" t="str">
            <v/>
          </cell>
          <cell r="C485" t="str">
            <v>c16</v>
          </cell>
          <cell r="D485" t="str">
            <v>CÈu 16T</v>
          </cell>
          <cell r="E485" t="str">
            <v>Ca</v>
          </cell>
          <cell r="F485">
            <v>0.09</v>
          </cell>
          <cell r="G485">
            <v>823425</v>
          </cell>
          <cell r="J485">
            <v>74108</v>
          </cell>
        </row>
        <row r="486">
          <cell r="A486">
            <v>56</v>
          </cell>
          <cell r="B486" t="str">
            <v>KB.2220</v>
          </cell>
          <cell r="D486" t="str">
            <v>SX, l¾p dùng, th¸o dì v¸n khu«n mè</v>
          </cell>
          <cell r="E486" t="str">
            <v>m2</v>
          </cell>
          <cell r="H486">
            <v>11578</v>
          </cell>
          <cell r="I486">
            <v>6529</v>
          </cell>
          <cell r="J486">
            <v>1512</v>
          </cell>
        </row>
        <row r="487">
          <cell r="A487" t="str">
            <v/>
          </cell>
          <cell r="D487" t="str">
            <v>a/ VËt liÖu</v>
          </cell>
        </row>
        <row r="488">
          <cell r="A488" t="str">
            <v/>
          </cell>
          <cell r="C488" t="str">
            <v>tb</v>
          </cell>
          <cell r="D488" t="str">
            <v xml:space="preserve">ThÐp b¶n                            </v>
          </cell>
          <cell r="E488" t="str">
            <v>kg</v>
          </cell>
          <cell r="F488">
            <v>0.5181</v>
          </cell>
          <cell r="G488">
            <v>3454</v>
          </cell>
          <cell r="H488">
            <v>1790</v>
          </cell>
        </row>
        <row r="489">
          <cell r="A489" t="str">
            <v/>
          </cell>
          <cell r="C489" t="str">
            <v>th</v>
          </cell>
          <cell r="D489" t="str">
            <v xml:space="preserve">ThÐp h×nh                            </v>
          </cell>
          <cell r="E489" t="str">
            <v>kg</v>
          </cell>
          <cell r="F489">
            <v>0.58599999999999997</v>
          </cell>
          <cell r="G489">
            <v>4496</v>
          </cell>
          <cell r="H489">
            <v>2635</v>
          </cell>
        </row>
        <row r="490">
          <cell r="A490" t="str">
            <v/>
          </cell>
          <cell r="C490" t="str">
            <v>gc</v>
          </cell>
          <cell r="D490" t="str">
            <v>Gç chèng/kª</v>
          </cell>
          <cell r="E490" t="str">
            <v>m3</v>
          </cell>
          <cell r="F490">
            <v>7.3299999999999997E-3</v>
          </cell>
          <cell r="G490">
            <v>830880</v>
          </cell>
          <cell r="H490">
            <v>6090</v>
          </cell>
        </row>
        <row r="491">
          <cell r="A491" t="str">
            <v/>
          </cell>
          <cell r="C491" t="str">
            <v>qh</v>
          </cell>
          <cell r="D491" t="str">
            <v>Que hµn</v>
          </cell>
          <cell r="E491" t="str">
            <v>kg</v>
          </cell>
          <cell r="F491">
            <v>6.7000000000000004E-2</v>
          </cell>
          <cell r="G491">
            <v>7637</v>
          </cell>
          <cell r="H491">
            <v>512</v>
          </cell>
        </row>
        <row r="492">
          <cell r="A492" t="str">
            <v/>
          </cell>
          <cell r="D492" t="str">
            <v>VËt liÖu kh¸c</v>
          </cell>
          <cell r="E492" t="str">
            <v>%</v>
          </cell>
          <cell r="F492">
            <v>5</v>
          </cell>
          <cell r="G492">
            <v>11027</v>
          </cell>
          <cell r="H492">
            <v>551</v>
          </cell>
        </row>
        <row r="493">
          <cell r="A493" t="str">
            <v/>
          </cell>
          <cell r="D493" t="str">
            <v>b/ Nh©n c«ng</v>
          </cell>
        </row>
        <row r="494">
          <cell r="A494" t="str">
            <v/>
          </cell>
          <cell r="C494" t="str">
            <v>4,0/7</v>
          </cell>
          <cell r="D494" t="str">
            <v>Nh©n c«ng 4,0/7</v>
          </cell>
          <cell r="E494" t="str">
            <v xml:space="preserve">C«ng </v>
          </cell>
          <cell r="F494">
            <v>0.42549999999999999</v>
          </cell>
          <cell r="G494">
            <v>15344</v>
          </cell>
          <cell r="I494">
            <v>6529</v>
          </cell>
        </row>
        <row r="495">
          <cell r="A495" t="str">
            <v/>
          </cell>
          <cell r="D495" t="str">
            <v xml:space="preserve">c/ M¸y thi c«ng </v>
          </cell>
        </row>
        <row r="496">
          <cell r="A496" t="str">
            <v/>
          </cell>
          <cell r="C496" t="str">
            <v>h23</v>
          </cell>
          <cell r="D496" t="str">
            <v>M¸y hµn 23KW</v>
          </cell>
          <cell r="E496" t="str">
            <v>Ca</v>
          </cell>
          <cell r="F496">
            <v>1.7000000000000001E-2</v>
          </cell>
          <cell r="G496">
            <v>77338</v>
          </cell>
          <cell r="J496">
            <v>1315</v>
          </cell>
        </row>
        <row r="497">
          <cell r="A497" t="str">
            <v/>
          </cell>
          <cell r="D497" t="str">
            <v>M¸y kh¸c</v>
          </cell>
          <cell r="E497" t="str">
            <v>%</v>
          </cell>
          <cell r="F497">
            <v>15</v>
          </cell>
          <cell r="G497">
            <v>1315</v>
          </cell>
          <cell r="J497">
            <v>197</v>
          </cell>
        </row>
        <row r="498">
          <cell r="A498">
            <v>57</v>
          </cell>
          <cell r="B498" t="str">
            <v>HA.6130</v>
          </cell>
          <cell r="D498" t="str">
            <v>BT mè trªn c¹n M300</v>
          </cell>
          <cell r="E498" t="str">
            <v>m3</v>
          </cell>
        </row>
        <row r="499">
          <cell r="A499" t="str">
            <v/>
          </cell>
          <cell r="D499" t="str">
            <v>a/ VËt liÖu</v>
          </cell>
          <cell r="H499">
            <v>518256</v>
          </cell>
        </row>
        <row r="500">
          <cell r="A500" t="str">
            <v/>
          </cell>
          <cell r="D500" t="str">
            <v>V­a BT M300 ®¸ 1x2 (®é sôt 6x8)</v>
          </cell>
          <cell r="E500" t="str">
            <v>m3</v>
          </cell>
          <cell r="F500">
            <v>1.0249999999999999</v>
          </cell>
          <cell r="G500">
            <v>495701</v>
          </cell>
          <cell r="H500">
            <v>508094</v>
          </cell>
        </row>
        <row r="501">
          <cell r="A501" t="str">
            <v/>
          </cell>
          <cell r="D501" t="str">
            <v>VËt liÖu kh¸c</v>
          </cell>
          <cell r="E501" t="str">
            <v>%</v>
          </cell>
          <cell r="F501">
            <v>2</v>
          </cell>
          <cell r="G501">
            <v>508094</v>
          </cell>
          <cell r="H501">
            <v>10162</v>
          </cell>
        </row>
        <row r="502">
          <cell r="A502" t="str">
            <v/>
          </cell>
          <cell r="D502" t="str">
            <v>b/ Nh©n c«ng</v>
          </cell>
          <cell r="H502">
            <v>83932</v>
          </cell>
        </row>
        <row r="503">
          <cell r="A503" t="str">
            <v/>
          </cell>
          <cell r="C503" t="str">
            <v>4,0/7</v>
          </cell>
          <cell r="D503" t="str">
            <v>Nh©n c«ng 4,0/7</v>
          </cell>
          <cell r="E503" t="str">
            <v xml:space="preserve">C«ng </v>
          </cell>
          <cell r="F503">
            <v>5.47</v>
          </cell>
          <cell r="G503">
            <v>15344</v>
          </cell>
          <cell r="H503">
            <v>83932</v>
          </cell>
        </row>
        <row r="504">
          <cell r="A504" t="str">
            <v/>
          </cell>
          <cell r="D504" t="str">
            <v xml:space="preserve">c/ M¸y thi c«ng </v>
          </cell>
          <cell r="H504">
            <v>50525</v>
          </cell>
        </row>
        <row r="505">
          <cell r="A505" t="str">
            <v/>
          </cell>
          <cell r="C505" t="str">
            <v>t250</v>
          </cell>
          <cell r="D505" t="str">
            <v>M¸y trén 250l</v>
          </cell>
          <cell r="E505" t="str">
            <v>Ca</v>
          </cell>
          <cell r="F505">
            <v>9.5000000000000001E-2</v>
          </cell>
          <cell r="G505">
            <v>96272</v>
          </cell>
          <cell r="H505">
            <v>9146</v>
          </cell>
        </row>
        <row r="506">
          <cell r="A506" t="str">
            <v/>
          </cell>
          <cell r="C506" t="str">
            <v>® d1,5</v>
          </cell>
          <cell r="D506" t="str">
            <v>M¸y ®Çm dïi 1,5KW</v>
          </cell>
          <cell r="E506" t="str">
            <v>Ca</v>
          </cell>
          <cell r="F506">
            <v>8.8999999999999996E-2</v>
          </cell>
          <cell r="G506">
            <v>37456</v>
          </cell>
          <cell r="H506">
            <v>3334</v>
          </cell>
        </row>
        <row r="507">
          <cell r="A507" t="str">
            <v/>
          </cell>
          <cell r="C507" t="str">
            <v>c16</v>
          </cell>
          <cell r="D507" t="str">
            <v>CÈu 16T</v>
          </cell>
          <cell r="E507" t="str">
            <v>Ca</v>
          </cell>
          <cell r="F507">
            <v>4.4999999999999998E-2</v>
          </cell>
          <cell r="G507">
            <v>823425</v>
          </cell>
          <cell r="H507">
            <v>37054</v>
          </cell>
        </row>
        <row r="508">
          <cell r="A508" t="str">
            <v/>
          </cell>
          <cell r="D508" t="str">
            <v>M¸y kh¸c</v>
          </cell>
          <cell r="E508" t="str">
            <v>%</v>
          </cell>
          <cell r="F508">
            <v>2</v>
          </cell>
          <cell r="G508">
            <v>49534</v>
          </cell>
          <cell r="H508">
            <v>991</v>
          </cell>
        </row>
        <row r="509">
          <cell r="A509">
            <v>58</v>
          </cell>
          <cell r="B509" t="str">
            <v xml:space="preserve">HA.6110 </v>
          </cell>
          <cell r="D509" t="str">
            <v>BT th©n t­êng c¸nh mè M150</v>
          </cell>
          <cell r="E509" t="str">
            <v>m3</v>
          </cell>
          <cell r="H509">
            <v>317507</v>
          </cell>
          <cell r="I509">
            <v>44651</v>
          </cell>
          <cell r="J509">
            <v>50525</v>
          </cell>
        </row>
        <row r="510">
          <cell r="A510" t="str">
            <v/>
          </cell>
          <cell r="D510" t="str">
            <v>a/ VËt liÖu</v>
          </cell>
        </row>
        <row r="511">
          <cell r="A511" t="str">
            <v/>
          </cell>
          <cell r="D511" t="str">
            <v>V­a BT M150 ®¸ 4x6 &amp; 2x4 (®é sôt 2-4)</v>
          </cell>
          <cell r="E511" t="str">
            <v>kg</v>
          </cell>
          <cell r="F511">
            <v>1.0249999999999999</v>
          </cell>
          <cell r="G511">
            <v>303689</v>
          </cell>
          <cell r="H511">
            <v>311281</v>
          </cell>
        </row>
        <row r="512">
          <cell r="A512" t="str">
            <v/>
          </cell>
          <cell r="D512" t="str">
            <v>VËt liÖu kh¸c</v>
          </cell>
          <cell r="E512" t="str">
            <v>%</v>
          </cell>
          <cell r="F512">
            <v>2</v>
          </cell>
          <cell r="G512">
            <v>311281</v>
          </cell>
          <cell r="H512">
            <v>6226</v>
          </cell>
        </row>
        <row r="513">
          <cell r="A513" t="str">
            <v/>
          </cell>
          <cell r="D513" t="str">
            <v>b/ Nh©n c«ng</v>
          </cell>
        </row>
        <row r="514">
          <cell r="A514" t="str">
            <v/>
          </cell>
          <cell r="C514" t="str">
            <v>4,0/7</v>
          </cell>
          <cell r="D514" t="str">
            <v>Nh©n c«ng 4,0/7</v>
          </cell>
          <cell r="E514" t="str">
            <v>c«ng</v>
          </cell>
          <cell r="F514">
            <v>2.91</v>
          </cell>
          <cell r="G514">
            <v>15344</v>
          </cell>
          <cell r="I514">
            <v>44651</v>
          </cell>
        </row>
        <row r="515">
          <cell r="A515" t="str">
            <v/>
          </cell>
          <cell r="D515" t="str">
            <v>c/ M¸y thi c«ng</v>
          </cell>
        </row>
        <row r="516">
          <cell r="A516" t="str">
            <v/>
          </cell>
          <cell r="C516" t="str">
            <v>t250</v>
          </cell>
          <cell r="D516" t="str">
            <v>M¸y trén 250l</v>
          </cell>
          <cell r="E516" t="str">
            <v>ca</v>
          </cell>
          <cell r="F516">
            <v>9.5000000000000001E-2</v>
          </cell>
          <cell r="G516">
            <v>96272</v>
          </cell>
          <cell r="J516">
            <v>9146</v>
          </cell>
        </row>
        <row r="517">
          <cell r="A517" t="str">
            <v/>
          </cell>
          <cell r="C517" t="str">
            <v>® d1,5</v>
          </cell>
          <cell r="D517" t="str">
            <v>M¸y ®Çm dïi 1,5KW</v>
          </cell>
          <cell r="E517" t="str">
            <v>ca</v>
          </cell>
          <cell r="F517">
            <v>8.8999999999999996E-2</v>
          </cell>
          <cell r="G517">
            <v>37456</v>
          </cell>
          <cell r="J517">
            <v>3334</v>
          </cell>
        </row>
        <row r="518">
          <cell r="A518" t="str">
            <v/>
          </cell>
          <cell r="C518" t="str">
            <v>c16</v>
          </cell>
          <cell r="D518" t="str">
            <v>CÈu 16T</v>
          </cell>
          <cell r="E518" t="str">
            <v>ca</v>
          </cell>
          <cell r="F518">
            <v>4.4999999999999998E-2</v>
          </cell>
          <cell r="G518">
            <v>823425</v>
          </cell>
          <cell r="J518">
            <v>37054</v>
          </cell>
        </row>
        <row r="519">
          <cell r="A519" t="str">
            <v/>
          </cell>
          <cell r="D519" t="str">
            <v>M¸y kh¸c</v>
          </cell>
          <cell r="E519" t="str">
            <v>%</v>
          </cell>
          <cell r="F519">
            <v>2</v>
          </cell>
          <cell r="G519">
            <v>49534</v>
          </cell>
          <cell r="J519">
            <v>991</v>
          </cell>
        </row>
        <row r="520">
          <cell r="A520">
            <v>59</v>
          </cell>
          <cell r="B520" t="str">
            <v xml:space="preserve">HA.6110 </v>
          </cell>
          <cell r="D520" t="str">
            <v>BT mãng mè M150</v>
          </cell>
          <cell r="E520" t="str">
            <v>m3</v>
          </cell>
          <cell r="H520">
            <v>317507</v>
          </cell>
          <cell r="I520">
            <v>44651</v>
          </cell>
          <cell r="J520">
            <v>50525</v>
          </cell>
        </row>
        <row r="521">
          <cell r="A521" t="str">
            <v/>
          </cell>
          <cell r="D521" t="str">
            <v>a/ VËt liÖu</v>
          </cell>
        </row>
        <row r="522">
          <cell r="A522" t="str">
            <v/>
          </cell>
          <cell r="D522" t="str">
            <v>V­a BT M150 ®¸ 4x6 &amp; 2x4 (®é sôt 2-4)</v>
          </cell>
          <cell r="E522" t="str">
            <v>kg</v>
          </cell>
          <cell r="F522">
            <v>1.0249999999999999</v>
          </cell>
          <cell r="G522">
            <v>303689</v>
          </cell>
          <cell r="H522">
            <v>311281</v>
          </cell>
        </row>
        <row r="523">
          <cell r="A523" t="str">
            <v/>
          </cell>
          <cell r="D523" t="str">
            <v>VËt liÖu kh¸c</v>
          </cell>
          <cell r="E523" t="str">
            <v>%</v>
          </cell>
          <cell r="F523">
            <v>2</v>
          </cell>
          <cell r="G523">
            <v>311281</v>
          </cell>
          <cell r="H523">
            <v>6226</v>
          </cell>
        </row>
        <row r="524">
          <cell r="A524" t="str">
            <v/>
          </cell>
          <cell r="D524" t="str">
            <v>b/ Nh©n c«ng</v>
          </cell>
        </row>
        <row r="525">
          <cell r="A525" t="str">
            <v/>
          </cell>
          <cell r="C525" t="str">
            <v>4,0/7</v>
          </cell>
          <cell r="D525" t="str">
            <v>Nh©n c«ng 4,0/7</v>
          </cell>
          <cell r="E525" t="str">
            <v>c«ng</v>
          </cell>
          <cell r="F525">
            <v>2.91</v>
          </cell>
          <cell r="G525">
            <v>15344</v>
          </cell>
          <cell r="I525">
            <v>44651</v>
          </cell>
        </row>
        <row r="526">
          <cell r="A526" t="str">
            <v/>
          </cell>
          <cell r="D526" t="str">
            <v>c/ M¸y thi c«ng</v>
          </cell>
        </row>
        <row r="527">
          <cell r="A527" t="str">
            <v/>
          </cell>
          <cell r="C527" t="str">
            <v>t250</v>
          </cell>
          <cell r="D527" t="str">
            <v>M¸y trén 250l</v>
          </cell>
          <cell r="E527" t="str">
            <v>ca</v>
          </cell>
          <cell r="F527">
            <v>9.5000000000000001E-2</v>
          </cell>
          <cell r="G527">
            <v>96272</v>
          </cell>
          <cell r="J527">
            <v>9146</v>
          </cell>
        </row>
        <row r="528">
          <cell r="A528" t="str">
            <v/>
          </cell>
          <cell r="C528" t="str">
            <v>® d1,5</v>
          </cell>
          <cell r="D528" t="str">
            <v>M¸y ®Çm dïi 1,5KW</v>
          </cell>
          <cell r="E528" t="str">
            <v>ca</v>
          </cell>
          <cell r="F528">
            <v>8.8999999999999996E-2</v>
          </cell>
          <cell r="G528">
            <v>37456</v>
          </cell>
          <cell r="J528">
            <v>3334</v>
          </cell>
        </row>
        <row r="529">
          <cell r="A529" t="str">
            <v/>
          </cell>
          <cell r="C529" t="str">
            <v>c16</v>
          </cell>
          <cell r="D529" t="str">
            <v>CÈu 16T</v>
          </cell>
          <cell r="E529" t="str">
            <v>ca</v>
          </cell>
          <cell r="F529">
            <v>4.4999999999999998E-2</v>
          </cell>
          <cell r="G529">
            <v>823425</v>
          </cell>
          <cell r="J529">
            <v>37054</v>
          </cell>
        </row>
        <row r="530">
          <cell r="A530" t="str">
            <v/>
          </cell>
          <cell r="D530" t="str">
            <v>M¸y kh¸c</v>
          </cell>
          <cell r="E530" t="str">
            <v>%</v>
          </cell>
          <cell r="F530">
            <v>2</v>
          </cell>
          <cell r="G530">
            <v>49534</v>
          </cell>
          <cell r="J530">
            <v>991</v>
          </cell>
        </row>
        <row r="531">
          <cell r="A531">
            <v>60</v>
          </cell>
          <cell r="B531" t="str">
            <v>BB.1363</v>
          </cell>
          <cell r="D531" t="str">
            <v>§¾p ®Êt nãn mè b»ng thñ c«ng</v>
          </cell>
          <cell r="E531" t="str">
            <v>m3</v>
          </cell>
          <cell r="I531">
            <v>23457</v>
          </cell>
        </row>
        <row r="532">
          <cell r="A532" t="str">
            <v/>
          </cell>
          <cell r="D532" t="str">
            <v>b/ Nh©n c«ng</v>
          </cell>
        </row>
        <row r="533">
          <cell r="A533" t="str">
            <v/>
          </cell>
          <cell r="C533" t="str">
            <v>2,7/7</v>
          </cell>
          <cell r="D533" t="str">
            <v>Nh©n c«ng 2,7/7</v>
          </cell>
          <cell r="E533" t="str">
            <v>c«ng</v>
          </cell>
          <cell r="F533">
            <v>1.74</v>
          </cell>
          <cell r="G533">
            <v>13481</v>
          </cell>
          <cell r="I533">
            <v>23457</v>
          </cell>
        </row>
        <row r="534">
          <cell r="A534">
            <v>61</v>
          </cell>
          <cell r="B534" t="str">
            <v>BB.1353</v>
          </cell>
          <cell r="D534" t="str">
            <v>§¾p ®Êt 1/4 nãn mè K=0.9</v>
          </cell>
          <cell r="E534" t="str">
            <v>m3</v>
          </cell>
          <cell r="H534">
            <v>2080</v>
          </cell>
          <cell r="I534">
            <v>14549</v>
          </cell>
          <cell r="J534">
            <v>20920</v>
          </cell>
        </row>
        <row r="535">
          <cell r="A535" t="str">
            <v/>
          </cell>
          <cell r="D535" t="str">
            <v>b/ Nh©n c«ng</v>
          </cell>
        </row>
        <row r="536">
          <cell r="A536" t="str">
            <v/>
          </cell>
          <cell r="C536" t="str">
            <v>3,0/7</v>
          </cell>
          <cell r="D536" t="str">
            <v>Nh©n c«ng 3,0/7</v>
          </cell>
          <cell r="E536" t="str">
            <v xml:space="preserve">C«ng </v>
          </cell>
          <cell r="F536">
            <v>1.04</v>
          </cell>
          <cell r="G536">
            <v>13878</v>
          </cell>
          <cell r="I536">
            <v>14433</v>
          </cell>
        </row>
        <row r="537">
          <cell r="D537" t="str">
            <v>§µo ®Êt v/c vÒ ®¾p</v>
          </cell>
          <cell r="E537" t="str">
            <v>1,04m3</v>
          </cell>
          <cell r="H537">
            <v>2080</v>
          </cell>
          <cell r="I537">
            <v>116</v>
          </cell>
          <cell r="J537">
            <v>20920</v>
          </cell>
        </row>
        <row r="538">
          <cell r="A538">
            <v>62</v>
          </cell>
          <cell r="B538" t="str">
            <v>BA.1383</v>
          </cell>
          <cell r="D538" t="str">
            <v>§µo ®Êt m­¬ng</v>
          </cell>
          <cell r="E538" t="str">
            <v>m3</v>
          </cell>
          <cell r="I538">
            <v>16110</v>
          </cell>
        </row>
        <row r="539">
          <cell r="A539" t="str">
            <v/>
          </cell>
          <cell r="D539" t="str">
            <v>b/ Nh©n c«ng</v>
          </cell>
        </row>
        <row r="540">
          <cell r="A540" t="str">
            <v/>
          </cell>
          <cell r="C540" t="str">
            <v>2,7/7</v>
          </cell>
          <cell r="D540" t="str">
            <v>Nh©n c«ng 2,7/7</v>
          </cell>
          <cell r="E540" t="str">
            <v>c«ng</v>
          </cell>
          <cell r="F540">
            <v>1.1599999999999999</v>
          </cell>
          <cell r="G540">
            <v>13481</v>
          </cell>
          <cell r="I540">
            <v>15638</v>
          </cell>
        </row>
        <row r="541">
          <cell r="A541" t="str">
            <v/>
          </cell>
          <cell r="C541" t="str">
            <v>2,7/7</v>
          </cell>
          <cell r="D541" t="str">
            <v>VËn chuyÓn tiÕp 10m</v>
          </cell>
          <cell r="E541" t="str">
            <v>c«ng</v>
          </cell>
          <cell r="F541">
            <v>3.5000000000000003E-2</v>
          </cell>
          <cell r="G541">
            <v>13481</v>
          </cell>
          <cell r="I541">
            <v>472</v>
          </cell>
        </row>
        <row r="542">
          <cell r="A542">
            <v>63</v>
          </cell>
          <cell r="B542" t="str">
            <v>IB.2221</v>
          </cell>
          <cell r="D542" t="str">
            <v>SX, l¾p dùng cèt CT5 thÐp b¶n qu¸ ®é, b¶n kª</v>
          </cell>
          <cell r="E542" t="str">
            <v>TÊn</v>
          </cell>
          <cell r="H542">
            <v>4447953</v>
          </cell>
          <cell r="I542">
            <v>114258</v>
          </cell>
          <cell r="J542">
            <v>100356</v>
          </cell>
        </row>
        <row r="543">
          <cell r="A543" t="str">
            <v/>
          </cell>
          <cell r="D543" t="str">
            <v>a/VËt liÖu</v>
          </cell>
        </row>
        <row r="544">
          <cell r="A544" t="str">
            <v/>
          </cell>
          <cell r="C544" t="str">
            <v>CT5</v>
          </cell>
          <cell r="D544" t="str">
            <v>ThÐp CT5</v>
          </cell>
          <cell r="E544" t="str">
            <v>kg</v>
          </cell>
          <cell r="F544">
            <v>1020</v>
          </cell>
          <cell r="G544">
            <v>4232</v>
          </cell>
          <cell r="H544">
            <v>4316640</v>
          </cell>
        </row>
        <row r="545">
          <cell r="A545" t="str">
            <v/>
          </cell>
          <cell r="C545" t="str">
            <v>dtb</v>
          </cell>
          <cell r="D545" t="str">
            <v>D©y thÐp buéc</v>
          </cell>
          <cell r="E545" t="str">
            <v>kg</v>
          </cell>
          <cell r="F545">
            <v>14.28</v>
          </cell>
          <cell r="G545">
            <v>6682</v>
          </cell>
          <cell r="H545">
            <v>95419</v>
          </cell>
        </row>
        <row r="546">
          <cell r="A546" t="str">
            <v/>
          </cell>
          <cell r="C546" t="str">
            <v>qh</v>
          </cell>
          <cell r="D546" t="str">
            <v>Que hµn</v>
          </cell>
          <cell r="E546" t="str">
            <v>kg</v>
          </cell>
          <cell r="F546">
            <v>4.7</v>
          </cell>
          <cell r="G546">
            <v>7637</v>
          </cell>
          <cell r="H546">
            <v>35894</v>
          </cell>
        </row>
        <row r="547">
          <cell r="A547" t="str">
            <v/>
          </cell>
          <cell r="D547" t="str">
            <v>b/ Nh©n c«ng</v>
          </cell>
        </row>
        <row r="548">
          <cell r="A548" t="str">
            <v/>
          </cell>
          <cell r="C548" t="str">
            <v>3,5/7</v>
          </cell>
          <cell r="D548" t="str">
            <v>Nh©n c«ng 3,5/7</v>
          </cell>
          <cell r="E548" t="str">
            <v>c«ng</v>
          </cell>
          <cell r="F548">
            <v>7.82</v>
          </cell>
          <cell r="G548">
            <v>14611</v>
          </cell>
          <cell r="I548">
            <v>114258</v>
          </cell>
        </row>
        <row r="549">
          <cell r="A549" t="str">
            <v/>
          </cell>
          <cell r="D549" t="str">
            <v>c/ M¸y thi c«ng</v>
          </cell>
        </row>
        <row r="550">
          <cell r="A550" t="str">
            <v/>
          </cell>
          <cell r="C550" t="str">
            <v>h23</v>
          </cell>
          <cell r="D550" t="str">
            <v>M¸y hµn 23KW</v>
          </cell>
          <cell r="E550" t="str">
            <v>ca</v>
          </cell>
          <cell r="F550">
            <v>1.133</v>
          </cell>
          <cell r="G550">
            <v>77338</v>
          </cell>
          <cell r="J550">
            <v>87624</v>
          </cell>
        </row>
        <row r="551">
          <cell r="A551" t="str">
            <v/>
          </cell>
          <cell r="C551" t="str">
            <v>cuct</v>
          </cell>
          <cell r="D551" t="str">
            <v>M¸y c¾t uèn cèt thÐp</v>
          </cell>
          <cell r="E551" t="str">
            <v>ca</v>
          </cell>
          <cell r="F551">
            <v>0.32</v>
          </cell>
          <cell r="G551">
            <v>39789</v>
          </cell>
          <cell r="J551">
            <v>12732</v>
          </cell>
        </row>
        <row r="552">
          <cell r="A552">
            <v>64</v>
          </cell>
          <cell r="B552" t="str">
            <v>IB.2221</v>
          </cell>
          <cell r="D552" t="str">
            <v>SX, l¾p dùng cèt thÐp CT3 b¶n qu¸ ®é, b¶n kª</v>
          </cell>
          <cell r="E552" t="str">
            <v>TÊn</v>
          </cell>
          <cell r="H552">
            <v>4518333</v>
          </cell>
          <cell r="I552">
            <v>114258</v>
          </cell>
          <cell r="J552">
            <v>100356</v>
          </cell>
        </row>
        <row r="553">
          <cell r="A553" t="str">
            <v/>
          </cell>
          <cell r="D553" t="str">
            <v>a/VËt liÖu</v>
          </cell>
        </row>
        <row r="554">
          <cell r="A554" t="str">
            <v/>
          </cell>
          <cell r="C554" t="str">
            <v>ct3</v>
          </cell>
          <cell r="D554" t="str">
            <v>ThÐp CT3</v>
          </cell>
          <cell r="E554" t="str">
            <v>kg</v>
          </cell>
          <cell r="F554">
            <v>1020</v>
          </cell>
          <cell r="G554">
            <v>4301</v>
          </cell>
          <cell r="H554">
            <v>4387020</v>
          </cell>
        </row>
        <row r="555">
          <cell r="A555" t="str">
            <v/>
          </cell>
          <cell r="C555" t="str">
            <v>dtb</v>
          </cell>
          <cell r="D555" t="str">
            <v>D©y thÐp buéc</v>
          </cell>
          <cell r="E555" t="str">
            <v>kg</v>
          </cell>
          <cell r="F555">
            <v>14.28</v>
          </cell>
          <cell r="G555">
            <v>6682</v>
          </cell>
          <cell r="H555">
            <v>95419</v>
          </cell>
        </row>
        <row r="556">
          <cell r="A556" t="str">
            <v/>
          </cell>
          <cell r="C556" t="str">
            <v>qh</v>
          </cell>
          <cell r="D556" t="str">
            <v>Que hµn</v>
          </cell>
          <cell r="E556" t="str">
            <v>kg</v>
          </cell>
          <cell r="F556">
            <v>4.7</v>
          </cell>
          <cell r="G556">
            <v>7637</v>
          </cell>
          <cell r="H556">
            <v>35894</v>
          </cell>
        </row>
        <row r="557">
          <cell r="A557" t="str">
            <v/>
          </cell>
          <cell r="D557" t="str">
            <v>b/ Nh©n c«ng</v>
          </cell>
        </row>
        <row r="558">
          <cell r="A558" t="str">
            <v/>
          </cell>
          <cell r="C558" t="str">
            <v>3,5/7</v>
          </cell>
          <cell r="D558" t="str">
            <v>Nh©n c«ng 3,5/7</v>
          </cell>
          <cell r="E558" t="str">
            <v>c«ng</v>
          </cell>
          <cell r="F558">
            <v>7.82</v>
          </cell>
          <cell r="G558">
            <v>14611</v>
          </cell>
          <cell r="I558">
            <v>114258</v>
          </cell>
        </row>
        <row r="559">
          <cell r="A559" t="str">
            <v/>
          </cell>
          <cell r="D559" t="str">
            <v>c/ M¸y thi c«ng</v>
          </cell>
        </row>
        <row r="560">
          <cell r="A560" t="str">
            <v/>
          </cell>
          <cell r="C560" t="str">
            <v>h23</v>
          </cell>
          <cell r="D560" t="str">
            <v>M¸y hµn 23KW</v>
          </cell>
          <cell r="E560" t="str">
            <v>ca</v>
          </cell>
          <cell r="F560">
            <v>1.133</v>
          </cell>
          <cell r="G560">
            <v>77338</v>
          </cell>
          <cell r="J560">
            <v>87624</v>
          </cell>
        </row>
        <row r="561">
          <cell r="A561" t="str">
            <v/>
          </cell>
          <cell r="C561" t="str">
            <v>cuct</v>
          </cell>
          <cell r="D561" t="str">
            <v>M¸y c¾t uèn cèt thÐp</v>
          </cell>
          <cell r="E561" t="str">
            <v>ca</v>
          </cell>
          <cell r="F561">
            <v>0.32</v>
          </cell>
          <cell r="G561">
            <v>39789</v>
          </cell>
          <cell r="J561">
            <v>12732</v>
          </cell>
        </row>
        <row r="562">
          <cell r="A562">
            <v>65</v>
          </cell>
          <cell r="B562" t="str">
            <v>HG.4110</v>
          </cell>
          <cell r="D562" t="str">
            <v>Bª t«ng b¶n qu¸ ®é M250</v>
          </cell>
          <cell r="E562" t="str">
            <v>m3</v>
          </cell>
          <cell r="H562">
            <v>435534</v>
          </cell>
          <cell r="I562">
            <v>35666</v>
          </cell>
          <cell r="J562">
            <v>9146</v>
          </cell>
        </row>
        <row r="563">
          <cell r="A563" t="str">
            <v/>
          </cell>
          <cell r="D563" t="str">
            <v>a/ VËt liÖu</v>
          </cell>
        </row>
        <row r="564">
          <cell r="A564" t="str">
            <v/>
          </cell>
          <cell r="D564" t="str">
            <v>V­a BT M250 ®¸ 1x2 (®é sôt 6x8)</v>
          </cell>
          <cell r="E564" t="str">
            <v>m3</v>
          </cell>
          <cell r="F564">
            <v>1.0249999999999999</v>
          </cell>
          <cell r="G564">
            <v>422797</v>
          </cell>
          <cell r="H564">
            <v>433367</v>
          </cell>
        </row>
        <row r="565">
          <cell r="A565" t="str">
            <v/>
          </cell>
          <cell r="D565" t="str">
            <v>VËt liÖu kh¸c</v>
          </cell>
          <cell r="E565" t="str">
            <v>%</v>
          </cell>
          <cell r="F565">
            <v>0.5</v>
          </cell>
          <cell r="G565">
            <v>433367</v>
          </cell>
          <cell r="H565">
            <v>2167</v>
          </cell>
        </row>
        <row r="566">
          <cell r="A566" t="str">
            <v/>
          </cell>
          <cell r="D566" t="str">
            <v>b/ Nh©n c«ng</v>
          </cell>
        </row>
        <row r="567">
          <cell r="A567" t="str">
            <v/>
          </cell>
          <cell r="C567" t="str">
            <v>3,0/7</v>
          </cell>
          <cell r="D567" t="str">
            <v>Nh©n c«ng 3,0/7</v>
          </cell>
          <cell r="E567" t="str">
            <v>c«ng</v>
          </cell>
          <cell r="F567">
            <v>2.57</v>
          </cell>
          <cell r="G567">
            <v>13878</v>
          </cell>
          <cell r="I567">
            <v>35666</v>
          </cell>
        </row>
        <row r="568">
          <cell r="A568" t="str">
            <v/>
          </cell>
          <cell r="D568" t="str">
            <v>c/ M¸y thi c«ng</v>
          </cell>
        </row>
        <row r="569">
          <cell r="A569" t="str">
            <v/>
          </cell>
          <cell r="C569" t="str">
            <v>t250</v>
          </cell>
          <cell r="D569" t="str">
            <v>M¸y trén 250l</v>
          </cell>
          <cell r="E569" t="str">
            <v>ca</v>
          </cell>
          <cell r="F569">
            <v>9.5000000000000001E-2</v>
          </cell>
          <cell r="G569">
            <v>96272</v>
          </cell>
          <cell r="J569">
            <v>9146</v>
          </cell>
        </row>
        <row r="570">
          <cell r="A570">
            <v>66</v>
          </cell>
          <cell r="B570" t="str">
            <v>LA.4320</v>
          </cell>
          <cell r="D570" t="str">
            <v xml:space="preserve">L¾p ®Æt b¶n qu¸ ®é </v>
          </cell>
          <cell r="E570" t="str">
            <v>tÊm</v>
          </cell>
          <cell r="H570">
            <v>12518</v>
          </cell>
          <cell r="I570">
            <v>1534</v>
          </cell>
          <cell r="J570">
            <v>19429</v>
          </cell>
        </row>
        <row r="571">
          <cell r="A571" t="str">
            <v/>
          </cell>
          <cell r="D571" t="str">
            <v>a/ VËt liÖu</v>
          </cell>
        </row>
        <row r="572">
          <cell r="A572" t="str">
            <v/>
          </cell>
          <cell r="C572" t="str">
            <v>tb</v>
          </cell>
          <cell r="D572" t="str">
            <v xml:space="preserve">S¾t ®Öm </v>
          </cell>
          <cell r="E572" t="str">
            <v>kg</v>
          </cell>
          <cell r="F572">
            <v>0.5</v>
          </cell>
          <cell r="G572">
            <v>3454</v>
          </cell>
          <cell r="H572">
            <v>1727</v>
          </cell>
        </row>
        <row r="573">
          <cell r="A573" t="str">
            <v/>
          </cell>
          <cell r="C573" t="str">
            <v>qh</v>
          </cell>
          <cell r="D573" t="str">
            <v>Que hµn</v>
          </cell>
          <cell r="E573" t="str">
            <v>kg</v>
          </cell>
          <cell r="F573">
            <v>0.72</v>
          </cell>
          <cell r="G573">
            <v>7637</v>
          </cell>
          <cell r="H573">
            <v>5499</v>
          </cell>
        </row>
        <row r="574">
          <cell r="A574" t="str">
            <v/>
          </cell>
          <cell r="C574" t="str">
            <v>gc</v>
          </cell>
          <cell r="D574" t="str">
            <v>Gç chèng/kª</v>
          </cell>
          <cell r="E574" t="str">
            <v>m3</v>
          </cell>
          <cell r="F574">
            <v>5.0000000000000001E-3</v>
          </cell>
          <cell r="G574">
            <v>830880</v>
          </cell>
          <cell r="H574">
            <v>4154</v>
          </cell>
        </row>
        <row r="575">
          <cell r="A575" t="str">
            <v/>
          </cell>
          <cell r="D575" t="str">
            <v>VËt liÖu kh¸c</v>
          </cell>
          <cell r="E575" t="str">
            <v>%</v>
          </cell>
          <cell r="F575">
            <v>10</v>
          </cell>
          <cell r="G575">
            <v>11380</v>
          </cell>
          <cell r="H575">
            <v>1138</v>
          </cell>
        </row>
        <row r="576">
          <cell r="A576" t="str">
            <v/>
          </cell>
          <cell r="D576" t="str">
            <v>b/ Nh©n c«ng</v>
          </cell>
        </row>
        <row r="577">
          <cell r="A577" t="str">
            <v/>
          </cell>
          <cell r="C577" t="str">
            <v>4,0/7</v>
          </cell>
          <cell r="D577" t="str">
            <v>Nh©n c«ng 4,0/7</v>
          </cell>
          <cell r="E577" t="str">
            <v>c«ng</v>
          </cell>
          <cell r="F577">
            <v>0.1</v>
          </cell>
          <cell r="G577">
            <v>15344</v>
          </cell>
          <cell r="I577">
            <v>1534</v>
          </cell>
        </row>
        <row r="578">
          <cell r="A578" t="str">
            <v/>
          </cell>
          <cell r="D578" t="str">
            <v>c/ M¸y thi c«ng</v>
          </cell>
        </row>
        <row r="579">
          <cell r="A579" t="str">
            <v/>
          </cell>
          <cell r="C579" t="str">
            <v>c10</v>
          </cell>
          <cell r="D579" t="str">
            <v>CÈu 10T</v>
          </cell>
          <cell r="E579" t="str">
            <v>ca</v>
          </cell>
          <cell r="F579">
            <v>1.9E-2</v>
          </cell>
          <cell r="G579">
            <v>615511</v>
          </cell>
          <cell r="J579">
            <v>11695</v>
          </cell>
        </row>
        <row r="580">
          <cell r="A580" t="str">
            <v/>
          </cell>
          <cell r="C580" t="str">
            <v>h23</v>
          </cell>
          <cell r="D580" t="str">
            <v>M¸y hµn 23KW</v>
          </cell>
          <cell r="E580" t="str">
            <v>ca</v>
          </cell>
          <cell r="F580">
            <v>0.1</v>
          </cell>
          <cell r="G580">
            <v>77338</v>
          </cell>
          <cell r="J580">
            <v>7734</v>
          </cell>
        </row>
        <row r="581">
          <cell r="A581">
            <v>67</v>
          </cell>
          <cell r="B581" t="str">
            <v>KP.2310</v>
          </cell>
          <cell r="D581" t="str">
            <v xml:space="preserve">SX, LD, TD v¸n khu«n b¶n qu¸ ®é </v>
          </cell>
          <cell r="E581" t="str">
            <v>100m2</v>
          </cell>
          <cell r="H581">
            <v>104143</v>
          </cell>
          <cell r="I581">
            <v>355554</v>
          </cell>
        </row>
        <row r="582">
          <cell r="A582" t="str">
            <v/>
          </cell>
          <cell r="D582" t="str">
            <v>a/VËt liÖu</v>
          </cell>
        </row>
        <row r="583">
          <cell r="A583" t="str">
            <v/>
          </cell>
          <cell r="C583" t="str">
            <v>gvk</v>
          </cell>
          <cell r="D583" t="str">
            <v>Gç v¸n khu«n (c¶ nÑp)</v>
          </cell>
          <cell r="E583" t="str">
            <v>m3</v>
          </cell>
          <cell r="F583">
            <v>0.123</v>
          </cell>
          <cell r="G583">
            <v>830880</v>
          </cell>
          <cell r="H583">
            <v>102198</v>
          </cell>
        </row>
        <row r="584">
          <cell r="A584" t="str">
            <v/>
          </cell>
          <cell r="C584" t="str">
            <v>®i</v>
          </cell>
          <cell r="D584" t="str">
            <v>§inh</v>
          </cell>
          <cell r="E584" t="str">
            <v>kg</v>
          </cell>
          <cell r="F584">
            <v>0.16</v>
          </cell>
          <cell r="G584">
            <v>5714</v>
          </cell>
          <cell r="H584">
            <v>914</v>
          </cell>
        </row>
        <row r="585">
          <cell r="A585" t="str">
            <v/>
          </cell>
          <cell r="D585" t="str">
            <v>VËt liÖu kh¸c</v>
          </cell>
          <cell r="E585" t="str">
            <v>%</v>
          </cell>
          <cell r="F585">
            <v>1</v>
          </cell>
          <cell r="G585">
            <v>103112</v>
          </cell>
          <cell r="H585">
            <v>1031</v>
          </cell>
        </row>
        <row r="586">
          <cell r="A586" t="str">
            <v/>
          </cell>
          <cell r="D586" t="str">
            <v>b/ Nh©n c«ng</v>
          </cell>
        </row>
        <row r="587">
          <cell r="A587" t="str">
            <v/>
          </cell>
          <cell r="C587" t="str">
            <v>3,0/7</v>
          </cell>
          <cell r="D587" t="str">
            <v>Nh©n c«ng 3,0/7</v>
          </cell>
          <cell r="E587" t="str">
            <v>c«ng</v>
          </cell>
          <cell r="F587">
            <v>25.62</v>
          </cell>
          <cell r="G587">
            <v>13878</v>
          </cell>
          <cell r="I587">
            <v>355554</v>
          </cell>
        </row>
        <row r="588">
          <cell r="A588">
            <v>68</v>
          </cell>
          <cell r="B588" t="str">
            <v>UD.5122</v>
          </cell>
          <cell r="D588" t="str">
            <v>§¸ d¨m ®Öm</v>
          </cell>
          <cell r="E588" t="str">
            <v>m3</v>
          </cell>
          <cell r="H588">
            <v>113195</v>
          </cell>
          <cell r="I588">
            <v>33296</v>
          </cell>
        </row>
        <row r="589">
          <cell r="A589" t="str">
            <v/>
          </cell>
          <cell r="D589" t="str">
            <v>a/ VËt liÖu</v>
          </cell>
        </row>
        <row r="590">
          <cell r="A590" t="str">
            <v/>
          </cell>
          <cell r="C590" t="str">
            <v>®2x4</v>
          </cell>
          <cell r="D590" t="str">
            <v xml:space="preserve">§¸ d¨m 2 x 4      </v>
          </cell>
          <cell r="E590" t="str">
            <v>m3</v>
          </cell>
          <cell r="F590">
            <v>1.22</v>
          </cell>
          <cell r="G590">
            <v>92783</v>
          </cell>
          <cell r="H590">
            <v>113195</v>
          </cell>
        </row>
        <row r="591">
          <cell r="A591" t="str">
            <v/>
          </cell>
          <cell r="D591" t="str">
            <v>b/ Nh©n c«ng</v>
          </cell>
        </row>
        <row r="592">
          <cell r="A592" t="str">
            <v/>
          </cell>
          <cell r="C592" t="str">
            <v>4,0/7</v>
          </cell>
          <cell r="D592" t="str">
            <v>Nh©n c«ng 4,0/7</v>
          </cell>
          <cell r="E592" t="str">
            <v>c«ng</v>
          </cell>
          <cell r="F592">
            <v>2.17</v>
          </cell>
          <cell r="G592">
            <v>15344</v>
          </cell>
          <cell r="I592">
            <v>33296</v>
          </cell>
        </row>
        <row r="593">
          <cell r="A593">
            <v>69</v>
          </cell>
          <cell r="B593" t="str">
            <v>HA.5210</v>
          </cell>
          <cell r="D593" t="str">
            <v>BT khèi ch©n khay nãn mè M250</v>
          </cell>
          <cell r="E593" t="str">
            <v>m3</v>
          </cell>
          <cell r="H593">
            <v>314394</v>
          </cell>
          <cell r="I593">
            <v>27176</v>
          </cell>
          <cell r="J593">
            <v>9146</v>
          </cell>
        </row>
        <row r="594">
          <cell r="A594" t="str">
            <v/>
          </cell>
          <cell r="D594" t="str">
            <v>a/ VËt liÖu</v>
          </cell>
        </row>
        <row r="595">
          <cell r="A595" t="str">
            <v/>
          </cell>
          <cell r="D595" t="str">
            <v>V­a BT M150 ®¸ 4x6 &amp; 2x4 (®é sôt 2-4)</v>
          </cell>
          <cell r="F595">
            <v>1.0249999999999999</v>
          </cell>
          <cell r="G595">
            <v>303689</v>
          </cell>
          <cell r="H595">
            <v>311281</v>
          </cell>
        </row>
        <row r="596">
          <cell r="A596" t="str">
            <v/>
          </cell>
          <cell r="D596" t="str">
            <v>VËt liÖu kh¸c</v>
          </cell>
          <cell r="E596" t="str">
            <v>%</v>
          </cell>
          <cell r="F596">
            <v>1</v>
          </cell>
          <cell r="G596">
            <v>311281</v>
          </cell>
          <cell r="H596">
            <v>3113</v>
          </cell>
        </row>
        <row r="597">
          <cell r="A597" t="str">
            <v/>
          </cell>
          <cell r="D597" t="str">
            <v>b/ Nh©n c«ng</v>
          </cell>
        </row>
        <row r="598">
          <cell r="A598" t="str">
            <v/>
          </cell>
          <cell r="C598" t="str">
            <v>3,5/7</v>
          </cell>
          <cell r="D598" t="str">
            <v>Nh©n c«ng 3,5/7</v>
          </cell>
          <cell r="E598" t="str">
            <v xml:space="preserve">C«ng </v>
          </cell>
          <cell r="F598">
            <v>1.86</v>
          </cell>
          <cell r="G598">
            <v>14611</v>
          </cell>
          <cell r="I598">
            <v>27176</v>
          </cell>
        </row>
        <row r="599">
          <cell r="A599" t="str">
            <v/>
          </cell>
          <cell r="D599" t="str">
            <v>c/ M¸y thi c«ng</v>
          </cell>
        </row>
        <row r="600">
          <cell r="A600" t="str">
            <v/>
          </cell>
          <cell r="C600" t="str">
            <v>t250</v>
          </cell>
          <cell r="D600" t="str">
            <v>M¸y trén 250l</v>
          </cell>
          <cell r="E600" t="str">
            <v>Ca</v>
          </cell>
          <cell r="F600">
            <v>9.5000000000000001E-2</v>
          </cell>
          <cell r="G600">
            <v>96272</v>
          </cell>
          <cell r="J600">
            <v>9146</v>
          </cell>
        </row>
        <row r="601">
          <cell r="A601">
            <v>70</v>
          </cell>
          <cell r="B601" t="str">
            <v>GA.4310</v>
          </cell>
          <cell r="D601" t="str">
            <v>§¸ héc x©y v÷a M100 nãn mè (30cm)</v>
          </cell>
          <cell r="E601" t="str">
            <v>m3</v>
          </cell>
          <cell r="H601">
            <v>238247</v>
          </cell>
          <cell r="I601">
            <v>35359</v>
          </cell>
        </row>
        <row r="602">
          <cell r="A602" t="str">
            <v/>
          </cell>
          <cell r="D602" t="str">
            <v>a/ VËt liÖu</v>
          </cell>
        </row>
        <row r="603">
          <cell r="A603" t="str">
            <v/>
          </cell>
          <cell r="D603" t="str">
            <v xml:space="preserve">V­a XM M100 </v>
          </cell>
          <cell r="E603" t="str">
            <v>kg</v>
          </cell>
          <cell r="F603">
            <v>0.42</v>
          </cell>
          <cell r="G603">
            <v>368917</v>
          </cell>
          <cell r="H603">
            <v>154945</v>
          </cell>
        </row>
        <row r="604">
          <cell r="A604" t="str">
            <v/>
          </cell>
          <cell r="C604" t="str">
            <v>®h</v>
          </cell>
          <cell r="D604" t="str">
            <v>§¸ héc</v>
          </cell>
          <cell r="E604" t="str">
            <v>m3</v>
          </cell>
          <cell r="F604">
            <v>1.22</v>
          </cell>
          <cell r="G604">
            <v>61886</v>
          </cell>
          <cell r="H604">
            <v>75501</v>
          </cell>
        </row>
        <row r="605">
          <cell r="A605" t="str">
            <v/>
          </cell>
          <cell r="C605" t="str">
            <v>®cp</v>
          </cell>
          <cell r="D605" t="str">
            <v>§¸ d¨m cÊp phèi</v>
          </cell>
          <cell r="E605" t="str">
            <v>m3</v>
          </cell>
          <cell r="F605">
            <v>5.7000000000000002E-2</v>
          </cell>
          <cell r="G605">
            <v>77069</v>
          </cell>
          <cell r="H605">
            <v>4393</v>
          </cell>
        </row>
        <row r="606">
          <cell r="A606" t="str">
            <v/>
          </cell>
          <cell r="C606" t="str">
            <v>dtb</v>
          </cell>
          <cell r="D606" t="str">
            <v>D©y thÐp buéc</v>
          </cell>
          <cell r="E606" t="str">
            <v>kg</v>
          </cell>
          <cell r="F606">
            <v>0.51</v>
          </cell>
          <cell r="G606">
            <v>6682</v>
          </cell>
          <cell r="H606">
            <v>3408</v>
          </cell>
        </row>
        <row r="607">
          <cell r="A607" t="str">
            <v/>
          </cell>
          <cell r="D607" t="str">
            <v>b/ Nh©n c«ng</v>
          </cell>
        </row>
        <row r="608">
          <cell r="A608" t="str">
            <v/>
          </cell>
          <cell r="C608" t="str">
            <v>3,5/7</v>
          </cell>
          <cell r="D608" t="str">
            <v>Nh©n c«ng 3,5/7</v>
          </cell>
          <cell r="E608" t="str">
            <v xml:space="preserve">C«ng </v>
          </cell>
          <cell r="F608">
            <v>2.42</v>
          </cell>
          <cell r="G608">
            <v>14611</v>
          </cell>
          <cell r="I608">
            <v>35359</v>
          </cell>
        </row>
        <row r="609">
          <cell r="A609">
            <v>71</v>
          </cell>
          <cell r="B609" t="str">
            <v>GA.7110</v>
          </cell>
          <cell r="D609" t="str">
            <v>§¸ héc x©y v÷a M100 lµm bËc thang</v>
          </cell>
          <cell r="E609" t="str">
            <v>m3</v>
          </cell>
          <cell r="H609">
            <v>251281</v>
          </cell>
          <cell r="I609">
            <v>60343</v>
          </cell>
        </row>
        <row r="610">
          <cell r="A610" t="str">
            <v/>
          </cell>
          <cell r="D610" t="str">
            <v>a/ VËt liÖu</v>
          </cell>
        </row>
        <row r="611">
          <cell r="A611" t="str">
            <v/>
          </cell>
          <cell r="D611" t="str">
            <v xml:space="preserve">V­a XM M100 </v>
          </cell>
          <cell r="E611" t="str">
            <v>kg</v>
          </cell>
          <cell r="F611">
            <v>0.42</v>
          </cell>
          <cell r="G611">
            <v>368917</v>
          </cell>
          <cell r="H611">
            <v>154945</v>
          </cell>
        </row>
        <row r="612">
          <cell r="A612" t="str">
            <v/>
          </cell>
          <cell r="C612" t="str">
            <v>®h</v>
          </cell>
          <cell r="D612" t="str">
            <v>§¸ héc</v>
          </cell>
          <cell r="E612" t="str">
            <v>m3</v>
          </cell>
          <cell r="F612">
            <v>1.22</v>
          </cell>
          <cell r="G612">
            <v>61886</v>
          </cell>
          <cell r="H612">
            <v>75501</v>
          </cell>
        </row>
        <row r="613">
          <cell r="A613" t="str">
            <v/>
          </cell>
          <cell r="C613" t="str">
            <v>®cp</v>
          </cell>
          <cell r="D613" t="str">
            <v>§¸ d¨m cÊp phèi</v>
          </cell>
          <cell r="E613" t="str">
            <v>m3</v>
          </cell>
          <cell r="F613">
            <v>5.7000000000000002E-2</v>
          </cell>
          <cell r="G613">
            <v>77069</v>
          </cell>
          <cell r="H613">
            <v>4393</v>
          </cell>
        </row>
        <row r="614">
          <cell r="C614" t="str">
            <v>gvk</v>
          </cell>
          <cell r="D614" t="str">
            <v>Gç v¸n khu«n</v>
          </cell>
          <cell r="E614" t="str">
            <v>m3</v>
          </cell>
          <cell r="F614">
            <v>1.4999999999999999E-2</v>
          </cell>
          <cell r="G614">
            <v>830880</v>
          </cell>
          <cell r="H614">
            <v>12463</v>
          </cell>
        </row>
        <row r="615">
          <cell r="C615" t="str">
            <v>®i</v>
          </cell>
          <cell r="D615" t="str">
            <v>§inh</v>
          </cell>
          <cell r="E615" t="str">
            <v>kg</v>
          </cell>
          <cell r="F615">
            <v>0.1</v>
          </cell>
          <cell r="G615">
            <v>5714</v>
          </cell>
          <cell r="H615">
            <v>571</v>
          </cell>
        </row>
        <row r="616">
          <cell r="A616" t="str">
            <v/>
          </cell>
          <cell r="C616" t="str">
            <v>dtb</v>
          </cell>
          <cell r="D616" t="str">
            <v>D©y thÐp buéc</v>
          </cell>
          <cell r="E616" t="str">
            <v>kg</v>
          </cell>
          <cell r="F616">
            <v>0.51</v>
          </cell>
          <cell r="G616">
            <v>6682</v>
          </cell>
          <cell r="H616">
            <v>3408</v>
          </cell>
        </row>
        <row r="617">
          <cell r="A617" t="str">
            <v/>
          </cell>
          <cell r="D617" t="str">
            <v>b/ Nh©n c«ng</v>
          </cell>
        </row>
        <row r="618">
          <cell r="A618" t="str">
            <v/>
          </cell>
          <cell r="C618" t="str">
            <v>3,5/7</v>
          </cell>
          <cell r="D618" t="str">
            <v>Nh©n c«ng 3,5/7</v>
          </cell>
          <cell r="E618" t="str">
            <v xml:space="preserve">C«ng </v>
          </cell>
          <cell r="F618">
            <v>4.13</v>
          </cell>
          <cell r="G618">
            <v>14611</v>
          </cell>
          <cell r="I618">
            <v>60343</v>
          </cell>
        </row>
        <row r="619">
          <cell r="A619">
            <v>72</v>
          </cell>
          <cell r="B619" t="str">
            <v>BL.1111</v>
          </cell>
          <cell r="D619" t="str">
            <v>§µo ®¸ b»ng thñ c«ng</v>
          </cell>
          <cell r="E619" t="str">
            <v>m3</v>
          </cell>
          <cell r="I619">
            <v>54445</v>
          </cell>
        </row>
        <row r="620">
          <cell r="A620" t="str">
            <v/>
          </cell>
          <cell r="D620" t="str">
            <v>b/ Nh©n c«ng</v>
          </cell>
        </row>
        <row r="621">
          <cell r="A621" t="str">
            <v/>
          </cell>
          <cell r="C621" t="str">
            <v>3,0/7</v>
          </cell>
          <cell r="D621" t="str">
            <v>Nh©n c«ng 3,0/7</v>
          </cell>
          <cell r="E621" t="str">
            <v xml:space="preserve">C«ng </v>
          </cell>
          <cell r="F621">
            <v>3.9230999999999998</v>
          </cell>
          <cell r="G621">
            <v>13878</v>
          </cell>
          <cell r="I621">
            <v>54445</v>
          </cell>
        </row>
        <row r="622">
          <cell r="A622">
            <v>73</v>
          </cell>
          <cell r="B622" t="str">
            <v>BL.1113</v>
          </cell>
          <cell r="D622" t="str">
            <v>§µo ®Êt lÉn cuéi sái b»ng thñ c«ng</v>
          </cell>
          <cell r="E622" t="str">
            <v>m3</v>
          </cell>
          <cell r="I622">
            <v>36510</v>
          </cell>
        </row>
        <row r="623">
          <cell r="A623" t="str">
            <v/>
          </cell>
          <cell r="D623" t="str">
            <v>b/ Nh©n c«ng</v>
          </cell>
        </row>
        <row r="624">
          <cell r="A624" t="str">
            <v/>
          </cell>
          <cell r="C624" t="str">
            <v>3,0/7</v>
          </cell>
          <cell r="D624" t="str">
            <v>Nh©n c«ng 3,0/7</v>
          </cell>
          <cell r="E624" t="str">
            <v xml:space="preserve">C«ng </v>
          </cell>
          <cell r="F624">
            <v>2.6307999999999998</v>
          </cell>
          <cell r="G624">
            <v>13878</v>
          </cell>
          <cell r="I624">
            <v>36510</v>
          </cell>
        </row>
        <row r="625">
          <cell r="A625">
            <v>74</v>
          </cell>
          <cell r="B625" t="str">
            <v>BE.1123</v>
          </cell>
          <cell r="D625" t="str">
            <v>§µo ®Êt mãng b»ng m¸y</v>
          </cell>
          <cell r="E625" t="str">
            <v>m3</v>
          </cell>
          <cell r="I625">
            <v>441</v>
          </cell>
          <cell r="J625">
            <v>4080</v>
          </cell>
        </row>
        <row r="626">
          <cell r="A626" t="str">
            <v/>
          </cell>
          <cell r="D626" t="str">
            <v>b/ Nh©n c«ng</v>
          </cell>
        </row>
        <row r="627">
          <cell r="A627" t="str">
            <v/>
          </cell>
          <cell r="C627" t="str">
            <v>3,0/7</v>
          </cell>
          <cell r="D627" t="str">
            <v>Nh©n c«ng 3,0/7</v>
          </cell>
          <cell r="E627" t="str">
            <v xml:space="preserve">C«ng </v>
          </cell>
          <cell r="F627">
            <v>3.1800000000000002E-2</v>
          </cell>
          <cell r="G627">
            <v>13878</v>
          </cell>
          <cell r="I627">
            <v>441</v>
          </cell>
        </row>
        <row r="628">
          <cell r="A628" t="str">
            <v/>
          </cell>
          <cell r="D628" t="str">
            <v>c/ M¸y thi c«ng</v>
          </cell>
        </row>
        <row r="629">
          <cell r="A629" t="str">
            <v/>
          </cell>
          <cell r="C629" t="str">
            <v>x1,25</v>
          </cell>
          <cell r="D629" t="str">
            <v>M¸y xóc 1,25m3</v>
          </cell>
          <cell r="E629" t="str">
            <v>Ca</v>
          </cell>
          <cell r="F629">
            <v>3.0500000000000002E-3</v>
          </cell>
          <cell r="G629">
            <v>1238930</v>
          </cell>
          <cell r="J629">
            <v>3779</v>
          </cell>
        </row>
        <row r="630">
          <cell r="C630" t="str">
            <v>u110</v>
          </cell>
          <cell r="D630" t="str">
            <v>M¸y ñi 110cv</v>
          </cell>
          <cell r="E630" t="str">
            <v>Ca</v>
          </cell>
          <cell r="F630">
            <v>4.4999999999999999E-4</v>
          </cell>
          <cell r="G630">
            <v>669348</v>
          </cell>
          <cell r="J630">
            <v>301</v>
          </cell>
        </row>
        <row r="631">
          <cell r="A631">
            <v>75</v>
          </cell>
          <cell r="B631" t="str">
            <v>BA.1373/93</v>
          </cell>
          <cell r="D631" t="str">
            <v>§µo ®Êt mãng b»ng thñ c«ng</v>
          </cell>
          <cell r="E631" t="str">
            <v>m3</v>
          </cell>
          <cell r="I631">
            <v>15613</v>
          </cell>
        </row>
        <row r="632">
          <cell r="A632" t="str">
            <v/>
          </cell>
          <cell r="D632" t="str">
            <v>b/ Nh©n c«ng</v>
          </cell>
        </row>
        <row r="633">
          <cell r="A633" t="str">
            <v/>
          </cell>
          <cell r="C633" t="str">
            <v>3,0/7</v>
          </cell>
          <cell r="D633" t="str">
            <v>Nh©n c«ng 3,0/7</v>
          </cell>
          <cell r="E633" t="str">
            <v xml:space="preserve">C«ng </v>
          </cell>
          <cell r="F633">
            <v>1.0900000000000001</v>
          </cell>
          <cell r="G633">
            <v>13878</v>
          </cell>
          <cell r="I633">
            <v>15127</v>
          </cell>
        </row>
        <row r="634">
          <cell r="A634" t="str">
            <v/>
          </cell>
          <cell r="C634" t="str">
            <v>3,0/7</v>
          </cell>
          <cell r="D634" t="str">
            <v>VËn chuyÓn tiÕp 10m</v>
          </cell>
          <cell r="E634" t="str">
            <v xml:space="preserve">C«ng </v>
          </cell>
          <cell r="F634">
            <v>3.5000000000000003E-2</v>
          </cell>
          <cell r="G634">
            <v>13878</v>
          </cell>
          <cell r="I634">
            <v>486</v>
          </cell>
        </row>
        <row r="635">
          <cell r="A635">
            <v>76</v>
          </cell>
          <cell r="B635" t="str">
            <v>HA.5210</v>
          </cell>
          <cell r="D635" t="str">
            <v>BT m­¬ng thñy lîi M150</v>
          </cell>
          <cell r="E635" t="str">
            <v>m3</v>
          </cell>
          <cell r="H635">
            <v>314394</v>
          </cell>
          <cell r="I635">
            <v>27176</v>
          </cell>
          <cell r="J635">
            <v>9146</v>
          </cell>
        </row>
        <row r="636">
          <cell r="A636" t="str">
            <v/>
          </cell>
          <cell r="D636" t="str">
            <v>a/ VËt liÖu</v>
          </cell>
        </row>
        <row r="637">
          <cell r="A637" t="str">
            <v/>
          </cell>
          <cell r="D637" t="str">
            <v>V­a BT M150 ®¸ 4x6 &amp; 2x4 (®é sôt 2-4)</v>
          </cell>
          <cell r="F637">
            <v>1.0249999999999999</v>
          </cell>
          <cell r="G637">
            <v>303689</v>
          </cell>
          <cell r="H637">
            <v>311281</v>
          </cell>
        </row>
        <row r="638">
          <cell r="A638" t="str">
            <v/>
          </cell>
          <cell r="D638" t="str">
            <v>VËt liÖu kh¸c</v>
          </cell>
          <cell r="E638" t="str">
            <v>%</v>
          </cell>
          <cell r="F638">
            <v>1</v>
          </cell>
          <cell r="G638">
            <v>311281</v>
          </cell>
          <cell r="H638">
            <v>3113</v>
          </cell>
        </row>
        <row r="639">
          <cell r="A639" t="str">
            <v/>
          </cell>
          <cell r="D639" t="str">
            <v>b/ Nh©n c«ng</v>
          </cell>
        </row>
        <row r="640">
          <cell r="A640" t="str">
            <v/>
          </cell>
          <cell r="C640" t="str">
            <v>3,5/7</v>
          </cell>
          <cell r="D640" t="str">
            <v>Nh©n c«ng 3,5/7</v>
          </cell>
          <cell r="E640" t="str">
            <v xml:space="preserve">C«ng </v>
          </cell>
          <cell r="F640">
            <v>1.86</v>
          </cell>
          <cell r="G640">
            <v>14611</v>
          </cell>
          <cell r="I640">
            <v>27176</v>
          </cell>
        </row>
        <row r="641">
          <cell r="A641" t="str">
            <v/>
          </cell>
          <cell r="D641" t="str">
            <v>c/ M¸y thi c«ng</v>
          </cell>
        </row>
        <row r="642">
          <cell r="A642" t="str">
            <v/>
          </cell>
          <cell r="C642" t="str">
            <v>t250</v>
          </cell>
          <cell r="D642" t="str">
            <v>M¸y trén 250l</v>
          </cell>
          <cell r="E642" t="str">
            <v>Ca</v>
          </cell>
          <cell r="F642">
            <v>9.5000000000000001E-2</v>
          </cell>
          <cell r="G642">
            <v>96272</v>
          </cell>
          <cell r="J642">
            <v>9146</v>
          </cell>
        </row>
        <row r="643">
          <cell r="A643">
            <v>77</v>
          </cell>
          <cell r="B643" t="str">
            <v>HA.5210</v>
          </cell>
          <cell r="D643" t="str">
            <v>BT m­¬ng thñy lîi M200</v>
          </cell>
          <cell r="E643" t="str">
            <v>m3</v>
          </cell>
          <cell r="H643">
            <v>388704</v>
          </cell>
          <cell r="I643">
            <v>27176</v>
          </cell>
          <cell r="J643">
            <v>9146</v>
          </cell>
        </row>
        <row r="644">
          <cell r="A644" t="str">
            <v/>
          </cell>
          <cell r="D644" t="str">
            <v>a/ VËt liÖu</v>
          </cell>
        </row>
        <row r="645">
          <cell r="A645" t="str">
            <v/>
          </cell>
          <cell r="D645" t="str">
            <v>V­a BT M200 ®¸ 1x2 (®é sôt 6-8)</v>
          </cell>
          <cell r="F645">
            <v>1.0249999999999999</v>
          </cell>
          <cell r="G645">
            <v>375468</v>
          </cell>
          <cell r="H645">
            <v>384855</v>
          </cell>
        </row>
        <row r="646">
          <cell r="A646" t="str">
            <v/>
          </cell>
          <cell r="D646" t="str">
            <v>VËt liÖu kh¸c</v>
          </cell>
          <cell r="E646" t="str">
            <v>%</v>
          </cell>
          <cell r="F646">
            <v>1</v>
          </cell>
          <cell r="G646">
            <v>384855</v>
          </cell>
          <cell r="H646">
            <v>3849</v>
          </cell>
        </row>
        <row r="647">
          <cell r="A647" t="str">
            <v/>
          </cell>
          <cell r="D647" t="str">
            <v>b/ Nh©n c«ng</v>
          </cell>
        </row>
        <row r="648">
          <cell r="A648" t="str">
            <v/>
          </cell>
          <cell r="C648" t="str">
            <v>3,5/7</v>
          </cell>
          <cell r="D648" t="str">
            <v>Nh©n c«ng 3,5/7</v>
          </cell>
          <cell r="E648" t="str">
            <v xml:space="preserve">C«ng </v>
          </cell>
          <cell r="F648">
            <v>1.86</v>
          </cell>
          <cell r="G648">
            <v>14611</v>
          </cell>
          <cell r="I648">
            <v>27176</v>
          </cell>
        </row>
        <row r="649">
          <cell r="A649" t="str">
            <v/>
          </cell>
          <cell r="D649" t="str">
            <v>c/ M¸y thi c«ng</v>
          </cell>
        </row>
        <row r="650">
          <cell r="A650" t="str">
            <v/>
          </cell>
          <cell r="C650" t="str">
            <v>t250</v>
          </cell>
          <cell r="D650" t="str">
            <v>M¸y trén 250l</v>
          </cell>
          <cell r="E650" t="str">
            <v>Ca</v>
          </cell>
          <cell r="F650">
            <v>9.5000000000000001E-2</v>
          </cell>
          <cell r="G650">
            <v>96272</v>
          </cell>
          <cell r="J650">
            <v>9146</v>
          </cell>
        </row>
        <row r="651">
          <cell r="A651">
            <v>78</v>
          </cell>
          <cell r="B651" t="str">
            <v>IB.2221</v>
          </cell>
          <cell r="D651" t="str">
            <v>SX, l¾p dùng cèt thÐp m­¬ng thuû lîi</v>
          </cell>
          <cell r="E651" t="str">
            <v>TÊn</v>
          </cell>
          <cell r="H651">
            <v>4517893</v>
          </cell>
          <cell r="I651">
            <v>160283</v>
          </cell>
          <cell r="J651">
            <v>15916</v>
          </cell>
        </row>
        <row r="652">
          <cell r="A652" t="str">
            <v/>
          </cell>
          <cell r="D652" t="str">
            <v>a/VËt liÖu</v>
          </cell>
        </row>
        <row r="653">
          <cell r="A653" t="str">
            <v/>
          </cell>
          <cell r="C653" t="str">
            <v>tt&lt;10</v>
          </cell>
          <cell r="D653" t="str">
            <v>ThÐp trßn d&lt;=10</v>
          </cell>
          <cell r="E653" t="str">
            <v>kg</v>
          </cell>
          <cell r="F653">
            <v>1005</v>
          </cell>
          <cell r="G653">
            <v>4353</v>
          </cell>
          <cell r="H653">
            <v>4374765</v>
          </cell>
        </row>
        <row r="654">
          <cell r="A654" t="str">
            <v/>
          </cell>
          <cell r="C654" t="str">
            <v>dtb</v>
          </cell>
          <cell r="D654" t="str">
            <v>D©y thÐp buéc</v>
          </cell>
          <cell r="E654" t="str">
            <v>kg</v>
          </cell>
          <cell r="F654">
            <v>21.42</v>
          </cell>
          <cell r="G654">
            <v>6682</v>
          </cell>
          <cell r="H654">
            <v>143128</v>
          </cell>
        </row>
        <row r="655">
          <cell r="A655" t="str">
            <v/>
          </cell>
          <cell r="D655" t="str">
            <v>b/ Nh©n c«ng</v>
          </cell>
        </row>
        <row r="656">
          <cell r="A656" t="str">
            <v/>
          </cell>
          <cell r="C656" t="str">
            <v>3,5/7</v>
          </cell>
          <cell r="D656" t="str">
            <v>Nh©n c«ng 3,5/7</v>
          </cell>
          <cell r="E656" t="str">
            <v>c«ng</v>
          </cell>
          <cell r="F656">
            <v>10.97</v>
          </cell>
          <cell r="G656">
            <v>14611</v>
          </cell>
          <cell r="I656">
            <v>160283</v>
          </cell>
        </row>
        <row r="657">
          <cell r="A657" t="str">
            <v/>
          </cell>
          <cell r="D657" t="str">
            <v>c/ M¸y thi c«ng</v>
          </cell>
        </row>
        <row r="658">
          <cell r="A658" t="str">
            <v/>
          </cell>
          <cell r="C658" t="str">
            <v>cuct</v>
          </cell>
          <cell r="D658" t="str">
            <v>M¸y c¾t uèn cèt thÐp</v>
          </cell>
          <cell r="E658" t="str">
            <v>ca</v>
          </cell>
          <cell r="F658">
            <v>0.4</v>
          </cell>
          <cell r="G658">
            <v>39789</v>
          </cell>
          <cell r="J658">
            <v>15916</v>
          </cell>
        </row>
        <row r="659">
          <cell r="A659">
            <v>79</v>
          </cell>
          <cell r="B659" t="str">
            <v>UD.3110</v>
          </cell>
          <cell r="D659" t="str">
            <v>QuÐt nh­a ®­êng nãng 2 líp phÇn th©n ngËp ®Êt</v>
          </cell>
          <cell r="E659" t="str">
            <v>m2</v>
          </cell>
          <cell r="H659">
            <v>16848</v>
          </cell>
          <cell r="I659">
            <v>2046</v>
          </cell>
        </row>
        <row r="660">
          <cell r="A660" t="str">
            <v/>
          </cell>
          <cell r="D660" t="str">
            <v>a/ VËt liÖu</v>
          </cell>
        </row>
        <row r="661">
          <cell r="A661" t="str">
            <v/>
          </cell>
          <cell r="C661" t="str">
            <v>n®</v>
          </cell>
          <cell r="D661" t="str">
            <v>Nhùa Bitum sè 4                                          2</v>
          </cell>
          <cell r="E661" t="str">
            <v>kg</v>
          </cell>
          <cell r="F661">
            <v>2.1</v>
          </cell>
          <cell r="G661">
            <v>3323</v>
          </cell>
          <cell r="H661">
            <v>13957</v>
          </cell>
        </row>
        <row r="662">
          <cell r="A662" t="str">
            <v/>
          </cell>
          <cell r="C662" t="str">
            <v>b®</v>
          </cell>
          <cell r="D662" t="str">
            <v>Bét ®¸                                                          2</v>
          </cell>
          <cell r="E662" t="str">
            <v>kg</v>
          </cell>
          <cell r="F662">
            <v>1.206</v>
          </cell>
          <cell r="G662">
            <v>444</v>
          </cell>
          <cell r="H662">
            <v>1071</v>
          </cell>
        </row>
        <row r="663">
          <cell r="A663" t="str">
            <v/>
          </cell>
          <cell r="C663" t="str">
            <v>c</v>
          </cell>
          <cell r="D663" t="str">
            <v>Cñi                                                              2</v>
          </cell>
          <cell r="E663" t="str">
            <v>kg</v>
          </cell>
          <cell r="F663">
            <v>2</v>
          </cell>
          <cell r="G663">
            <v>455</v>
          </cell>
          <cell r="H663">
            <v>1820</v>
          </cell>
        </row>
        <row r="664">
          <cell r="A664" t="str">
            <v/>
          </cell>
          <cell r="D664" t="str">
            <v>b/ Nh©n c«ng</v>
          </cell>
        </row>
        <row r="665">
          <cell r="A665" t="str">
            <v/>
          </cell>
          <cell r="C665" t="str">
            <v>3,5/7</v>
          </cell>
          <cell r="D665" t="str">
            <v>Nh©n c«ng 3,5/7                    2</v>
          </cell>
          <cell r="E665" t="str">
            <v>c«ng</v>
          </cell>
          <cell r="F665">
            <v>7.0000000000000007E-2</v>
          </cell>
          <cell r="G665">
            <v>14611</v>
          </cell>
          <cell r="I665">
            <v>2046</v>
          </cell>
        </row>
        <row r="666">
          <cell r="A666">
            <v>80</v>
          </cell>
          <cell r="B666" t="str">
            <v>BB.1411</v>
          </cell>
          <cell r="D666" t="str">
            <v>§¾p c¸t lßng mè</v>
          </cell>
          <cell r="E666" t="str">
            <v>m3</v>
          </cell>
          <cell r="H666">
            <v>59257</v>
          </cell>
          <cell r="I666">
            <v>7549</v>
          </cell>
        </row>
        <row r="667">
          <cell r="A667" t="str">
            <v/>
          </cell>
          <cell r="D667" t="str">
            <v>a/ VËt liÖu</v>
          </cell>
        </row>
        <row r="668">
          <cell r="A668" t="str">
            <v/>
          </cell>
          <cell r="C668" t="str">
            <v>c®</v>
          </cell>
          <cell r="D668" t="str">
            <v>C¸t ®en</v>
          </cell>
          <cell r="E668" t="str">
            <v>kg</v>
          </cell>
          <cell r="F668">
            <v>1.22</v>
          </cell>
          <cell r="G668">
            <v>47619</v>
          </cell>
          <cell r="H668">
            <v>58095</v>
          </cell>
        </row>
        <row r="669">
          <cell r="A669" t="str">
            <v/>
          </cell>
          <cell r="D669" t="str">
            <v>VËt liÖu kh¸c</v>
          </cell>
          <cell r="E669" t="str">
            <v>%</v>
          </cell>
          <cell r="F669">
            <v>2</v>
          </cell>
          <cell r="G669">
            <v>58095</v>
          </cell>
          <cell r="H669">
            <v>1162</v>
          </cell>
        </row>
        <row r="670">
          <cell r="A670" t="str">
            <v/>
          </cell>
          <cell r="D670" t="str">
            <v>b/ Nh©n c«ng</v>
          </cell>
        </row>
        <row r="671">
          <cell r="A671" t="str">
            <v/>
          </cell>
          <cell r="C671" t="str">
            <v>2,7/7</v>
          </cell>
          <cell r="D671" t="str">
            <v>Nh©n c«ng 2,7/7</v>
          </cell>
          <cell r="E671" t="str">
            <v>c«ng</v>
          </cell>
          <cell r="F671">
            <v>0.56000000000000005</v>
          </cell>
          <cell r="G671">
            <v>13481</v>
          </cell>
          <cell r="I671">
            <v>7549</v>
          </cell>
        </row>
        <row r="672">
          <cell r="A672" t="str">
            <v/>
          </cell>
        </row>
        <row r="673">
          <cell r="A673" t="str">
            <v/>
          </cell>
        </row>
        <row r="674">
          <cell r="A674" t="str">
            <v/>
          </cell>
          <cell r="D674" t="str">
            <v>PhÇn §­êng</v>
          </cell>
        </row>
        <row r="675">
          <cell r="A675">
            <v>81</v>
          </cell>
          <cell r="B675" t="str">
            <v>BA.1723/93</v>
          </cell>
          <cell r="D675" t="str">
            <v>§µo khu«n ®­êng</v>
          </cell>
          <cell r="E675" t="str">
            <v>m3</v>
          </cell>
          <cell r="I675">
            <v>18111</v>
          </cell>
        </row>
        <row r="676">
          <cell r="A676" t="str">
            <v/>
          </cell>
          <cell r="D676" t="str">
            <v>b/ Nh©n c«ng</v>
          </cell>
        </row>
        <row r="677">
          <cell r="A677" t="str">
            <v/>
          </cell>
          <cell r="C677" t="str">
            <v>3,0/7</v>
          </cell>
          <cell r="D677" t="str">
            <v>Nh©n c«ng 3,0/7</v>
          </cell>
          <cell r="E677" t="str">
            <v xml:space="preserve">C«ng </v>
          </cell>
          <cell r="F677">
            <v>1.27</v>
          </cell>
          <cell r="G677">
            <v>13878</v>
          </cell>
          <cell r="I677">
            <v>17625</v>
          </cell>
        </row>
        <row r="678">
          <cell r="A678" t="str">
            <v/>
          </cell>
          <cell r="C678" t="str">
            <v>3,0/7</v>
          </cell>
          <cell r="D678" t="str">
            <v>Nh©n c«ng 3,0/7   V/C tiÕp 10m</v>
          </cell>
          <cell r="E678" t="str">
            <v xml:space="preserve">C«ng </v>
          </cell>
          <cell r="F678">
            <v>3.5000000000000003E-2</v>
          </cell>
          <cell r="G678">
            <v>13878</v>
          </cell>
          <cell r="I678">
            <v>486</v>
          </cell>
        </row>
        <row r="679">
          <cell r="A679">
            <v>82</v>
          </cell>
          <cell r="B679" t="str">
            <v>BA.1613/93</v>
          </cell>
          <cell r="D679" t="str">
            <v xml:space="preserve">§µo ®Êt nÒn ®­êng b»ng thñ c«ng </v>
          </cell>
          <cell r="E679" t="str">
            <v>m3</v>
          </cell>
          <cell r="I679">
            <v>15335</v>
          </cell>
        </row>
        <row r="680">
          <cell r="A680" t="str">
            <v/>
          </cell>
          <cell r="D680" t="str">
            <v>b/ Nh©n c«ng</v>
          </cell>
        </row>
        <row r="681">
          <cell r="A681" t="str">
            <v/>
          </cell>
          <cell r="C681" t="str">
            <v>3,0/7</v>
          </cell>
          <cell r="D681" t="str">
            <v>Nh©n c«ng 3,0/7</v>
          </cell>
          <cell r="E681" t="str">
            <v xml:space="preserve">C«ng </v>
          </cell>
          <cell r="F681">
            <v>1.07</v>
          </cell>
          <cell r="G681">
            <v>13878</v>
          </cell>
          <cell r="I681">
            <v>14849</v>
          </cell>
        </row>
        <row r="682">
          <cell r="A682" t="str">
            <v/>
          </cell>
          <cell r="C682" t="str">
            <v>3,0/7</v>
          </cell>
          <cell r="D682" t="str">
            <v>Nh©n c«ng 3,0/7   V/C tiÕp 10m</v>
          </cell>
          <cell r="E682" t="str">
            <v xml:space="preserve">C«ng </v>
          </cell>
          <cell r="F682">
            <v>3.5000000000000003E-2</v>
          </cell>
          <cell r="G682">
            <v>13878</v>
          </cell>
          <cell r="I682">
            <v>486</v>
          </cell>
        </row>
        <row r="683">
          <cell r="A683">
            <v>83</v>
          </cell>
          <cell r="B683" t="str">
            <v>AG.1412</v>
          </cell>
          <cell r="D683" t="str">
            <v>§µo kÕt cÊu nhùa cò (dµy 12cm)</v>
          </cell>
          <cell r="E683" t="str">
            <v>m2</v>
          </cell>
          <cell r="I683">
            <v>15634</v>
          </cell>
        </row>
        <row r="684">
          <cell r="A684" t="str">
            <v/>
          </cell>
          <cell r="D684" t="str">
            <v>b/ Nh©n c«ng</v>
          </cell>
        </row>
        <row r="685">
          <cell r="A685" t="str">
            <v/>
          </cell>
          <cell r="C685" t="str">
            <v>3,5/7</v>
          </cell>
          <cell r="D685" t="str">
            <v>Nh©n c«ng 3,5/7</v>
          </cell>
          <cell r="E685" t="str">
            <v xml:space="preserve">C«ng </v>
          </cell>
          <cell r="F685">
            <v>1.07</v>
          </cell>
          <cell r="G685">
            <v>14611</v>
          </cell>
          <cell r="I685">
            <v>15634</v>
          </cell>
        </row>
        <row r="686">
          <cell r="A686">
            <v>84</v>
          </cell>
          <cell r="B686" t="str">
            <v>BB.1363</v>
          </cell>
          <cell r="D686" t="str">
            <v>§¾p ®Êt nÒn ®­êng b»ng thñ c«ng K95</v>
          </cell>
          <cell r="E686" t="str">
            <v>m3</v>
          </cell>
          <cell r="I686">
            <v>24148</v>
          </cell>
        </row>
        <row r="687">
          <cell r="A687" t="str">
            <v/>
          </cell>
          <cell r="D687" t="str">
            <v>b/ Nh©n c«ng</v>
          </cell>
        </row>
        <row r="688">
          <cell r="A688" t="str">
            <v/>
          </cell>
          <cell r="C688" t="str">
            <v>3,0/7</v>
          </cell>
          <cell r="D688" t="str">
            <v>Nh©n c«ng 3,0/7</v>
          </cell>
          <cell r="E688" t="str">
            <v xml:space="preserve">C«ng </v>
          </cell>
          <cell r="F688">
            <v>1.74</v>
          </cell>
          <cell r="G688">
            <v>13878</v>
          </cell>
          <cell r="I688">
            <v>24148</v>
          </cell>
        </row>
        <row r="689">
          <cell r="A689">
            <v>85</v>
          </cell>
          <cell r="B689" t="str">
            <v>BK.4223</v>
          </cell>
          <cell r="D689" t="str">
            <v>§¾p ®Êt nÒn ®­êng b»ng m¸y K95</v>
          </cell>
          <cell r="E689" t="str">
            <v>m3</v>
          </cell>
          <cell r="I689">
            <v>439</v>
          </cell>
          <cell r="J689">
            <v>4674</v>
          </cell>
        </row>
        <row r="690">
          <cell r="A690" t="str">
            <v/>
          </cell>
          <cell r="D690" t="str">
            <v>b/ Nh©n c«ng</v>
          </cell>
        </row>
        <row r="691">
          <cell r="A691" t="str">
            <v/>
          </cell>
          <cell r="C691" t="str">
            <v>3,0/7</v>
          </cell>
          <cell r="D691" t="str">
            <v>Nh©n c«ng 3,0/7</v>
          </cell>
          <cell r="E691" t="str">
            <v xml:space="preserve">C«ng </v>
          </cell>
          <cell r="F691">
            <v>3.1600000000000003E-2</v>
          </cell>
          <cell r="G691">
            <v>13878</v>
          </cell>
          <cell r="I691">
            <v>439</v>
          </cell>
        </row>
        <row r="692">
          <cell r="A692" t="str">
            <v/>
          </cell>
          <cell r="D692" t="str">
            <v xml:space="preserve">c/ M¸y thi c«ng </v>
          </cell>
        </row>
        <row r="693">
          <cell r="A693" t="str">
            <v/>
          </cell>
          <cell r="C693" t="str">
            <v>®16</v>
          </cell>
          <cell r="D693" t="str">
            <v>M¸y ®Çm 16T</v>
          </cell>
          <cell r="E693" t="str">
            <v>Ca</v>
          </cell>
          <cell r="F693">
            <v>3.7000000000000002E-3</v>
          </cell>
          <cell r="G693">
            <v>928648</v>
          </cell>
          <cell r="J693">
            <v>3436</v>
          </cell>
        </row>
        <row r="694">
          <cell r="A694" t="str">
            <v/>
          </cell>
          <cell r="C694" t="str">
            <v>u110</v>
          </cell>
          <cell r="D694" t="str">
            <v>M¸y ñi 110cv</v>
          </cell>
          <cell r="E694" t="str">
            <v>Ca</v>
          </cell>
          <cell r="F694">
            <v>1.8500000000000001E-3</v>
          </cell>
          <cell r="G694">
            <v>669348</v>
          </cell>
          <cell r="J694">
            <v>1238</v>
          </cell>
        </row>
        <row r="695">
          <cell r="A695">
            <v>86</v>
          </cell>
          <cell r="B695" t="str">
            <v>BD.1773 BJ.1423</v>
          </cell>
          <cell r="D695" t="str">
            <v>§µo ®Êt vËn chuyÓn vÒ ®Ó ®¾p</v>
          </cell>
          <cell r="E695" t="str">
            <v>m3</v>
          </cell>
          <cell r="H695">
            <v>2000</v>
          </cell>
          <cell r="I695">
            <v>112</v>
          </cell>
          <cell r="J695">
            <v>20920</v>
          </cell>
        </row>
        <row r="696">
          <cell r="A696" t="str">
            <v/>
          </cell>
          <cell r="D696" t="str">
            <v>a/ VËt liÖu</v>
          </cell>
        </row>
        <row r="697">
          <cell r="A697" t="str">
            <v/>
          </cell>
          <cell r="D697" t="str">
            <v>Tµi nguyªn</v>
          </cell>
          <cell r="E697" t="str">
            <v>m3</v>
          </cell>
          <cell r="F697">
            <v>1</v>
          </cell>
          <cell r="G697">
            <v>2000</v>
          </cell>
          <cell r="H697">
            <v>2000</v>
          </cell>
        </row>
        <row r="698">
          <cell r="A698" t="str">
            <v/>
          </cell>
          <cell r="D698" t="str">
            <v>b/ Nh©n c«ng</v>
          </cell>
        </row>
        <row r="699">
          <cell r="A699" t="str">
            <v/>
          </cell>
          <cell r="C699" t="str">
            <v>3,0/7</v>
          </cell>
          <cell r="D699" t="str">
            <v>Nh©n c«ng 3,0/7</v>
          </cell>
          <cell r="E699" t="str">
            <v xml:space="preserve">C«ng </v>
          </cell>
          <cell r="F699">
            <v>8.0999999999999996E-3</v>
          </cell>
          <cell r="G699">
            <v>13878</v>
          </cell>
          <cell r="I699">
            <v>112</v>
          </cell>
        </row>
        <row r="700">
          <cell r="A700" t="str">
            <v/>
          </cell>
          <cell r="D700" t="str">
            <v xml:space="preserve">c/ M¸y thi c«ng </v>
          </cell>
        </row>
        <row r="701">
          <cell r="A701" t="str">
            <v/>
          </cell>
          <cell r="C701" t="str">
            <v>x1,25</v>
          </cell>
          <cell r="D701" t="str">
            <v>M¸y xóc 1,25m3</v>
          </cell>
          <cell r="E701" t="str">
            <v>Ca</v>
          </cell>
          <cell r="F701">
            <v>2.2899999999999999E-3</v>
          </cell>
          <cell r="G701">
            <v>1238930</v>
          </cell>
          <cell r="J701">
            <v>2837</v>
          </cell>
        </row>
        <row r="702">
          <cell r="A702" t="str">
            <v/>
          </cell>
          <cell r="C702" t="str">
            <v>«7</v>
          </cell>
          <cell r="D702" t="str">
            <v>¤t« tù ®æ 7T</v>
          </cell>
          <cell r="E702" t="str">
            <v>Ca</v>
          </cell>
          <cell r="F702">
            <v>1.2E-2</v>
          </cell>
          <cell r="G702">
            <v>444551</v>
          </cell>
          <cell r="J702">
            <v>5335</v>
          </cell>
        </row>
        <row r="703">
          <cell r="A703" t="str">
            <v/>
          </cell>
          <cell r="C703" t="str">
            <v>u110</v>
          </cell>
          <cell r="D703" t="str">
            <v>M¸y ñi 110cv</v>
          </cell>
          <cell r="E703" t="str">
            <v>Ca</v>
          </cell>
          <cell r="F703">
            <v>4.4999999999999999E-4</v>
          </cell>
          <cell r="G703">
            <v>669348</v>
          </cell>
          <cell r="J703">
            <v>301</v>
          </cell>
        </row>
        <row r="704">
          <cell r="A704" t="str">
            <v/>
          </cell>
          <cell r="C704" t="str">
            <v>«7</v>
          </cell>
          <cell r="D704" t="str">
            <v>V/c tiÕp 7km «t« 7T              0,004x7</v>
          </cell>
          <cell r="E704" t="str">
            <v>Ca</v>
          </cell>
          <cell r="F704">
            <v>2.8000000000000001E-2</v>
          </cell>
          <cell r="G704">
            <v>444551</v>
          </cell>
          <cell r="J704">
            <v>12447</v>
          </cell>
        </row>
        <row r="705">
          <cell r="A705">
            <v>87</v>
          </cell>
          <cell r="B705" t="str">
            <v xml:space="preserve">EC.3313  </v>
          </cell>
          <cell r="D705" t="str">
            <v>MÆt ®­êng ®¸ d¨m l¸ng nhùa t/c 4,5kg/m2 12cm</v>
          </cell>
          <cell r="E705" t="str">
            <v>m2</v>
          </cell>
          <cell r="H705">
            <v>35627</v>
          </cell>
          <cell r="I705">
            <v>2070</v>
          </cell>
          <cell r="J705">
            <v>5056</v>
          </cell>
        </row>
        <row r="706">
          <cell r="A706" t="str">
            <v/>
          </cell>
          <cell r="D706" t="str">
            <v>a/ VËt liÖu</v>
          </cell>
        </row>
        <row r="707">
          <cell r="A707" t="str">
            <v/>
          </cell>
          <cell r="C707" t="str">
            <v>®4x6</v>
          </cell>
          <cell r="D707" t="str">
            <v xml:space="preserve">§¸ d¨m 4 x 6        </v>
          </cell>
          <cell r="E707" t="str">
            <v>m3</v>
          </cell>
          <cell r="F707">
            <v>0.158</v>
          </cell>
          <cell r="G707">
            <v>77069</v>
          </cell>
          <cell r="H707">
            <v>12177</v>
          </cell>
        </row>
        <row r="708">
          <cell r="C708" t="str">
            <v>®2x4</v>
          </cell>
          <cell r="D708" t="str">
            <v xml:space="preserve">§¸ d¨m 2 x 4      </v>
          </cell>
          <cell r="E708" t="str">
            <v>m3</v>
          </cell>
          <cell r="F708">
            <v>4.3E-3</v>
          </cell>
          <cell r="G708">
            <v>92783</v>
          </cell>
          <cell r="H708">
            <v>399</v>
          </cell>
        </row>
        <row r="709">
          <cell r="C709" t="str">
            <v>®1x2</v>
          </cell>
          <cell r="D709" t="str">
            <v xml:space="preserve">§¸ d¨m 1 x 2     </v>
          </cell>
          <cell r="E709" t="str">
            <v>m3</v>
          </cell>
          <cell r="F709">
            <v>2.4400000000000002E-2</v>
          </cell>
          <cell r="G709">
            <v>93917</v>
          </cell>
          <cell r="H709">
            <v>2292</v>
          </cell>
        </row>
        <row r="710">
          <cell r="C710" t="str">
            <v>®0,5x1</v>
          </cell>
          <cell r="D710" t="str">
            <v xml:space="preserve">§¸ d¨m 0,5 x 1     </v>
          </cell>
          <cell r="E710" t="str">
            <v>m3</v>
          </cell>
          <cell r="F710">
            <v>1.09E-2</v>
          </cell>
          <cell r="G710">
            <v>93917</v>
          </cell>
          <cell r="H710">
            <v>1024</v>
          </cell>
        </row>
        <row r="711">
          <cell r="C711" t="str">
            <v>n®</v>
          </cell>
          <cell r="D711" t="str">
            <v xml:space="preserve">Nhùa ®­êng                                  </v>
          </cell>
          <cell r="E711" t="str">
            <v>kg</v>
          </cell>
          <cell r="F711">
            <v>5.35</v>
          </cell>
          <cell r="G711">
            <v>3323</v>
          </cell>
          <cell r="H711">
            <v>17778</v>
          </cell>
        </row>
        <row r="712">
          <cell r="C712" t="str">
            <v>c</v>
          </cell>
          <cell r="D712" t="str">
            <v>Cñi</v>
          </cell>
          <cell r="E712" t="str">
            <v>kg</v>
          </cell>
          <cell r="F712">
            <v>4.3</v>
          </cell>
          <cell r="G712">
            <v>455</v>
          </cell>
          <cell r="H712">
            <v>1957</v>
          </cell>
        </row>
        <row r="713">
          <cell r="A713" t="str">
            <v/>
          </cell>
          <cell r="D713" t="str">
            <v>b/ Nh©n c«ng</v>
          </cell>
        </row>
        <row r="714">
          <cell r="A714" t="str">
            <v/>
          </cell>
          <cell r="C714" t="str">
            <v>3,5/7</v>
          </cell>
          <cell r="D714" t="str">
            <v>Nh©n c«ng 3,5/7</v>
          </cell>
          <cell r="E714" t="str">
            <v xml:space="preserve">C«ng </v>
          </cell>
          <cell r="F714">
            <v>0.14169999999999999</v>
          </cell>
          <cell r="G714">
            <v>14611</v>
          </cell>
          <cell r="I714">
            <v>2070</v>
          </cell>
        </row>
        <row r="715">
          <cell r="A715" t="str">
            <v/>
          </cell>
          <cell r="D715" t="str">
            <v xml:space="preserve">c/ M¸y thi c«ng </v>
          </cell>
        </row>
        <row r="716">
          <cell r="A716" t="str">
            <v/>
          </cell>
          <cell r="C716" t="str">
            <v>l8,5</v>
          </cell>
          <cell r="D716" t="str">
            <v>M¸y lu 8.5T</v>
          </cell>
          <cell r="E716" t="str">
            <v>Ca</v>
          </cell>
          <cell r="F716">
            <v>0.02</v>
          </cell>
          <cell r="G716">
            <v>252823</v>
          </cell>
          <cell r="J716">
            <v>5056</v>
          </cell>
        </row>
        <row r="717">
          <cell r="A717">
            <v>88</v>
          </cell>
          <cell r="B717" t="str">
            <v>EB.2120</v>
          </cell>
          <cell r="D717" t="str">
            <v>Lµm mãng ®¸ d¨m  (15cm)</v>
          </cell>
          <cell r="E717" t="str">
            <v>m3</v>
          </cell>
          <cell r="H717">
            <v>122069</v>
          </cell>
          <cell r="I717">
            <v>598</v>
          </cell>
          <cell r="J717">
            <v>8064</v>
          </cell>
        </row>
        <row r="718">
          <cell r="A718" t="str">
            <v/>
          </cell>
          <cell r="D718" t="str">
            <v>a/ VËt liÖu</v>
          </cell>
        </row>
        <row r="719">
          <cell r="C719" t="str">
            <v>®2x4</v>
          </cell>
          <cell r="D719" t="str">
            <v xml:space="preserve">§¸ d¨m 2 x 4      </v>
          </cell>
          <cell r="E719" t="str">
            <v>m3</v>
          </cell>
          <cell r="F719">
            <v>1</v>
          </cell>
          <cell r="G719">
            <v>92783</v>
          </cell>
          <cell r="H719">
            <v>92783</v>
          </cell>
        </row>
        <row r="720">
          <cell r="A720" t="str">
            <v/>
          </cell>
          <cell r="C720" t="str">
            <v>®cp</v>
          </cell>
          <cell r="D720" t="str">
            <v>§¸ d¨m cÊp phèi</v>
          </cell>
          <cell r="E720" t="str">
            <v>m3</v>
          </cell>
          <cell r="F720">
            <v>0.38</v>
          </cell>
          <cell r="G720">
            <v>77069</v>
          </cell>
          <cell r="H720">
            <v>29286</v>
          </cell>
        </row>
        <row r="721">
          <cell r="A721" t="str">
            <v/>
          </cell>
          <cell r="D721" t="str">
            <v>b/ Nh©n c«ng</v>
          </cell>
        </row>
        <row r="722">
          <cell r="A722" t="str">
            <v/>
          </cell>
          <cell r="C722" t="str">
            <v>4,0/7</v>
          </cell>
          <cell r="D722" t="str">
            <v>Nh©n c«ng 4,0/7</v>
          </cell>
          <cell r="E722" t="str">
            <v xml:space="preserve">C«ng </v>
          </cell>
          <cell r="F722">
            <v>3.9E-2</v>
          </cell>
          <cell r="G722">
            <v>15344</v>
          </cell>
          <cell r="I722">
            <v>598</v>
          </cell>
        </row>
        <row r="723">
          <cell r="A723" t="str">
            <v/>
          </cell>
          <cell r="D723" t="str">
            <v xml:space="preserve">c/ M¸y thi c«ng </v>
          </cell>
        </row>
        <row r="724">
          <cell r="A724" t="str">
            <v/>
          </cell>
          <cell r="C724" t="str">
            <v>u110</v>
          </cell>
          <cell r="D724" t="str">
            <v>M¸y ñi 110cv</v>
          </cell>
          <cell r="E724" t="str">
            <v>Ca</v>
          </cell>
          <cell r="F724">
            <v>4.1999999999999997E-3</v>
          </cell>
          <cell r="G724">
            <v>669348</v>
          </cell>
          <cell r="J724">
            <v>2811</v>
          </cell>
        </row>
        <row r="725">
          <cell r="A725" t="str">
            <v/>
          </cell>
          <cell r="C725" t="str">
            <v>s110</v>
          </cell>
          <cell r="D725" t="str">
            <v>M¸y san 110cv</v>
          </cell>
          <cell r="E725" t="str">
            <v>Ca</v>
          </cell>
          <cell r="F725">
            <v>8.0000000000000004E-4</v>
          </cell>
          <cell r="G725">
            <v>584271</v>
          </cell>
          <cell r="J725">
            <v>467</v>
          </cell>
        </row>
        <row r="726">
          <cell r="A726" t="str">
            <v/>
          </cell>
          <cell r="C726" t="str">
            <v>lr25</v>
          </cell>
          <cell r="D726" t="str">
            <v>Lu rung 25T</v>
          </cell>
          <cell r="E726" t="str">
            <v>Ca</v>
          </cell>
          <cell r="F726">
            <v>2.0999999999999999E-3</v>
          </cell>
          <cell r="G726">
            <v>928648</v>
          </cell>
          <cell r="J726">
            <v>1950</v>
          </cell>
        </row>
        <row r="727">
          <cell r="A727" t="str">
            <v/>
          </cell>
          <cell r="C727" t="str">
            <v>lbl16</v>
          </cell>
          <cell r="D727" t="str">
            <v>Lu b¸nh lèp 16T</v>
          </cell>
          <cell r="E727" t="str">
            <v>Ca</v>
          </cell>
          <cell r="F727">
            <v>3.3999999999999998E-3</v>
          </cell>
          <cell r="G727">
            <v>432053</v>
          </cell>
          <cell r="J727">
            <v>1469</v>
          </cell>
        </row>
        <row r="728">
          <cell r="A728" t="str">
            <v/>
          </cell>
          <cell r="C728" t="str">
            <v>l10</v>
          </cell>
          <cell r="D728" t="str">
            <v>Lu 10T</v>
          </cell>
          <cell r="E728" t="str">
            <v>Ca</v>
          </cell>
          <cell r="F728">
            <v>2.0999999999999999E-3</v>
          </cell>
          <cell r="G728">
            <v>288922</v>
          </cell>
          <cell r="J728">
            <v>607</v>
          </cell>
        </row>
        <row r="729">
          <cell r="A729" t="str">
            <v/>
          </cell>
          <cell r="C729" t="str">
            <v>«tn5</v>
          </cell>
          <cell r="D729" t="str">
            <v>¤t« t­íi n­íc 5m3</v>
          </cell>
          <cell r="E729" t="str">
            <v>Ca</v>
          </cell>
          <cell r="F729">
            <v>2.0999999999999999E-3</v>
          </cell>
          <cell r="G729">
            <v>343052</v>
          </cell>
          <cell r="J729">
            <v>720</v>
          </cell>
        </row>
        <row r="730">
          <cell r="A730" t="str">
            <v/>
          </cell>
          <cell r="D730" t="str">
            <v>M¸y kh¸c</v>
          </cell>
          <cell r="E730" t="str">
            <v>%</v>
          </cell>
          <cell r="F730">
            <v>0.5</v>
          </cell>
          <cell r="G730">
            <v>8024</v>
          </cell>
          <cell r="J730">
            <v>40</v>
          </cell>
        </row>
        <row r="731">
          <cell r="A731">
            <v>89</v>
          </cell>
          <cell r="B731" t="str">
            <v>EB.1110</v>
          </cell>
          <cell r="D731" t="str">
            <v>Bï vªnh b»ng ®¸ d¨m tiªu chuÈn</v>
          </cell>
          <cell r="E731" t="str">
            <v>m3</v>
          </cell>
          <cell r="H731">
            <v>92483</v>
          </cell>
          <cell r="I731">
            <v>8882</v>
          </cell>
          <cell r="J731">
            <v>2528</v>
          </cell>
        </row>
        <row r="732">
          <cell r="A732" t="str">
            <v/>
          </cell>
          <cell r="D732" t="str">
            <v>a/ VËt liÖu</v>
          </cell>
        </row>
        <row r="733">
          <cell r="A733" t="str">
            <v/>
          </cell>
          <cell r="C733" t="str">
            <v>®cp</v>
          </cell>
          <cell r="D733" t="str">
            <v>§¸ d¨m cÊp phèi</v>
          </cell>
          <cell r="E733" t="str">
            <v>m3</v>
          </cell>
          <cell r="F733">
            <v>1.2</v>
          </cell>
          <cell r="G733">
            <v>77069</v>
          </cell>
          <cell r="H733">
            <v>92483</v>
          </cell>
        </row>
        <row r="734">
          <cell r="A734" t="str">
            <v/>
          </cell>
          <cell r="D734" t="str">
            <v>b/ Nh©n c«ng</v>
          </cell>
        </row>
        <row r="735">
          <cell r="A735" t="str">
            <v/>
          </cell>
          <cell r="C735" t="str">
            <v>3,0/7</v>
          </cell>
          <cell r="D735" t="str">
            <v>Nh©n c«ng 3,0/7</v>
          </cell>
          <cell r="E735" t="str">
            <v xml:space="preserve">C«ng </v>
          </cell>
          <cell r="F735">
            <v>0.64</v>
          </cell>
          <cell r="G735">
            <v>13878</v>
          </cell>
          <cell r="I735">
            <v>8882</v>
          </cell>
        </row>
        <row r="736">
          <cell r="A736" t="str">
            <v/>
          </cell>
          <cell r="D736" t="str">
            <v xml:space="preserve">c/ M¸y thi c«ng </v>
          </cell>
        </row>
        <row r="737">
          <cell r="A737" t="str">
            <v/>
          </cell>
          <cell r="C737" t="str">
            <v>l8,5</v>
          </cell>
          <cell r="D737" t="str">
            <v>M¸y lu 8.5T</v>
          </cell>
          <cell r="E737" t="str">
            <v>Ca</v>
          </cell>
          <cell r="F737">
            <v>0.01</v>
          </cell>
          <cell r="G737">
            <v>252823</v>
          </cell>
          <cell r="J737">
            <v>2528</v>
          </cell>
        </row>
        <row r="738">
          <cell r="A738">
            <v>90</v>
          </cell>
          <cell r="B738" t="str">
            <v>TT</v>
          </cell>
          <cell r="C738" t="str">
            <v>EA.1120</v>
          </cell>
          <cell r="D738" t="str">
            <v>Gia cè lÒ 15cm</v>
          </cell>
          <cell r="E738" t="str">
            <v>m3</v>
          </cell>
          <cell r="H738">
            <v>97878</v>
          </cell>
          <cell r="I738">
            <v>19568</v>
          </cell>
        </row>
        <row r="739">
          <cell r="D739" t="str">
            <v>a/ VËt liÖu</v>
          </cell>
        </row>
        <row r="740">
          <cell r="A740" t="str">
            <v/>
          </cell>
          <cell r="C740" t="str">
            <v>®cp</v>
          </cell>
          <cell r="D740" t="str">
            <v>§¸ d¨m cÊp phèi</v>
          </cell>
          <cell r="E740" t="str">
            <v>m3</v>
          </cell>
          <cell r="F740">
            <v>1.27</v>
          </cell>
          <cell r="G740">
            <v>77069</v>
          </cell>
          <cell r="H740">
            <v>97878</v>
          </cell>
        </row>
        <row r="741">
          <cell r="A741" t="str">
            <v/>
          </cell>
          <cell r="D741" t="str">
            <v>b/ Nh©n c«ng</v>
          </cell>
        </row>
        <row r="742">
          <cell r="A742" t="str">
            <v/>
          </cell>
          <cell r="C742" t="str">
            <v>3,0/7</v>
          </cell>
          <cell r="D742" t="str">
            <v>Nh©n c«ng 3,0/7</v>
          </cell>
          <cell r="E742" t="str">
            <v xml:space="preserve">C«ng </v>
          </cell>
          <cell r="F742">
            <v>1.41</v>
          </cell>
          <cell r="G742">
            <v>13878</v>
          </cell>
          <cell r="I742">
            <v>19568</v>
          </cell>
        </row>
        <row r="743">
          <cell r="A743" t="str">
            <v/>
          </cell>
        </row>
        <row r="744">
          <cell r="A744">
            <v>91</v>
          </cell>
          <cell r="B744" t="str">
            <v>TT</v>
          </cell>
          <cell r="D744" t="str">
            <v>BiÓn b¸o ph¶n quang cÇu</v>
          </cell>
          <cell r="E744" t="str">
            <v>c¸i</v>
          </cell>
          <cell r="F744">
            <v>1</v>
          </cell>
          <cell r="G744">
            <v>2500000</v>
          </cell>
          <cell r="H744">
            <v>2500000</v>
          </cell>
        </row>
        <row r="745">
          <cell r="A745">
            <v>92</v>
          </cell>
          <cell r="B745" t="str">
            <v>EC.1110</v>
          </cell>
          <cell r="D745" t="str">
            <v xml:space="preserve">Cäc tiªu bª t«ng cèt thÐp </v>
          </cell>
          <cell r="E745" t="str">
            <v>cäc</v>
          </cell>
          <cell r="H745">
            <v>13254</v>
          </cell>
          <cell r="I745">
            <v>2385</v>
          </cell>
        </row>
        <row r="746">
          <cell r="A746" t="str">
            <v/>
          </cell>
          <cell r="D746" t="str">
            <v>a/ VËt liÖu</v>
          </cell>
        </row>
        <row r="747">
          <cell r="A747" t="str">
            <v/>
          </cell>
          <cell r="C747" t="str">
            <v>xm3</v>
          </cell>
          <cell r="D747" t="str">
            <v>Xi m¨ng PC300</v>
          </cell>
          <cell r="E747" t="str">
            <v>kg</v>
          </cell>
          <cell r="F747">
            <v>4.03</v>
          </cell>
          <cell r="G747">
            <v>702</v>
          </cell>
          <cell r="H747">
            <v>2829</v>
          </cell>
        </row>
        <row r="748">
          <cell r="A748" t="str">
            <v/>
          </cell>
          <cell r="C748" t="str">
            <v>tt&lt;18</v>
          </cell>
          <cell r="D748" t="str">
            <v>ThÐp trßn d&lt;=18</v>
          </cell>
          <cell r="E748" t="str">
            <v>kg</v>
          </cell>
          <cell r="F748">
            <v>1.746</v>
          </cell>
          <cell r="G748">
            <v>4232</v>
          </cell>
          <cell r="H748">
            <v>7389</v>
          </cell>
        </row>
        <row r="749">
          <cell r="A749" t="str">
            <v/>
          </cell>
          <cell r="C749" t="str">
            <v>dtb</v>
          </cell>
          <cell r="D749" t="str">
            <v>D©y thÐp buéc</v>
          </cell>
          <cell r="E749" t="str">
            <v>kg</v>
          </cell>
          <cell r="F749">
            <v>1.7000000000000001E-2</v>
          </cell>
          <cell r="G749">
            <v>6682</v>
          </cell>
          <cell r="H749">
            <v>114</v>
          </cell>
        </row>
        <row r="750">
          <cell r="A750" t="str">
            <v/>
          </cell>
          <cell r="C750" t="str">
            <v>cv</v>
          </cell>
          <cell r="D750" t="str">
            <v xml:space="preserve">C¸t vµng          </v>
          </cell>
          <cell r="E750" t="str">
            <v>m3</v>
          </cell>
          <cell r="F750">
            <v>7.1000000000000004E-3</v>
          </cell>
          <cell r="G750">
            <v>90476</v>
          </cell>
          <cell r="H750">
            <v>642</v>
          </cell>
        </row>
        <row r="751">
          <cell r="A751" t="str">
            <v/>
          </cell>
          <cell r="C751" t="str">
            <v>®1x2</v>
          </cell>
          <cell r="D751" t="str">
            <v xml:space="preserve">§¸ d¨m 1 x 2     </v>
          </cell>
          <cell r="E751" t="str">
            <v>m3</v>
          </cell>
          <cell r="F751">
            <v>1.2E-2</v>
          </cell>
          <cell r="G751">
            <v>93917</v>
          </cell>
          <cell r="H751">
            <v>1127</v>
          </cell>
        </row>
        <row r="752">
          <cell r="A752" t="str">
            <v/>
          </cell>
          <cell r="C752" t="str">
            <v>s¬n</v>
          </cell>
          <cell r="D752" t="str">
            <v>S¬n bãng</v>
          </cell>
          <cell r="E752" t="str">
            <v>kg</v>
          </cell>
          <cell r="F752">
            <v>1.54E-2</v>
          </cell>
          <cell r="G752">
            <v>50000</v>
          </cell>
          <cell r="H752">
            <v>770</v>
          </cell>
        </row>
        <row r="753">
          <cell r="A753" t="str">
            <v/>
          </cell>
          <cell r="C753" t="str">
            <v>gvk</v>
          </cell>
          <cell r="D753" t="str">
            <v>Gç v¸n khu«n</v>
          </cell>
          <cell r="E753" t="str">
            <v>m3</v>
          </cell>
          <cell r="F753">
            <v>2.0000000000000001E-4</v>
          </cell>
          <cell r="G753">
            <v>830880</v>
          </cell>
          <cell r="H753">
            <v>166</v>
          </cell>
        </row>
        <row r="754">
          <cell r="A754" t="str">
            <v/>
          </cell>
          <cell r="C754" t="str">
            <v>®i</v>
          </cell>
          <cell r="D754" t="str">
            <v>§inh</v>
          </cell>
          <cell r="E754" t="str">
            <v>kg</v>
          </cell>
          <cell r="F754">
            <v>1.4999999999999999E-2</v>
          </cell>
          <cell r="G754">
            <v>5714</v>
          </cell>
          <cell r="H754">
            <v>86</v>
          </cell>
        </row>
        <row r="755">
          <cell r="A755" t="str">
            <v/>
          </cell>
          <cell r="D755" t="str">
            <v>VËt liÖu kh¸c</v>
          </cell>
          <cell r="E755" t="str">
            <v>%</v>
          </cell>
          <cell r="F755">
            <v>1</v>
          </cell>
          <cell r="G755">
            <v>13123</v>
          </cell>
          <cell r="H755">
            <v>131</v>
          </cell>
        </row>
        <row r="756">
          <cell r="A756" t="str">
            <v/>
          </cell>
          <cell r="D756" t="str">
            <v>b/ Nh©n c«ng</v>
          </cell>
        </row>
        <row r="757">
          <cell r="A757" t="str">
            <v/>
          </cell>
          <cell r="C757" t="str">
            <v>3,7/7</v>
          </cell>
          <cell r="D757" t="str">
            <v>Nh©n c«ng 3,7/7</v>
          </cell>
          <cell r="E757" t="str">
            <v xml:space="preserve">C«ng </v>
          </cell>
          <cell r="F757">
            <v>0.16</v>
          </cell>
          <cell r="G757">
            <v>14904</v>
          </cell>
          <cell r="I757">
            <v>2385</v>
          </cell>
        </row>
        <row r="758">
          <cell r="A758">
            <v>93</v>
          </cell>
          <cell r="B758" t="str">
            <v>GA.4210</v>
          </cell>
          <cell r="D758" t="str">
            <v>§¸ héc x©y v÷a XM M75 dÇy 30cm</v>
          </cell>
          <cell r="E758" t="str">
            <v>m3</v>
          </cell>
          <cell r="H758">
            <v>209457</v>
          </cell>
          <cell r="I758">
            <v>30391</v>
          </cell>
        </row>
        <row r="759">
          <cell r="A759" t="str">
            <v/>
          </cell>
          <cell r="D759" t="str">
            <v>a/VËt liÖu</v>
          </cell>
        </row>
        <row r="760">
          <cell r="A760" t="str">
            <v/>
          </cell>
          <cell r="D760" t="str">
            <v>V÷a XM M75</v>
          </cell>
          <cell r="E760" t="str">
            <v>m3</v>
          </cell>
          <cell r="F760">
            <v>0.42</v>
          </cell>
          <cell r="G760">
            <v>309146</v>
          </cell>
          <cell r="H760">
            <v>129841</v>
          </cell>
        </row>
        <row r="761">
          <cell r="A761" t="str">
            <v/>
          </cell>
          <cell r="C761" t="str">
            <v>®h</v>
          </cell>
          <cell r="D761" t="str">
            <v>§¸ héc</v>
          </cell>
          <cell r="E761" t="str">
            <v>m3</v>
          </cell>
          <cell r="F761">
            <v>1.2</v>
          </cell>
          <cell r="G761">
            <v>61886</v>
          </cell>
          <cell r="H761">
            <v>74263</v>
          </cell>
        </row>
        <row r="762">
          <cell r="A762" t="str">
            <v/>
          </cell>
          <cell r="C762" t="str">
            <v>®1x2</v>
          </cell>
          <cell r="D762" t="str">
            <v xml:space="preserve">§¸ d¨m 1 x 2     </v>
          </cell>
          <cell r="E762" t="str">
            <v>m3</v>
          </cell>
          <cell r="F762">
            <v>5.7000000000000002E-2</v>
          </cell>
          <cell r="G762">
            <v>93917</v>
          </cell>
          <cell r="H762">
            <v>5353</v>
          </cell>
        </row>
        <row r="763">
          <cell r="A763" t="str">
            <v/>
          </cell>
          <cell r="D763" t="str">
            <v>b/ Nh©n c«ng</v>
          </cell>
        </row>
        <row r="764">
          <cell r="A764" t="str">
            <v/>
          </cell>
          <cell r="C764" t="str">
            <v>3,5/7</v>
          </cell>
          <cell r="D764" t="str">
            <v>Nh©n c«ng 3,5/7</v>
          </cell>
          <cell r="E764" t="str">
            <v>c«ng</v>
          </cell>
          <cell r="F764">
            <v>2.08</v>
          </cell>
          <cell r="G764">
            <v>14611</v>
          </cell>
          <cell r="I764">
            <v>30391</v>
          </cell>
        </row>
        <row r="765">
          <cell r="A765">
            <v>94</v>
          </cell>
          <cell r="B765" t="str">
            <v>AG.1242</v>
          </cell>
          <cell r="D765" t="str">
            <v>Ph¸ dì hÖ mÆt cÇu BTCT</v>
          </cell>
          <cell r="E765" t="str">
            <v>m3</v>
          </cell>
          <cell r="I765">
            <v>132960</v>
          </cell>
        </row>
        <row r="766">
          <cell r="A766" t="str">
            <v/>
          </cell>
          <cell r="D766" t="str">
            <v>b/ Nh©n c«ng</v>
          </cell>
        </row>
        <row r="767">
          <cell r="A767" t="str">
            <v/>
          </cell>
          <cell r="C767" t="str">
            <v>3,5/7</v>
          </cell>
          <cell r="D767" t="str">
            <v>Nh©n c«ng 3,5/7</v>
          </cell>
          <cell r="E767" t="str">
            <v>c«ng</v>
          </cell>
          <cell r="F767">
            <v>9.1</v>
          </cell>
          <cell r="G767">
            <v>14611</v>
          </cell>
          <cell r="I767">
            <v>132960</v>
          </cell>
        </row>
        <row r="768">
          <cell r="A768">
            <v>95</v>
          </cell>
          <cell r="B768" t="str">
            <v>AG.1232</v>
          </cell>
          <cell r="D768" t="str">
            <v>Ph¸ dì BT mç trô</v>
          </cell>
          <cell r="E768" t="str">
            <v>m3</v>
          </cell>
          <cell r="I768">
            <v>129892</v>
          </cell>
        </row>
        <row r="769">
          <cell r="A769" t="str">
            <v/>
          </cell>
          <cell r="D769" t="str">
            <v>b/ Nh©n c«ng</v>
          </cell>
        </row>
        <row r="770">
          <cell r="A770" t="str">
            <v/>
          </cell>
          <cell r="C770" t="str">
            <v>3,5/7</v>
          </cell>
          <cell r="D770" t="str">
            <v>Nh©n c«ng 3,5/7</v>
          </cell>
          <cell r="E770" t="str">
            <v>c«ng</v>
          </cell>
          <cell r="F770">
            <v>8.89</v>
          </cell>
          <cell r="G770">
            <v>14611</v>
          </cell>
          <cell r="I770">
            <v>129892</v>
          </cell>
        </row>
        <row r="771">
          <cell r="A771">
            <v>96</v>
          </cell>
          <cell r="B771" t="str">
            <v>AG.1122</v>
          </cell>
          <cell r="D771" t="str">
            <v>Ph¸ dì mè x©y ®¸</v>
          </cell>
          <cell r="E771" t="str">
            <v>m3</v>
          </cell>
          <cell r="I771">
            <v>35359</v>
          </cell>
        </row>
        <row r="772">
          <cell r="A772" t="str">
            <v/>
          </cell>
          <cell r="D772" t="str">
            <v>b/ Nh©n c«ng</v>
          </cell>
        </row>
        <row r="773">
          <cell r="A773" t="str">
            <v/>
          </cell>
          <cell r="C773" t="str">
            <v>3,5/7</v>
          </cell>
          <cell r="D773" t="str">
            <v>Nh©n c«ng 3,5/7</v>
          </cell>
          <cell r="E773" t="str">
            <v>c«ng</v>
          </cell>
          <cell r="F773">
            <v>2.42</v>
          </cell>
          <cell r="G773">
            <v>14611</v>
          </cell>
          <cell r="I773">
            <v>35359</v>
          </cell>
        </row>
        <row r="774">
          <cell r="A774">
            <v>97</v>
          </cell>
          <cell r="B774" t="str">
            <v>TT</v>
          </cell>
          <cell r="D774" t="str">
            <v>CÈu dì dÇm thÐp</v>
          </cell>
          <cell r="E774" t="str">
            <v>TÊn</v>
          </cell>
          <cell r="I774">
            <v>218652</v>
          </cell>
          <cell r="J774">
            <v>222325</v>
          </cell>
        </row>
        <row r="775">
          <cell r="A775" t="str">
            <v/>
          </cell>
          <cell r="D775" t="str">
            <v>b/ Nh©n c«ng</v>
          </cell>
        </row>
        <row r="776">
          <cell r="A776" t="str">
            <v/>
          </cell>
          <cell r="C776" t="str">
            <v>4,0/7</v>
          </cell>
          <cell r="D776" t="str">
            <v>Nh©n c«ng 4,0/7</v>
          </cell>
          <cell r="E776" t="str">
            <v xml:space="preserve">C«ng </v>
          </cell>
          <cell r="F776">
            <v>14.25</v>
          </cell>
          <cell r="G776">
            <v>15344</v>
          </cell>
          <cell r="I776">
            <v>218652</v>
          </cell>
        </row>
        <row r="777">
          <cell r="A777" t="str">
            <v/>
          </cell>
          <cell r="D777" t="str">
            <v xml:space="preserve">c/ M¸y thi c«ng </v>
          </cell>
        </row>
        <row r="778">
          <cell r="A778" t="str">
            <v/>
          </cell>
          <cell r="C778" t="str">
            <v>c16</v>
          </cell>
          <cell r="D778" t="str">
            <v>CÈu 16T</v>
          </cell>
          <cell r="E778" t="str">
            <v>Ca</v>
          </cell>
          <cell r="F778">
            <v>0.27</v>
          </cell>
          <cell r="G778">
            <v>823425</v>
          </cell>
          <cell r="J778">
            <v>222325</v>
          </cell>
        </row>
        <row r="779">
          <cell r="A779" t="str">
            <v/>
          </cell>
          <cell r="D779" t="str">
            <v>CÇu t¹m</v>
          </cell>
        </row>
        <row r="780">
          <cell r="A780">
            <v>98</v>
          </cell>
          <cell r="B780" t="str">
            <v>NA.1410</v>
          </cell>
          <cell r="D780" t="str">
            <v>SX dÇm thÐp</v>
          </cell>
          <cell r="E780" t="str">
            <v>TÊn</v>
          </cell>
          <cell r="H780">
            <v>759892</v>
          </cell>
          <cell r="I780">
            <v>547858</v>
          </cell>
          <cell r="J780">
            <v>457185</v>
          </cell>
        </row>
        <row r="781">
          <cell r="A781" t="str">
            <v/>
          </cell>
          <cell r="D781" t="str">
            <v>a/ VËt liÖu</v>
          </cell>
        </row>
        <row r="782">
          <cell r="A782" t="str">
            <v/>
          </cell>
          <cell r="C782" t="str">
            <v>th</v>
          </cell>
          <cell r="D782" t="str">
            <v>ThÐp h×nh                                      10%</v>
          </cell>
          <cell r="E782" t="str">
            <v>kg</v>
          </cell>
          <cell r="F782">
            <v>811.43</v>
          </cell>
          <cell r="G782">
            <v>4496</v>
          </cell>
          <cell r="H782">
            <v>364819</v>
          </cell>
        </row>
        <row r="783">
          <cell r="C783" t="str">
            <v>tb</v>
          </cell>
          <cell r="D783" t="str">
            <v>ThÐp b¶n                                      10%</v>
          </cell>
          <cell r="E783" t="str">
            <v>kg</v>
          </cell>
          <cell r="F783">
            <v>218.78</v>
          </cell>
          <cell r="G783">
            <v>3454</v>
          </cell>
          <cell r="H783">
            <v>75567</v>
          </cell>
        </row>
        <row r="784">
          <cell r="C784" t="str">
            <v>tt&lt;18</v>
          </cell>
          <cell r="D784" t="str">
            <v>ThÐp trßn d&lt;=18</v>
          </cell>
          <cell r="E784" t="str">
            <v>kg</v>
          </cell>
          <cell r="F784">
            <v>0.95</v>
          </cell>
          <cell r="G784">
            <v>4232</v>
          </cell>
          <cell r="H784">
            <v>4020</v>
          </cell>
        </row>
        <row r="785">
          <cell r="A785" t="str">
            <v/>
          </cell>
          <cell r="C785" t="str">
            <v>¤ xy</v>
          </cell>
          <cell r="D785" t="str">
            <v>¤ xy</v>
          </cell>
          <cell r="E785" t="str">
            <v>chai</v>
          </cell>
          <cell r="F785">
            <v>1.6</v>
          </cell>
          <cell r="G785">
            <v>27300</v>
          </cell>
          <cell r="H785">
            <v>43680</v>
          </cell>
        </row>
        <row r="786">
          <cell r="A786" t="str">
            <v/>
          </cell>
          <cell r="C786" t="str">
            <v>® ®</v>
          </cell>
          <cell r="D786" t="str">
            <v>§Êt ®Ìn</v>
          </cell>
          <cell r="E786" t="str">
            <v>kg</v>
          </cell>
          <cell r="F786">
            <v>7.2</v>
          </cell>
          <cell r="G786">
            <v>7818</v>
          </cell>
          <cell r="H786">
            <v>56290</v>
          </cell>
        </row>
        <row r="787">
          <cell r="A787" t="str">
            <v/>
          </cell>
          <cell r="C787" t="str">
            <v>qh</v>
          </cell>
          <cell r="D787" t="str">
            <v>Que hµn</v>
          </cell>
          <cell r="E787" t="str">
            <v>kg</v>
          </cell>
          <cell r="F787">
            <v>28.22</v>
          </cell>
          <cell r="G787">
            <v>7637</v>
          </cell>
          <cell r="H787">
            <v>215516</v>
          </cell>
        </row>
        <row r="788">
          <cell r="A788" t="str">
            <v/>
          </cell>
          <cell r="D788" t="str">
            <v>b/ Nh©n c«ng</v>
          </cell>
        </row>
        <row r="789">
          <cell r="A789" t="str">
            <v/>
          </cell>
          <cell r="C789" t="str">
            <v>4,0/7</v>
          </cell>
          <cell r="D789" t="str">
            <v>Nh©n c«ng 4,0/7</v>
          </cell>
          <cell r="E789" t="str">
            <v xml:space="preserve">C«ng </v>
          </cell>
          <cell r="F789">
            <v>35.704999999999998</v>
          </cell>
          <cell r="G789">
            <v>15344</v>
          </cell>
          <cell r="I789">
            <v>547858</v>
          </cell>
        </row>
        <row r="790">
          <cell r="A790" t="str">
            <v/>
          </cell>
          <cell r="D790" t="str">
            <v>c/ M¸y thi c«ng</v>
          </cell>
        </row>
        <row r="791">
          <cell r="A791" t="str">
            <v/>
          </cell>
          <cell r="C791" t="str">
            <v>h23</v>
          </cell>
          <cell r="D791" t="str">
            <v>M¸y hµn 23KW</v>
          </cell>
          <cell r="E791" t="str">
            <v>Ca</v>
          </cell>
          <cell r="F791">
            <v>4.5</v>
          </cell>
          <cell r="G791">
            <v>77338</v>
          </cell>
          <cell r="J791">
            <v>348021</v>
          </cell>
        </row>
        <row r="792">
          <cell r="A792" t="str">
            <v/>
          </cell>
          <cell r="C792" t="str">
            <v>c10</v>
          </cell>
          <cell r="D792" t="str">
            <v>CÈu 10T</v>
          </cell>
          <cell r="E792" t="str">
            <v>Ca</v>
          </cell>
          <cell r="F792">
            <v>0.17</v>
          </cell>
          <cell r="G792">
            <v>615511</v>
          </cell>
          <cell r="J792">
            <v>104637</v>
          </cell>
        </row>
        <row r="793">
          <cell r="A793" t="str">
            <v/>
          </cell>
          <cell r="D793" t="str">
            <v>M¸y kh¸c</v>
          </cell>
          <cell r="E793" t="str">
            <v>%</v>
          </cell>
          <cell r="F793">
            <v>1</v>
          </cell>
          <cell r="G793">
            <v>452658</v>
          </cell>
          <cell r="J793">
            <v>4527</v>
          </cell>
        </row>
        <row r="794">
          <cell r="A794">
            <v>99</v>
          </cell>
          <cell r="B794" t="str">
            <v>NA.1410</v>
          </cell>
          <cell r="D794" t="str">
            <v>L¾p dùng dÇm thÐp</v>
          </cell>
          <cell r="E794" t="str">
            <v>TÊn</v>
          </cell>
          <cell r="H794">
            <v>245700</v>
          </cell>
          <cell r="I794">
            <v>104072</v>
          </cell>
          <cell r="J794">
            <v>354130</v>
          </cell>
        </row>
        <row r="795">
          <cell r="A795" t="str">
            <v/>
          </cell>
          <cell r="D795" t="str">
            <v>a/ VËt liÖu</v>
          </cell>
        </row>
        <row r="796">
          <cell r="A796" t="str">
            <v/>
          </cell>
          <cell r="C796" t="str">
            <v>b l</v>
          </cell>
          <cell r="D796" t="str">
            <v>Bul«ng</v>
          </cell>
          <cell r="E796" t="str">
            <v>c¸i</v>
          </cell>
          <cell r="F796">
            <v>68</v>
          </cell>
          <cell r="G796">
            <v>2727</v>
          </cell>
          <cell r="H796">
            <v>185436</v>
          </cell>
        </row>
        <row r="797">
          <cell r="A797" t="str">
            <v>qh</v>
          </cell>
          <cell r="B797" t="str">
            <v>Que hµn</v>
          </cell>
          <cell r="C797" t="str">
            <v>qh</v>
          </cell>
          <cell r="D797" t="str">
            <v>Que hµn</v>
          </cell>
          <cell r="E797" t="str">
            <v>kg</v>
          </cell>
          <cell r="F797">
            <v>7</v>
          </cell>
          <cell r="G797">
            <v>7637</v>
          </cell>
          <cell r="H797">
            <v>53459</v>
          </cell>
        </row>
        <row r="798">
          <cell r="C798" t="str">
            <v>tt&lt;18</v>
          </cell>
          <cell r="D798" t="str">
            <v>ThÐp trßn d&lt;=18</v>
          </cell>
          <cell r="E798" t="str">
            <v>kg</v>
          </cell>
          <cell r="F798">
            <v>1.1599999999999999</v>
          </cell>
          <cell r="G798">
            <v>4232</v>
          </cell>
          <cell r="H798">
            <v>4909</v>
          </cell>
        </row>
        <row r="799">
          <cell r="A799" t="str">
            <v/>
          </cell>
          <cell r="C799" t="str">
            <v>th</v>
          </cell>
          <cell r="D799" t="str">
            <v xml:space="preserve">ThÐp h×nh                            </v>
          </cell>
          <cell r="E799" t="str">
            <v>kg</v>
          </cell>
          <cell r="F799">
            <v>0.15</v>
          </cell>
          <cell r="G799">
            <v>4496</v>
          </cell>
          <cell r="H799">
            <v>674</v>
          </cell>
        </row>
        <row r="800">
          <cell r="A800" t="str">
            <v/>
          </cell>
          <cell r="D800" t="str">
            <v>VËt liÖu kh¸c</v>
          </cell>
          <cell r="E800" t="str">
            <v>%</v>
          </cell>
          <cell r="F800">
            <v>5</v>
          </cell>
          <cell r="G800">
            <v>244478</v>
          </cell>
          <cell r="H800">
            <v>1222</v>
          </cell>
        </row>
        <row r="801">
          <cell r="A801" t="str">
            <v/>
          </cell>
          <cell r="D801" t="str">
            <v>b/ Nh©n c«ng</v>
          </cell>
        </row>
        <row r="802">
          <cell r="A802" t="str">
            <v/>
          </cell>
          <cell r="C802" t="str">
            <v>4,5/7</v>
          </cell>
          <cell r="D802" t="str">
            <v>Nh©n c«ng 4,5/7</v>
          </cell>
          <cell r="E802" t="str">
            <v xml:space="preserve">C«ng </v>
          </cell>
          <cell r="F802">
            <v>6.1529999999999996</v>
          </cell>
          <cell r="G802">
            <v>16914</v>
          </cell>
          <cell r="I802">
            <v>104072</v>
          </cell>
        </row>
        <row r="803">
          <cell r="A803" t="str">
            <v/>
          </cell>
          <cell r="D803" t="str">
            <v>c/ M¸y thi c«ng</v>
          </cell>
        </row>
        <row r="804">
          <cell r="A804" t="str">
            <v/>
          </cell>
          <cell r="C804" t="str">
            <v>c10</v>
          </cell>
          <cell r="D804" t="str">
            <v>CÈu 10T</v>
          </cell>
          <cell r="E804" t="str">
            <v>Ca</v>
          </cell>
          <cell r="F804">
            <v>0.41199999999999998</v>
          </cell>
          <cell r="G804">
            <v>615511</v>
          </cell>
          <cell r="J804">
            <v>253591</v>
          </cell>
        </row>
        <row r="805">
          <cell r="C805" t="str">
            <v>h23</v>
          </cell>
          <cell r="D805" t="str">
            <v>M¸y hµn 23KW</v>
          </cell>
          <cell r="E805" t="str">
            <v>Ca</v>
          </cell>
          <cell r="F805">
            <v>1.3</v>
          </cell>
          <cell r="G805">
            <v>77338</v>
          </cell>
          <cell r="J805">
            <v>100539</v>
          </cell>
        </row>
        <row r="806">
          <cell r="A806">
            <v>100</v>
          </cell>
          <cell r="B806" t="str">
            <v>MA.3220</v>
          </cell>
          <cell r="D806" t="str">
            <v>Gè v¸n sµn</v>
          </cell>
          <cell r="E806" t="str">
            <v>m3</v>
          </cell>
          <cell r="H806">
            <v>1027738</v>
          </cell>
          <cell r="I806">
            <v>55230</v>
          </cell>
        </row>
        <row r="807">
          <cell r="A807" t="str">
            <v/>
          </cell>
          <cell r="D807" t="str">
            <v>a/VËt liÖu</v>
          </cell>
        </row>
        <row r="808">
          <cell r="A808" t="str">
            <v/>
          </cell>
          <cell r="C808" t="str">
            <v>gvk</v>
          </cell>
          <cell r="D808" t="str">
            <v>Gç v¸n</v>
          </cell>
          <cell r="E808" t="str">
            <v>m3</v>
          </cell>
          <cell r="F808">
            <v>1.1200000000000001</v>
          </cell>
          <cell r="G808">
            <v>830880</v>
          </cell>
          <cell r="H808">
            <v>930586</v>
          </cell>
        </row>
        <row r="809">
          <cell r="A809" t="str">
            <v/>
          </cell>
          <cell r="C809" t="str">
            <v>® ®Øa</v>
          </cell>
          <cell r="D809" t="str">
            <v>§inh ®Øa</v>
          </cell>
          <cell r="E809" t="str">
            <v>c¸i</v>
          </cell>
          <cell r="F809">
            <v>55</v>
          </cell>
          <cell r="G809">
            <v>1400</v>
          </cell>
          <cell r="H809">
            <v>77000</v>
          </cell>
        </row>
        <row r="810">
          <cell r="A810" t="str">
            <v/>
          </cell>
          <cell r="D810" t="str">
            <v>VËt liÖu kh¸c</v>
          </cell>
          <cell r="E810" t="str">
            <v>%</v>
          </cell>
          <cell r="F810">
            <v>2</v>
          </cell>
          <cell r="G810">
            <v>1007586</v>
          </cell>
          <cell r="H810">
            <v>20152</v>
          </cell>
        </row>
        <row r="811">
          <cell r="A811" t="str">
            <v/>
          </cell>
          <cell r="D811" t="str">
            <v>b/ Nh©n c«ng</v>
          </cell>
        </row>
        <row r="812">
          <cell r="A812" t="str">
            <v/>
          </cell>
          <cell r="C812" t="str">
            <v>3,5/7</v>
          </cell>
          <cell r="D812" t="str">
            <v>Nh©n c«ng 3,5/7</v>
          </cell>
          <cell r="E812" t="str">
            <v xml:space="preserve">C«ng </v>
          </cell>
          <cell r="F812">
            <v>3.78</v>
          </cell>
          <cell r="G812">
            <v>14611</v>
          </cell>
          <cell r="I812">
            <v>55230</v>
          </cell>
        </row>
        <row r="813">
          <cell r="A813">
            <v>101</v>
          </cell>
          <cell r="B813" t="str">
            <v>03-21-34/115A</v>
          </cell>
          <cell r="D813" t="str">
            <v>S¶n xuÊt, l¾p dùng kÕt cÊu gç</v>
          </cell>
          <cell r="E813" t="str">
            <v>m3</v>
          </cell>
          <cell r="H813">
            <v>153176</v>
          </cell>
          <cell r="I813">
            <v>270624</v>
          </cell>
          <cell r="J813">
            <v>285317</v>
          </cell>
        </row>
        <row r="814">
          <cell r="A814" t="str">
            <v/>
          </cell>
          <cell r="D814" t="str">
            <v>a/VËt liÖu</v>
          </cell>
        </row>
        <row r="815">
          <cell r="A815" t="str">
            <v/>
          </cell>
          <cell r="C815" t="str">
            <v>gn4</v>
          </cell>
          <cell r="D815" t="str">
            <v>Gç nhãm 4                          3/24</v>
          </cell>
          <cell r="E815" t="str">
            <v>m3</v>
          </cell>
          <cell r="F815">
            <v>1.05</v>
          </cell>
          <cell r="G815">
            <v>830880</v>
          </cell>
          <cell r="H815">
            <v>109053</v>
          </cell>
        </row>
        <row r="816">
          <cell r="A816" t="str">
            <v/>
          </cell>
          <cell r="C816" t="str">
            <v>b l</v>
          </cell>
          <cell r="D816" t="str">
            <v>Bul«ng                                1/15</v>
          </cell>
          <cell r="E816" t="str">
            <v>c¸i</v>
          </cell>
          <cell r="F816">
            <v>17</v>
          </cell>
          <cell r="G816">
            <v>2727</v>
          </cell>
          <cell r="H816">
            <v>3091</v>
          </cell>
        </row>
        <row r="817">
          <cell r="A817" t="str">
            <v/>
          </cell>
          <cell r="C817" t="str">
            <v>® ®Øa</v>
          </cell>
          <cell r="D817" t="str">
            <v>§inh ®Øa</v>
          </cell>
          <cell r="E817" t="str">
            <v>c¸i</v>
          </cell>
          <cell r="F817">
            <v>20</v>
          </cell>
          <cell r="G817">
            <v>1400</v>
          </cell>
          <cell r="H817">
            <v>28000</v>
          </cell>
        </row>
        <row r="818">
          <cell r="A818" t="str">
            <v/>
          </cell>
          <cell r="C818" t="str">
            <v>®i</v>
          </cell>
          <cell r="D818" t="str">
            <v>§inh</v>
          </cell>
          <cell r="E818" t="str">
            <v>kg</v>
          </cell>
          <cell r="F818">
            <v>1.5</v>
          </cell>
          <cell r="G818">
            <v>5714</v>
          </cell>
          <cell r="H818">
            <v>8571</v>
          </cell>
        </row>
        <row r="819">
          <cell r="A819" t="str">
            <v/>
          </cell>
          <cell r="D819" t="str">
            <v>VËt liÖu kh¸c</v>
          </cell>
          <cell r="E819" t="str">
            <v>%</v>
          </cell>
          <cell r="F819">
            <v>3</v>
          </cell>
          <cell r="G819">
            <v>148715</v>
          </cell>
          <cell r="H819">
            <v>4461</v>
          </cell>
        </row>
        <row r="820">
          <cell r="A820" t="str">
            <v/>
          </cell>
          <cell r="D820" t="str">
            <v>b/ Nh©n c«ng</v>
          </cell>
        </row>
        <row r="821">
          <cell r="A821" t="str">
            <v/>
          </cell>
          <cell r="C821" t="str">
            <v>4,5/7</v>
          </cell>
          <cell r="D821" t="str">
            <v>Nh©n c«ng 4,5/7</v>
          </cell>
          <cell r="E821" t="str">
            <v xml:space="preserve">C«ng </v>
          </cell>
          <cell r="F821">
            <v>16</v>
          </cell>
          <cell r="G821">
            <v>16914</v>
          </cell>
          <cell r="I821">
            <v>270624</v>
          </cell>
        </row>
        <row r="822">
          <cell r="A822" t="str">
            <v/>
          </cell>
          <cell r="D822" t="str">
            <v>c/ M¸y thi c«ng</v>
          </cell>
        </row>
        <row r="823">
          <cell r="A823" t="str">
            <v/>
          </cell>
          <cell r="C823" t="str">
            <v>c16</v>
          </cell>
          <cell r="D823" t="str">
            <v>CÈu 16T</v>
          </cell>
          <cell r="E823" t="str">
            <v>Ca</v>
          </cell>
          <cell r="F823">
            <v>0.33</v>
          </cell>
          <cell r="G823">
            <v>823425</v>
          </cell>
          <cell r="J823">
            <v>271730</v>
          </cell>
        </row>
        <row r="824">
          <cell r="A824" t="str">
            <v/>
          </cell>
          <cell r="D824" t="str">
            <v>M¸y kh¸c</v>
          </cell>
          <cell r="E824" t="str">
            <v>%</v>
          </cell>
          <cell r="F824">
            <v>5</v>
          </cell>
          <cell r="G824">
            <v>271730</v>
          </cell>
          <cell r="J824">
            <v>13587</v>
          </cell>
        </row>
        <row r="825">
          <cell r="A825">
            <v>102</v>
          </cell>
          <cell r="B825" t="str">
            <v>NA.2120</v>
          </cell>
          <cell r="D825" t="str">
            <v>SX palª thÐp h×nh</v>
          </cell>
          <cell r="E825" t="str">
            <v>TÊn</v>
          </cell>
          <cell r="H825">
            <v>1073204</v>
          </cell>
          <cell r="I825">
            <v>346928</v>
          </cell>
          <cell r="J825">
            <v>607463</v>
          </cell>
        </row>
        <row r="826">
          <cell r="A826" t="str">
            <v/>
          </cell>
          <cell r="D826" t="str">
            <v>a/ VËt liÖu</v>
          </cell>
        </row>
        <row r="827">
          <cell r="A827" t="str">
            <v/>
          </cell>
          <cell r="C827" t="str">
            <v>th</v>
          </cell>
          <cell r="D827" t="str">
            <v>ThÐp h×nh                                     10%</v>
          </cell>
          <cell r="E827" t="str">
            <v>kg</v>
          </cell>
          <cell r="F827">
            <v>697.85</v>
          </cell>
          <cell r="G827">
            <v>4496</v>
          </cell>
          <cell r="H827">
            <v>313753</v>
          </cell>
        </row>
        <row r="828">
          <cell r="A828" t="str">
            <v/>
          </cell>
          <cell r="C828" t="str">
            <v>tb</v>
          </cell>
          <cell r="D828" t="str">
            <v>ThÐp b¶n                                     10%</v>
          </cell>
          <cell r="E828" t="str">
            <v>kg</v>
          </cell>
          <cell r="F828">
            <v>362.15</v>
          </cell>
          <cell r="G828">
            <v>3454</v>
          </cell>
          <cell r="H828">
            <v>125087</v>
          </cell>
        </row>
        <row r="829">
          <cell r="A829" t="str">
            <v/>
          </cell>
          <cell r="C829" t="str">
            <v>qh</v>
          </cell>
          <cell r="D829" t="str">
            <v>Que hµn</v>
          </cell>
          <cell r="E829" t="str">
            <v>kg</v>
          </cell>
          <cell r="F829">
            <v>41.03</v>
          </cell>
          <cell r="G829">
            <v>7637</v>
          </cell>
          <cell r="H829">
            <v>313346</v>
          </cell>
        </row>
        <row r="830">
          <cell r="A830" t="str">
            <v/>
          </cell>
          <cell r="C830" t="str">
            <v>¤ xy</v>
          </cell>
          <cell r="D830" t="str">
            <v>¤ xy</v>
          </cell>
          <cell r="E830" t="str">
            <v>chai</v>
          </cell>
          <cell r="F830">
            <v>2.5299999999999998</v>
          </cell>
          <cell r="G830">
            <v>27300</v>
          </cell>
          <cell r="H830">
            <v>69069</v>
          </cell>
        </row>
        <row r="831">
          <cell r="A831" t="str">
            <v/>
          </cell>
          <cell r="C831" t="str">
            <v>® ®</v>
          </cell>
          <cell r="D831" t="str">
            <v>§Êt ®Ìn</v>
          </cell>
          <cell r="E831" t="str">
            <v>kg</v>
          </cell>
          <cell r="F831">
            <v>25.69</v>
          </cell>
          <cell r="G831">
            <v>7818</v>
          </cell>
          <cell r="H831">
            <v>200844</v>
          </cell>
        </row>
        <row r="832">
          <cell r="A832" t="str">
            <v/>
          </cell>
          <cell r="D832" t="str">
            <v>VËt liÖu kh¸c</v>
          </cell>
          <cell r="E832" t="str">
            <v>%</v>
          </cell>
          <cell r="F832">
            <v>5</v>
          </cell>
          <cell r="G832">
            <v>1022099</v>
          </cell>
          <cell r="H832">
            <v>51105</v>
          </cell>
        </row>
        <row r="833">
          <cell r="A833" t="str">
            <v/>
          </cell>
          <cell r="D833" t="str">
            <v>b/ Nh©n c«ng</v>
          </cell>
        </row>
        <row r="834">
          <cell r="A834" t="str">
            <v/>
          </cell>
          <cell r="C834" t="str">
            <v>4,0/7</v>
          </cell>
          <cell r="D834" t="str">
            <v>Nh©n c«ng 4,0/7</v>
          </cell>
          <cell r="E834" t="str">
            <v xml:space="preserve">C«ng </v>
          </cell>
          <cell r="F834">
            <v>22.61</v>
          </cell>
          <cell r="G834">
            <v>15344</v>
          </cell>
          <cell r="I834">
            <v>346928</v>
          </cell>
        </row>
        <row r="835">
          <cell r="A835" t="str">
            <v/>
          </cell>
          <cell r="D835" t="str">
            <v>c/ M¸y thi c«ng</v>
          </cell>
        </row>
        <row r="836">
          <cell r="A836" t="str">
            <v/>
          </cell>
          <cell r="C836" t="str">
            <v>h23</v>
          </cell>
          <cell r="D836" t="str">
            <v>M¸y hµn 23KW</v>
          </cell>
          <cell r="E836" t="str">
            <v>Ca</v>
          </cell>
          <cell r="F836">
            <v>5.5</v>
          </cell>
          <cell r="G836">
            <v>77338</v>
          </cell>
          <cell r="J836">
            <v>425359</v>
          </cell>
        </row>
        <row r="837">
          <cell r="A837" t="str">
            <v/>
          </cell>
          <cell r="C837" t="str">
            <v>c10</v>
          </cell>
          <cell r="D837" t="str">
            <v>CÈu 10T</v>
          </cell>
          <cell r="E837" t="str">
            <v>Ca</v>
          </cell>
          <cell r="F837">
            <v>0.27</v>
          </cell>
          <cell r="G837">
            <v>615511</v>
          </cell>
          <cell r="J837">
            <v>166188</v>
          </cell>
        </row>
        <row r="838">
          <cell r="A838" t="str">
            <v/>
          </cell>
          <cell r="C838" t="str">
            <v>cuct</v>
          </cell>
          <cell r="D838" t="str">
            <v>M¸y c¾t uèn cèt thÐp</v>
          </cell>
          <cell r="E838" t="str">
            <v>Ca</v>
          </cell>
          <cell r="F838">
            <v>0.4</v>
          </cell>
          <cell r="G838">
            <v>39789</v>
          </cell>
          <cell r="J838">
            <v>15916</v>
          </cell>
        </row>
        <row r="839">
          <cell r="A839">
            <v>103</v>
          </cell>
          <cell r="B839" t="str">
            <v>NB.2310</v>
          </cell>
          <cell r="D839" t="str">
            <v>LD, TD palª thÐp h×nh</v>
          </cell>
          <cell r="E839" t="str">
            <v>TÊn</v>
          </cell>
          <cell r="H839">
            <v>180824</v>
          </cell>
          <cell r="I839">
            <v>218652</v>
          </cell>
          <cell r="J839">
            <v>543278</v>
          </cell>
        </row>
        <row r="840">
          <cell r="A840" t="str">
            <v/>
          </cell>
          <cell r="D840" t="str">
            <v>a/ VËt liÖu</v>
          </cell>
        </row>
        <row r="841">
          <cell r="A841" t="str">
            <v/>
          </cell>
          <cell r="C841" t="str">
            <v>th</v>
          </cell>
          <cell r="D841" t="str">
            <v xml:space="preserve">ThÐp h×nh                            </v>
          </cell>
          <cell r="E841" t="str">
            <v>kg</v>
          </cell>
          <cell r="F841">
            <v>0.45</v>
          </cell>
          <cell r="G841">
            <v>4496</v>
          </cell>
          <cell r="H841">
            <v>2023</v>
          </cell>
        </row>
        <row r="842">
          <cell r="A842" t="str">
            <v/>
          </cell>
          <cell r="C842" t="str">
            <v>b l</v>
          </cell>
          <cell r="D842" t="str">
            <v>Bul«ng</v>
          </cell>
          <cell r="E842" t="str">
            <v>c¸i</v>
          </cell>
          <cell r="F842">
            <v>12</v>
          </cell>
          <cell r="G842">
            <v>2727</v>
          </cell>
          <cell r="H842">
            <v>32724</v>
          </cell>
        </row>
        <row r="843">
          <cell r="A843" t="str">
            <v/>
          </cell>
          <cell r="C843" t="str">
            <v>qh</v>
          </cell>
          <cell r="D843" t="str">
            <v>Que hµn</v>
          </cell>
          <cell r="E843" t="str">
            <v>kg</v>
          </cell>
          <cell r="F843">
            <v>18</v>
          </cell>
          <cell r="G843">
            <v>7637</v>
          </cell>
          <cell r="H843">
            <v>137466</v>
          </cell>
        </row>
        <row r="844">
          <cell r="A844" t="str">
            <v/>
          </cell>
          <cell r="D844" t="str">
            <v>VËt liÖu kh¸c</v>
          </cell>
          <cell r="E844" t="str">
            <v>%</v>
          </cell>
          <cell r="F844">
            <v>5</v>
          </cell>
          <cell r="G844">
            <v>172213</v>
          </cell>
          <cell r="H844">
            <v>8611</v>
          </cell>
        </row>
        <row r="845">
          <cell r="A845" t="str">
            <v/>
          </cell>
          <cell r="D845" t="str">
            <v>b/ Nh©n c«ng</v>
          </cell>
        </row>
        <row r="846">
          <cell r="A846" t="str">
            <v/>
          </cell>
          <cell r="C846" t="str">
            <v>4,0/7</v>
          </cell>
          <cell r="D846" t="str">
            <v>Nh©n c«ng 4,0/7</v>
          </cell>
          <cell r="E846" t="str">
            <v xml:space="preserve">C«ng </v>
          </cell>
          <cell r="F846">
            <v>14.25</v>
          </cell>
          <cell r="G846">
            <v>15344</v>
          </cell>
          <cell r="I846">
            <v>218652</v>
          </cell>
        </row>
        <row r="847">
          <cell r="A847" t="str">
            <v/>
          </cell>
          <cell r="D847" t="str">
            <v>c/ M¸y thi c«ng</v>
          </cell>
        </row>
        <row r="848">
          <cell r="A848" t="str">
            <v/>
          </cell>
          <cell r="C848" t="str">
            <v>h23</v>
          </cell>
          <cell r="D848" t="str">
            <v>M¸y hµn 23KW</v>
          </cell>
          <cell r="E848" t="str">
            <v>Ca</v>
          </cell>
          <cell r="F848">
            <v>4.1500000000000004</v>
          </cell>
          <cell r="G848">
            <v>77338</v>
          </cell>
          <cell r="J848">
            <v>320953</v>
          </cell>
        </row>
        <row r="849">
          <cell r="A849" t="str">
            <v/>
          </cell>
          <cell r="C849" t="str">
            <v>c16</v>
          </cell>
          <cell r="D849" t="str">
            <v>CÈu 16T</v>
          </cell>
          <cell r="E849" t="str">
            <v>Ca</v>
          </cell>
          <cell r="F849">
            <v>0.27</v>
          </cell>
          <cell r="G849">
            <v>823425</v>
          </cell>
          <cell r="J849">
            <v>222325</v>
          </cell>
        </row>
        <row r="850">
          <cell r="A850">
            <v>104</v>
          </cell>
          <cell r="B850" t="str">
            <v>VB.2111</v>
          </cell>
          <cell r="D850" t="str">
            <v>Rä ®¸</v>
          </cell>
          <cell r="E850" t="str">
            <v>Rä</v>
          </cell>
          <cell r="H850">
            <v>465580</v>
          </cell>
          <cell r="I850">
            <v>175332</v>
          </cell>
        </row>
        <row r="851">
          <cell r="A851" t="str">
            <v/>
          </cell>
          <cell r="D851" t="str">
            <v>a/ VËt liÖu</v>
          </cell>
        </row>
        <row r="852">
          <cell r="A852" t="str">
            <v/>
          </cell>
          <cell r="C852" t="str">
            <v>tt&lt;18</v>
          </cell>
          <cell r="D852" t="str">
            <v>ThÐp trßn d&lt;=18</v>
          </cell>
          <cell r="E852" t="str">
            <v>kg</v>
          </cell>
          <cell r="F852">
            <v>13.5</v>
          </cell>
          <cell r="G852">
            <v>4232</v>
          </cell>
          <cell r="H852">
            <v>57132</v>
          </cell>
        </row>
        <row r="853">
          <cell r="A853" t="str">
            <v/>
          </cell>
          <cell r="C853" t="str">
            <v>®h</v>
          </cell>
          <cell r="D853" t="str">
            <v>§¸ héc</v>
          </cell>
          <cell r="E853" t="str">
            <v>m3</v>
          </cell>
          <cell r="F853">
            <v>2.2000000000000002</v>
          </cell>
          <cell r="G853">
            <v>61886</v>
          </cell>
          <cell r="H853">
            <v>408448</v>
          </cell>
        </row>
        <row r="854">
          <cell r="A854" t="str">
            <v/>
          </cell>
          <cell r="D854" t="str">
            <v>b/ Nh©n c«ng</v>
          </cell>
        </row>
        <row r="855">
          <cell r="A855" t="str">
            <v/>
          </cell>
          <cell r="C855" t="str">
            <v>3,5/7</v>
          </cell>
          <cell r="D855" t="str">
            <v>Nh©n c«ng 3,5/7</v>
          </cell>
          <cell r="E855" t="str">
            <v xml:space="preserve">C«ng </v>
          </cell>
          <cell r="F855">
            <v>4</v>
          </cell>
          <cell r="G855">
            <v>14611</v>
          </cell>
          <cell r="I855">
            <v>175332</v>
          </cell>
        </row>
        <row r="856">
          <cell r="A856">
            <v>105</v>
          </cell>
          <cell r="B856" t="str">
            <v>TT</v>
          </cell>
          <cell r="D856" t="str">
            <v>BiÓn b¸o</v>
          </cell>
          <cell r="E856" t="str">
            <v>c¸i</v>
          </cell>
          <cell r="F856">
            <v>1</v>
          </cell>
          <cell r="G856">
            <v>1500000</v>
          </cell>
          <cell r="H856">
            <v>1500000</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v>106</v>
          </cell>
          <cell r="B866" t="str">
            <v>UD.5122</v>
          </cell>
          <cell r="D866" t="str">
            <v>Sái ®Öm</v>
          </cell>
          <cell r="E866" t="str">
            <v>m3</v>
          </cell>
        </row>
        <row r="867">
          <cell r="A867" t="str">
            <v/>
          </cell>
          <cell r="D867" t="str">
            <v>a/ VËt liÖu</v>
          </cell>
          <cell r="H867">
            <v>73200</v>
          </cell>
        </row>
        <row r="868">
          <cell r="A868" t="str">
            <v/>
          </cell>
          <cell r="C868" t="str">
            <v>s</v>
          </cell>
          <cell r="D868" t="str">
            <v>Sái</v>
          </cell>
          <cell r="E868" t="str">
            <v>m3</v>
          </cell>
          <cell r="F868">
            <v>1.22</v>
          </cell>
          <cell r="G868">
            <v>60000</v>
          </cell>
          <cell r="H868">
            <v>73200</v>
          </cell>
        </row>
        <row r="869">
          <cell r="A869" t="str">
            <v/>
          </cell>
          <cell r="D869" t="str">
            <v>b/ Nh©n c«ng</v>
          </cell>
          <cell r="H869">
            <v>33296</v>
          </cell>
        </row>
        <row r="870">
          <cell r="A870" t="str">
            <v/>
          </cell>
          <cell r="C870" t="str">
            <v>4,0/7</v>
          </cell>
          <cell r="D870" t="str">
            <v>Nh©n c«ng 4,0/7</v>
          </cell>
          <cell r="E870" t="str">
            <v xml:space="preserve">C«ng </v>
          </cell>
          <cell r="F870">
            <v>2.17</v>
          </cell>
          <cell r="G870">
            <v>15344</v>
          </cell>
          <cell r="H870">
            <v>33296</v>
          </cell>
        </row>
        <row r="871">
          <cell r="A871">
            <v>107</v>
          </cell>
          <cell r="B871" t="str">
            <v>HA.1120</v>
          </cell>
          <cell r="D871" t="str">
            <v>BT lãt mãng M200</v>
          </cell>
          <cell r="E871" t="str">
            <v>m3</v>
          </cell>
        </row>
        <row r="872">
          <cell r="A872" t="str">
            <v/>
          </cell>
          <cell r="D872" t="str">
            <v>a/ VËt liÖu</v>
          </cell>
          <cell r="H872">
            <v>384855</v>
          </cell>
        </row>
        <row r="873">
          <cell r="A873" t="str">
            <v/>
          </cell>
          <cell r="D873" t="str">
            <v>V­a BT M200 ®¸ 1x2 (®é sôt 6-8)</v>
          </cell>
          <cell r="E873" t="str">
            <v>m3</v>
          </cell>
          <cell r="F873">
            <v>1.0249999999999999</v>
          </cell>
          <cell r="G873">
            <v>375468</v>
          </cell>
          <cell r="H873">
            <v>384855</v>
          </cell>
        </row>
        <row r="874">
          <cell r="A874" t="str">
            <v/>
          </cell>
          <cell r="D874" t="str">
            <v>b/ Nh©n c«ng</v>
          </cell>
          <cell r="H874">
            <v>32752</v>
          </cell>
        </row>
        <row r="875">
          <cell r="A875" t="str">
            <v/>
          </cell>
          <cell r="C875" t="str">
            <v>3,0/7</v>
          </cell>
          <cell r="D875" t="str">
            <v>Nh©n c«ng 3,0/7</v>
          </cell>
          <cell r="E875" t="str">
            <v xml:space="preserve">C«ng </v>
          </cell>
          <cell r="F875">
            <v>2.36</v>
          </cell>
          <cell r="G875">
            <v>13878</v>
          </cell>
          <cell r="H875">
            <v>32752</v>
          </cell>
        </row>
        <row r="876">
          <cell r="A876" t="str">
            <v/>
          </cell>
          <cell r="D876" t="str">
            <v>c/ M¸y thi c«ng</v>
          </cell>
          <cell r="H876">
            <v>12041</v>
          </cell>
        </row>
        <row r="877">
          <cell r="A877" t="str">
            <v/>
          </cell>
          <cell r="C877" t="str">
            <v>t250</v>
          </cell>
          <cell r="D877" t="str">
            <v>M¸y trén 250l</v>
          </cell>
          <cell r="E877" t="str">
            <v>Ca</v>
          </cell>
          <cell r="F877">
            <v>9.5000000000000001E-2</v>
          </cell>
          <cell r="G877">
            <v>96272</v>
          </cell>
          <cell r="H877">
            <v>9146</v>
          </cell>
        </row>
        <row r="878">
          <cell r="A878" t="str">
            <v/>
          </cell>
          <cell r="C878" t="str">
            <v>®b1</v>
          </cell>
          <cell r="D878" t="str">
            <v>M¸y ®Çm bµn 1KW</v>
          </cell>
          <cell r="E878" t="str">
            <v>Ca</v>
          </cell>
          <cell r="F878">
            <v>8.8999999999999996E-2</v>
          </cell>
          <cell r="G878">
            <v>32525</v>
          </cell>
          <cell r="H878">
            <v>2895</v>
          </cell>
        </row>
        <row r="879">
          <cell r="A879">
            <v>108</v>
          </cell>
          <cell r="B879" t="str">
            <v>CD.1120</v>
          </cell>
          <cell r="D879" t="str">
            <v>§ãng cäc v¸n thÐp Larssen IV L=6m</v>
          </cell>
          <cell r="E879" t="str">
            <v>m</v>
          </cell>
        </row>
        <row r="880">
          <cell r="A880" t="str">
            <v/>
          </cell>
          <cell r="D880" t="str">
            <v>a/ VËt liÖu</v>
          </cell>
          <cell r="H880">
            <v>37688</v>
          </cell>
        </row>
        <row r="881">
          <cell r="A881" t="str">
            <v/>
          </cell>
          <cell r="D881" t="str">
            <v>Cäc v¸n thÐp   ( 1,67% x 3 th¸ng = 5%)</v>
          </cell>
          <cell r="E881" t="str">
            <v>tÊn</v>
          </cell>
          <cell r="F881">
            <v>7.4999999999999997E-2</v>
          </cell>
          <cell r="G881">
            <v>10000000</v>
          </cell>
          <cell r="H881">
            <v>37500</v>
          </cell>
        </row>
        <row r="882">
          <cell r="A882" t="str">
            <v/>
          </cell>
          <cell r="D882" t="str">
            <v>VËt liÖu kh¸c</v>
          </cell>
          <cell r="E882" t="str">
            <v>%</v>
          </cell>
          <cell r="F882">
            <v>0.5</v>
          </cell>
          <cell r="G882">
            <v>37500</v>
          </cell>
          <cell r="H882">
            <v>188</v>
          </cell>
        </row>
        <row r="883">
          <cell r="A883" t="str">
            <v/>
          </cell>
          <cell r="D883" t="str">
            <v>b/ Nh©n c«ng</v>
          </cell>
          <cell r="H883">
            <v>1872</v>
          </cell>
        </row>
        <row r="884">
          <cell r="A884" t="str">
            <v/>
          </cell>
          <cell r="C884" t="str">
            <v>4,0/7</v>
          </cell>
          <cell r="D884" t="str">
            <v>Nh©n c«ng 4,0/7</v>
          </cell>
          <cell r="E884" t="str">
            <v xml:space="preserve">C«ng </v>
          </cell>
          <cell r="F884">
            <v>0.122</v>
          </cell>
          <cell r="G884">
            <v>15344</v>
          </cell>
          <cell r="H884">
            <v>1872</v>
          </cell>
        </row>
        <row r="885">
          <cell r="A885" t="str">
            <v/>
          </cell>
          <cell r="D885" t="str">
            <v>c/ M¸y thi c«ng</v>
          </cell>
          <cell r="H885">
            <v>32221</v>
          </cell>
        </row>
        <row r="886">
          <cell r="A886" t="str">
            <v/>
          </cell>
          <cell r="C886" t="str">
            <v>b®c1,8</v>
          </cell>
          <cell r="D886" t="str">
            <v>Bóa ®ãng cäc 1,8T</v>
          </cell>
          <cell r="E886" t="str">
            <v>Ca</v>
          </cell>
          <cell r="F886">
            <v>4.0899999999999999E-2</v>
          </cell>
          <cell r="G886">
            <v>764856</v>
          </cell>
          <cell r="H886">
            <v>31283</v>
          </cell>
        </row>
        <row r="887">
          <cell r="A887" t="str">
            <v/>
          </cell>
          <cell r="D887" t="str">
            <v>M¸y kh¸c</v>
          </cell>
          <cell r="E887" t="str">
            <v>ca</v>
          </cell>
          <cell r="F887">
            <v>3</v>
          </cell>
          <cell r="G887">
            <v>31283</v>
          </cell>
          <cell r="H887">
            <v>938</v>
          </cell>
        </row>
        <row r="888">
          <cell r="A888">
            <v>109</v>
          </cell>
          <cell r="B888" t="str">
            <v>CD.1120</v>
          </cell>
          <cell r="D888" t="str">
            <v>Nhæ cäc v¸n thÐp trªn mÆt ®Êt</v>
          </cell>
          <cell r="E888" t="str">
            <v>m</v>
          </cell>
        </row>
        <row r="889">
          <cell r="A889" t="str">
            <v/>
          </cell>
          <cell r="D889" t="str">
            <v>b/ Nh©n c«ng</v>
          </cell>
          <cell r="H889">
            <v>1248</v>
          </cell>
        </row>
        <row r="890">
          <cell r="A890" t="str">
            <v/>
          </cell>
          <cell r="C890" t="str">
            <v>4,0/7</v>
          </cell>
          <cell r="D890" t="str">
            <v>Nh©n c«ng 4,0/7                 2/3 ®ãng</v>
          </cell>
          <cell r="E890" t="str">
            <v xml:space="preserve">C«ng </v>
          </cell>
          <cell r="F890">
            <v>0.122</v>
          </cell>
          <cell r="G890">
            <v>15344</v>
          </cell>
          <cell r="H890">
            <v>1248</v>
          </cell>
        </row>
        <row r="891">
          <cell r="A891" t="str">
            <v/>
          </cell>
          <cell r="D891" t="str">
            <v>c/ M¸y thi c«ng</v>
          </cell>
          <cell r="H891">
            <v>21481</v>
          </cell>
        </row>
        <row r="892">
          <cell r="A892" t="str">
            <v/>
          </cell>
          <cell r="C892" t="str">
            <v>b®c1,8</v>
          </cell>
          <cell r="D892" t="str">
            <v>Bóa ®ãng cäc 1,8T                 2/3 ®ãng</v>
          </cell>
          <cell r="E892" t="str">
            <v>Ca</v>
          </cell>
          <cell r="F892">
            <v>4.0899999999999999E-2</v>
          </cell>
          <cell r="G892">
            <v>764856</v>
          </cell>
          <cell r="H892">
            <v>20855</v>
          </cell>
        </row>
        <row r="893">
          <cell r="A893" t="str">
            <v/>
          </cell>
          <cell r="D893" t="str">
            <v>M¸y kh¸c</v>
          </cell>
          <cell r="E893" t="str">
            <v>ca</v>
          </cell>
          <cell r="F893">
            <v>3</v>
          </cell>
          <cell r="G893">
            <v>20855</v>
          </cell>
          <cell r="H893">
            <v>626</v>
          </cell>
        </row>
        <row r="894">
          <cell r="A894">
            <v>110</v>
          </cell>
          <cell r="B894" t="str">
            <v>03-27-43/115</v>
          </cell>
          <cell r="D894" t="str">
            <v>X¶m kÏ cäc v¸n thÐp</v>
          </cell>
          <cell r="E894" t="str">
            <v>m</v>
          </cell>
        </row>
        <row r="895">
          <cell r="A895" t="str">
            <v/>
          </cell>
          <cell r="D895" t="str">
            <v>a/ VËt liÖu</v>
          </cell>
          <cell r="H895">
            <v>30600</v>
          </cell>
        </row>
        <row r="896">
          <cell r="A896" t="str">
            <v/>
          </cell>
          <cell r="D896" t="str">
            <v>B«ng</v>
          </cell>
          <cell r="E896" t="str">
            <v>kg</v>
          </cell>
          <cell r="F896">
            <v>0.2</v>
          </cell>
          <cell r="G896">
            <v>15000</v>
          </cell>
          <cell r="H896">
            <v>3000</v>
          </cell>
        </row>
        <row r="897">
          <cell r="A897" t="str">
            <v/>
          </cell>
          <cell r="D897" t="str">
            <v>Ma tÝt</v>
          </cell>
          <cell r="E897" t="str">
            <v>kg</v>
          </cell>
          <cell r="F897">
            <v>1.5</v>
          </cell>
          <cell r="G897">
            <v>18000</v>
          </cell>
          <cell r="H897">
            <v>27000</v>
          </cell>
        </row>
        <row r="898">
          <cell r="A898" t="str">
            <v/>
          </cell>
          <cell r="D898" t="str">
            <v>VËt liÖu kh¸c</v>
          </cell>
          <cell r="E898" t="str">
            <v>%</v>
          </cell>
          <cell r="F898">
            <v>2</v>
          </cell>
          <cell r="G898">
            <v>30000</v>
          </cell>
          <cell r="H898">
            <v>600</v>
          </cell>
        </row>
        <row r="899">
          <cell r="A899" t="str">
            <v/>
          </cell>
          <cell r="D899" t="str">
            <v>b/ Nh©n c«ng</v>
          </cell>
          <cell r="H899">
            <v>1074</v>
          </cell>
        </row>
        <row r="900">
          <cell r="A900" t="str">
            <v/>
          </cell>
          <cell r="C900" t="str">
            <v>4,0/7</v>
          </cell>
          <cell r="D900" t="str">
            <v>Nh©n c«ng 4,0/7</v>
          </cell>
          <cell r="E900" t="str">
            <v xml:space="preserve">C«ng </v>
          </cell>
          <cell r="F900">
            <v>7.0000000000000007E-2</v>
          </cell>
          <cell r="G900">
            <v>15344</v>
          </cell>
          <cell r="H900">
            <v>1074</v>
          </cell>
        </row>
        <row r="901">
          <cell r="A901">
            <v>111</v>
          </cell>
          <cell r="B901" t="str">
            <v>NA.2110</v>
          </cell>
          <cell r="D901" t="str">
            <v>S¶n xuÊt hÖ vµnh ®ai khung chèng</v>
          </cell>
          <cell r="E901" t="str">
            <v>TÊn</v>
          </cell>
        </row>
        <row r="902">
          <cell r="A902" t="str">
            <v/>
          </cell>
          <cell r="D902" t="str">
            <v>a/ VËt liÖu</v>
          </cell>
          <cell r="H902">
            <v>640205</v>
          </cell>
        </row>
        <row r="903">
          <cell r="A903" t="str">
            <v/>
          </cell>
          <cell r="C903" t="str">
            <v>th</v>
          </cell>
          <cell r="D903" t="str">
            <v>ThÐp h×nh                                  10%</v>
          </cell>
          <cell r="E903" t="str">
            <v>kg</v>
          </cell>
          <cell r="F903">
            <v>625.39</v>
          </cell>
          <cell r="G903">
            <v>4496</v>
          </cell>
          <cell r="H903">
            <v>281175</v>
          </cell>
        </row>
        <row r="904">
          <cell r="A904" t="str">
            <v/>
          </cell>
          <cell r="C904" t="str">
            <v>tb</v>
          </cell>
          <cell r="D904" t="str">
            <v>ThÐp b¶n                                  10%</v>
          </cell>
          <cell r="E904" t="str">
            <v>kg</v>
          </cell>
          <cell r="F904">
            <v>316</v>
          </cell>
          <cell r="G904">
            <v>3454</v>
          </cell>
          <cell r="H904">
            <v>109146</v>
          </cell>
        </row>
        <row r="905">
          <cell r="A905" t="str">
            <v/>
          </cell>
          <cell r="C905" t="str">
            <v>tt&lt;18</v>
          </cell>
          <cell r="D905" t="str">
            <v>ThÐp trßn d&lt;=18                   10%</v>
          </cell>
          <cell r="E905" t="str">
            <v>kg</v>
          </cell>
          <cell r="F905">
            <v>61.4</v>
          </cell>
          <cell r="G905">
            <v>4232</v>
          </cell>
          <cell r="H905">
            <v>25984</v>
          </cell>
        </row>
        <row r="906">
          <cell r="A906" t="str">
            <v/>
          </cell>
          <cell r="C906" t="str">
            <v>qh</v>
          </cell>
          <cell r="D906" t="str">
            <v>Que hµn</v>
          </cell>
          <cell r="E906" t="str">
            <v>kg</v>
          </cell>
          <cell r="F906">
            <v>22.66</v>
          </cell>
          <cell r="G906">
            <v>7637</v>
          </cell>
          <cell r="H906">
            <v>173054</v>
          </cell>
        </row>
        <row r="907">
          <cell r="A907" t="str">
            <v/>
          </cell>
          <cell r="C907" t="str">
            <v>¤ xy</v>
          </cell>
          <cell r="D907" t="str">
            <v>¤ xy</v>
          </cell>
          <cell r="E907" t="str">
            <v>chai</v>
          </cell>
          <cell r="F907">
            <v>0.78</v>
          </cell>
          <cell r="G907">
            <v>27300</v>
          </cell>
          <cell r="H907">
            <v>21294</v>
          </cell>
        </row>
        <row r="908">
          <cell r="A908" t="str">
            <v/>
          </cell>
          <cell r="C908" t="str">
            <v>® ®</v>
          </cell>
          <cell r="D908" t="str">
            <v>§Êt ®Ìn</v>
          </cell>
          <cell r="E908" t="str">
            <v>kg</v>
          </cell>
          <cell r="F908">
            <v>3.78</v>
          </cell>
          <cell r="G908">
            <v>7818</v>
          </cell>
          <cell r="H908">
            <v>29552</v>
          </cell>
          <cell r="I908">
            <v>418021</v>
          </cell>
          <cell r="J908">
            <v>15916.000000014901</v>
          </cell>
        </row>
        <row r="909">
          <cell r="A909" t="str">
            <v/>
          </cell>
          <cell r="D909" t="str">
            <v>b/ Nh©n c«ng</v>
          </cell>
          <cell r="H909">
            <v>564352</v>
          </cell>
        </row>
        <row r="910">
          <cell r="A910" t="str">
            <v/>
          </cell>
          <cell r="C910" t="str">
            <v>4,0/7</v>
          </cell>
          <cell r="D910" t="str">
            <v>Nh©n c«ng 4,0/7</v>
          </cell>
          <cell r="E910" t="str">
            <v xml:space="preserve">C«ng </v>
          </cell>
          <cell r="F910">
            <v>36.78</v>
          </cell>
          <cell r="G910">
            <v>15344</v>
          </cell>
          <cell r="H910">
            <v>564352</v>
          </cell>
        </row>
        <row r="911">
          <cell r="A911" t="str">
            <v/>
          </cell>
          <cell r="D911" t="str">
            <v>c/ M¸y thi c«ng</v>
          </cell>
          <cell r="H911">
            <v>590807</v>
          </cell>
        </row>
        <row r="912">
          <cell r="A912" t="str">
            <v/>
          </cell>
          <cell r="C912" t="str">
            <v>h23</v>
          </cell>
          <cell r="D912" t="str">
            <v>M¸y hµn 23KW</v>
          </cell>
          <cell r="E912" t="str">
            <v>Ca</v>
          </cell>
          <cell r="F912">
            <v>4.25</v>
          </cell>
          <cell r="G912">
            <v>77338</v>
          </cell>
          <cell r="H912">
            <v>328687</v>
          </cell>
        </row>
        <row r="913">
          <cell r="A913" t="str">
            <v/>
          </cell>
          <cell r="C913" t="str">
            <v>cuct</v>
          </cell>
          <cell r="D913" t="str">
            <v>M¸y c¾t uèn cèt thÐp</v>
          </cell>
          <cell r="E913" t="str">
            <v>Ca</v>
          </cell>
          <cell r="F913">
            <v>0.4</v>
          </cell>
          <cell r="G913">
            <v>39789</v>
          </cell>
          <cell r="H913">
            <v>15916</v>
          </cell>
        </row>
        <row r="914">
          <cell r="A914" t="str">
            <v/>
          </cell>
          <cell r="C914" t="str">
            <v>c10</v>
          </cell>
          <cell r="D914" t="str">
            <v>CÈu 10T</v>
          </cell>
          <cell r="E914" t="str">
            <v>Ca</v>
          </cell>
          <cell r="F914">
            <v>0.4</v>
          </cell>
          <cell r="G914">
            <v>615511</v>
          </cell>
          <cell r="H914">
            <v>246204</v>
          </cell>
        </row>
        <row r="915">
          <cell r="A915">
            <v>112</v>
          </cell>
          <cell r="B915" t="str">
            <v>NB.2310</v>
          </cell>
          <cell r="D915" t="str">
            <v>LD, th¸o dì hÖ vµnh ®ai khung chèng trªn c¹n</v>
          </cell>
          <cell r="E915" t="str">
            <v>TÊn</v>
          </cell>
        </row>
        <row r="916">
          <cell r="A916" t="str">
            <v/>
          </cell>
          <cell r="D916" t="str">
            <v>a/ VËt liÖu</v>
          </cell>
          <cell r="H916">
            <v>180824</v>
          </cell>
        </row>
        <row r="917">
          <cell r="A917" t="str">
            <v/>
          </cell>
          <cell r="C917" t="str">
            <v>th</v>
          </cell>
          <cell r="D917" t="str">
            <v xml:space="preserve">ThÐp h×nh                            </v>
          </cell>
          <cell r="E917" t="str">
            <v>kg</v>
          </cell>
          <cell r="F917">
            <v>0.45</v>
          </cell>
          <cell r="G917">
            <v>4496</v>
          </cell>
          <cell r="H917">
            <v>2023</v>
          </cell>
        </row>
        <row r="918">
          <cell r="A918" t="str">
            <v/>
          </cell>
          <cell r="C918" t="str">
            <v>b l</v>
          </cell>
          <cell r="D918" t="str">
            <v>Bul«ng</v>
          </cell>
          <cell r="E918" t="str">
            <v>c¸i</v>
          </cell>
          <cell r="F918">
            <v>12</v>
          </cell>
          <cell r="G918">
            <v>2727</v>
          </cell>
          <cell r="H918">
            <v>32724</v>
          </cell>
        </row>
        <row r="919">
          <cell r="A919" t="str">
            <v/>
          </cell>
          <cell r="C919" t="str">
            <v>qh</v>
          </cell>
          <cell r="D919" t="str">
            <v>Que hµn</v>
          </cell>
          <cell r="E919" t="str">
            <v>kg</v>
          </cell>
          <cell r="F919">
            <v>18</v>
          </cell>
          <cell r="G919">
            <v>7637</v>
          </cell>
          <cell r="H919">
            <v>137466</v>
          </cell>
        </row>
        <row r="920">
          <cell r="A920" t="str">
            <v/>
          </cell>
          <cell r="D920" t="str">
            <v>VËt liÖu kh¸c</v>
          </cell>
          <cell r="E920" t="str">
            <v>%</v>
          </cell>
          <cell r="F920">
            <v>5</v>
          </cell>
          <cell r="G920">
            <v>172213</v>
          </cell>
          <cell r="H920">
            <v>8611</v>
          </cell>
        </row>
        <row r="921">
          <cell r="A921" t="str">
            <v/>
          </cell>
          <cell r="D921" t="str">
            <v>b/ Nh©n c«ng</v>
          </cell>
          <cell r="H921">
            <v>218652</v>
          </cell>
        </row>
        <row r="922">
          <cell r="A922" t="str">
            <v/>
          </cell>
          <cell r="C922" t="str">
            <v>4,0/7</v>
          </cell>
          <cell r="D922" t="str">
            <v>Nh©n c«ng 4,0/7</v>
          </cell>
          <cell r="E922" t="str">
            <v xml:space="preserve">C«ng </v>
          </cell>
          <cell r="F922">
            <v>14.25</v>
          </cell>
          <cell r="G922">
            <v>15344</v>
          </cell>
          <cell r="H922">
            <v>218652</v>
          </cell>
        </row>
        <row r="923">
          <cell r="A923" t="str">
            <v/>
          </cell>
          <cell r="D923" t="str">
            <v>c/ M¸y thi c«ng</v>
          </cell>
          <cell r="H923">
            <v>543278</v>
          </cell>
        </row>
        <row r="924">
          <cell r="A924" t="str">
            <v/>
          </cell>
          <cell r="C924" t="str">
            <v>h23</v>
          </cell>
          <cell r="D924" t="str">
            <v>M¸y hµn 23KW</v>
          </cell>
          <cell r="E924" t="str">
            <v>Ca</v>
          </cell>
          <cell r="F924">
            <v>4.1500000000000004</v>
          </cell>
          <cell r="G924">
            <v>77338</v>
          </cell>
          <cell r="H924">
            <v>320953</v>
          </cell>
        </row>
        <row r="925">
          <cell r="A925" t="str">
            <v/>
          </cell>
          <cell r="C925" t="str">
            <v>c16</v>
          </cell>
          <cell r="D925" t="str">
            <v>CÈu 16T</v>
          </cell>
          <cell r="E925" t="str">
            <v>Ca</v>
          </cell>
          <cell r="F925">
            <v>0.27</v>
          </cell>
          <cell r="G925">
            <v>823425</v>
          </cell>
          <cell r="H925">
            <v>222325</v>
          </cell>
        </row>
        <row r="926">
          <cell r="A926">
            <v>113</v>
          </cell>
          <cell r="B926" t="str">
            <v>NA.2120</v>
          </cell>
          <cell r="D926" t="str">
            <v>S¶n xuÊt ®µ gi¸o phôc vô thi c«ng bª t«ng mè</v>
          </cell>
          <cell r="E926" t="str">
            <v>TÊn</v>
          </cell>
        </row>
        <row r="927">
          <cell r="A927" t="str">
            <v/>
          </cell>
          <cell r="D927" t="str">
            <v>a/ VËt liÖu</v>
          </cell>
          <cell r="H927">
            <v>1073204</v>
          </cell>
        </row>
        <row r="928">
          <cell r="A928" t="str">
            <v/>
          </cell>
          <cell r="C928" t="str">
            <v>th</v>
          </cell>
          <cell r="D928" t="str">
            <v>ThÐp h×nh                                     20%</v>
          </cell>
          <cell r="E928" t="str">
            <v>kg</v>
          </cell>
          <cell r="F928">
            <v>697.85</v>
          </cell>
          <cell r="G928">
            <v>4496</v>
          </cell>
          <cell r="H928">
            <v>313753</v>
          </cell>
        </row>
        <row r="929">
          <cell r="A929" t="str">
            <v/>
          </cell>
          <cell r="C929" t="str">
            <v>tb</v>
          </cell>
          <cell r="D929" t="str">
            <v>ThÐp b¶n                                     20%</v>
          </cell>
          <cell r="E929" t="str">
            <v>kg</v>
          </cell>
          <cell r="F929">
            <v>362.15</v>
          </cell>
          <cell r="G929">
            <v>3454</v>
          </cell>
          <cell r="H929">
            <v>125087</v>
          </cell>
        </row>
        <row r="930">
          <cell r="A930" t="str">
            <v/>
          </cell>
          <cell r="C930" t="str">
            <v>qh</v>
          </cell>
          <cell r="D930" t="str">
            <v>Que hµn</v>
          </cell>
          <cell r="E930" t="str">
            <v>kg</v>
          </cell>
          <cell r="F930">
            <v>41.03</v>
          </cell>
          <cell r="G930">
            <v>7637</v>
          </cell>
          <cell r="H930">
            <v>313346</v>
          </cell>
        </row>
        <row r="931">
          <cell r="A931" t="str">
            <v/>
          </cell>
          <cell r="C931" t="str">
            <v>¤ xy</v>
          </cell>
          <cell r="D931" t="str">
            <v>¤ xy</v>
          </cell>
          <cell r="E931" t="str">
            <v>chai</v>
          </cell>
          <cell r="F931">
            <v>2.5299999999999998</v>
          </cell>
          <cell r="G931">
            <v>27300</v>
          </cell>
          <cell r="H931">
            <v>69069</v>
          </cell>
        </row>
        <row r="932">
          <cell r="A932" t="str">
            <v/>
          </cell>
          <cell r="C932" t="str">
            <v>® ®</v>
          </cell>
          <cell r="D932" t="str">
            <v>§Êt ®Ìn</v>
          </cell>
          <cell r="E932" t="str">
            <v>kg</v>
          </cell>
          <cell r="F932">
            <v>25.69</v>
          </cell>
          <cell r="G932">
            <v>7818</v>
          </cell>
          <cell r="H932">
            <v>200844</v>
          </cell>
        </row>
        <row r="933">
          <cell r="A933" t="str">
            <v/>
          </cell>
          <cell r="D933" t="str">
            <v>VËt liÖu kh¸c</v>
          </cell>
          <cell r="E933" t="str">
            <v>%</v>
          </cell>
          <cell r="F933">
            <v>5</v>
          </cell>
          <cell r="G933">
            <v>1022099</v>
          </cell>
          <cell r="H933">
            <v>51105</v>
          </cell>
        </row>
        <row r="934">
          <cell r="A934" t="str">
            <v/>
          </cell>
          <cell r="D934" t="str">
            <v>b/ Nh©n c«ng</v>
          </cell>
          <cell r="H934">
            <v>346928</v>
          </cell>
        </row>
        <row r="935">
          <cell r="A935" t="str">
            <v/>
          </cell>
          <cell r="C935" t="str">
            <v>4,0/7</v>
          </cell>
          <cell r="D935" t="str">
            <v>Nh©n c«ng 4,0/7</v>
          </cell>
          <cell r="E935" t="str">
            <v xml:space="preserve">C«ng </v>
          </cell>
          <cell r="F935">
            <v>22.61</v>
          </cell>
          <cell r="G935">
            <v>15344</v>
          </cell>
          <cell r="H935">
            <v>346928</v>
          </cell>
        </row>
        <row r="936">
          <cell r="A936" t="str">
            <v/>
          </cell>
          <cell r="D936" t="str">
            <v>c/ M¸y thi c«ng</v>
          </cell>
          <cell r="H936">
            <v>607463</v>
          </cell>
        </row>
        <row r="937">
          <cell r="A937" t="str">
            <v/>
          </cell>
          <cell r="C937" t="str">
            <v>h23</v>
          </cell>
          <cell r="D937" t="str">
            <v>M¸y hµn 23KW</v>
          </cell>
          <cell r="E937" t="str">
            <v>Ca</v>
          </cell>
          <cell r="F937">
            <v>5.5</v>
          </cell>
          <cell r="G937">
            <v>77338</v>
          </cell>
          <cell r="H937">
            <v>425359</v>
          </cell>
        </row>
        <row r="938">
          <cell r="A938" t="str">
            <v/>
          </cell>
          <cell r="C938" t="str">
            <v>cuct</v>
          </cell>
          <cell r="D938" t="str">
            <v>M¸y c¾t uèn cèt thÐp</v>
          </cell>
          <cell r="E938" t="str">
            <v>Ca</v>
          </cell>
          <cell r="F938">
            <v>0.4</v>
          </cell>
          <cell r="G938">
            <v>39789</v>
          </cell>
          <cell r="H938">
            <v>15916</v>
          </cell>
        </row>
        <row r="939">
          <cell r="A939" t="str">
            <v/>
          </cell>
          <cell r="C939" t="str">
            <v>c10</v>
          </cell>
          <cell r="D939" t="str">
            <v>CÈu 10T</v>
          </cell>
          <cell r="E939" t="str">
            <v>Ca</v>
          </cell>
          <cell r="F939">
            <v>0.27</v>
          </cell>
          <cell r="G939">
            <v>615511</v>
          </cell>
          <cell r="H939">
            <v>166188</v>
          </cell>
        </row>
        <row r="940">
          <cell r="A940">
            <v>114</v>
          </cell>
          <cell r="B940" t="str">
            <v>NB.2310</v>
          </cell>
          <cell r="D940" t="str">
            <v>L¾p dùng, th¸o dì ®µ gi¸o thi c«ng bª t«ng mè</v>
          </cell>
          <cell r="E940" t="str">
            <v>TÊn</v>
          </cell>
        </row>
        <row r="941">
          <cell r="A941" t="str">
            <v/>
          </cell>
          <cell r="D941" t="str">
            <v>a/ VËt liÖu</v>
          </cell>
          <cell r="H941">
            <v>180824</v>
          </cell>
        </row>
        <row r="942">
          <cell r="A942" t="str">
            <v/>
          </cell>
          <cell r="C942" t="str">
            <v>th</v>
          </cell>
          <cell r="D942" t="str">
            <v xml:space="preserve">ThÐp h×nh                            </v>
          </cell>
          <cell r="E942" t="str">
            <v>kg</v>
          </cell>
          <cell r="F942">
            <v>0.45</v>
          </cell>
          <cell r="G942">
            <v>4496</v>
          </cell>
          <cell r="H942">
            <v>2023</v>
          </cell>
        </row>
        <row r="943">
          <cell r="A943" t="str">
            <v/>
          </cell>
          <cell r="C943" t="str">
            <v>b l</v>
          </cell>
          <cell r="D943" t="str">
            <v>Bul«ng</v>
          </cell>
          <cell r="E943" t="str">
            <v>c¸i</v>
          </cell>
          <cell r="F943">
            <v>12</v>
          </cell>
          <cell r="G943">
            <v>2727</v>
          </cell>
          <cell r="H943">
            <v>32724</v>
          </cell>
        </row>
        <row r="944">
          <cell r="A944" t="str">
            <v/>
          </cell>
          <cell r="C944" t="str">
            <v>qh</v>
          </cell>
          <cell r="D944" t="str">
            <v>Que hµn</v>
          </cell>
          <cell r="E944" t="str">
            <v>kg</v>
          </cell>
          <cell r="F944">
            <v>18</v>
          </cell>
          <cell r="G944">
            <v>7637</v>
          </cell>
          <cell r="H944">
            <v>137466</v>
          </cell>
        </row>
        <row r="945">
          <cell r="A945" t="str">
            <v/>
          </cell>
          <cell r="D945" t="str">
            <v>VËt liÖu kh¸c</v>
          </cell>
          <cell r="E945" t="str">
            <v>%</v>
          </cell>
          <cell r="F945">
            <v>5</v>
          </cell>
          <cell r="G945">
            <v>172213</v>
          </cell>
          <cell r="H945">
            <v>8611</v>
          </cell>
        </row>
        <row r="946">
          <cell r="A946" t="str">
            <v/>
          </cell>
          <cell r="D946" t="str">
            <v>b/ Nh©n c«ng</v>
          </cell>
          <cell r="H946">
            <v>218652</v>
          </cell>
        </row>
        <row r="947">
          <cell r="A947" t="str">
            <v/>
          </cell>
          <cell r="C947" t="str">
            <v>4,0/7</v>
          </cell>
          <cell r="D947" t="str">
            <v>Nh©n c«ng 4,0/7</v>
          </cell>
          <cell r="E947" t="str">
            <v xml:space="preserve">C«ng </v>
          </cell>
          <cell r="F947">
            <v>14.25</v>
          </cell>
          <cell r="G947">
            <v>15344</v>
          </cell>
          <cell r="H947">
            <v>218652</v>
          </cell>
        </row>
        <row r="948">
          <cell r="A948" t="str">
            <v/>
          </cell>
          <cell r="D948" t="str">
            <v>c/ M¸y thi c«ng</v>
          </cell>
          <cell r="H948">
            <v>3438095</v>
          </cell>
        </row>
        <row r="949">
          <cell r="A949" t="str">
            <v/>
          </cell>
          <cell r="C949" t="str">
            <v>h23</v>
          </cell>
          <cell r="D949" t="str">
            <v>M¸y hµn 23KW</v>
          </cell>
          <cell r="E949" t="str">
            <v>Ca</v>
          </cell>
          <cell r="F949">
            <v>0.27</v>
          </cell>
          <cell r="G949">
            <v>77338</v>
          </cell>
          <cell r="H949">
            <v>20881</v>
          </cell>
        </row>
        <row r="950">
          <cell r="A950" t="str">
            <v/>
          </cell>
          <cell r="C950" t="str">
            <v>c16</v>
          </cell>
          <cell r="D950" t="str">
            <v>CÈu 16T</v>
          </cell>
          <cell r="E950" t="str">
            <v>Ca</v>
          </cell>
          <cell r="F950">
            <v>4.1500000000000004</v>
          </cell>
          <cell r="G950">
            <v>823425</v>
          </cell>
          <cell r="H950">
            <v>3417214</v>
          </cell>
        </row>
        <row r="951">
          <cell r="A951">
            <v>115</v>
          </cell>
          <cell r="B951" t="str">
            <v>EH.2111</v>
          </cell>
          <cell r="D951" t="str">
            <v>L¾p ®Æt ray P43</v>
          </cell>
          <cell r="E951" t="str">
            <v>m</v>
          </cell>
        </row>
        <row r="952">
          <cell r="D952" t="str">
            <v>a/ VËt liÖu                        10%</v>
          </cell>
          <cell r="H952">
            <v>25611</v>
          </cell>
        </row>
        <row r="953">
          <cell r="D953" t="str">
            <v>Ray P43</v>
          </cell>
          <cell r="E953" t="str">
            <v>m</v>
          </cell>
          <cell r="F953">
            <v>0.16</v>
          </cell>
          <cell r="G953">
            <v>10000</v>
          </cell>
          <cell r="H953">
            <v>1600</v>
          </cell>
        </row>
        <row r="954">
          <cell r="D954" t="str">
            <v>§inh cr¨mb«ng</v>
          </cell>
          <cell r="E954" t="str">
            <v>C¸i</v>
          </cell>
          <cell r="F954">
            <v>8.77</v>
          </cell>
          <cell r="G954">
            <v>3000</v>
          </cell>
          <cell r="H954">
            <v>26310</v>
          </cell>
        </row>
        <row r="955">
          <cell r="D955" t="str">
            <v>Tµ vÑt gç</v>
          </cell>
          <cell r="E955" t="str">
            <v>Thanh</v>
          </cell>
          <cell r="F955">
            <v>1.454</v>
          </cell>
          <cell r="G955">
            <v>125000</v>
          </cell>
          <cell r="H955">
            <v>181750</v>
          </cell>
        </row>
        <row r="956">
          <cell r="D956" t="str">
            <v>LÊp l¹ch</v>
          </cell>
          <cell r="E956" t="str">
            <v>§«i</v>
          </cell>
          <cell r="F956">
            <v>0.161</v>
          </cell>
          <cell r="G956">
            <v>100000</v>
          </cell>
          <cell r="H956">
            <v>16100</v>
          </cell>
        </row>
        <row r="957">
          <cell r="D957" t="str">
            <v>Bu l«ng + Rång ®en</v>
          </cell>
          <cell r="E957" t="str">
            <v>C¸i</v>
          </cell>
          <cell r="F957">
            <v>0.97399999999999998</v>
          </cell>
          <cell r="G957">
            <v>15000</v>
          </cell>
          <cell r="H957">
            <v>14610</v>
          </cell>
        </row>
        <row r="958">
          <cell r="D958" t="str">
            <v>B¶n ®Öm</v>
          </cell>
          <cell r="E958" t="str">
            <v>C¸i</v>
          </cell>
          <cell r="F958">
            <v>2.8940000000000001</v>
          </cell>
          <cell r="G958">
            <v>5000</v>
          </cell>
          <cell r="H958">
            <v>14470</v>
          </cell>
        </row>
        <row r="959">
          <cell r="D959" t="str">
            <v>VËt liÖu kh¸c</v>
          </cell>
          <cell r="E959" t="str">
            <v>%</v>
          </cell>
          <cell r="F959">
            <v>0.5</v>
          </cell>
          <cell r="G959">
            <v>254840</v>
          </cell>
          <cell r="H959">
            <v>1274</v>
          </cell>
        </row>
        <row r="960">
          <cell r="A960" t="str">
            <v/>
          </cell>
          <cell r="D960" t="str">
            <v>b/ Nh©n c«ng</v>
          </cell>
          <cell r="H960">
            <v>11118</v>
          </cell>
        </row>
        <row r="961">
          <cell r="A961" t="str">
            <v/>
          </cell>
          <cell r="C961" t="str">
            <v>4,5/7</v>
          </cell>
          <cell r="D961" t="str">
            <v>Nh©n c«ng 4,5/7</v>
          </cell>
          <cell r="E961" t="str">
            <v xml:space="preserve">C«ng </v>
          </cell>
          <cell r="F961">
            <v>0.6573</v>
          </cell>
          <cell r="G961">
            <v>16914</v>
          </cell>
          <cell r="H961">
            <v>11118</v>
          </cell>
        </row>
        <row r="962">
          <cell r="A962">
            <v>116</v>
          </cell>
          <cell r="B962" t="str">
            <v>LB.1110</v>
          </cell>
          <cell r="D962" t="str">
            <v>L¾p tæ hîp dÇm thÐp t¹i b·i</v>
          </cell>
          <cell r="E962" t="str">
            <v>TÊn</v>
          </cell>
        </row>
        <row r="963">
          <cell r="A963" t="str">
            <v/>
          </cell>
          <cell r="D963" t="str">
            <v>a/ VËt liÖu</v>
          </cell>
          <cell r="H963">
            <v>121200</v>
          </cell>
        </row>
        <row r="964">
          <cell r="A964" t="str">
            <v/>
          </cell>
          <cell r="D964" t="str">
            <v>Bu l«ng + ®inh t¸n</v>
          </cell>
          <cell r="E964" t="str">
            <v>bé</v>
          </cell>
          <cell r="F964">
            <v>8</v>
          </cell>
          <cell r="G964">
            <v>15000</v>
          </cell>
          <cell r="H964">
            <v>120000</v>
          </cell>
        </row>
        <row r="965">
          <cell r="A965" t="str">
            <v/>
          </cell>
          <cell r="D965" t="str">
            <v>VËt liÖu kh¸c</v>
          </cell>
          <cell r="E965" t="str">
            <v>%</v>
          </cell>
          <cell r="F965">
            <v>1</v>
          </cell>
          <cell r="G965">
            <v>120000</v>
          </cell>
          <cell r="H965">
            <v>1200</v>
          </cell>
        </row>
        <row r="966">
          <cell r="A966" t="str">
            <v/>
          </cell>
          <cell r="D966" t="str">
            <v>b/ Nh©n c«ng</v>
          </cell>
          <cell r="H966">
            <v>194511</v>
          </cell>
        </row>
        <row r="967">
          <cell r="A967" t="str">
            <v/>
          </cell>
          <cell r="C967" t="str">
            <v>4,5/7</v>
          </cell>
          <cell r="D967" t="str">
            <v>Nh©n c«ng 4,5/7</v>
          </cell>
          <cell r="E967" t="str">
            <v xml:space="preserve">C«ng </v>
          </cell>
          <cell r="F967">
            <v>11.5</v>
          </cell>
          <cell r="G967">
            <v>16914</v>
          </cell>
          <cell r="H967">
            <v>194511</v>
          </cell>
        </row>
        <row r="968">
          <cell r="A968" t="str">
            <v/>
          </cell>
          <cell r="D968" t="str">
            <v>c/ M¸y thi c«ng</v>
          </cell>
          <cell r="H968">
            <v>473702</v>
          </cell>
        </row>
        <row r="969">
          <cell r="A969" t="str">
            <v/>
          </cell>
          <cell r="C969" t="str">
            <v>cc30</v>
          </cell>
          <cell r="D969" t="str">
            <v>CÈu cæng 30T</v>
          </cell>
          <cell r="E969" t="str">
            <v>Ca</v>
          </cell>
          <cell r="F969">
            <v>0.23</v>
          </cell>
          <cell r="G969">
            <v>735494</v>
          </cell>
          <cell r="H969">
            <v>169164</v>
          </cell>
        </row>
        <row r="970">
          <cell r="A970" t="str">
            <v/>
          </cell>
          <cell r="C970" t="str">
            <v>nk10</v>
          </cell>
          <cell r="D970" t="str">
            <v>M¸y nÐn khÝ 10m3/ph</v>
          </cell>
          <cell r="E970" t="str">
            <v>Ca</v>
          </cell>
          <cell r="F970">
            <v>0.23</v>
          </cell>
          <cell r="G970">
            <v>387267</v>
          </cell>
          <cell r="H970">
            <v>89071</v>
          </cell>
        </row>
        <row r="971">
          <cell r="A971" t="str">
            <v/>
          </cell>
          <cell r="C971" t="str">
            <v>t®5</v>
          </cell>
          <cell r="D971" t="str">
            <v>Têi ®iÖn 5T</v>
          </cell>
          <cell r="E971" t="str">
            <v>Ca</v>
          </cell>
          <cell r="F971">
            <v>0.05</v>
          </cell>
          <cell r="G971">
            <v>70440</v>
          </cell>
          <cell r="H971">
            <v>3522</v>
          </cell>
        </row>
        <row r="972">
          <cell r="A972" t="str">
            <v/>
          </cell>
          <cell r="C972" t="str">
            <v>c16</v>
          </cell>
          <cell r="D972" t="str">
            <v>CÈu 16T</v>
          </cell>
          <cell r="E972" t="str">
            <v>Ca</v>
          </cell>
          <cell r="F972">
            <v>0.23</v>
          </cell>
          <cell r="G972">
            <v>823425</v>
          </cell>
          <cell r="H972">
            <v>189388</v>
          </cell>
        </row>
        <row r="973">
          <cell r="A973" t="str">
            <v/>
          </cell>
          <cell r="D973" t="str">
            <v>M¸y kh¸c</v>
          </cell>
          <cell r="E973" t="str">
            <v>%</v>
          </cell>
          <cell r="F973">
            <v>5</v>
          </cell>
          <cell r="G973">
            <v>451145</v>
          </cell>
          <cell r="H973">
            <v>22557</v>
          </cell>
        </row>
        <row r="974">
          <cell r="A974">
            <v>117</v>
          </cell>
          <cell r="B974" t="str">
            <v>UC.1120</v>
          </cell>
          <cell r="D974" t="str">
            <v xml:space="preserve">S¬n phñ b¶o vÖ dÇm thÐp </v>
          </cell>
          <cell r="E974" t="str">
            <v>m2</v>
          </cell>
        </row>
        <row r="975">
          <cell r="A975" t="str">
            <v/>
          </cell>
          <cell r="D975" t="str">
            <v>a/ VËt liÖu</v>
          </cell>
          <cell r="H975">
            <v>642</v>
          </cell>
        </row>
        <row r="976">
          <cell r="A976" t="str">
            <v/>
          </cell>
          <cell r="D976" t="str">
            <v>S¬n</v>
          </cell>
          <cell r="E976" t="str">
            <v>kg</v>
          </cell>
          <cell r="G976" t="str">
            <v xml:space="preserve"> by KAJIMA</v>
          </cell>
          <cell r="H976">
            <v>0</v>
          </cell>
        </row>
        <row r="977">
          <cell r="A977" t="str">
            <v/>
          </cell>
          <cell r="C977" t="str">
            <v>x¨ng</v>
          </cell>
          <cell r="D977" t="str">
            <v>X¨ng</v>
          </cell>
          <cell r="E977" t="str">
            <v>kg</v>
          </cell>
          <cell r="F977">
            <v>0.12</v>
          </cell>
          <cell r="G977">
            <v>5300</v>
          </cell>
          <cell r="H977">
            <v>636</v>
          </cell>
        </row>
        <row r="978">
          <cell r="A978" t="str">
            <v/>
          </cell>
          <cell r="D978" t="str">
            <v>VËt liÖu kh¸c</v>
          </cell>
          <cell r="E978" t="str">
            <v>%</v>
          </cell>
          <cell r="F978">
            <v>1</v>
          </cell>
          <cell r="G978">
            <v>636</v>
          </cell>
          <cell r="H978">
            <v>6</v>
          </cell>
        </row>
        <row r="979">
          <cell r="A979" t="str">
            <v/>
          </cell>
          <cell r="D979" t="str">
            <v>b/ Nh©n c«ng</v>
          </cell>
          <cell r="H979">
            <v>5114</v>
          </cell>
        </row>
        <row r="980">
          <cell r="A980" t="str">
            <v/>
          </cell>
          <cell r="C980" t="str">
            <v>3,5/7</v>
          </cell>
          <cell r="D980" t="str">
            <v>Nh©n c«ng 3,5/7</v>
          </cell>
          <cell r="E980" t="str">
            <v xml:space="preserve">C«ng </v>
          </cell>
          <cell r="F980">
            <v>0.35</v>
          </cell>
          <cell r="G980">
            <v>14611</v>
          </cell>
          <cell r="H980">
            <v>5114</v>
          </cell>
        </row>
        <row r="981">
          <cell r="A981">
            <v>118</v>
          </cell>
          <cell r="B981" t="str">
            <v>IA.2521</v>
          </cell>
          <cell r="D981" t="str">
            <v>S¶n xuÊt, l¾p dùng cèt thÐp b¶n qu¸ ®é</v>
          </cell>
          <cell r="E981" t="str">
            <v>TÊn</v>
          </cell>
        </row>
        <row r="982">
          <cell r="A982" t="str">
            <v/>
          </cell>
          <cell r="D982" t="str">
            <v>a/ VËt liÖu</v>
          </cell>
          <cell r="H982">
            <v>4447319</v>
          </cell>
        </row>
        <row r="983">
          <cell r="A983" t="str">
            <v/>
          </cell>
          <cell r="C983" t="str">
            <v>tt&lt;18</v>
          </cell>
          <cell r="D983" t="str">
            <v>ThÐp trßn d&lt;=18</v>
          </cell>
          <cell r="E983" t="str">
            <v>kg</v>
          </cell>
          <cell r="F983">
            <v>1020</v>
          </cell>
          <cell r="G983">
            <v>4232</v>
          </cell>
          <cell r="H983">
            <v>4316640</v>
          </cell>
        </row>
        <row r="984">
          <cell r="A984" t="str">
            <v/>
          </cell>
          <cell r="C984" t="str">
            <v>dtb</v>
          </cell>
          <cell r="D984" t="str">
            <v>D©y thÐp buéc</v>
          </cell>
          <cell r="E984" t="str">
            <v>kg</v>
          </cell>
          <cell r="F984">
            <v>14.28</v>
          </cell>
          <cell r="G984">
            <v>6682</v>
          </cell>
          <cell r="H984">
            <v>95419</v>
          </cell>
        </row>
        <row r="985">
          <cell r="A985" t="str">
            <v/>
          </cell>
          <cell r="C985" t="str">
            <v>qh</v>
          </cell>
          <cell r="D985" t="str">
            <v>Que hµn</v>
          </cell>
          <cell r="E985" t="str">
            <v>kg</v>
          </cell>
          <cell r="F985">
            <v>4.617</v>
          </cell>
          <cell r="G985">
            <v>7637</v>
          </cell>
          <cell r="H985">
            <v>35260</v>
          </cell>
        </row>
        <row r="986">
          <cell r="A986" t="str">
            <v/>
          </cell>
          <cell r="D986" t="str">
            <v>b/ Nh©n c«ng</v>
          </cell>
          <cell r="H986">
            <v>159552</v>
          </cell>
        </row>
        <row r="987">
          <cell r="A987" t="str">
            <v/>
          </cell>
          <cell r="C987" t="str">
            <v>3,5/7</v>
          </cell>
          <cell r="D987" t="str">
            <v>Nh©n c«ng 3,5/7</v>
          </cell>
          <cell r="E987" t="str">
            <v xml:space="preserve">C«ng </v>
          </cell>
          <cell r="F987">
            <v>10.92</v>
          </cell>
          <cell r="G987">
            <v>14611</v>
          </cell>
          <cell r="H987">
            <v>159552</v>
          </cell>
        </row>
        <row r="988">
          <cell r="A988" t="str">
            <v/>
          </cell>
          <cell r="D988" t="str">
            <v>c/ M¸y thi c«ng</v>
          </cell>
          <cell r="H988">
            <v>101763</v>
          </cell>
        </row>
        <row r="989">
          <cell r="A989" t="str">
            <v/>
          </cell>
          <cell r="C989" t="str">
            <v>h23</v>
          </cell>
          <cell r="D989" t="str">
            <v>M¸y hµn 23KW</v>
          </cell>
          <cell r="E989" t="str">
            <v>Ca</v>
          </cell>
          <cell r="F989">
            <v>1.123</v>
          </cell>
          <cell r="G989">
            <v>77338</v>
          </cell>
          <cell r="H989">
            <v>86851</v>
          </cell>
        </row>
        <row r="990">
          <cell r="C990" t="str">
            <v>vt0,8</v>
          </cell>
          <cell r="D990" t="str">
            <v>M¸y vËn th¨ng 0,8T</v>
          </cell>
          <cell r="E990" t="str">
            <v>Ca</v>
          </cell>
          <cell r="F990">
            <v>0.04</v>
          </cell>
          <cell r="G990">
            <v>54495</v>
          </cell>
          <cell r="H990">
            <v>2180</v>
          </cell>
        </row>
        <row r="991">
          <cell r="A991" t="str">
            <v/>
          </cell>
          <cell r="C991" t="str">
            <v>cuct</v>
          </cell>
          <cell r="D991" t="str">
            <v>M¸y c¾t uèn cèt thÐp</v>
          </cell>
          <cell r="E991" t="str">
            <v>Ca</v>
          </cell>
          <cell r="F991">
            <v>0.32</v>
          </cell>
          <cell r="G991">
            <v>39789</v>
          </cell>
          <cell r="H991">
            <v>12732</v>
          </cell>
        </row>
        <row r="992">
          <cell r="A992">
            <v>119</v>
          </cell>
          <cell r="B992" t="str">
            <v>LA.3130</v>
          </cell>
          <cell r="D992" t="str">
            <v>L¾p ®Æt b¶n qu¸ ®é</v>
          </cell>
          <cell r="E992" t="str">
            <v>TÊm</v>
          </cell>
        </row>
        <row r="993">
          <cell r="A993" t="str">
            <v/>
          </cell>
          <cell r="D993" t="str">
            <v>a/ VËt liÖu</v>
          </cell>
          <cell r="H993">
            <v>57561</v>
          </cell>
        </row>
        <row r="994">
          <cell r="A994" t="str">
            <v/>
          </cell>
          <cell r="C994" t="str">
            <v>qh</v>
          </cell>
          <cell r="D994" t="str">
            <v>Que hµn</v>
          </cell>
          <cell r="E994" t="str">
            <v>kg</v>
          </cell>
          <cell r="F994">
            <v>2.5</v>
          </cell>
          <cell r="G994">
            <v>7637</v>
          </cell>
          <cell r="H994">
            <v>19093</v>
          </cell>
        </row>
        <row r="995">
          <cell r="A995" t="str">
            <v/>
          </cell>
          <cell r="C995" t="str">
            <v>gc</v>
          </cell>
          <cell r="D995" t="str">
            <v>Gç chèng/kª</v>
          </cell>
          <cell r="E995" t="str">
            <v>m3</v>
          </cell>
          <cell r="F995">
            <v>0.04</v>
          </cell>
          <cell r="G995">
            <v>830880</v>
          </cell>
          <cell r="H995">
            <v>33235</v>
          </cell>
        </row>
        <row r="996">
          <cell r="A996" t="str">
            <v/>
          </cell>
          <cell r="D996" t="str">
            <v>VËt liÖu kh¸c</v>
          </cell>
          <cell r="E996" t="str">
            <v>%</v>
          </cell>
          <cell r="F996">
            <v>10</v>
          </cell>
          <cell r="G996">
            <v>52328</v>
          </cell>
          <cell r="H996">
            <v>5233</v>
          </cell>
        </row>
        <row r="997">
          <cell r="A997" t="str">
            <v/>
          </cell>
          <cell r="D997" t="str">
            <v>b/ Nh©n c«ng</v>
          </cell>
          <cell r="H997">
            <v>15958</v>
          </cell>
        </row>
        <row r="998">
          <cell r="A998" t="str">
            <v/>
          </cell>
          <cell r="C998" t="str">
            <v>4,0/7</v>
          </cell>
          <cell r="D998" t="str">
            <v>Nh©n c«ng 4,0/7</v>
          </cell>
          <cell r="E998" t="str">
            <v xml:space="preserve">C«ng </v>
          </cell>
          <cell r="F998">
            <v>1.04</v>
          </cell>
          <cell r="G998">
            <v>15344</v>
          </cell>
          <cell r="H998">
            <v>15958</v>
          </cell>
        </row>
        <row r="999">
          <cell r="A999" t="str">
            <v/>
          </cell>
          <cell r="D999" t="str">
            <v>c/ M¸y thi c«ng</v>
          </cell>
          <cell r="H999">
            <v>95484</v>
          </cell>
        </row>
        <row r="1000">
          <cell r="A1000" t="str">
            <v/>
          </cell>
          <cell r="C1000" t="str">
            <v>c10</v>
          </cell>
          <cell r="D1000" t="str">
            <v>CÈu 10T</v>
          </cell>
          <cell r="E1000" t="str">
            <v>Ca</v>
          </cell>
          <cell r="F1000">
            <v>0.13</v>
          </cell>
          <cell r="G1000">
            <v>615511</v>
          </cell>
          <cell r="H1000">
            <v>80016</v>
          </cell>
        </row>
        <row r="1001">
          <cell r="A1001" t="str">
            <v/>
          </cell>
          <cell r="C1001" t="str">
            <v>h23</v>
          </cell>
          <cell r="D1001" t="str">
            <v>M¸y hµn 23KW</v>
          </cell>
          <cell r="E1001" t="str">
            <v>Ca</v>
          </cell>
          <cell r="F1001">
            <v>0.2</v>
          </cell>
          <cell r="G1001">
            <v>77338</v>
          </cell>
          <cell r="H1001">
            <v>15468</v>
          </cell>
        </row>
        <row r="1002">
          <cell r="A1002" t="str">
            <v/>
          </cell>
        </row>
        <row r="1003">
          <cell r="A1003">
            <v>120</v>
          </cell>
          <cell r="B1003" t="str">
            <v>CA.2213</v>
          </cell>
          <cell r="D1003" t="str">
            <v>§ãng cäc gç nãn mè (1c©y ®ãng xuèng 3m)</v>
          </cell>
          <cell r="E1003" t="str">
            <v>C©y</v>
          </cell>
        </row>
        <row r="1004">
          <cell r="A1004" t="str">
            <v/>
          </cell>
          <cell r="D1004" t="str">
            <v>a/ VËt liÖu</v>
          </cell>
          <cell r="H1004">
            <v>11135</v>
          </cell>
        </row>
        <row r="1005">
          <cell r="A1005" t="str">
            <v/>
          </cell>
          <cell r="D1005" t="str">
            <v>Cäc</v>
          </cell>
          <cell r="E1005" t="str">
            <v>m</v>
          </cell>
          <cell r="F1005">
            <v>1.05</v>
          </cell>
          <cell r="G1005">
            <v>5000</v>
          </cell>
          <cell r="H1005">
            <v>10500</v>
          </cell>
        </row>
        <row r="1006">
          <cell r="A1006" t="str">
            <v/>
          </cell>
          <cell r="D1006" t="str">
            <v>C©y chèng</v>
          </cell>
          <cell r="E1006" t="str">
            <v>C©y</v>
          </cell>
          <cell r="F1006">
            <v>1.7299999999999999E-2</v>
          </cell>
          <cell r="G1006">
            <v>7273</v>
          </cell>
          <cell r="H1006">
            <v>252</v>
          </cell>
        </row>
        <row r="1007">
          <cell r="D1007" t="str">
            <v>D©y</v>
          </cell>
          <cell r="E1007" t="str">
            <v>kg</v>
          </cell>
          <cell r="F1007">
            <v>4.8999999999999998E-3</v>
          </cell>
          <cell r="G1007">
            <v>6000</v>
          </cell>
          <cell r="H1007">
            <v>59</v>
          </cell>
        </row>
        <row r="1008">
          <cell r="A1008" t="str">
            <v/>
          </cell>
          <cell r="D1008" t="str">
            <v>VËt liÖu kh¸c</v>
          </cell>
          <cell r="E1008" t="str">
            <v>%</v>
          </cell>
          <cell r="F1008">
            <v>3</v>
          </cell>
          <cell r="G1008">
            <v>10811</v>
          </cell>
          <cell r="H1008">
            <v>324</v>
          </cell>
        </row>
        <row r="1009">
          <cell r="A1009" t="str">
            <v/>
          </cell>
          <cell r="D1009" t="str">
            <v>b/ Nh©n c«ng</v>
          </cell>
          <cell r="H1009">
            <v>1058</v>
          </cell>
        </row>
        <row r="1010">
          <cell r="A1010" t="str">
            <v/>
          </cell>
          <cell r="C1010" t="str">
            <v>3,5/7</v>
          </cell>
          <cell r="D1010" t="str">
            <v>Nh©n c«ng 3,5/7</v>
          </cell>
          <cell r="E1010" t="str">
            <v xml:space="preserve">C«ng </v>
          </cell>
          <cell r="F1010">
            <v>3.6200000000000003E-2</v>
          </cell>
          <cell r="G1010">
            <v>14611</v>
          </cell>
          <cell r="H1010">
            <v>1058</v>
          </cell>
        </row>
        <row r="1011">
          <cell r="A1011" t="str">
            <v/>
          </cell>
        </row>
        <row r="1012">
          <cell r="A1012" t="str">
            <v/>
          </cell>
        </row>
        <row r="1013">
          <cell r="A1013" t="str">
            <v/>
          </cell>
        </row>
        <row r="1014">
          <cell r="A1014">
            <v>121</v>
          </cell>
          <cell r="B1014" t="str">
            <v>TT</v>
          </cell>
          <cell r="C1014" t="str">
            <v>VB.14</v>
          </cell>
          <cell r="D1014" t="str">
            <v>Líp sái nãn mè</v>
          </cell>
          <cell r="E1014" t="str">
            <v>m3</v>
          </cell>
        </row>
        <row r="1015">
          <cell r="A1015" t="str">
            <v/>
          </cell>
          <cell r="D1015" t="str">
            <v>a/ VËt liÖu</v>
          </cell>
          <cell r="H1015">
            <v>91800</v>
          </cell>
        </row>
        <row r="1016">
          <cell r="A1016" t="str">
            <v/>
          </cell>
          <cell r="D1016" t="str">
            <v>Sái</v>
          </cell>
          <cell r="E1016" t="str">
            <v>m3</v>
          </cell>
          <cell r="F1016">
            <v>1.2</v>
          </cell>
          <cell r="G1016">
            <v>75000</v>
          </cell>
          <cell r="H1016">
            <v>90000</v>
          </cell>
        </row>
        <row r="1017">
          <cell r="A1017" t="str">
            <v/>
          </cell>
          <cell r="D1017" t="str">
            <v>VËt liÖu kh¸c</v>
          </cell>
          <cell r="E1017" t="str">
            <v>%</v>
          </cell>
          <cell r="F1017">
            <v>2</v>
          </cell>
          <cell r="G1017">
            <v>90000</v>
          </cell>
          <cell r="H1017">
            <v>1800</v>
          </cell>
        </row>
        <row r="1018">
          <cell r="A1018" t="str">
            <v/>
          </cell>
          <cell r="D1018" t="str">
            <v>b/ Nh©n c«ng</v>
          </cell>
          <cell r="H1018">
            <v>7772</v>
          </cell>
        </row>
        <row r="1019">
          <cell r="A1019" t="str">
            <v/>
          </cell>
          <cell r="C1019" t="str">
            <v>3,0/7</v>
          </cell>
          <cell r="D1019" t="str">
            <v>Nh©n c«ng 3,0/7</v>
          </cell>
          <cell r="E1019" t="str">
            <v xml:space="preserve">C«ng </v>
          </cell>
          <cell r="F1019">
            <v>0.56000000000000005</v>
          </cell>
          <cell r="G1019">
            <v>13878</v>
          </cell>
          <cell r="H1019">
            <v>7772</v>
          </cell>
        </row>
        <row r="1020">
          <cell r="A1020" t="str">
            <v/>
          </cell>
        </row>
        <row r="1021">
          <cell r="A1021" t="str">
            <v/>
          </cell>
        </row>
        <row r="1022">
          <cell r="A1022">
            <v>122</v>
          </cell>
          <cell r="B1022" t="str">
            <v>HA.3110</v>
          </cell>
          <cell r="D1022" t="str">
            <v>BT t­êng ng¨n M250 (gi»ng)</v>
          </cell>
          <cell r="E1022" t="str">
            <v>m3</v>
          </cell>
        </row>
        <row r="1023">
          <cell r="A1023" t="str">
            <v/>
          </cell>
          <cell r="D1023" t="str">
            <v>a/ VËt liÖu</v>
          </cell>
          <cell r="H1023">
            <v>437701</v>
          </cell>
        </row>
        <row r="1024">
          <cell r="A1024" t="str">
            <v/>
          </cell>
          <cell r="D1024" t="str">
            <v>V­a BT M250 ®¸ 1x2 (®é sôt 6x8)</v>
          </cell>
          <cell r="E1024" t="str">
            <v>m3</v>
          </cell>
          <cell r="F1024">
            <v>1.0249999999999999</v>
          </cell>
          <cell r="G1024">
            <v>422797</v>
          </cell>
          <cell r="H1024">
            <v>433367</v>
          </cell>
        </row>
        <row r="1025">
          <cell r="A1025" t="str">
            <v/>
          </cell>
          <cell r="B1025">
            <v>0</v>
          </cell>
          <cell r="C1025">
            <v>0</v>
          </cell>
          <cell r="D1025" t="str">
            <v>VËt liÖu kh¸c</v>
          </cell>
          <cell r="E1025" t="str">
            <v>%</v>
          </cell>
          <cell r="F1025">
            <v>1</v>
          </cell>
          <cell r="G1025">
            <v>433367</v>
          </cell>
          <cell r="H1025">
            <v>4334</v>
          </cell>
          <cell r="I1025">
            <v>0</v>
          </cell>
          <cell r="J1025">
            <v>0</v>
          </cell>
        </row>
        <row r="1026">
          <cell r="A1026" t="str">
            <v/>
          </cell>
          <cell r="D1026" t="str">
            <v>b/ Nh©n c«ng</v>
          </cell>
          <cell r="H1026">
            <v>52015</v>
          </cell>
        </row>
        <row r="1027">
          <cell r="A1027" t="str">
            <v/>
          </cell>
          <cell r="C1027" t="str">
            <v>3,5/7</v>
          </cell>
          <cell r="D1027" t="str">
            <v>Nh©n c«ng 3,5/7</v>
          </cell>
          <cell r="E1027" t="str">
            <v xml:space="preserve">C«ng </v>
          </cell>
          <cell r="F1027">
            <v>3.56</v>
          </cell>
          <cell r="G1027">
            <v>14611</v>
          </cell>
          <cell r="H1027">
            <v>52015</v>
          </cell>
        </row>
        <row r="1028">
          <cell r="A1028" t="str">
            <v/>
          </cell>
          <cell r="D1028" t="str">
            <v>c/ M¸y thi c«ng</v>
          </cell>
          <cell r="H1028">
            <v>21882</v>
          </cell>
        </row>
        <row r="1029">
          <cell r="A1029" t="str">
            <v/>
          </cell>
          <cell r="C1029" t="str">
            <v>t250</v>
          </cell>
          <cell r="D1029" t="str">
            <v>M¸y trén 250l</v>
          </cell>
          <cell r="E1029" t="str">
            <v>Ca</v>
          </cell>
          <cell r="F1029">
            <v>9.5000000000000001E-2</v>
          </cell>
          <cell r="G1029">
            <v>96272</v>
          </cell>
          <cell r="H1029">
            <v>9146</v>
          </cell>
        </row>
        <row r="1030">
          <cell r="A1030" t="str">
            <v/>
          </cell>
          <cell r="C1030" t="str">
            <v>® d1,5</v>
          </cell>
          <cell r="D1030" t="str">
            <v>M¸y ®Çm dïi 1,5KW</v>
          </cell>
          <cell r="E1030" t="str">
            <v>Ca</v>
          </cell>
          <cell r="F1030">
            <v>0.18</v>
          </cell>
          <cell r="G1030">
            <v>37456</v>
          </cell>
          <cell r="H1030">
            <v>6742</v>
          </cell>
        </row>
        <row r="1031">
          <cell r="A1031" t="str">
            <v/>
          </cell>
          <cell r="C1031" t="str">
            <v>vt0,8</v>
          </cell>
          <cell r="D1031" t="str">
            <v>M¸y vËn th¨ng 0,8T</v>
          </cell>
          <cell r="E1031" t="str">
            <v>Ca</v>
          </cell>
          <cell r="F1031">
            <v>0.11</v>
          </cell>
          <cell r="G1031">
            <v>54495</v>
          </cell>
          <cell r="H1031">
            <v>5994</v>
          </cell>
        </row>
        <row r="1032">
          <cell r="A1032" t="str">
            <v/>
          </cell>
        </row>
        <row r="1033">
          <cell r="A1033">
            <v>123</v>
          </cell>
          <cell r="B1033" t="str">
            <v>VB.3120</v>
          </cell>
          <cell r="D1033" t="str">
            <v>Chèng thÊm b»ng v¶i ®Þa kü thuËt</v>
          </cell>
          <cell r="E1033" t="str">
            <v>m2</v>
          </cell>
        </row>
        <row r="1034">
          <cell r="A1034" t="str">
            <v/>
          </cell>
          <cell r="D1034" t="str">
            <v>a/ VËt liÖu</v>
          </cell>
          <cell r="H1034">
            <v>33660</v>
          </cell>
        </row>
        <row r="1035">
          <cell r="A1035" t="str">
            <v/>
          </cell>
          <cell r="D1035" t="str">
            <v>V¶i ®Þa kü thuËt</v>
          </cell>
          <cell r="E1035" t="str">
            <v>m2</v>
          </cell>
          <cell r="F1035">
            <v>1.1000000000000001</v>
          </cell>
          <cell r="G1035">
            <v>30000</v>
          </cell>
          <cell r="H1035">
            <v>33000</v>
          </cell>
        </row>
        <row r="1036">
          <cell r="A1036" t="str">
            <v/>
          </cell>
          <cell r="D1036" t="str">
            <v>VËt liÖu kh¸c</v>
          </cell>
          <cell r="E1036" t="str">
            <v>%</v>
          </cell>
          <cell r="F1036">
            <v>2</v>
          </cell>
          <cell r="G1036">
            <v>33000</v>
          </cell>
          <cell r="H1036">
            <v>660</v>
          </cell>
        </row>
        <row r="1037">
          <cell r="A1037" t="str">
            <v/>
          </cell>
          <cell r="D1037" t="str">
            <v>b/ Nh©n c«ng</v>
          </cell>
          <cell r="H1037">
            <v>172</v>
          </cell>
        </row>
        <row r="1038">
          <cell r="A1038" t="str">
            <v/>
          </cell>
          <cell r="C1038" t="str">
            <v>3,5/7</v>
          </cell>
          <cell r="D1038" t="str">
            <v>Nh©n c«ng 3,5/7</v>
          </cell>
          <cell r="E1038" t="str">
            <v xml:space="preserve">C«ng </v>
          </cell>
          <cell r="F1038">
            <v>1.18E-2</v>
          </cell>
          <cell r="G1038">
            <v>14611</v>
          </cell>
          <cell r="H1038">
            <v>172</v>
          </cell>
        </row>
        <row r="1039">
          <cell r="A1039" t="str">
            <v/>
          </cell>
        </row>
        <row r="1040">
          <cell r="A1040">
            <v>124</v>
          </cell>
          <cell r="B1040" t="str">
            <v>033468/SG</v>
          </cell>
          <cell r="D1040" t="str">
            <v xml:space="preserve">L¾p ®Æt khe co gi·n </v>
          </cell>
          <cell r="E1040" t="str">
            <v>m</v>
          </cell>
        </row>
        <row r="1041">
          <cell r="A1041" t="str">
            <v/>
          </cell>
          <cell r="D1041" t="str">
            <v>a/ VËt liÖu</v>
          </cell>
          <cell r="H1041">
            <v>1363567</v>
          </cell>
        </row>
        <row r="1042">
          <cell r="D1042" t="str">
            <v>V÷a kh«ng co ngãt</v>
          </cell>
          <cell r="E1042" t="str">
            <v>m3</v>
          </cell>
          <cell r="H1042">
            <v>1325000</v>
          </cell>
        </row>
        <row r="1043">
          <cell r="A1043" t="str">
            <v/>
          </cell>
          <cell r="D1043" t="str">
            <v>Khe co gi·n</v>
          </cell>
          <cell r="E1043" t="str">
            <v>m</v>
          </cell>
          <cell r="F1043" t="str">
            <v>by KAJIMA</v>
          </cell>
        </row>
        <row r="1044">
          <cell r="A1044" t="str">
            <v/>
          </cell>
          <cell r="C1044" t="str">
            <v>qh</v>
          </cell>
          <cell r="D1044" t="str">
            <v>Que hµn</v>
          </cell>
          <cell r="E1044" t="str">
            <v>kg</v>
          </cell>
          <cell r="F1044">
            <v>5</v>
          </cell>
          <cell r="G1044">
            <v>7637</v>
          </cell>
          <cell r="H1044">
            <v>38185</v>
          </cell>
        </row>
        <row r="1045">
          <cell r="A1045" t="str">
            <v/>
          </cell>
          <cell r="D1045" t="str">
            <v>VËt liÖu kh¸c</v>
          </cell>
          <cell r="E1045" t="str">
            <v>%</v>
          </cell>
          <cell r="F1045">
            <v>1</v>
          </cell>
          <cell r="G1045">
            <v>38185</v>
          </cell>
          <cell r="H1045">
            <v>382</v>
          </cell>
        </row>
        <row r="1046">
          <cell r="A1046" t="str">
            <v/>
          </cell>
          <cell r="D1046" t="str">
            <v>b/ Nh©n c«ng</v>
          </cell>
          <cell r="H1046">
            <v>51419</v>
          </cell>
        </row>
        <row r="1047">
          <cell r="A1047" t="str">
            <v/>
          </cell>
          <cell r="C1047" t="str">
            <v>4,5/7</v>
          </cell>
          <cell r="D1047" t="str">
            <v>Nh©n c«ng 4,5/7</v>
          </cell>
          <cell r="E1047" t="str">
            <v xml:space="preserve">C«ng </v>
          </cell>
          <cell r="F1047">
            <v>3.04</v>
          </cell>
          <cell r="G1047">
            <v>16914</v>
          </cell>
          <cell r="H1047">
            <v>51419</v>
          </cell>
        </row>
        <row r="1048">
          <cell r="A1048" t="str">
            <v/>
          </cell>
          <cell r="D1048" t="str">
            <v>c/ M¸y thi c«ng</v>
          </cell>
          <cell r="H1048">
            <v>122381</v>
          </cell>
        </row>
        <row r="1049">
          <cell r="A1049" t="str">
            <v/>
          </cell>
          <cell r="C1049" t="str">
            <v>c25</v>
          </cell>
          <cell r="D1049" t="str">
            <v>CÈu 25T</v>
          </cell>
          <cell r="E1049" t="str">
            <v>Ca</v>
          </cell>
          <cell r="F1049">
            <v>0.09</v>
          </cell>
          <cell r="G1049">
            <v>1148366</v>
          </cell>
          <cell r="H1049">
            <v>103353</v>
          </cell>
        </row>
        <row r="1050">
          <cell r="A1050" t="str">
            <v/>
          </cell>
          <cell r="C1050" t="str">
            <v>h23</v>
          </cell>
          <cell r="D1050" t="str">
            <v>M¸y hµn 23KW</v>
          </cell>
          <cell r="E1050" t="str">
            <v>Ca</v>
          </cell>
          <cell r="F1050">
            <v>0.215</v>
          </cell>
          <cell r="G1050">
            <v>77338</v>
          </cell>
          <cell r="H1050">
            <v>16628</v>
          </cell>
        </row>
        <row r="1051">
          <cell r="A1051" t="str">
            <v/>
          </cell>
          <cell r="D1051" t="str">
            <v>M¸y kh¸c</v>
          </cell>
          <cell r="E1051" t="str">
            <v>%</v>
          </cell>
          <cell r="F1051">
            <v>2</v>
          </cell>
          <cell r="G1051">
            <v>119981</v>
          </cell>
          <cell r="H1051">
            <v>2400</v>
          </cell>
        </row>
        <row r="1052">
          <cell r="A1052">
            <v>125</v>
          </cell>
          <cell r="B1052" t="str">
            <v>032852/SG</v>
          </cell>
          <cell r="D1052" t="str">
            <v>L¾p ®Æt gèi cÇu mè trô trªn c¹n</v>
          </cell>
          <cell r="E1052" t="str">
            <v>bé</v>
          </cell>
        </row>
        <row r="1053">
          <cell r="A1053" t="str">
            <v/>
          </cell>
          <cell r="D1053" t="str">
            <v>a/ VËt liÖu</v>
          </cell>
          <cell r="H1053">
            <v>100000</v>
          </cell>
        </row>
        <row r="1054">
          <cell r="A1054" t="str">
            <v/>
          </cell>
          <cell r="D1054" t="str">
            <v>Gèi cao su</v>
          </cell>
          <cell r="E1054" t="str">
            <v>bé</v>
          </cell>
          <cell r="F1054" t="str">
            <v>by KAJIMA</v>
          </cell>
        </row>
        <row r="1055">
          <cell r="A1055" t="str">
            <v/>
          </cell>
          <cell r="D1055" t="str">
            <v>VËt liÖu kh¸c</v>
          </cell>
          <cell r="E1055" t="str">
            <v>%</v>
          </cell>
          <cell r="F1055">
            <v>100000</v>
          </cell>
          <cell r="G1055">
            <v>1</v>
          </cell>
          <cell r="H1055">
            <v>100000</v>
          </cell>
        </row>
        <row r="1056">
          <cell r="A1056" t="str">
            <v/>
          </cell>
          <cell r="D1056" t="str">
            <v>b/ Nh©n c«ng</v>
          </cell>
          <cell r="H1056">
            <v>33828</v>
          </cell>
        </row>
        <row r="1057">
          <cell r="A1057" t="str">
            <v/>
          </cell>
          <cell r="C1057" t="str">
            <v>4,5/7</v>
          </cell>
          <cell r="D1057" t="str">
            <v>Nh©n c«ng 4,5/7</v>
          </cell>
          <cell r="E1057" t="str">
            <v xml:space="preserve">C«ng </v>
          </cell>
          <cell r="F1057">
            <v>2</v>
          </cell>
          <cell r="G1057">
            <v>16914</v>
          </cell>
          <cell r="H1057">
            <v>33828</v>
          </cell>
        </row>
        <row r="1058">
          <cell r="A1058">
            <v>126</v>
          </cell>
          <cell r="B1058" t="str">
            <v>TT</v>
          </cell>
          <cell r="D1058" t="str">
            <v>VËn chuyÓn dÇm ®Õn c«ng tr­êng</v>
          </cell>
          <cell r="E1058" t="str">
            <v>TB</v>
          </cell>
        </row>
        <row r="1059">
          <cell r="A1059" t="str">
            <v/>
          </cell>
          <cell r="D1059" t="str">
            <v>b/ Nh©n c«ng</v>
          </cell>
          <cell r="H1059">
            <v>676560</v>
          </cell>
        </row>
        <row r="1060">
          <cell r="A1060" t="str">
            <v/>
          </cell>
          <cell r="C1060" t="str">
            <v>4,5/7</v>
          </cell>
          <cell r="D1060" t="str">
            <v>Nh©n c«ng 4,5/7</v>
          </cell>
          <cell r="E1060" t="str">
            <v xml:space="preserve">C«ng </v>
          </cell>
          <cell r="F1060">
            <v>40</v>
          </cell>
          <cell r="G1060">
            <v>16914</v>
          </cell>
          <cell r="H1060">
            <v>676560</v>
          </cell>
        </row>
        <row r="1061">
          <cell r="A1061" t="str">
            <v/>
          </cell>
          <cell r="D1061" t="str">
            <v xml:space="preserve">c/ M¸y thi c«ng </v>
          </cell>
          <cell r="H1061">
            <v>10999230</v>
          </cell>
        </row>
        <row r="1062">
          <cell r="A1062" t="str">
            <v/>
          </cell>
          <cell r="C1062" t="str">
            <v>c25</v>
          </cell>
          <cell r="D1062" t="str">
            <v>CÈu 25T</v>
          </cell>
          <cell r="E1062" t="str">
            <v>Ca</v>
          </cell>
          <cell r="F1062">
            <v>5</v>
          </cell>
          <cell r="G1062">
            <v>1148366</v>
          </cell>
          <cell r="H1062">
            <v>5741830</v>
          </cell>
        </row>
        <row r="1063">
          <cell r="A1063" t="str">
            <v/>
          </cell>
          <cell r="C1063" t="str">
            <v>«10</v>
          </cell>
          <cell r="D1063" t="str">
            <v>¤t« tù ®æ 10T</v>
          </cell>
          <cell r="E1063" t="str">
            <v>Ca</v>
          </cell>
          <cell r="F1063">
            <v>10</v>
          </cell>
          <cell r="G1063">
            <v>525740</v>
          </cell>
          <cell r="H1063">
            <v>5257400</v>
          </cell>
        </row>
        <row r="1064">
          <cell r="A1064" t="str">
            <v/>
          </cell>
          <cell r="D1064" t="str">
            <v>M¸y kh¸c</v>
          </cell>
          <cell r="E1064" t="str">
            <v>%</v>
          </cell>
          <cell r="G1064">
            <v>10999230</v>
          </cell>
          <cell r="H1064">
            <v>0</v>
          </cell>
        </row>
        <row r="1065">
          <cell r="A1065">
            <v>127</v>
          </cell>
          <cell r="B1065" t="str">
            <v>TT</v>
          </cell>
          <cell r="D1065" t="str">
            <v>ChuyÓn qu©n tõ CÇu 3 B×nh D­¬ng</v>
          </cell>
          <cell r="E1065" t="str">
            <v>TB</v>
          </cell>
          <cell r="H1065">
            <v>39000000</v>
          </cell>
        </row>
        <row r="1066">
          <cell r="A1066" t="str">
            <v/>
          </cell>
          <cell r="D1066" t="str">
            <v>TiÒn tÇu xe</v>
          </cell>
          <cell r="E1066" t="str">
            <v>ng­êi</v>
          </cell>
          <cell r="F1066">
            <v>30</v>
          </cell>
          <cell r="G1066">
            <v>900000</v>
          </cell>
          <cell r="H1066">
            <v>27000000</v>
          </cell>
        </row>
        <row r="1067">
          <cell r="A1067" t="str">
            <v/>
          </cell>
          <cell r="D1067" t="str">
            <v>TiÒn l­¬ng ngµy chuyÓn qu©n</v>
          </cell>
          <cell r="E1067" t="str">
            <v>ngµy</v>
          </cell>
          <cell r="F1067">
            <v>180</v>
          </cell>
          <cell r="G1067">
            <v>50000</v>
          </cell>
          <cell r="H1067">
            <v>9000000</v>
          </cell>
        </row>
        <row r="1068">
          <cell r="A1068" t="str">
            <v/>
          </cell>
          <cell r="D1068" t="str">
            <v>TiÒn c«ng t¸c phÝ ngµy chuyÓn qu©n</v>
          </cell>
          <cell r="E1068" t="str">
            <v>ng­êi</v>
          </cell>
          <cell r="F1068">
            <v>30</v>
          </cell>
          <cell r="G1068">
            <v>100000</v>
          </cell>
          <cell r="H1068">
            <v>3000000</v>
          </cell>
        </row>
        <row r="1069">
          <cell r="A1069">
            <v>128</v>
          </cell>
          <cell r="B1069" t="str">
            <v>TT</v>
          </cell>
          <cell r="D1069" t="str">
            <v>V©n chuyÓn TB kh¸c tõ HN ®i B×nh D­¬ng</v>
          </cell>
        </row>
        <row r="1070">
          <cell r="A1070" t="str">
            <v/>
          </cell>
          <cell r="D1070" t="str">
            <v>b/ Nh©n c«ng</v>
          </cell>
          <cell r="H1070">
            <v>460320</v>
          </cell>
        </row>
        <row r="1071">
          <cell r="A1071" t="str">
            <v/>
          </cell>
          <cell r="C1071" t="str">
            <v>4,0/7</v>
          </cell>
          <cell r="D1071" t="str">
            <v>Nh©n c«ng 4,0/7</v>
          </cell>
          <cell r="E1071" t="str">
            <v xml:space="preserve">C«ng </v>
          </cell>
          <cell r="F1071">
            <v>30</v>
          </cell>
          <cell r="G1071">
            <v>15344</v>
          </cell>
          <cell r="H1071">
            <v>460320</v>
          </cell>
        </row>
        <row r="1072">
          <cell r="A1072" t="str">
            <v/>
          </cell>
          <cell r="D1072" t="str">
            <v xml:space="preserve">c/ M¸y thi c«ng </v>
          </cell>
          <cell r="H1072">
            <v>39743625</v>
          </cell>
        </row>
        <row r="1073">
          <cell r="A1073" t="str">
            <v/>
          </cell>
          <cell r="C1073" t="str">
            <v>«10</v>
          </cell>
          <cell r="D1073" t="str">
            <v>¤t« tù ®æ 10T : 2200km x 1,3</v>
          </cell>
          <cell r="E1073" t="str">
            <v>TÊn</v>
          </cell>
          <cell r="F1073">
            <v>35</v>
          </cell>
          <cell r="G1073">
            <v>435</v>
          </cell>
          <cell r="H1073">
            <v>35626500</v>
          </cell>
        </row>
        <row r="1074">
          <cell r="A1074" t="str">
            <v/>
          </cell>
          <cell r="C1074" t="str">
            <v>c16</v>
          </cell>
          <cell r="D1074" t="str">
            <v>CÈu 16T</v>
          </cell>
          <cell r="E1074" t="str">
            <v>Ca</v>
          </cell>
          <cell r="F1074">
            <v>5</v>
          </cell>
          <cell r="G1074">
            <v>823425</v>
          </cell>
          <cell r="H1074">
            <v>4117125</v>
          </cell>
        </row>
        <row r="1075">
          <cell r="A1075" t="str">
            <v/>
          </cell>
          <cell r="D1075" t="str">
            <v>§¸ héc xÕp khan</v>
          </cell>
        </row>
        <row r="1076">
          <cell r="A1076" t="str">
            <v/>
          </cell>
          <cell r="D1076" t="str">
            <v>a/ VËt liÖu</v>
          </cell>
          <cell r="H1076">
            <v>78964</v>
          </cell>
        </row>
        <row r="1077">
          <cell r="A1077" t="str">
            <v/>
          </cell>
          <cell r="C1077" t="str">
            <v>®h</v>
          </cell>
          <cell r="D1077" t="str">
            <v>§¸ héc</v>
          </cell>
          <cell r="E1077" t="str">
            <v>m3</v>
          </cell>
          <cell r="F1077">
            <v>1.2</v>
          </cell>
          <cell r="G1077">
            <v>61886</v>
          </cell>
          <cell r="H1077">
            <v>74263</v>
          </cell>
        </row>
        <row r="1078">
          <cell r="A1078" t="str">
            <v/>
          </cell>
          <cell r="C1078" t="str">
            <v>®4x6</v>
          </cell>
          <cell r="D1078" t="str">
            <v xml:space="preserve">§¸ d¨m 4 x 6        </v>
          </cell>
          <cell r="E1078" t="str">
            <v>m3</v>
          </cell>
          <cell r="F1078">
            <v>6.0999999999999999E-2</v>
          </cell>
          <cell r="G1078">
            <v>77069</v>
          </cell>
          <cell r="H1078">
            <v>4701</v>
          </cell>
        </row>
        <row r="1079">
          <cell r="A1079" t="str">
            <v/>
          </cell>
          <cell r="D1079" t="str">
            <v>b/ Nh©n c«ng</v>
          </cell>
          <cell r="H1079">
            <v>20455</v>
          </cell>
        </row>
        <row r="1080">
          <cell r="A1080" t="str">
            <v/>
          </cell>
          <cell r="C1080" t="str">
            <v>3,5/7</v>
          </cell>
          <cell r="D1080" t="str">
            <v>Nh©n c«ng 3,5/7</v>
          </cell>
          <cell r="E1080" t="str">
            <v xml:space="preserve">C«ng </v>
          </cell>
          <cell r="F1080">
            <v>1.4</v>
          </cell>
          <cell r="G1080">
            <v>14611</v>
          </cell>
          <cell r="H1080">
            <v>20455</v>
          </cell>
        </row>
        <row r="1081">
          <cell r="A1081">
            <v>129</v>
          </cell>
          <cell r="B1081" t="str">
            <v>VB.4111</v>
          </cell>
          <cell r="D1081" t="str">
            <v>Chång cá m¸i ta luy</v>
          </cell>
          <cell r="E1081" t="str">
            <v>m2</v>
          </cell>
        </row>
        <row r="1082">
          <cell r="A1082" t="str">
            <v/>
          </cell>
          <cell r="D1082" t="str">
            <v>b/ Nh©n c«ng</v>
          </cell>
          <cell r="H1082">
            <v>2720</v>
          </cell>
        </row>
        <row r="1083">
          <cell r="A1083" t="str">
            <v/>
          </cell>
          <cell r="C1083" t="str">
            <v>3,0/7</v>
          </cell>
          <cell r="D1083" t="str">
            <v>Nh©n c«ng 3,0/7</v>
          </cell>
          <cell r="E1083" t="str">
            <v xml:space="preserve">C«ng </v>
          </cell>
          <cell r="F1083">
            <v>0.09</v>
          </cell>
          <cell r="G1083">
            <v>13878</v>
          </cell>
          <cell r="H1083">
            <v>1249</v>
          </cell>
        </row>
        <row r="1084">
          <cell r="A1084" t="str">
            <v/>
          </cell>
          <cell r="C1084" t="str">
            <v>3,0/7</v>
          </cell>
          <cell r="D1084" t="str">
            <v xml:space="preserve">Nh©n c«ng 3,0/7       v/c vÇng cá         </v>
          </cell>
          <cell r="E1084" t="str">
            <v xml:space="preserve">C«ng </v>
          </cell>
          <cell r="F1084">
            <v>0.106</v>
          </cell>
          <cell r="G1084">
            <v>13878</v>
          </cell>
          <cell r="H1084">
            <v>1471</v>
          </cell>
        </row>
        <row r="1085">
          <cell r="A1085" t="str">
            <v/>
          </cell>
        </row>
        <row r="1086">
          <cell r="A1086" t="str">
            <v/>
          </cell>
        </row>
        <row r="1087">
          <cell r="A1087" t="str">
            <v/>
          </cell>
        </row>
        <row r="1088">
          <cell r="A1088" t="str">
            <v/>
          </cell>
        </row>
        <row r="1089">
          <cell r="A1089">
            <v>130</v>
          </cell>
          <cell r="B1089" t="str">
            <v>IB.5410</v>
          </cell>
          <cell r="D1089" t="str">
            <v xml:space="preserve">SX, LD c¨ng kÐo bã thÐp C§C </v>
          </cell>
          <cell r="E1089" t="str">
            <v>TÊn</v>
          </cell>
        </row>
        <row r="1090">
          <cell r="A1090" t="str">
            <v/>
          </cell>
          <cell r="D1090" t="str">
            <v>a/ VËt liÖu</v>
          </cell>
          <cell r="H1090">
            <v>10496004</v>
          </cell>
        </row>
        <row r="1091">
          <cell r="A1091" t="str">
            <v/>
          </cell>
          <cell r="C1091" t="str">
            <v>tc®c</v>
          </cell>
          <cell r="D1091" t="str">
            <v>ThÐp c­êng ®é cao</v>
          </cell>
          <cell r="E1091" t="str">
            <v>kg</v>
          </cell>
          <cell r="F1091">
            <v>1025</v>
          </cell>
          <cell r="G1091">
            <v>10000</v>
          </cell>
          <cell r="H1091">
            <v>10250000</v>
          </cell>
        </row>
        <row r="1092">
          <cell r="A1092" t="str">
            <v/>
          </cell>
          <cell r="C1092" t="str">
            <v>® c</v>
          </cell>
          <cell r="D1092" t="str">
            <v>§¸ c¾t</v>
          </cell>
          <cell r="E1092" t="str">
            <v>viªn</v>
          </cell>
          <cell r="F1092">
            <v>6.7</v>
          </cell>
          <cell r="G1092">
            <v>6000</v>
          </cell>
          <cell r="H1092">
            <v>40200</v>
          </cell>
        </row>
        <row r="1093">
          <cell r="A1093" t="str">
            <v/>
          </cell>
          <cell r="D1093" t="str">
            <v>VËt liÖu kh¸c</v>
          </cell>
          <cell r="E1093" t="str">
            <v>%</v>
          </cell>
          <cell r="F1093">
            <v>2</v>
          </cell>
          <cell r="G1093">
            <v>10290200</v>
          </cell>
          <cell r="H1093">
            <v>205804</v>
          </cell>
        </row>
        <row r="1094">
          <cell r="A1094" t="str">
            <v/>
          </cell>
          <cell r="D1094" t="str">
            <v>b/ Nh©n c«ng</v>
          </cell>
          <cell r="H1094">
            <v>473592</v>
          </cell>
        </row>
        <row r="1095">
          <cell r="A1095" t="str">
            <v/>
          </cell>
          <cell r="C1095" t="str">
            <v>4,5/7</v>
          </cell>
          <cell r="D1095" t="str">
            <v>Nh©n c«ng 4,5/7</v>
          </cell>
          <cell r="E1095" t="str">
            <v>c«ng</v>
          </cell>
          <cell r="F1095">
            <v>28</v>
          </cell>
          <cell r="G1095">
            <v>16914</v>
          </cell>
          <cell r="H1095">
            <v>473592</v>
          </cell>
        </row>
        <row r="1096">
          <cell r="A1096" t="str">
            <v/>
          </cell>
          <cell r="D1096" t="str">
            <v>c/ M¸y thi c«ng</v>
          </cell>
          <cell r="H1096">
            <v>3140500</v>
          </cell>
        </row>
        <row r="1097">
          <cell r="A1097" t="str">
            <v/>
          </cell>
          <cell r="C1097" t="str">
            <v>c25</v>
          </cell>
          <cell r="D1097" t="str">
            <v>CÈu 25T</v>
          </cell>
          <cell r="E1097" t="str">
            <v>ca</v>
          </cell>
          <cell r="F1097">
            <v>0.14000000000000001</v>
          </cell>
          <cell r="G1097">
            <v>1148366</v>
          </cell>
          <cell r="H1097">
            <v>160771</v>
          </cell>
        </row>
        <row r="1098">
          <cell r="A1098" t="str">
            <v/>
          </cell>
          <cell r="C1098" t="str">
            <v>t®5</v>
          </cell>
          <cell r="D1098" t="str">
            <v>Têi ®iÖn 5T</v>
          </cell>
          <cell r="E1098" t="str">
            <v>ca</v>
          </cell>
          <cell r="F1098">
            <v>0.35</v>
          </cell>
          <cell r="G1098">
            <v>70440</v>
          </cell>
          <cell r="H1098">
            <v>24654</v>
          </cell>
        </row>
        <row r="1099">
          <cell r="A1099" t="str">
            <v/>
          </cell>
          <cell r="C1099" t="str">
            <v>cc</v>
          </cell>
          <cell r="D1099" t="str">
            <v>M¸y c¾t</v>
          </cell>
          <cell r="E1099" t="str">
            <v>ca</v>
          </cell>
          <cell r="F1099">
            <v>2.8</v>
          </cell>
          <cell r="G1099">
            <v>39789</v>
          </cell>
          <cell r="H1099">
            <v>111409</v>
          </cell>
        </row>
        <row r="1100">
          <cell r="A1100" t="str">
            <v/>
          </cell>
          <cell r="C1100" t="str">
            <v>lc15</v>
          </cell>
          <cell r="D1100" t="str">
            <v>M¸y luån c¸p 15KW</v>
          </cell>
          <cell r="E1100" t="str">
            <v>ca</v>
          </cell>
          <cell r="F1100">
            <v>6.5</v>
          </cell>
          <cell r="G1100">
            <v>211837</v>
          </cell>
          <cell r="H1100">
            <v>1376941</v>
          </cell>
        </row>
        <row r="1101">
          <cell r="A1101" t="str">
            <v/>
          </cell>
          <cell r="C1101" t="str">
            <v>bn20</v>
          </cell>
          <cell r="D1101" t="str">
            <v>M¸y b¬m n­íc 20KW</v>
          </cell>
          <cell r="E1101" t="str">
            <v>ca</v>
          </cell>
          <cell r="F1101">
            <v>1.1499999999999999</v>
          </cell>
          <cell r="G1101">
            <v>107630</v>
          </cell>
          <cell r="H1101">
            <v>123775</v>
          </cell>
        </row>
        <row r="1102">
          <cell r="A1102" t="str">
            <v/>
          </cell>
          <cell r="C1102" t="str">
            <v>nk10</v>
          </cell>
          <cell r="D1102" t="str">
            <v>M¸y nÐn khÝ 10m3/ph</v>
          </cell>
          <cell r="E1102" t="str">
            <v>ca</v>
          </cell>
          <cell r="F1102">
            <v>0.75</v>
          </cell>
          <cell r="G1102">
            <v>387267</v>
          </cell>
          <cell r="H1102">
            <v>290450</v>
          </cell>
        </row>
        <row r="1103">
          <cell r="A1103" t="str">
            <v/>
          </cell>
          <cell r="C1103" t="str">
            <v>k250</v>
          </cell>
          <cell r="D1103" t="str">
            <v>KÝch 250T</v>
          </cell>
          <cell r="E1103" t="str">
            <v>ca</v>
          </cell>
          <cell r="F1103">
            <v>3.1</v>
          </cell>
          <cell r="G1103">
            <v>86813</v>
          </cell>
          <cell r="H1103">
            <v>269120</v>
          </cell>
        </row>
        <row r="1104">
          <cell r="A1104" t="str">
            <v/>
          </cell>
          <cell r="C1104" t="str">
            <v>k500</v>
          </cell>
          <cell r="D1104" t="str">
            <v>KÝch 500T</v>
          </cell>
          <cell r="E1104" t="str">
            <v>ca</v>
          </cell>
          <cell r="F1104">
            <v>3.1</v>
          </cell>
          <cell r="G1104">
            <v>102248</v>
          </cell>
          <cell r="H1104">
            <v>316969</v>
          </cell>
        </row>
        <row r="1105">
          <cell r="A1105" t="str">
            <v/>
          </cell>
          <cell r="C1105" t="str">
            <v>plx3</v>
          </cell>
          <cell r="D1105" t="str">
            <v>Pal¨ng xÝch 3T                                      TT</v>
          </cell>
          <cell r="E1105" t="str">
            <v>ca</v>
          </cell>
          <cell r="F1105">
            <v>4.2</v>
          </cell>
          <cell r="G1105">
            <v>100000</v>
          </cell>
          <cell r="H1105">
            <v>420000</v>
          </cell>
        </row>
        <row r="1106">
          <cell r="A1106" t="str">
            <v/>
          </cell>
          <cell r="D1106" t="str">
            <v>M¸y kh¸c</v>
          </cell>
          <cell r="E1106" t="str">
            <v>%</v>
          </cell>
          <cell r="F1106">
            <v>1.5</v>
          </cell>
          <cell r="G1106">
            <v>3094089</v>
          </cell>
          <cell r="H1106">
            <v>46411</v>
          </cell>
        </row>
        <row r="1107">
          <cell r="A1107">
            <v>131</v>
          </cell>
          <cell r="B1107" t="str">
            <v>NB.2410</v>
          </cell>
          <cell r="D1107" t="str">
            <v>L¾p §Æt èng thÐp luån c¸p D¦L</v>
          </cell>
          <cell r="E1107" t="str">
            <v>m</v>
          </cell>
        </row>
        <row r="1108">
          <cell r="A1108" t="str">
            <v/>
          </cell>
          <cell r="D1108" t="str">
            <v>a/ VËt liÖu</v>
          </cell>
          <cell r="H1108">
            <v>55887</v>
          </cell>
        </row>
        <row r="1109">
          <cell r="A1109" t="str">
            <v/>
          </cell>
          <cell r="C1109" t="str">
            <v>« g</v>
          </cell>
          <cell r="D1109" t="str">
            <v>èng gen</v>
          </cell>
          <cell r="E1109" t="str">
            <v>m</v>
          </cell>
          <cell r="F1109">
            <v>1.02</v>
          </cell>
          <cell r="G1109">
            <v>50340</v>
          </cell>
          <cell r="H1109">
            <v>51347</v>
          </cell>
          <cell r="I1109">
            <v>0</v>
          </cell>
          <cell r="J1109">
            <v>1</v>
          </cell>
        </row>
        <row r="1110">
          <cell r="A1110" t="str">
            <v/>
          </cell>
          <cell r="C1110" t="str">
            <v>« n</v>
          </cell>
          <cell r="D1110" t="str">
            <v>èng nèi</v>
          </cell>
          <cell r="E1110" t="str">
            <v>m</v>
          </cell>
          <cell r="F1110">
            <v>0.06</v>
          </cell>
          <cell r="G1110">
            <v>50340</v>
          </cell>
          <cell r="H1110">
            <v>3020</v>
          </cell>
        </row>
        <row r="1111">
          <cell r="A1111" t="str">
            <v/>
          </cell>
          <cell r="C1111" t="str">
            <v>tl®v</v>
          </cell>
          <cell r="D1111" t="str">
            <v>ThÐp l­íi ®Þnh vÞ d=6</v>
          </cell>
          <cell r="E1111" t="str">
            <v>kg</v>
          </cell>
          <cell r="F1111">
            <v>0.19</v>
          </cell>
          <cell r="G1111">
            <v>4353</v>
          </cell>
          <cell r="H1111">
            <v>827</v>
          </cell>
        </row>
        <row r="1112">
          <cell r="A1112" t="str">
            <v/>
          </cell>
          <cell r="C1112" t="str">
            <v>dtb</v>
          </cell>
          <cell r="D1112" t="str">
            <v>D©y thÐp buéc</v>
          </cell>
          <cell r="E1112" t="str">
            <v>kg</v>
          </cell>
          <cell r="F1112">
            <v>1.2E-2</v>
          </cell>
          <cell r="G1112">
            <v>6682</v>
          </cell>
          <cell r="H1112">
            <v>80</v>
          </cell>
        </row>
        <row r="1113">
          <cell r="A1113" t="str">
            <v/>
          </cell>
          <cell r="C1113" t="str">
            <v>l cs</v>
          </cell>
          <cell r="D1113" t="str">
            <v>L­ìi c­a s¾t</v>
          </cell>
          <cell r="E1113" t="str">
            <v>c¸i</v>
          </cell>
          <cell r="F1113">
            <v>0.02</v>
          </cell>
          <cell r="G1113">
            <v>3000</v>
          </cell>
          <cell r="H1113">
            <v>60</v>
          </cell>
        </row>
        <row r="1114">
          <cell r="A1114" t="str">
            <v/>
          </cell>
          <cell r="D1114" t="str">
            <v>VËt liÖu kh¸c</v>
          </cell>
          <cell r="E1114" t="str">
            <v>%</v>
          </cell>
          <cell r="F1114">
            <v>1</v>
          </cell>
          <cell r="G1114">
            <v>55334</v>
          </cell>
          <cell r="H1114">
            <v>553</v>
          </cell>
        </row>
        <row r="1115">
          <cell r="A1115" t="str">
            <v/>
          </cell>
          <cell r="D1115" t="str">
            <v>b/ Nh©n c«ng</v>
          </cell>
          <cell r="H1115">
            <v>3214</v>
          </cell>
        </row>
        <row r="1116">
          <cell r="A1116" t="str">
            <v/>
          </cell>
          <cell r="C1116" t="str">
            <v>4,5/7</v>
          </cell>
          <cell r="D1116" t="str">
            <v>Nh©n c«ng 4,5/7</v>
          </cell>
          <cell r="E1116" t="str">
            <v xml:space="preserve">C«ng </v>
          </cell>
          <cell r="F1116">
            <v>0.19</v>
          </cell>
          <cell r="G1116">
            <v>16914</v>
          </cell>
          <cell r="H1116">
            <v>3214</v>
          </cell>
        </row>
        <row r="1117">
          <cell r="A1117" t="str">
            <v/>
          </cell>
          <cell r="D1117" t="str">
            <v>c/ M¸y thi c«ng</v>
          </cell>
          <cell r="H1117">
            <v>1220</v>
          </cell>
        </row>
        <row r="1118">
          <cell r="A1118" t="str">
            <v/>
          </cell>
          <cell r="C1118" t="str">
            <v>c«5</v>
          </cell>
          <cell r="D1118" t="str">
            <v>M¸y c¾t èng 5KW</v>
          </cell>
          <cell r="E1118" t="str">
            <v>ca</v>
          </cell>
          <cell r="F1118">
            <v>2.5000000000000001E-2</v>
          </cell>
          <cell r="G1118">
            <v>46496</v>
          </cell>
          <cell r="H1118">
            <v>1162</v>
          </cell>
        </row>
        <row r="1119">
          <cell r="A1119" t="str">
            <v/>
          </cell>
          <cell r="D1119" t="str">
            <v>M¸y kh¸c</v>
          </cell>
          <cell r="E1119" t="str">
            <v>%</v>
          </cell>
          <cell r="F1119">
            <v>5</v>
          </cell>
          <cell r="G1119">
            <v>1162</v>
          </cell>
          <cell r="H1119">
            <v>58</v>
          </cell>
        </row>
        <row r="1120">
          <cell r="A1120">
            <v>132</v>
          </cell>
          <cell r="B1120" t="str">
            <v>NB.3110</v>
          </cell>
          <cell r="D1120" t="str">
            <v>L¾p dùng thÐp b¶n ch«n s½n</v>
          </cell>
          <cell r="E1120" t="str">
            <v>TÊn</v>
          </cell>
        </row>
        <row r="1121">
          <cell r="A1121" t="str">
            <v/>
          </cell>
          <cell r="D1121" t="str">
            <v>a/ VËt liÖu</v>
          </cell>
          <cell r="H1121">
            <v>171</v>
          </cell>
        </row>
        <row r="1122">
          <cell r="A1122" t="str">
            <v/>
          </cell>
          <cell r="C1122" t="str">
            <v>qh</v>
          </cell>
          <cell r="D1122" t="str">
            <v>Que hµn</v>
          </cell>
          <cell r="E1122" t="str">
            <v>kg</v>
          </cell>
          <cell r="F1122">
            <v>20</v>
          </cell>
          <cell r="G1122">
            <v>8</v>
          </cell>
          <cell r="H1122">
            <v>163</v>
          </cell>
        </row>
        <row r="1123">
          <cell r="A1123" t="str">
            <v/>
          </cell>
          <cell r="D1123" t="str">
            <v>VËt liÖu kh¸c</v>
          </cell>
          <cell r="E1123" t="str">
            <v>%</v>
          </cell>
          <cell r="F1123">
            <v>5</v>
          </cell>
          <cell r="G1123">
            <v>163</v>
          </cell>
          <cell r="H1123">
            <v>8</v>
          </cell>
        </row>
        <row r="1124">
          <cell r="A1124" t="str">
            <v/>
          </cell>
          <cell r="D1124" t="str">
            <v>b/ Nh©n c«ng</v>
          </cell>
          <cell r="H1124">
            <v>170364</v>
          </cell>
        </row>
        <row r="1125">
          <cell r="A1125" t="str">
            <v/>
          </cell>
          <cell r="C1125" t="str">
            <v>3,5/7</v>
          </cell>
          <cell r="D1125" t="str">
            <v>Nh©n c«ng 3,5/7</v>
          </cell>
          <cell r="E1125" t="str">
            <v xml:space="preserve">C«ng </v>
          </cell>
          <cell r="F1125">
            <v>11.66</v>
          </cell>
          <cell r="G1125">
            <v>14611</v>
          </cell>
          <cell r="H1125">
            <v>170364</v>
          </cell>
        </row>
        <row r="1126">
          <cell r="A1126" t="str">
            <v/>
          </cell>
          <cell r="D1126" t="str">
            <v>c/ M¸y thi c«ng</v>
          </cell>
          <cell r="H1126">
            <v>280350</v>
          </cell>
        </row>
        <row r="1127">
          <cell r="A1127" t="str">
            <v/>
          </cell>
          <cell r="C1127" t="str">
            <v>h23</v>
          </cell>
          <cell r="D1127" t="str">
            <v>M¸y hµn 23KW</v>
          </cell>
          <cell r="E1127" t="str">
            <v>ca</v>
          </cell>
          <cell r="F1127">
            <v>3.625</v>
          </cell>
          <cell r="G1127">
            <v>77338</v>
          </cell>
          <cell r="H1127">
            <v>280350</v>
          </cell>
        </row>
        <row r="1128">
          <cell r="A1128">
            <v>133</v>
          </cell>
          <cell r="B1128" t="str">
            <v>EE.3003</v>
          </cell>
          <cell r="D1128" t="str">
            <v>T­íi nhùa dÝnh b¸m 1 líp TC 1kg/m2</v>
          </cell>
          <cell r="E1128" t="str">
            <v>100m2</v>
          </cell>
        </row>
        <row r="1129">
          <cell r="A1129" t="str">
            <v/>
          </cell>
          <cell r="D1129" t="str">
            <v>a/ VËt liÖu</v>
          </cell>
          <cell r="H1129">
            <v>80486</v>
          </cell>
        </row>
        <row r="1130">
          <cell r="A1130" t="str">
            <v/>
          </cell>
          <cell r="C1130" t="str">
            <v>n®</v>
          </cell>
          <cell r="D1130" t="str">
            <v xml:space="preserve">Nhùa ®­êng                                  </v>
          </cell>
          <cell r="E1130" t="str">
            <v>kg</v>
          </cell>
          <cell r="F1130">
            <v>78.650000000000006</v>
          </cell>
          <cell r="G1130">
            <v>3</v>
          </cell>
          <cell r="H1130">
            <v>236</v>
          </cell>
        </row>
        <row r="1131">
          <cell r="A1131" t="str">
            <v/>
          </cell>
          <cell r="C1131" t="str">
            <v>dm</v>
          </cell>
          <cell r="D1131" t="str">
            <v>DÇu mazut</v>
          </cell>
          <cell r="E1131" t="str">
            <v>kg</v>
          </cell>
          <cell r="F1131">
            <v>32.1</v>
          </cell>
          <cell r="G1131">
            <v>2500</v>
          </cell>
          <cell r="H1131">
            <v>80250</v>
          </cell>
        </row>
        <row r="1132">
          <cell r="A1132" t="str">
            <v/>
          </cell>
          <cell r="D1132" t="str">
            <v>b/ Nh©n c«ng</v>
          </cell>
          <cell r="H1132">
            <v>4588</v>
          </cell>
        </row>
        <row r="1133">
          <cell r="A1133" t="str">
            <v/>
          </cell>
          <cell r="C1133" t="str">
            <v>3,5/7</v>
          </cell>
          <cell r="D1133" t="str">
            <v>Nh©n c«ng 3,5/7</v>
          </cell>
          <cell r="E1133" t="str">
            <v xml:space="preserve">C«ng </v>
          </cell>
          <cell r="F1133">
            <v>0.314</v>
          </cell>
          <cell r="G1133">
            <v>14611</v>
          </cell>
          <cell r="H1133">
            <v>4588</v>
          </cell>
        </row>
        <row r="1134">
          <cell r="A1134" t="str">
            <v/>
          </cell>
          <cell r="D1134" t="str">
            <v>c/ M¸y thi c«ng</v>
          </cell>
          <cell r="H1134">
            <v>73019</v>
          </cell>
        </row>
        <row r="1135">
          <cell r="A1135" t="str">
            <v/>
          </cell>
          <cell r="C1135" t="str">
            <v>«tn7</v>
          </cell>
          <cell r="D1135" t="str">
            <v>¤t« t­íi nhùa 7T</v>
          </cell>
          <cell r="E1135" t="str">
            <v>ca</v>
          </cell>
          <cell r="F1135">
            <v>9.8000000000000004E-2</v>
          </cell>
          <cell r="G1135">
            <v>745096</v>
          </cell>
          <cell r="H1135">
            <v>73019</v>
          </cell>
        </row>
        <row r="1136">
          <cell r="A1136">
            <v>134</v>
          </cell>
          <cell r="B1136" t="str">
            <v>EE1220</v>
          </cell>
          <cell r="C1136" t="str">
            <v>31a</v>
          </cell>
          <cell r="D1136" t="str">
            <v>SX bª t«ng nhùa h¹t trung tû lÖ nhùa 5,5%</v>
          </cell>
          <cell r="E1136" t="str">
            <v>TÊn</v>
          </cell>
        </row>
        <row r="1137">
          <cell r="A1137" t="str">
            <v/>
          </cell>
          <cell r="D1137" t="str">
            <v>a/ VËt liÖu</v>
          </cell>
          <cell r="H1137">
            <v>60317</v>
          </cell>
        </row>
        <row r="1138">
          <cell r="A1138" t="str">
            <v/>
          </cell>
          <cell r="C1138" t="str">
            <v>®1x2</v>
          </cell>
          <cell r="D1138" t="str">
            <v>§¸ d¨m 1 x 2                          30%</v>
          </cell>
          <cell r="E1138" t="str">
            <v>m3</v>
          </cell>
          <cell r="F1138">
            <v>0.19139999999999999</v>
          </cell>
          <cell r="G1138">
            <v>93917</v>
          </cell>
          <cell r="H1138">
            <v>17976</v>
          </cell>
        </row>
        <row r="1139">
          <cell r="A1139" t="str">
            <v/>
          </cell>
          <cell r="C1139" t="str">
            <v>®0,5x1</v>
          </cell>
          <cell r="D1139" t="str">
            <v>§¸ d¨m 0,5 x 1                        20%</v>
          </cell>
          <cell r="E1139" t="str">
            <v>m3</v>
          </cell>
          <cell r="F1139">
            <v>0.12759999999999999</v>
          </cell>
          <cell r="G1139">
            <v>93917</v>
          </cell>
          <cell r="H1139">
            <v>11984</v>
          </cell>
          <cell r="I1139">
            <v>0</v>
          </cell>
          <cell r="J1139">
            <v>0</v>
          </cell>
        </row>
        <row r="1140">
          <cell r="A1140" t="str">
            <v/>
          </cell>
          <cell r="C1140" t="str">
            <v>b®</v>
          </cell>
          <cell r="D1140" t="str">
            <v>Bét ®¸                                             7%</v>
          </cell>
          <cell r="E1140" t="str">
            <v>kg</v>
          </cell>
          <cell r="F1140">
            <v>66.129000000000005</v>
          </cell>
          <cell r="G1140">
            <v>0</v>
          </cell>
          <cell r="H1140">
            <v>0</v>
          </cell>
          <cell r="I1140">
            <v>0</v>
          </cell>
          <cell r="J1140">
            <v>1</v>
          </cell>
        </row>
        <row r="1141">
          <cell r="A1141" t="str">
            <v/>
          </cell>
          <cell r="C1141" t="str">
            <v>cv</v>
          </cell>
          <cell r="D1141" t="str">
            <v>C¸t vµng                                43%</v>
          </cell>
          <cell r="E1141" t="str">
            <v>m3</v>
          </cell>
          <cell r="F1141">
            <v>0.33367999999999998</v>
          </cell>
          <cell r="G1141">
            <v>90476</v>
          </cell>
          <cell r="H1141">
            <v>30190</v>
          </cell>
          <cell r="I1141">
            <v>0</v>
          </cell>
          <cell r="J1141">
            <v>1</v>
          </cell>
        </row>
        <row r="1142">
          <cell r="A1142" t="str">
            <v/>
          </cell>
          <cell r="C1142" t="str">
            <v>n®</v>
          </cell>
          <cell r="D1142" t="str">
            <v>Nhùa ®­êng                                           5,5%</v>
          </cell>
          <cell r="E1142" t="str">
            <v>kg</v>
          </cell>
          <cell r="F1142">
            <v>55.79</v>
          </cell>
          <cell r="G1142">
            <v>3</v>
          </cell>
          <cell r="H1142">
            <v>167</v>
          </cell>
          <cell r="I1142">
            <v>0</v>
          </cell>
          <cell r="J1142">
            <v>0</v>
          </cell>
        </row>
        <row r="1143">
          <cell r="A1143" t="str">
            <v/>
          </cell>
          <cell r="D1143" t="str">
            <v>c/ M¸y thi c«ng</v>
          </cell>
          <cell r="H1143">
            <v>56395</v>
          </cell>
        </row>
        <row r="1144">
          <cell r="A1144" t="str">
            <v/>
          </cell>
          <cell r="C1144" t="str">
            <v>tt20-25</v>
          </cell>
          <cell r="D1144" t="str">
            <v>Tr¹m trén 20-25T/h</v>
          </cell>
          <cell r="E1144" t="str">
            <v>ca</v>
          </cell>
          <cell r="F1144">
            <v>8.3000000000000001E-3</v>
          </cell>
          <cell r="G1144">
            <v>5156262</v>
          </cell>
          <cell r="H1144">
            <v>42797</v>
          </cell>
        </row>
        <row r="1145">
          <cell r="A1145" t="str">
            <v/>
          </cell>
          <cell r="C1145" t="str">
            <v>x1,25</v>
          </cell>
          <cell r="D1145" t="str">
            <v>M¸y xóc 1,25m3</v>
          </cell>
          <cell r="E1145" t="str">
            <v>ca</v>
          </cell>
          <cell r="F1145">
            <v>8.3000000000000001E-3</v>
          </cell>
          <cell r="G1145">
            <v>1238930</v>
          </cell>
          <cell r="H1145">
            <v>10283</v>
          </cell>
        </row>
        <row r="1146">
          <cell r="A1146" t="str">
            <v/>
          </cell>
          <cell r="C1146" t="str">
            <v>u110</v>
          </cell>
          <cell r="D1146" t="str">
            <v>M¸y ñi 110cv</v>
          </cell>
          <cell r="E1146" t="str">
            <v>ca</v>
          </cell>
          <cell r="F1146">
            <v>3.3E-3</v>
          </cell>
          <cell r="G1146">
            <v>669348</v>
          </cell>
          <cell r="H1146">
            <v>2209</v>
          </cell>
        </row>
        <row r="1147">
          <cell r="A1147" t="str">
            <v/>
          </cell>
          <cell r="D1147" t="str">
            <v>M¸y kh¸c</v>
          </cell>
          <cell r="E1147" t="str">
            <v>%</v>
          </cell>
          <cell r="F1147">
            <v>2</v>
          </cell>
          <cell r="G1147">
            <v>55289</v>
          </cell>
          <cell r="H1147">
            <v>1106</v>
          </cell>
        </row>
        <row r="1148">
          <cell r="A1148" t="str">
            <v/>
          </cell>
          <cell r="D1148" t="str">
            <v>Tæng céng §G</v>
          </cell>
          <cell r="H1148">
            <v>116712</v>
          </cell>
        </row>
        <row r="1149">
          <cell r="A1149">
            <v>135</v>
          </cell>
          <cell r="B1149" t="str">
            <v>ED.2005+ EE3243/3153</v>
          </cell>
          <cell r="D1149" t="str">
            <v>R¶i líp bª t«ng asphan d = 7cm</v>
          </cell>
          <cell r="E1149" t="str">
            <v>100m2</v>
          </cell>
        </row>
        <row r="1150">
          <cell r="A1150" t="str">
            <v/>
          </cell>
          <cell r="D1150" t="str">
            <v>a/ VËt liÖu</v>
          </cell>
          <cell r="H1150">
            <v>1897737</v>
          </cell>
        </row>
        <row r="1151">
          <cell r="A1151" t="str">
            <v/>
          </cell>
          <cell r="D1151" t="str">
            <v>Bª t«ng nhùa h¹t trung</v>
          </cell>
          <cell r="E1151" t="str">
            <v>tÊn</v>
          </cell>
          <cell r="F1151">
            <v>16.260000000000002</v>
          </cell>
          <cell r="G1151">
            <v>116712</v>
          </cell>
          <cell r="H1151">
            <v>1897737</v>
          </cell>
        </row>
        <row r="1152">
          <cell r="A1152" t="str">
            <v/>
          </cell>
          <cell r="D1152" t="str">
            <v>b/ Nh©n c«ng</v>
          </cell>
          <cell r="H1152">
            <v>38360</v>
          </cell>
        </row>
        <row r="1153">
          <cell r="A1153" t="str">
            <v/>
          </cell>
          <cell r="C1153" t="str">
            <v>4,0/7</v>
          </cell>
          <cell r="D1153" t="str">
            <v>Nh©n c«ng 4,0/7</v>
          </cell>
          <cell r="E1153" t="str">
            <v xml:space="preserve">C«ng </v>
          </cell>
          <cell r="F1153">
            <v>2.5</v>
          </cell>
          <cell r="G1153">
            <v>15344</v>
          </cell>
          <cell r="H1153">
            <v>38360</v>
          </cell>
        </row>
        <row r="1154">
          <cell r="A1154" t="str">
            <v/>
          </cell>
          <cell r="D1154" t="str">
            <v>c/ M¸y thi c«ng</v>
          </cell>
          <cell r="H1154">
            <v>180786</v>
          </cell>
        </row>
        <row r="1155">
          <cell r="A1155" t="str">
            <v/>
          </cell>
          <cell r="C1155" t="str">
            <v>r20</v>
          </cell>
          <cell r="D1155" t="str">
            <v>M¸y r¶i 20T/h</v>
          </cell>
          <cell r="E1155" t="str">
            <v>ca</v>
          </cell>
          <cell r="F1155">
            <v>0.13800000000000001</v>
          </cell>
          <cell r="G1155">
            <v>643252</v>
          </cell>
          <cell r="H1155">
            <v>88769</v>
          </cell>
        </row>
        <row r="1156">
          <cell r="A1156" t="str">
            <v/>
          </cell>
          <cell r="C1156" t="str">
            <v>l10</v>
          </cell>
          <cell r="D1156" t="str">
            <v>Lu 10T</v>
          </cell>
          <cell r="E1156" t="str">
            <v>ca</v>
          </cell>
          <cell r="F1156">
            <v>0.12</v>
          </cell>
          <cell r="G1156">
            <v>288922</v>
          </cell>
          <cell r="H1156">
            <v>34671</v>
          </cell>
        </row>
        <row r="1157">
          <cell r="A1157" t="str">
            <v/>
          </cell>
          <cell r="C1157" t="str">
            <v>lbl16</v>
          </cell>
          <cell r="D1157" t="str">
            <v>Lu b¸nh lèp 16T</v>
          </cell>
          <cell r="E1157" t="str">
            <v>ca</v>
          </cell>
          <cell r="F1157">
            <v>6.4000000000000001E-2</v>
          </cell>
          <cell r="G1157">
            <v>432053</v>
          </cell>
          <cell r="H1157">
            <v>27651</v>
          </cell>
        </row>
        <row r="1158">
          <cell r="A1158" t="str">
            <v/>
          </cell>
          <cell r="C1158" t="str">
            <v>«6</v>
          </cell>
          <cell r="D1158" t="str">
            <v xml:space="preserve">VËn chuyÓn 4Km ®Çu «t« 10T </v>
          </cell>
          <cell r="E1158" t="str">
            <v>ca</v>
          </cell>
          <cell r="F1158">
            <v>1.6500000000000001E-2</v>
          </cell>
          <cell r="G1158">
            <v>697345</v>
          </cell>
          <cell r="H1158">
            <v>11506</v>
          </cell>
        </row>
        <row r="1159">
          <cell r="A1159" t="str">
            <v/>
          </cell>
          <cell r="C1159" t="str">
            <v>«6</v>
          </cell>
          <cell r="D1159" t="str">
            <v>V/C 21Km tiÕp theo ( 0,001 x 21 )</v>
          </cell>
          <cell r="E1159" t="str">
            <v>ca</v>
          </cell>
          <cell r="F1159">
            <v>2.1000000000000001E-2</v>
          </cell>
          <cell r="G1159">
            <v>697345</v>
          </cell>
          <cell r="H1159">
            <v>14644</v>
          </cell>
          <cell r="J1159">
            <v>14644</v>
          </cell>
        </row>
        <row r="1160">
          <cell r="A1160" t="str">
            <v/>
          </cell>
          <cell r="D1160" t="str">
            <v xml:space="preserve">M¸y kh¸c </v>
          </cell>
          <cell r="E1160" t="str">
            <v>%</v>
          </cell>
          <cell r="F1160">
            <v>2</v>
          </cell>
          <cell r="G1160">
            <v>177241</v>
          </cell>
          <cell r="H1160">
            <v>3545</v>
          </cell>
        </row>
        <row r="1161">
          <cell r="A1161">
            <v>136</v>
          </cell>
          <cell r="B1161" t="str">
            <v>HA.6210</v>
          </cell>
          <cell r="D1161" t="str">
            <v>BT mÆt cÇu M300</v>
          </cell>
          <cell r="E1161" t="str">
            <v>m3</v>
          </cell>
        </row>
        <row r="1162">
          <cell r="A1162" t="str">
            <v/>
          </cell>
          <cell r="D1162" t="str">
            <v>a/ VËt liÖu</v>
          </cell>
          <cell r="H1162">
            <v>450702</v>
          </cell>
        </row>
        <row r="1163">
          <cell r="A1163" t="str">
            <v/>
          </cell>
          <cell r="D1163" t="str">
            <v>V÷a</v>
          </cell>
          <cell r="E1163" t="str">
            <v>m3</v>
          </cell>
          <cell r="F1163">
            <v>1.0249999999999999</v>
          </cell>
          <cell r="G1163">
            <v>422797</v>
          </cell>
          <cell r="H1163">
            <v>433367</v>
          </cell>
        </row>
        <row r="1164">
          <cell r="A1164" t="str">
            <v/>
          </cell>
          <cell r="D1164" t="str">
            <v>VËt liÖu kh¸c</v>
          </cell>
          <cell r="E1164" t="str">
            <v>%</v>
          </cell>
          <cell r="F1164">
            <v>4</v>
          </cell>
          <cell r="G1164">
            <v>433367</v>
          </cell>
          <cell r="H1164">
            <v>17335</v>
          </cell>
        </row>
        <row r="1165">
          <cell r="A1165" t="str">
            <v/>
          </cell>
          <cell r="D1165" t="str">
            <v>b/ Nh©n c«ng</v>
          </cell>
          <cell r="H1165">
            <v>40911</v>
          </cell>
        </row>
        <row r="1166">
          <cell r="A1166" t="str">
            <v/>
          </cell>
          <cell r="C1166" t="str">
            <v>3,5/7</v>
          </cell>
          <cell r="D1166" t="str">
            <v>Nh©n c«ng 3,5/7</v>
          </cell>
          <cell r="E1166" t="str">
            <v xml:space="preserve">C«ng </v>
          </cell>
          <cell r="F1166">
            <v>2.8</v>
          </cell>
          <cell r="G1166">
            <v>14611</v>
          </cell>
          <cell r="H1166">
            <v>40911</v>
          </cell>
        </row>
        <row r="1167">
          <cell r="A1167" t="str">
            <v/>
          </cell>
          <cell r="D1167" t="str">
            <v>c/ M¸y thi c«ng</v>
          </cell>
          <cell r="H1167">
            <v>12643</v>
          </cell>
        </row>
        <row r="1168">
          <cell r="A1168" t="str">
            <v/>
          </cell>
          <cell r="C1168" t="str">
            <v>t250</v>
          </cell>
          <cell r="D1168" t="str">
            <v>M¸y trén 250l</v>
          </cell>
          <cell r="E1168" t="str">
            <v>ca</v>
          </cell>
          <cell r="F1168">
            <v>9.5000000000000001E-2</v>
          </cell>
          <cell r="G1168">
            <v>96272</v>
          </cell>
          <cell r="H1168">
            <v>9146</v>
          </cell>
        </row>
        <row r="1169">
          <cell r="A1169" t="str">
            <v/>
          </cell>
          <cell r="C1169" t="str">
            <v>®b1</v>
          </cell>
          <cell r="D1169" t="str">
            <v>M¸y ®Çm bµn 1KW</v>
          </cell>
          <cell r="F1169">
            <v>8.8999999999999996E-2</v>
          </cell>
          <cell r="G1169">
            <v>32525</v>
          </cell>
          <cell r="H1169">
            <v>2895</v>
          </cell>
        </row>
        <row r="1170">
          <cell r="A1170" t="str">
            <v/>
          </cell>
          <cell r="D1170" t="str">
            <v>M¸y kh¸c</v>
          </cell>
          <cell r="E1170" t="str">
            <v>%</v>
          </cell>
          <cell r="F1170">
            <v>5</v>
          </cell>
          <cell r="G1170">
            <v>12041</v>
          </cell>
          <cell r="H1170">
            <v>602</v>
          </cell>
        </row>
        <row r="1171">
          <cell r="A1171">
            <v>137</v>
          </cell>
          <cell r="B1171" t="str">
            <v>033468</v>
          </cell>
          <cell r="D1171" t="str">
            <v>L¾p ®Æt khe co gi·n</v>
          </cell>
          <cell r="E1171" t="str">
            <v>m</v>
          </cell>
        </row>
        <row r="1172">
          <cell r="A1172" t="str">
            <v/>
          </cell>
          <cell r="D1172" t="str">
            <v>a/ VËt liÖu</v>
          </cell>
          <cell r="H1172">
            <v>1666540</v>
          </cell>
        </row>
        <row r="1173">
          <cell r="A1173" t="str">
            <v/>
          </cell>
          <cell r="D1173" t="str">
            <v>Khe co gi·n (§G)</v>
          </cell>
          <cell r="E1173" t="str">
            <v>m</v>
          </cell>
          <cell r="F1173">
            <v>1</v>
          </cell>
          <cell r="G1173">
            <v>1650000</v>
          </cell>
          <cell r="H1173">
            <v>1650000</v>
          </cell>
        </row>
        <row r="1174">
          <cell r="A1174" t="str">
            <v/>
          </cell>
          <cell r="C1174" t="str">
            <v>qh</v>
          </cell>
          <cell r="D1174" t="str">
            <v>Que hµn</v>
          </cell>
          <cell r="E1174" t="str">
            <v>kg</v>
          </cell>
          <cell r="F1174">
            <v>5</v>
          </cell>
          <cell r="G1174">
            <v>8</v>
          </cell>
          <cell r="H1174">
            <v>40</v>
          </cell>
        </row>
        <row r="1175">
          <cell r="A1175" t="str">
            <v/>
          </cell>
          <cell r="D1175" t="str">
            <v>VËt liÖu kh¸c</v>
          </cell>
          <cell r="E1175" t="str">
            <v>%</v>
          </cell>
          <cell r="F1175">
            <v>1</v>
          </cell>
          <cell r="G1175">
            <v>1650040</v>
          </cell>
          <cell r="H1175">
            <v>16500</v>
          </cell>
        </row>
        <row r="1176">
          <cell r="A1176" t="str">
            <v/>
          </cell>
          <cell r="D1176" t="str">
            <v>b/ Nh©n c«ng</v>
          </cell>
          <cell r="H1176">
            <v>51419</v>
          </cell>
        </row>
        <row r="1177">
          <cell r="A1177" t="str">
            <v/>
          </cell>
          <cell r="C1177" t="str">
            <v>4,5/7</v>
          </cell>
          <cell r="D1177" t="str">
            <v>Nh©n c«ng 4,5/7</v>
          </cell>
          <cell r="E1177" t="str">
            <v>c«ng</v>
          </cell>
          <cell r="F1177">
            <v>3.04</v>
          </cell>
          <cell r="G1177">
            <v>16914</v>
          </cell>
          <cell r="H1177">
            <v>51419</v>
          </cell>
        </row>
        <row r="1178">
          <cell r="A1178" t="str">
            <v/>
          </cell>
          <cell r="D1178" t="str">
            <v>c/ M¸y thi c«ng</v>
          </cell>
          <cell r="H1178">
            <v>122381</v>
          </cell>
        </row>
        <row r="1179">
          <cell r="A1179" t="str">
            <v/>
          </cell>
          <cell r="C1179" t="str">
            <v>c25</v>
          </cell>
          <cell r="D1179" t="str">
            <v>CÈu 25T</v>
          </cell>
          <cell r="E1179" t="str">
            <v>ca</v>
          </cell>
          <cell r="F1179">
            <v>0.09</v>
          </cell>
          <cell r="G1179">
            <v>1148366</v>
          </cell>
          <cell r="H1179">
            <v>103353</v>
          </cell>
        </row>
        <row r="1180">
          <cell r="A1180" t="str">
            <v/>
          </cell>
          <cell r="C1180" t="str">
            <v>h23</v>
          </cell>
          <cell r="D1180" t="str">
            <v>M¸y hµn 23KW</v>
          </cell>
          <cell r="E1180" t="str">
            <v>ca</v>
          </cell>
          <cell r="F1180">
            <v>0.215</v>
          </cell>
          <cell r="G1180">
            <v>77338</v>
          </cell>
          <cell r="H1180">
            <v>16628</v>
          </cell>
        </row>
        <row r="1181">
          <cell r="A1181" t="str">
            <v/>
          </cell>
          <cell r="D1181" t="str">
            <v>M¸y kh¸c</v>
          </cell>
          <cell r="E1181" t="str">
            <v>%</v>
          </cell>
          <cell r="F1181">
            <v>2</v>
          </cell>
          <cell r="G1181">
            <v>119981</v>
          </cell>
          <cell r="H1181">
            <v>2400</v>
          </cell>
        </row>
        <row r="1182">
          <cell r="A1182">
            <v>138</v>
          </cell>
          <cell r="B1182" t="str">
            <v>GA.4310</v>
          </cell>
          <cell r="D1182" t="str">
            <v>§¸ héc x©y v÷a xim¨ng M100 1/4 nãn mè</v>
          </cell>
          <cell r="E1182" t="str">
            <v>m3</v>
          </cell>
          <cell r="H1182">
            <v>0</v>
          </cell>
        </row>
        <row r="1183">
          <cell r="A1183" t="str">
            <v/>
          </cell>
          <cell r="D1183" t="str">
            <v>a/ VËt liÖu</v>
          </cell>
          <cell r="H1183">
            <v>230418</v>
          </cell>
        </row>
        <row r="1184">
          <cell r="A1184" t="str">
            <v/>
          </cell>
          <cell r="D1184" t="str">
            <v>V÷a</v>
          </cell>
          <cell r="E1184" t="str">
            <v>m3</v>
          </cell>
          <cell r="F1184">
            <v>0.42</v>
          </cell>
          <cell r="G1184">
            <v>356096</v>
          </cell>
          <cell r="H1184">
            <v>149560</v>
          </cell>
        </row>
        <row r="1185">
          <cell r="A1185" t="str">
            <v/>
          </cell>
          <cell r="C1185" t="str">
            <v>dtb</v>
          </cell>
          <cell r="D1185" t="str">
            <v>D©y thÐp buéc</v>
          </cell>
          <cell r="E1185" t="str">
            <v>kg</v>
          </cell>
          <cell r="F1185">
            <v>0.51</v>
          </cell>
          <cell r="G1185">
            <v>7</v>
          </cell>
          <cell r="H1185">
            <v>4</v>
          </cell>
        </row>
        <row r="1186">
          <cell r="A1186" t="str">
            <v/>
          </cell>
          <cell r="C1186" t="str">
            <v>®h</v>
          </cell>
          <cell r="D1186" t="str">
            <v>§¸ héc</v>
          </cell>
          <cell r="E1186" t="str">
            <v>m3</v>
          </cell>
          <cell r="F1186">
            <v>1.22</v>
          </cell>
          <cell r="G1186">
            <v>61886</v>
          </cell>
          <cell r="H1186">
            <v>75501</v>
          </cell>
        </row>
        <row r="1187">
          <cell r="A1187" t="str">
            <v/>
          </cell>
          <cell r="C1187" t="str">
            <v>®1x2</v>
          </cell>
          <cell r="D1187" t="str">
            <v xml:space="preserve">§¸ d¨m 1 x 2     </v>
          </cell>
          <cell r="E1187" t="str">
            <v>m3</v>
          </cell>
          <cell r="F1187">
            <v>5.7000000000000002E-2</v>
          </cell>
          <cell r="G1187">
            <v>93917</v>
          </cell>
          <cell r="H1187">
            <v>5353</v>
          </cell>
        </row>
        <row r="1188">
          <cell r="A1188" t="str">
            <v/>
          </cell>
          <cell r="D1188" t="str">
            <v>b/ Nh©n c«ng</v>
          </cell>
          <cell r="H1188">
            <v>35359</v>
          </cell>
        </row>
        <row r="1189">
          <cell r="A1189" t="str">
            <v/>
          </cell>
          <cell r="C1189" t="str">
            <v>3,5/7</v>
          </cell>
          <cell r="D1189" t="str">
            <v>Nh©n c«ng 3,5/7</v>
          </cell>
          <cell r="E1189" t="str">
            <v>c«ng</v>
          </cell>
          <cell r="F1189">
            <v>2.42</v>
          </cell>
          <cell r="G1189">
            <v>14611</v>
          </cell>
          <cell r="H1189">
            <v>35359</v>
          </cell>
        </row>
        <row r="1190">
          <cell r="A1190">
            <v>139</v>
          </cell>
          <cell r="B1190" t="str">
            <v>IA.5121</v>
          </cell>
          <cell r="D1190" t="str">
            <v>S¶n xuÊt, l¾p dùng cèt thÐp mè, trô</v>
          </cell>
          <cell r="E1190" t="str">
            <v>TÊn</v>
          </cell>
          <cell r="H1190">
            <v>0</v>
          </cell>
        </row>
        <row r="1191">
          <cell r="A1191" t="str">
            <v/>
          </cell>
          <cell r="D1191" t="str">
            <v>a/ VËt liÖu</v>
          </cell>
          <cell r="H1191">
            <v>4252</v>
          </cell>
        </row>
        <row r="1192">
          <cell r="A1192" t="str">
            <v/>
          </cell>
          <cell r="C1192" t="str">
            <v>tt&lt;18</v>
          </cell>
          <cell r="D1192" t="str">
            <v>ThÐp trßn d&lt;=18</v>
          </cell>
          <cell r="E1192" t="str">
            <v>kg</v>
          </cell>
          <cell r="F1192">
            <v>1020</v>
          </cell>
          <cell r="G1192">
            <v>4</v>
          </cell>
          <cell r="H1192">
            <v>4100</v>
          </cell>
        </row>
        <row r="1193">
          <cell r="A1193" t="str">
            <v/>
          </cell>
          <cell r="C1193" t="str">
            <v>dtb</v>
          </cell>
          <cell r="D1193" t="str">
            <v>D©y thÐp buéc</v>
          </cell>
          <cell r="E1193" t="str">
            <v>kg</v>
          </cell>
          <cell r="F1193">
            <v>14.28</v>
          </cell>
          <cell r="G1193">
            <v>7</v>
          </cell>
          <cell r="H1193">
            <v>100</v>
          </cell>
        </row>
        <row r="1194">
          <cell r="A1194" t="str">
            <v/>
          </cell>
          <cell r="C1194" t="str">
            <v>qh</v>
          </cell>
          <cell r="D1194" t="str">
            <v>Que hµn</v>
          </cell>
          <cell r="E1194" t="str">
            <v>kg</v>
          </cell>
          <cell r="F1194">
            <v>6.5</v>
          </cell>
          <cell r="G1194">
            <v>8</v>
          </cell>
          <cell r="H1194">
            <v>52</v>
          </cell>
        </row>
        <row r="1195">
          <cell r="A1195" t="str">
            <v/>
          </cell>
          <cell r="D1195" t="str">
            <v>b/ Nh©n c«ng</v>
          </cell>
          <cell r="H1195">
            <v>179832</v>
          </cell>
        </row>
        <row r="1196">
          <cell r="A1196" t="str">
            <v/>
          </cell>
          <cell r="C1196" t="str">
            <v>4,0/7</v>
          </cell>
          <cell r="D1196" t="str">
            <v>Nh©n c«ng 4,0/7</v>
          </cell>
          <cell r="E1196" t="str">
            <v>c«ng</v>
          </cell>
          <cell r="F1196">
            <v>11.72</v>
          </cell>
          <cell r="G1196">
            <v>15344</v>
          </cell>
          <cell r="H1196">
            <v>179832</v>
          </cell>
        </row>
        <row r="1197">
          <cell r="A1197" t="str">
            <v/>
          </cell>
          <cell r="D1197" t="str">
            <v>c/ M¸y thi c«ng</v>
          </cell>
          <cell r="H1197">
            <v>210581</v>
          </cell>
        </row>
        <row r="1198">
          <cell r="A1198" t="str">
            <v/>
          </cell>
          <cell r="C1198" t="str">
            <v>h23</v>
          </cell>
          <cell r="D1198" t="str">
            <v>M¸y hµn 23KW</v>
          </cell>
          <cell r="E1198" t="str">
            <v>ca</v>
          </cell>
          <cell r="F1198">
            <v>1.6</v>
          </cell>
          <cell r="G1198">
            <v>77338</v>
          </cell>
          <cell r="H1198">
            <v>123741</v>
          </cell>
        </row>
        <row r="1199">
          <cell r="A1199" t="str">
            <v/>
          </cell>
          <cell r="C1199" t="str">
            <v>cuct</v>
          </cell>
          <cell r="D1199" t="str">
            <v>M¸y c¾t uèn cèt thÐp</v>
          </cell>
          <cell r="E1199" t="str">
            <v>ca</v>
          </cell>
          <cell r="F1199">
            <v>0.32</v>
          </cell>
          <cell r="G1199">
            <v>39789</v>
          </cell>
          <cell r="H1199">
            <v>12732</v>
          </cell>
        </row>
        <row r="1200">
          <cell r="A1200" t="str">
            <v/>
          </cell>
          <cell r="C1200" t="str">
            <v>c16</v>
          </cell>
          <cell r="D1200" t="str">
            <v>CÈu 16T</v>
          </cell>
          <cell r="E1200" t="str">
            <v>ca</v>
          </cell>
          <cell r="F1200">
            <v>0.09</v>
          </cell>
          <cell r="G1200">
            <v>823425</v>
          </cell>
          <cell r="H1200">
            <v>74108</v>
          </cell>
        </row>
        <row r="1201">
          <cell r="A1201">
            <v>140</v>
          </cell>
          <cell r="B1201" t="str">
            <v>BD.1753</v>
          </cell>
          <cell r="D1201" t="str">
            <v xml:space="preserve">§µo ®Êt vËn chuyÓn vÒ ®Ó ®¾p </v>
          </cell>
          <cell r="E1201" t="str">
            <v>100m3</v>
          </cell>
        </row>
        <row r="1202">
          <cell r="A1202" t="str">
            <v/>
          </cell>
          <cell r="D1202" t="str">
            <v>b/ Nh©n c«ng</v>
          </cell>
          <cell r="H1202">
            <v>11241</v>
          </cell>
        </row>
        <row r="1203">
          <cell r="A1203" t="str">
            <v/>
          </cell>
          <cell r="C1203" t="str">
            <v>3,0/7</v>
          </cell>
          <cell r="D1203" t="str">
            <v>Nh©n c«ng 3,0/7</v>
          </cell>
          <cell r="E1203" t="str">
            <v>c«ng</v>
          </cell>
          <cell r="F1203">
            <v>0.81</v>
          </cell>
          <cell r="G1203">
            <v>13878</v>
          </cell>
          <cell r="H1203">
            <v>11241</v>
          </cell>
        </row>
        <row r="1204">
          <cell r="A1204" t="str">
            <v/>
          </cell>
          <cell r="D1204" t="str">
            <v>c/ M¸y thi c«ng</v>
          </cell>
          <cell r="H1204">
            <v>640709</v>
          </cell>
        </row>
        <row r="1205">
          <cell r="A1205" t="str">
            <v/>
          </cell>
          <cell r="C1205" t="str">
            <v>m®&lt;0,8</v>
          </cell>
          <cell r="D1205" t="str">
            <v>M¸y ®µo &lt;=0,8m3</v>
          </cell>
          <cell r="E1205" t="str">
            <v>ca</v>
          </cell>
          <cell r="F1205">
            <v>0.33600000000000002</v>
          </cell>
          <cell r="G1205">
            <v>705849</v>
          </cell>
          <cell r="H1205">
            <v>237165</v>
          </cell>
        </row>
        <row r="1206">
          <cell r="A1206" t="str">
            <v/>
          </cell>
          <cell r="C1206" t="str">
            <v>«7</v>
          </cell>
          <cell r="D1206" t="str">
            <v>¤t« tù ®æ 7T</v>
          </cell>
          <cell r="E1206" t="str">
            <v>ca</v>
          </cell>
          <cell r="F1206">
            <v>0.84</v>
          </cell>
          <cell r="G1206">
            <v>444551</v>
          </cell>
          <cell r="H1206">
            <v>373423</v>
          </cell>
        </row>
        <row r="1207">
          <cell r="A1207" t="str">
            <v/>
          </cell>
          <cell r="C1207" t="str">
            <v>u110</v>
          </cell>
          <cell r="D1207" t="str">
            <v>M¸y ñi 110cv</v>
          </cell>
          <cell r="E1207" t="str">
            <v>ca</v>
          </cell>
          <cell r="F1207">
            <v>4.4999999999999998E-2</v>
          </cell>
          <cell r="G1207">
            <v>669348</v>
          </cell>
          <cell r="H1207">
            <v>30121</v>
          </cell>
        </row>
        <row r="1208">
          <cell r="A1208">
            <v>141</v>
          </cell>
          <cell r="B1208" t="str">
            <v>KA.2310</v>
          </cell>
          <cell r="D1208" t="str">
            <v>V¸n khu«n gç b¶n mÆt cÇu ®æ t¹i chç</v>
          </cell>
          <cell r="E1208" t="str">
            <v>100m2</v>
          </cell>
        </row>
        <row r="1209">
          <cell r="A1209" t="str">
            <v/>
          </cell>
          <cell r="D1209" t="str">
            <v>a/ VËt liÖu</v>
          </cell>
          <cell r="H1209">
            <v>758676</v>
          </cell>
        </row>
        <row r="1210">
          <cell r="A1210" t="str">
            <v/>
          </cell>
          <cell r="C1210" t="str">
            <v>gvk</v>
          </cell>
          <cell r="D1210" t="str">
            <v>Gç v¸n khu«n</v>
          </cell>
          <cell r="E1210" t="str">
            <v>m3</v>
          </cell>
          <cell r="F1210">
            <v>0.79200000000000004</v>
          </cell>
          <cell r="G1210">
            <v>830880</v>
          </cell>
          <cell r="H1210">
            <v>658057</v>
          </cell>
        </row>
        <row r="1211">
          <cell r="A1211" t="str">
            <v/>
          </cell>
          <cell r="C1211" t="str">
            <v>gvk</v>
          </cell>
          <cell r="D1211" t="str">
            <v>Gç ®µ nÑp</v>
          </cell>
          <cell r="E1211" t="str">
            <v>m3</v>
          </cell>
          <cell r="F1211">
            <v>0.112</v>
          </cell>
          <cell r="G1211">
            <v>830880</v>
          </cell>
          <cell r="H1211">
            <v>93059</v>
          </cell>
        </row>
        <row r="1212">
          <cell r="A1212" t="str">
            <v/>
          </cell>
          <cell r="C1212" t="str">
            <v>®i</v>
          </cell>
          <cell r="D1212" t="str">
            <v>§inh</v>
          </cell>
          <cell r="E1212" t="str">
            <v>kg</v>
          </cell>
          <cell r="F1212">
            <v>8.0500000000000007</v>
          </cell>
          <cell r="G1212">
            <v>6</v>
          </cell>
          <cell r="H1212">
            <v>48</v>
          </cell>
        </row>
        <row r="1213">
          <cell r="A1213" t="str">
            <v/>
          </cell>
          <cell r="D1213" t="str">
            <v>VËt liÖu kh¸c</v>
          </cell>
          <cell r="E1213" t="str">
            <v>%</v>
          </cell>
          <cell r="F1213">
            <v>1</v>
          </cell>
          <cell r="G1213">
            <v>751164</v>
          </cell>
          <cell r="H1213">
            <v>7512</v>
          </cell>
        </row>
        <row r="1214">
          <cell r="A1214" t="str">
            <v/>
          </cell>
          <cell r="D1214" t="str">
            <v>b/ Nh©n c«ng</v>
          </cell>
          <cell r="H1214">
            <v>413521</v>
          </cell>
        </row>
        <row r="1215">
          <cell r="A1215" t="str">
            <v/>
          </cell>
          <cell r="C1215" t="str">
            <v>4,0/7</v>
          </cell>
          <cell r="D1215" t="str">
            <v>Nh©n c«ng 4,0/7</v>
          </cell>
          <cell r="E1215" t="str">
            <v>c«ng</v>
          </cell>
          <cell r="F1215">
            <v>26.95</v>
          </cell>
          <cell r="G1215">
            <v>15344</v>
          </cell>
          <cell r="H1215">
            <v>413521</v>
          </cell>
        </row>
        <row r="1216">
          <cell r="A1216">
            <v>142</v>
          </cell>
          <cell r="B1216" t="str">
            <v>KA.2210</v>
          </cell>
          <cell r="D1216" t="str">
            <v>V¸n khu«n gç dÇm ngang, mèi nèi</v>
          </cell>
          <cell r="E1216" t="str">
            <v>100m2</v>
          </cell>
        </row>
        <row r="1217">
          <cell r="A1217" t="str">
            <v/>
          </cell>
          <cell r="D1217" t="str">
            <v>a/ VËt liÖu</v>
          </cell>
          <cell r="H1217">
            <v>1626434</v>
          </cell>
        </row>
        <row r="1218">
          <cell r="A1218" t="str">
            <v/>
          </cell>
          <cell r="C1218" t="str">
            <v>gvk</v>
          </cell>
          <cell r="D1218" t="str">
            <v>Gç v¸n khu«n</v>
          </cell>
          <cell r="E1218" t="str">
            <v>m3</v>
          </cell>
          <cell r="F1218">
            <v>0.79200000000000004</v>
          </cell>
          <cell r="G1218">
            <v>830880</v>
          </cell>
          <cell r="H1218">
            <v>658057</v>
          </cell>
        </row>
        <row r="1219">
          <cell r="A1219" t="str">
            <v/>
          </cell>
          <cell r="C1219" t="str">
            <v>gvk</v>
          </cell>
          <cell r="D1219" t="str">
            <v>Gç ®µ nÑp</v>
          </cell>
          <cell r="E1219" t="str">
            <v>m3</v>
          </cell>
          <cell r="F1219">
            <v>0.189</v>
          </cell>
          <cell r="G1219">
            <v>830880</v>
          </cell>
          <cell r="H1219">
            <v>157036</v>
          </cell>
        </row>
        <row r="1220">
          <cell r="A1220" t="str">
            <v/>
          </cell>
          <cell r="C1220" t="str">
            <v>gc</v>
          </cell>
          <cell r="D1220" t="str">
            <v>Gç chèng/kª</v>
          </cell>
          <cell r="E1220" t="str">
            <v>m3</v>
          </cell>
          <cell r="F1220">
            <v>0.95699999999999996</v>
          </cell>
          <cell r="G1220">
            <v>830880</v>
          </cell>
          <cell r="H1220">
            <v>795152</v>
          </cell>
        </row>
        <row r="1221">
          <cell r="A1221" t="str">
            <v/>
          </cell>
          <cell r="C1221" t="str">
            <v>®i</v>
          </cell>
          <cell r="D1221" t="str">
            <v>§inh</v>
          </cell>
          <cell r="E1221" t="str">
            <v>kg</v>
          </cell>
          <cell r="F1221">
            <v>14.29</v>
          </cell>
          <cell r="G1221">
            <v>6</v>
          </cell>
          <cell r="H1221">
            <v>86</v>
          </cell>
        </row>
        <row r="1222">
          <cell r="A1222" t="str">
            <v/>
          </cell>
          <cell r="D1222" t="str">
            <v>VËt liÖu kh¸c</v>
          </cell>
          <cell r="E1222" t="str">
            <v>%</v>
          </cell>
          <cell r="F1222">
            <v>1</v>
          </cell>
          <cell r="G1222">
            <v>1610331</v>
          </cell>
          <cell r="H1222">
            <v>16103</v>
          </cell>
        </row>
        <row r="1223">
          <cell r="A1223" t="str">
            <v/>
          </cell>
          <cell r="D1223" t="str">
            <v>b/ Nh©n c«ng</v>
          </cell>
          <cell r="H1223">
            <v>527527</v>
          </cell>
        </row>
        <row r="1224">
          <cell r="A1224" t="str">
            <v/>
          </cell>
          <cell r="C1224" t="str">
            <v>4,0/7</v>
          </cell>
          <cell r="D1224" t="str">
            <v>Nh©n c«ng 4,0/7</v>
          </cell>
          <cell r="E1224" t="str">
            <v>c«ng</v>
          </cell>
          <cell r="F1224">
            <v>34.380000000000003</v>
          </cell>
          <cell r="G1224">
            <v>15344</v>
          </cell>
          <cell r="H1224">
            <v>527527</v>
          </cell>
        </row>
        <row r="1225">
          <cell r="A1225">
            <v>143</v>
          </cell>
          <cell r="B1225" t="str">
            <v>KA.6220</v>
          </cell>
          <cell r="D1225" t="str">
            <v>V¸n khu«n gç mãng, th©n, mè trô cÇu</v>
          </cell>
          <cell r="E1225" t="str">
            <v>100m2</v>
          </cell>
        </row>
        <row r="1226">
          <cell r="A1226" t="str">
            <v/>
          </cell>
          <cell r="D1226" t="str">
            <v>a/ VËt liÖu</v>
          </cell>
          <cell r="H1226">
            <v>1301739</v>
          </cell>
        </row>
        <row r="1227">
          <cell r="A1227" t="str">
            <v/>
          </cell>
          <cell r="C1227" t="str">
            <v>gvk</v>
          </cell>
          <cell r="D1227" t="str">
            <v>Gç v¸n khu«n</v>
          </cell>
          <cell r="E1227" t="str">
            <v>m3</v>
          </cell>
          <cell r="F1227">
            <v>0.82499999999999996</v>
          </cell>
          <cell r="G1227">
            <v>830880</v>
          </cell>
          <cell r="H1227">
            <v>685476</v>
          </cell>
        </row>
        <row r="1228">
          <cell r="A1228" t="str">
            <v/>
          </cell>
          <cell r="C1228" t="str">
            <v>gc</v>
          </cell>
          <cell r="D1228" t="str">
            <v>Gç chèng/kª</v>
          </cell>
          <cell r="E1228" t="str">
            <v>m3</v>
          </cell>
          <cell r="F1228">
            <v>0.58799999999999997</v>
          </cell>
          <cell r="G1228">
            <v>830880</v>
          </cell>
          <cell r="H1228">
            <v>488557</v>
          </cell>
        </row>
        <row r="1229">
          <cell r="A1229" t="str">
            <v/>
          </cell>
          <cell r="C1229" t="str">
            <v>® ®Øa</v>
          </cell>
          <cell r="D1229" t="str">
            <v>§inh ®Øa</v>
          </cell>
          <cell r="E1229" t="str">
            <v>C¸i</v>
          </cell>
          <cell r="F1229">
            <v>30.3</v>
          </cell>
          <cell r="G1229">
            <v>1400</v>
          </cell>
          <cell r="H1229">
            <v>42420</v>
          </cell>
        </row>
        <row r="1230">
          <cell r="A1230" t="str">
            <v/>
          </cell>
          <cell r="C1230" t="str">
            <v>b l</v>
          </cell>
          <cell r="D1230" t="str">
            <v>Bul«ng</v>
          </cell>
          <cell r="E1230" t="str">
            <v>C¸i</v>
          </cell>
          <cell r="F1230">
            <v>24.2</v>
          </cell>
          <cell r="G1230">
            <v>2727</v>
          </cell>
          <cell r="H1230">
            <v>65993</v>
          </cell>
        </row>
        <row r="1231">
          <cell r="A1231" t="str">
            <v/>
          </cell>
          <cell r="C1231" t="str">
            <v>®i</v>
          </cell>
          <cell r="D1231" t="str">
            <v>§inh</v>
          </cell>
          <cell r="E1231" t="str">
            <v>kg</v>
          </cell>
          <cell r="F1231">
            <v>9.1</v>
          </cell>
          <cell r="G1231">
            <v>6</v>
          </cell>
          <cell r="H1231">
            <v>55</v>
          </cell>
        </row>
        <row r="1232">
          <cell r="A1232" t="str">
            <v/>
          </cell>
          <cell r="D1232" t="str">
            <v>VËt liÖu kh¸c</v>
          </cell>
          <cell r="E1232" t="str">
            <v>%</v>
          </cell>
          <cell r="F1232">
            <v>1.5</v>
          </cell>
          <cell r="G1232">
            <v>1282501</v>
          </cell>
          <cell r="H1232">
            <v>19238</v>
          </cell>
        </row>
        <row r="1233">
          <cell r="A1233" t="str">
            <v/>
          </cell>
          <cell r="D1233" t="str">
            <v>b/ Nh©n c«ng</v>
          </cell>
          <cell r="H1233">
            <v>441140</v>
          </cell>
        </row>
        <row r="1234">
          <cell r="A1234" t="str">
            <v/>
          </cell>
          <cell r="C1234" t="str">
            <v>4,0/7</v>
          </cell>
          <cell r="D1234" t="str">
            <v>Nh©n c«ng 4,0/7</v>
          </cell>
          <cell r="E1234" t="str">
            <v>c«ng</v>
          </cell>
          <cell r="F1234">
            <v>28.75</v>
          </cell>
          <cell r="G1234">
            <v>15344</v>
          </cell>
          <cell r="H1234">
            <v>441140</v>
          </cell>
        </row>
        <row r="1235">
          <cell r="A1235">
            <v>144</v>
          </cell>
          <cell r="B1235" t="str">
            <v>NA.2120</v>
          </cell>
          <cell r="D1235" t="str">
            <v>SX cèt thÐp Thi c«ng (Palª, PooctÝch...)</v>
          </cell>
          <cell r="E1235" t="str">
            <v>TÊn</v>
          </cell>
        </row>
        <row r="1236">
          <cell r="A1236" t="str">
            <v/>
          </cell>
          <cell r="D1236" t="str">
            <v>a/ VËt liÖu</v>
          </cell>
          <cell r="H1236">
            <v>283868</v>
          </cell>
        </row>
        <row r="1237">
          <cell r="A1237" t="str">
            <v/>
          </cell>
          <cell r="C1237" t="str">
            <v>th&gt;100</v>
          </cell>
          <cell r="D1237" t="str">
            <v>ThÐp h×nh                                      10%</v>
          </cell>
          <cell r="E1237" t="str">
            <v>kg</v>
          </cell>
          <cell r="F1237">
            <v>697.85</v>
          </cell>
          <cell r="G1237">
            <v>0</v>
          </cell>
          <cell r="H1237">
            <v>0</v>
          </cell>
        </row>
        <row r="1238">
          <cell r="A1238" t="str">
            <v/>
          </cell>
          <cell r="C1238" t="str">
            <v>tb</v>
          </cell>
          <cell r="D1238" t="str">
            <v>ThÐp b¶n                                      10%</v>
          </cell>
          <cell r="E1238" t="str">
            <v>kg</v>
          </cell>
          <cell r="F1238">
            <v>362.15</v>
          </cell>
          <cell r="G1238">
            <v>3</v>
          </cell>
          <cell r="H1238">
            <v>109</v>
          </cell>
        </row>
        <row r="1239">
          <cell r="A1239" t="str">
            <v/>
          </cell>
          <cell r="C1239" t="str">
            <v>qh</v>
          </cell>
          <cell r="D1239" t="str">
            <v>Que hµn</v>
          </cell>
          <cell r="E1239" t="str">
            <v>kg</v>
          </cell>
          <cell r="F1239">
            <v>41.03</v>
          </cell>
          <cell r="G1239">
            <v>8</v>
          </cell>
          <cell r="H1239">
            <v>328</v>
          </cell>
        </row>
        <row r="1240">
          <cell r="A1240" t="str">
            <v/>
          </cell>
          <cell r="C1240" t="str">
            <v>¤ xy</v>
          </cell>
          <cell r="D1240" t="str">
            <v>¤ xy</v>
          </cell>
          <cell r="E1240" t="str">
            <v>Chai</v>
          </cell>
          <cell r="F1240">
            <v>2.5299999999999998</v>
          </cell>
          <cell r="G1240">
            <v>27300</v>
          </cell>
          <cell r="H1240">
            <v>69069</v>
          </cell>
        </row>
        <row r="1241">
          <cell r="A1241" t="str">
            <v/>
          </cell>
          <cell r="C1241" t="str">
            <v>® ®</v>
          </cell>
          <cell r="D1241" t="str">
            <v>§Êt ®Ìn</v>
          </cell>
          <cell r="E1241" t="str">
            <v>kg</v>
          </cell>
          <cell r="F1241">
            <v>25.69</v>
          </cell>
          <cell r="G1241">
            <v>7818</v>
          </cell>
          <cell r="H1241">
            <v>200844</v>
          </cell>
        </row>
        <row r="1242">
          <cell r="A1242" t="str">
            <v/>
          </cell>
          <cell r="D1242" t="str">
            <v>VËt liÖu kh¸c</v>
          </cell>
          <cell r="E1242" t="str">
            <v>%</v>
          </cell>
          <cell r="F1242">
            <v>5</v>
          </cell>
          <cell r="G1242">
            <v>270350</v>
          </cell>
          <cell r="H1242">
            <v>13518</v>
          </cell>
        </row>
        <row r="1243">
          <cell r="A1243" t="str">
            <v/>
          </cell>
          <cell r="D1243" t="str">
            <v>b/ Nh©n c«ng</v>
          </cell>
          <cell r="H1243">
            <v>346928</v>
          </cell>
        </row>
        <row r="1244">
          <cell r="A1244" t="str">
            <v/>
          </cell>
          <cell r="C1244" t="str">
            <v>4,0/7</v>
          </cell>
          <cell r="D1244" t="str">
            <v>Nh©n c«ng 4,0/7</v>
          </cell>
          <cell r="E1244" t="str">
            <v>c«ng</v>
          </cell>
          <cell r="F1244">
            <v>22.61</v>
          </cell>
          <cell r="G1244">
            <v>15344</v>
          </cell>
          <cell r="H1244">
            <v>346928</v>
          </cell>
        </row>
        <row r="1245">
          <cell r="A1245" t="str">
            <v/>
          </cell>
          <cell r="D1245" t="str">
            <v>c/ M¸y thi c«ng</v>
          </cell>
          <cell r="H1245">
            <v>607463</v>
          </cell>
        </row>
        <row r="1246">
          <cell r="A1246" t="str">
            <v/>
          </cell>
          <cell r="C1246" t="str">
            <v>h23</v>
          </cell>
          <cell r="D1246" t="str">
            <v>M¸y hµn 23KW</v>
          </cell>
          <cell r="E1246" t="str">
            <v>ca</v>
          </cell>
          <cell r="F1246">
            <v>5.5</v>
          </cell>
          <cell r="G1246">
            <v>77338</v>
          </cell>
          <cell r="H1246">
            <v>425359</v>
          </cell>
        </row>
        <row r="1247">
          <cell r="A1247" t="str">
            <v/>
          </cell>
          <cell r="C1247" t="str">
            <v>c10</v>
          </cell>
          <cell r="D1247" t="str">
            <v>CÈu 10T</v>
          </cell>
          <cell r="E1247" t="str">
            <v>ca</v>
          </cell>
          <cell r="F1247">
            <v>0.27</v>
          </cell>
          <cell r="G1247">
            <v>615511</v>
          </cell>
          <cell r="H1247">
            <v>166188</v>
          </cell>
        </row>
        <row r="1248">
          <cell r="A1248" t="str">
            <v/>
          </cell>
          <cell r="C1248" t="str">
            <v>cc</v>
          </cell>
          <cell r="D1248" t="str">
            <v>M¸y c¾t</v>
          </cell>
          <cell r="E1248" t="str">
            <v>ca</v>
          </cell>
          <cell r="F1248">
            <v>0.4</v>
          </cell>
          <cell r="G1248">
            <v>39789</v>
          </cell>
          <cell r="H1248">
            <v>15916</v>
          </cell>
        </row>
        <row r="1249">
          <cell r="A1249">
            <v>145</v>
          </cell>
          <cell r="B1249" t="str">
            <v>NB.2310</v>
          </cell>
          <cell r="D1249" t="str">
            <v>LD, TD cèt thÐp Thi c«ng (Palª, PooctÝch...)</v>
          </cell>
          <cell r="E1249" t="str">
            <v>TÊn</v>
          </cell>
        </row>
        <row r="1250">
          <cell r="A1250" t="str">
            <v/>
          </cell>
          <cell r="D1250" t="str">
            <v>a/ VËt liÖu</v>
          </cell>
          <cell r="H1250">
            <v>34511</v>
          </cell>
        </row>
        <row r="1251">
          <cell r="A1251" t="str">
            <v/>
          </cell>
          <cell r="C1251" t="str">
            <v>th&gt;100</v>
          </cell>
          <cell r="D1251" t="str">
            <v>ThÐp h×nh</v>
          </cell>
          <cell r="E1251" t="str">
            <v>kg</v>
          </cell>
          <cell r="F1251">
            <v>0.45</v>
          </cell>
          <cell r="G1251">
            <v>0</v>
          </cell>
          <cell r="H1251">
            <v>0</v>
          </cell>
        </row>
        <row r="1252">
          <cell r="A1252" t="str">
            <v/>
          </cell>
          <cell r="C1252" t="str">
            <v>b l</v>
          </cell>
          <cell r="D1252" t="str">
            <v>Bul«ng</v>
          </cell>
          <cell r="E1252" t="str">
            <v>c¸i</v>
          </cell>
          <cell r="F1252">
            <v>12</v>
          </cell>
          <cell r="G1252">
            <v>2727</v>
          </cell>
          <cell r="H1252">
            <v>32724</v>
          </cell>
        </row>
        <row r="1253">
          <cell r="A1253" t="str">
            <v/>
          </cell>
          <cell r="C1253" t="str">
            <v>qh</v>
          </cell>
          <cell r="D1253" t="str">
            <v>Que hµn</v>
          </cell>
          <cell r="E1253" t="str">
            <v>kg</v>
          </cell>
          <cell r="F1253">
            <v>18</v>
          </cell>
          <cell r="G1253">
            <v>8</v>
          </cell>
          <cell r="H1253">
            <v>144</v>
          </cell>
        </row>
        <row r="1254">
          <cell r="A1254" t="str">
            <v/>
          </cell>
          <cell r="D1254" t="str">
            <v>VËt liÖu kh¸c</v>
          </cell>
          <cell r="E1254" t="str">
            <v>%</v>
          </cell>
          <cell r="F1254">
            <v>5</v>
          </cell>
          <cell r="G1254">
            <v>32868</v>
          </cell>
          <cell r="H1254">
            <v>1643</v>
          </cell>
        </row>
        <row r="1255">
          <cell r="A1255" t="str">
            <v/>
          </cell>
          <cell r="D1255" t="str">
            <v>b/ Nh©n c«ng</v>
          </cell>
          <cell r="H1255">
            <v>218652</v>
          </cell>
        </row>
        <row r="1256">
          <cell r="A1256" t="str">
            <v/>
          </cell>
          <cell r="C1256" t="str">
            <v>4,0/7</v>
          </cell>
          <cell r="D1256" t="str">
            <v>Nh©n c«ng 4,0/7</v>
          </cell>
          <cell r="E1256" t="str">
            <v>c«ng</v>
          </cell>
          <cell r="F1256">
            <v>14.25</v>
          </cell>
          <cell r="G1256">
            <v>15344</v>
          </cell>
          <cell r="H1256">
            <v>218652</v>
          </cell>
        </row>
        <row r="1257">
          <cell r="A1257" t="str">
            <v/>
          </cell>
          <cell r="D1257" t="str">
            <v>c/ M¸y thi c«ng</v>
          </cell>
          <cell r="H1257">
            <v>543278</v>
          </cell>
        </row>
        <row r="1258">
          <cell r="A1258" t="str">
            <v/>
          </cell>
          <cell r="C1258" t="str">
            <v>h23</v>
          </cell>
          <cell r="D1258" t="str">
            <v>M¸y hµn 23KW</v>
          </cell>
          <cell r="E1258" t="str">
            <v>ca</v>
          </cell>
          <cell r="F1258">
            <v>4.1500000000000004</v>
          </cell>
          <cell r="G1258">
            <v>77338</v>
          </cell>
          <cell r="H1258">
            <v>320953</v>
          </cell>
        </row>
        <row r="1259">
          <cell r="A1259" t="str">
            <v/>
          </cell>
          <cell r="C1259" t="str">
            <v>c16</v>
          </cell>
          <cell r="D1259" t="str">
            <v>CÈu 16T</v>
          </cell>
          <cell r="E1259" t="str">
            <v>ca</v>
          </cell>
          <cell r="F1259">
            <v>0.27</v>
          </cell>
          <cell r="G1259">
            <v>823425</v>
          </cell>
          <cell r="H1259">
            <v>222325</v>
          </cell>
        </row>
        <row r="1260">
          <cell r="A1260">
            <v>146</v>
          </cell>
          <cell r="B1260" t="str">
            <v>03-21-34/115A</v>
          </cell>
          <cell r="D1260" t="str">
            <v xml:space="preserve">S¶n xuÊt, l¾p dùng kÕt cÊu gç </v>
          </cell>
          <cell r="E1260" t="str">
            <v>m3</v>
          </cell>
          <cell r="H1260">
            <v>0</v>
          </cell>
        </row>
        <row r="1261">
          <cell r="A1261" t="str">
            <v/>
          </cell>
          <cell r="D1261" t="str">
            <v>a/ VËt liÖu</v>
          </cell>
          <cell r="H1261">
            <v>256319</v>
          </cell>
        </row>
        <row r="1262">
          <cell r="A1262" t="str">
            <v/>
          </cell>
          <cell r="C1262" t="str">
            <v>gn4</v>
          </cell>
          <cell r="D1262" t="str">
            <v>Gç nhãm 4                                3/15</v>
          </cell>
          <cell r="E1262" t="str">
            <v>m3</v>
          </cell>
          <cell r="F1262">
            <v>1.05</v>
          </cell>
          <cell r="G1262">
            <v>830880</v>
          </cell>
          <cell r="H1262">
            <v>174485</v>
          </cell>
          <cell r="J1262">
            <v>0</v>
          </cell>
        </row>
        <row r="1263">
          <cell r="A1263" t="str">
            <v/>
          </cell>
          <cell r="C1263" t="str">
            <v>b l</v>
          </cell>
          <cell r="D1263" t="str">
            <v>Bul«ng</v>
          </cell>
          <cell r="E1263" t="str">
            <v>c¸i</v>
          </cell>
          <cell r="F1263">
            <v>17</v>
          </cell>
          <cell r="G1263">
            <v>2727</v>
          </cell>
          <cell r="H1263">
            <v>46359</v>
          </cell>
        </row>
        <row r="1264">
          <cell r="A1264" t="str">
            <v/>
          </cell>
          <cell r="C1264" t="str">
            <v>® ®Øa</v>
          </cell>
          <cell r="D1264" t="str">
            <v>§inh ®Øa</v>
          </cell>
          <cell r="E1264" t="str">
            <v>c¸i</v>
          </cell>
          <cell r="F1264">
            <v>20</v>
          </cell>
          <cell r="G1264">
            <v>1400</v>
          </cell>
          <cell r="H1264">
            <v>28000</v>
          </cell>
        </row>
        <row r="1265">
          <cell r="A1265" t="str">
            <v/>
          </cell>
          <cell r="C1265" t="str">
            <v>®i</v>
          </cell>
          <cell r="D1265" t="str">
            <v>§inh</v>
          </cell>
          <cell r="E1265" t="str">
            <v>kg</v>
          </cell>
          <cell r="F1265">
            <v>1.5</v>
          </cell>
          <cell r="G1265">
            <v>6</v>
          </cell>
          <cell r="H1265">
            <v>9</v>
          </cell>
        </row>
        <row r="1266">
          <cell r="A1266" t="str">
            <v/>
          </cell>
          <cell r="D1266" t="str">
            <v>VËt liÖu kh¸c</v>
          </cell>
          <cell r="E1266" t="str">
            <v>%</v>
          </cell>
          <cell r="F1266">
            <v>3</v>
          </cell>
          <cell r="G1266">
            <v>248853</v>
          </cell>
          <cell r="H1266">
            <v>7466</v>
          </cell>
        </row>
        <row r="1267">
          <cell r="A1267" t="str">
            <v/>
          </cell>
          <cell r="D1267" t="str">
            <v>b/ Nh©n c«ng</v>
          </cell>
          <cell r="H1267">
            <v>270624</v>
          </cell>
        </row>
        <row r="1268">
          <cell r="A1268" t="str">
            <v/>
          </cell>
          <cell r="C1268" t="str">
            <v>4,5/7</v>
          </cell>
          <cell r="D1268" t="str">
            <v>Nh©n c«ng 4,5/7</v>
          </cell>
          <cell r="E1268" t="str">
            <v>c«ng</v>
          </cell>
          <cell r="F1268">
            <v>16</v>
          </cell>
          <cell r="G1268">
            <v>16914</v>
          </cell>
          <cell r="H1268">
            <v>270624</v>
          </cell>
        </row>
        <row r="1269">
          <cell r="A1269" t="str">
            <v/>
          </cell>
          <cell r="D1269" t="str">
            <v>c/ M¸y thi c«ng</v>
          </cell>
          <cell r="H1269">
            <v>285317</v>
          </cell>
        </row>
        <row r="1270">
          <cell r="A1270" t="str">
            <v/>
          </cell>
          <cell r="C1270" t="str">
            <v>c16</v>
          </cell>
          <cell r="D1270" t="str">
            <v>CÈu 16T</v>
          </cell>
          <cell r="E1270" t="str">
            <v>ca</v>
          </cell>
          <cell r="F1270">
            <v>0.33</v>
          </cell>
          <cell r="G1270">
            <v>823425</v>
          </cell>
          <cell r="H1270">
            <v>271730</v>
          </cell>
        </row>
        <row r="1271">
          <cell r="A1271" t="str">
            <v/>
          </cell>
          <cell r="D1271" t="str">
            <v>M¸y kh¸c</v>
          </cell>
          <cell r="E1271" t="str">
            <v>%</v>
          </cell>
          <cell r="F1271">
            <v>5</v>
          </cell>
          <cell r="G1271">
            <v>271730</v>
          </cell>
          <cell r="H1271">
            <v>13587</v>
          </cell>
        </row>
        <row r="1272">
          <cell r="A1272">
            <v>147</v>
          </cell>
          <cell r="B1272" t="str">
            <v>TT</v>
          </cell>
          <cell r="D1272" t="str">
            <v>Bao t¶i ®Êt sÐt</v>
          </cell>
        </row>
        <row r="1273">
          <cell r="A1273" t="str">
            <v/>
          </cell>
          <cell r="D1273" t="str">
            <v>a/ VËt liÖu</v>
          </cell>
          <cell r="H1273" t="e">
            <v>#N/A</v>
          </cell>
        </row>
        <row r="1274">
          <cell r="A1274" t="str">
            <v/>
          </cell>
          <cell r="D1274" t="e">
            <v>#N/A</v>
          </cell>
          <cell r="E1274" t="str">
            <v>m3</v>
          </cell>
          <cell r="G1274" t="e">
            <v>#N/A</v>
          </cell>
          <cell r="H1274" t="e">
            <v>#N/A</v>
          </cell>
        </row>
        <row r="1275">
          <cell r="A1275" t="str">
            <v/>
          </cell>
          <cell r="D1275" t="e">
            <v>#N/A</v>
          </cell>
          <cell r="E1275" t="str">
            <v>c¸i</v>
          </cell>
          <cell r="G1275" t="e">
            <v>#N/A</v>
          </cell>
          <cell r="H1275" t="e">
            <v>#N/A</v>
          </cell>
        </row>
        <row r="1276">
          <cell r="A1276" t="str">
            <v/>
          </cell>
          <cell r="D1276" t="str">
            <v>b/ Nh©n c«ng</v>
          </cell>
          <cell r="H1276" t="e">
            <v>#N/A</v>
          </cell>
        </row>
        <row r="1277">
          <cell r="A1277" t="str">
            <v/>
          </cell>
          <cell r="D1277" t="e">
            <v>#N/A</v>
          </cell>
          <cell r="E1277" t="str">
            <v>c«ng</v>
          </cell>
          <cell r="F1277">
            <v>1</v>
          </cell>
          <cell r="G1277" t="e">
            <v>#N/A</v>
          </cell>
          <cell r="H1277" t="e">
            <v>#N/A</v>
          </cell>
        </row>
        <row r="1278">
          <cell r="A1278">
            <v>148</v>
          </cell>
          <cell r="B1278" t="str">
            <v>TT</v>
          </cell>
          <cell r="D1278" t="str">
            <v>VËn chuyÓn vËt liÖu ra vÞ trÝ thi c«ng</v>
          </cell>
          <cell r="E1278" t="str">
            <v>TÊn</v>
          </cell>
        </row>
        <row r="1279">
          <cell r="A1279" t="str">
            <v/>
          </cell>
          <cell r="D1279" t="str">
            <v>b/ Nh©n c«ng</v>
          </cell>
          <cell r="H1279">
            <v>774</v>
          </cell>
        </row>
        <row r="1280">
          <cell r="A1280" t="str">
            <v/>
          </cell>
          <cell r="C1280" t="str">
            <v>3,5/7</v>
          </cell>
          <cell r="D1280" t="str">
            <v>Nh©n c«ng 3,5/7</v>
          </cell>
          <cell r="E1280" t="str">
            <v>c«ng</v>
          </cell>
          <cell r="F1280">
            <v>5.2999999999999999E-2</v>
          </cell>
          <cell r="G1280">
            <v>14611</v>
          </cell>
          <cell r="H1280">
            <v>774</v>
          </cell>
        </row>
        <row r="1281">
          <cell r="A1281" t="str">
            <v/>
          </cell>
          <cell r="B1281">
            <v>0</v>
          </cell>
          <cell r="C1281">
            <v>0</v>
          </cell>
          <cell r="D1281" t="str">
            <v>c/ M¸y thi c«ng</v>
          </cell>
          <cell r="E1281">
            <v>0</v>
          </cell>
          <cell r="F1281">
            <v>0</v>
          </cell>
          <cell r="G1281">
            <v>0</v>
          </cell>
          <cell r="H1281">
            <v>31700</v>
          </cell>
          <cell r="I1281">
            <v>0</v>
          </cell>
        </row>
        <row r="1282">
          <cell r="A1282" t="str">
            <v/>
          </cell>
          <cell r="C1282" t="str">
            <v>c16</v>
          </cell>
          <cell r="D1282" t="str">
            <v>CÈu 16T</v>
          </cell>
          <cell r="E1282" t="str">
            <v>ca</v>
          </cell>
          <cell r="F1282">
            <v>2.5000000000000001E-2</v>
          </cell>
          <cell r="G1282">
            <v>823425</v>
          </cell>
          <cell r="H1282">
            <v>20586</v>
          </cell>
        </row>
        <row r="1283">
          <cell r="A1283" t="str">
            <v/>
          </cell>
          <cell r="C1283" t="str">
            <v>«7</v>
          </cell>
          <cell r="D1283" t="str">
            <v>¤t« tù ®æ 7T</v>
          </cell>
          <cell r="E1283" t="str">
            <v>ca</v>
          </cell>
          <cell r="F1283">
            <v>2.5000000000000001E-2</v>
          </cell>
          <cell r="G1283">
            <v>444551</v>
          </cell>
          <cell r="H1283">
            <v>11114</v>
          </cell>
        </row>
        <row r="1284">
          <cell r="A1284">
            <v>149</v>
          </cell>
          <cell r="B1284" t="str">
            <v>NB.1220</v>
          </cell>
          <cell r="D1284" t="str">
            <v>LD, TD xe lao dÇm</v>
          </cell>
          <cell r="E1284" t="str">
            <v>TÊn</v>
          </cell>
        </row>
        <row r="1285">
          <cell r="A1285" t="str">
            <v/>
          </cell>
          <cell r="D1285" t="str">
            <v>a/ VËt liÖu</v>
          </cell>
          <cell r="H1285">
            <v>77925</v>
          </cell>
        </row>
        <row r="1286">
          <cell r="A1286" t="str">
            <v/>
          </cell>
          <cell r="C1286" t="str">
            <v>b l</v>
          </cell>
          <cell r="D1286" t="str">
            <v>Bul«ng</v>
          </cell>
          <cell r="E1286" t="str">
            <v>c¸i</v>
          </cell>
          <cell r="F1286">
            <v>15</v>
          </cell>
          <cell r="G1286">
            <v>2727</v>
          </cell>
          <cell r="H1286">
            <v>40905</v>
          </cell>
        </row>
        <row r="1287">
          <cell r="A1287" t="str">
            <v/>
          </cell>
          <cell r="C1287" t="str">
            <v>qh</v>
          </cell>
          <cell r="D1287" t="str">
            <v>Que hµn</v>
          </cell>
          <cell r="E1287" t="str">
            <v>kg</v>
          </cell>
          <cell r="F1287">
            <v>8.1999999999999993</v>
          </cell>
          <cell r="G1287">
            <v>8</v>
          </cell>
          <cell r="H1287">
            <v>66</v>
          </cell>
        </row>
        <row r="1288">
          <cell r="A1288" t="str">
            <v/>
          </cell>
          <cell r="C1288" t="str">
            <v>dtb</v>
          </cell>
          <cell r="D1288" t="str">
            <v>D©y thÐp buéc</v>
          </cell>
          <cell r="E1288" t="str">
            <v>kg</v>
          </cell>
          <cell r="F1288">
            <v>0.24</v>
          </cell>
          <cell r="G1288">
            <v>7</v>
          </cell>
          <cell r="H1288">
            <v>2</v>
          </cell>
        </row>
        <row r="1289">
          <cell r="A1289" t="str">
            <v/>
          </cell>
          <cell r="C1289" t="str">
            <v>tt&lt;10</v>
          </cell>
          <cell r="D1289" t="str">
            <v>ThÐp trßn d&lt;=10</v>
          </cell>
          <cell r="E1289" t="str">
            <v>kg</v>
          </cell>
          <cell r="F1289">
            <v>1.49</v>
          </cell>
          <cell r="G1289">
            <v>4</v>
          </cell>
          <cell r="H1289">
            <v>6</v>
          </cell>
        </row>
        <row r="1290">
          <cell r="A1290" t="str">
            <v/>
          </cell>
          <cell r="C1290" t="str">
            <v>gc</v>
          </cell>
          <cell r="D1290" t="str">
            <v>Gç chèng/kª</v>
          </cell>
          <cell r="E1290" t="str">
            <v>m3</v>
          </cell>
          <cell r="F1290">
            <v>0.04</v>
          </cell>
          <cell r="G1290">
            <v>830880</v>
          </cell>
          <cell r="H1290">
            <v>33235</v>
          </cell>
        </row>
        <row r="1291">
          <cell r="A1291" t="str">
            <v/>
          </cell>
          <cell r="D1291" t="str">
            <v>VËt liÖu kh¸c</v>
          </cell>
          <cell r="E1291" t="str">
            <v>%</v>
          </cell>
          <cell r="F1291">
            <v>5</v>
          </cell>
          <cell r="G1291">
            <v>74214</v>
          </cell>
          <cell r="H1291">
            <v>3711</v>
          </cell>
        </row>
        <row r="1292">
          <cell r="A1292" t="str">
            <v/>
          </cell>
          <cell r="D1292" t="str">
            <v>b/ Nh©n c«ng</v>
          </cell>
          <cell r="H1292">
            <v>128869</v>
          </cell>
        </row>
        <row r="1293">
          <cell r="A1293" t="str">
            <v/>
          </cell>
          <cell r="C1293" t="str">
            <v>3,5/7</v>
          </cell>
          <cell r="D1293" t="str">
            <v>Ngµy c«ng 3,5/7 LD</v>
          </cell>
          <cell r="E1293" t="str">
            <v>c«ng</v>
          </cell>
          <cell r="F1293">
            <v>5.2919999999999998</v>
          </cell>
          <cell r="G1293">
            <v>14611</v>
          </cell>
          <cell r="H1293">
            <v>77321</v>
          </cell>
        </row>
        <row r="1294">
          <cell r="A1294" t="str">
            <v/>
          </cell>
          <cell r="C1294" t="str">
            <v>3,5/7</v>
          </cell>
          <cell r="D1294" t="str">
            <v xml:space="preserve"> + Th¸o dì: 2/3 LD</v>
          </cell>
          <cell r="E1294" t="str">
            <v>c«ng</v>
          </cell>
          <cell r="F1294">
            <v>3.528</v>
          </cell>
          <cell r="G1294">
            <v>14611</v>
          </cell>
          <cell r="H1294">
            <v>51548</v>
          </cell>
        </row>
        <row r="1295">
          <cell r="A1295" t="str">
            <v/>
          </cell>
          <cell r="D1295" t="str">
            <v>c/ M¸y thi c«ng (LD + TD)</v>
          </cell>
          <cell r="H1295">
            <v>489989</v>
          </cell>
          <cell r="J1295">
            <v>1</v>
          </cell>
        </row>
        <row r="1296">
          <cell r="A1296" t="str">
            <v/>
          </cell>
          <cell r="C1296" t="str">
            <v>h23</v>
          </cell>
          <cell r="D1296" t="str">
            <v>M¸y hµn 23KW                              1,6667</v>
          </cell>
          <cell r="E1296" t="str">
            <v>ca</v>
          </cell>
          <cell r="F1296">
            <v>1.03</v>
          </cell>
          <cell r="G1296">
            <v>77338</v>
          </cell>
          <cell r="H1296">
            <v>132766</v>
          </cell>
        </row>
        <row r="1297">
          <cell r="A1297" t="str">
            <v/>
          </cell>
          <cell r="C1297" t="str">
            <v>c10</v>
          </cell>
          <cell r="D1297" t="str">
            <v>CÈu 10T                                            1,6667</v>
          </cell>
          <cell r="E1297" t="str">
            <v>ca</v>
          </cell>
          <cell r="F1297">
            <v>0.25</v>
          </cell>
          <cell r="G1297">
            <v>615511</v>
          </cell>
          <cell r="H1297">
            <v>256468</v>
          </cell>
        </row>
        <row r="1298">
          <cell r="A1298" t="str">
            <v/>
          </cell>
          <cell r="C1298" t="str">
            <v>ks4,5</v>
          </cell>
          <cell r="D1298" t="str">
            <v>M¸y khoan s¾t                                        1,6667</v>
          </cell>
          <cell r="E1298" t="str">
            <v>ca</v>
          </cell>
          <cell r="F1298">
            <v>0.4</v>
          </cell>
          <cell r="G1298">
            <v>72334</v>
          </cell>
          <cell r="H1298">
            <v>48224</v>
          </cell>
        </row>
        <row r="1299">
          <cell r="A1299" t="str">
            <v/>
          </cell>
          <cell r="C1299" t="str">
            <v>nk6</v>
          </cell>
          <cell r="D1299" t="str">
            <v>M¸y nÐn khÝ 6m3/ph                               1,6667</v>
          </cell>
          <cell r="E1299" t="str">
            <v>ca</v>
          </cell>
          <cell r="F1299">
            <v>0.1</v>
          </cell>
          <cell r="G1299">
            <v>315177</v>
          </cell>
          <cell r="H1299">
            <v>52531</v>
          </cell>
        </row>
        <row r="1300">
          <cell r="A1300">
            <v>150</v>
          </cell>
          <cell r="B1300" t="str">
            <v>BL.1114</v>
          </cell>
          <cell r="D1300" t="str">
            <v xml:space="preserve">§µo ph¸ ®¸ hè mãng </v>
          </cell>
          <cell r="E1300" t="str">
            <v>100m3</v>
          </cell>
        </row>
        <row r="1301">
          <cell r="A1301" t="str">
            <v/>
          </cell>
          <cell r="D1301" t="str">
            <v>b/ Nh©n c«ng</v>
          </cell>
          <cell r="H1301">
            <v>3441329</v>
          </cell>
        </row>
        <row r="1302">
          <cell r="A1302" t="str">
            <v/>
          </cell>
          <cell r="C1302" t="str">
            <v>3,5/7</v>
          </cell>
          <cell r="D1302" t="str">
            <v>Nh©n c«ng 3,5/7</v>
          </cell>
          <cell r="E1302" t="str">
            <v>c«ng</v>
          </cell>
          <cell r="F1302">
            <v>235.53</v>
          </cell>
          <cell r="G1302">
            <v>14611</v>
          </cell>
          <cell r="H1302">
            <v>3441329</v>
          </cell>
        </row>
        <row r="1303">
          <cell r="A1303">
            <v>151</v>
          </cell>
          <cell r="B1303" t="str">
            <v>UD.3210</v>
          </cell>
          <cell r="D1303" t="str">
            <v>Líp phßng n­íc mÆt cÇu</v>
          </cell>
          <cell r="E1303" t="str">
            <v>m2</v>
          </cell>
        </row>
        <row r="1304">
          <cell r="A1304" t="str">
            <v/>
          </cell>
          <cell r="D1304" t="str">
            <v>a/ VËt liÖu</v>
          </cell>
          <cell r="H1304">
            <v>0</v>
          </cell>
        </row>
        <row r="1305">
          <cell r="A1305" t="str">
            <v/>
          </cell>
          <cell r="C1305" t="str">
            <v>m ct</v>
          </cell>
          <cell r="D1305" t="str">
            <v>Mµng chèng thÊm + Phô gia dÝnh b¸m</v>
          </cell>
          <cell r="E1305" t="str">
            <v>m2</v>
          </cell>
          <cell r="F1305">
            <v>1.02</v>
          </cell>
          <cell r="G1305">
            <v>0</v>
          </cell>
          <cell r="H1305">
            <v>0</v>
          </cell>
        </row>
        <row r="1306">
          <cell r="A1306" t="str">
            <v/>
          </cell>
          <cell r="D1306" t="str">
            <v>VËt liÖu kh¸c</v>
          </cell>
          <cell r="E1306" t="str">
            <v>%</v>
          </cell>
          <cell r="F1306">
            <v>1.5</v>
          </cell>
          <cell r="G1306">
            <v>0</v>
          </cell>
          <cell r="H1306">
            <v>0</v>
          </cell>
        </row>
        <row r="1307">
          <cell r="A1307" t="str">
            <v/>
          </cell>
          <cell r="D1307" t="str">
            <v>b/ Nh©n c«ng</v>
          </cell>
          <cell r="H1307">
            <v>4091</v>
          </cell>
        </row>
        <row r="1308">
          <cell r="A1308" t="str">
            <v/>
          </cell>
          <cell r="C1308" t="str">
            <v>3,5/7</v>
          </cell>
          <cell r="D1308" t="str">
            <v>Nh©n c«ng 3,5/7</v>
          </cell>
          <cell r="E1308" t="str">
            <v>c«ng</v>
          </cell>
          <cell r="F1308">
            <v>0.28000000000000003</v>
          </cell>
          <cell r="G1308">
            <v>14611</v>
          </cell>
          <cell r="H1308">
            <v>4091</v>
          </cell>
        </row>
        <row r="1309">
          <cell r="A1309">
            <v>152</v>
          </cell>
          <cell r="B1309" t="str">
            <v>TT</v>
          </cell>
          <cell r="D1309" t="str">
            <v xml:space="preserve">S¶n xuÊt, l¾p dùng èng tho¸t n­íc </v>
          </cell>
          <cell r="E1309" t="str">
            <v>1èng</v>
          </cell>
        </row>
        <row r="1310">
          <cell r="A1310" t="str">
            <v/>
          </cell>
          <cell r="D1310" t="str">
            <v>a/VËt liÖu</v>
          </cell>
          <cell r="H1310">
            <v>284025</v>
          </cell>
        </row>
        <row r="1311">
          <cell r="A1311" t="str">
            <v/>
          </cell>
          <cell r="C1311" t="str">
            <v>« g+n</v>
          </cell>
          <cell r="D1311" t="str">
            <v>èng gang + n¾p ®Ëy</v>
          </cell>
          <cell r="E1311" t="str">
            <v>kg</v>
          </cell>
          <cell r="F1311">
            <v>27.05</v>
          </cell>
          <cell r="G1311">
            <v>10000</v>
          </cell>
          <cell r="H1311">
            <v>270500</v>
          </cell>
        </row>
        <row r="1312">
          <cell r="A1312" t="str">
            <v/>
          </cell>
          <cell r="D1312" t="str">
            <v>VËt liÖu kh¸c</v>
          </cell>
          <cell r="E1312" t="str">
            <v>%</v>
          </cell>
          <cell r="F1312">
            <v>5</v>
          </cell>
          <cell r="G1312">
            <v>270500</v>
          </cell>
          <cell r="H1312">
            <v>13525</v>
          </cell>
        </row>
        <row r="1313">
          <cell r="A1313" t="str">
            <v/>
          </cell>
          <cell r="D1313" t="str">
            <v>b/ Nh©n c«ng</v>
          </cell>
          <cell r="H1313">
            <v>5524</v>
          </cell>
        </row>
        <row r="1314">
          <cell r="A1314" t="str">
            <v/>
          </cell>
          <cell r="C1314" t="str">
            <v>4,0/7</v>
          </cell>
          <cell r="D1314" t="str">
            <v>Nh©n c«ng 4,0/7</v>
          </cell>
          <cell r="E1314" t="str">
            <v>c«ng</v>
          </cell>
          <cell r="F1314">
            <v>0.36</v>
          </cell>
          <cell r="G1314">
            <v>15344</v>
          </cell>
          <cell r="H1314">
            <v>5524</v>
          </cell>
        </row>
        <row r="1315">
          <cell r="A1315">
            <v>153</v>
          </cell>
          <cell r="B1315" t="str">
            <v>BK.4223</v>
          </cell>
          <cell r="D1315" t="str">
            <v xml:space="preserve">§¾p ®Êt b»ng m¸y </v>
          </cell>
          <cell r="E1315" t="str">
            <v>100m3</v>
          </cell>
        </row>
        <row r="1316">
          <cell r="A1316" t="str">
            <v/>
          </cell>
          <cell r="D1316" t="str">
            <v>b/ Nh©n c«ng</v>
          </cell>
          <cell r="H1316">
            <v>43854</v>
          </cell>
        </row>
        <row r="1317">
          <cell r="A1317" t="str">
            <v/>
          </cell>
          <cell r="C1317" t="str">
            <v>3,0/7</v>
          </cell>
          <cell r="D1317" t="str">
            <v>Nh©n c«ng 3,0/7</v>
          </cell>
          <cell r="E1317" t="str">
            <v>c«ng</v>
          </cell>
          <cell r="F1317">
            <v>3.16</v>
          </cell>
          <cell r="G1317">
            <v>13878</v>
          </cell>
          <cell r="H1317">
            <v>43854</v>
          </cell>
        </row>
        <row r="1318">
          <cell r="A1318" t="str">
            <v/>
          </cell>
          <cell r="D1318" t="str">
            <v>c/ M¸y thi c«ng</v>
          </cell>
          <cell r="H1318" t="e">
            <v>#N/A</v>
          </cell>
        </row>
        <row r="1319">
          <cell r="A1319" t="str">
            <v/>
          </cell>
          <cell r="C1319" t="str">
            <v>lbt16</v>
          </cell>
          <cell r="D1319" t="e">
            <v>#N/A</v>
          </cell>
          <cell r="E1319" t="str">
            <v>ca</v>
          </cell>
          <cell r="F1319">
            <v>0.37</v>
          </cell>
          <cell r="G1319" t="e">
            <v>#N/A</v>
          </cell>
          <cell r="H1319" t="e">
            <v>#N/A</v>
          </cell>
        </row>
        <row r="1320">
          <cell r="A1320" t="str">
            <v/>
          </cell>
          <cell r="C1320" t="str">
            <v>u110</v>
          </cell>
          <cell r="D1320" t="str">
            <v>M¸y ñi 110cv</v>
          </cell>
          <cell r="E1320" t="str">
            <v>ca</v>
          </cell>
          <cell r="F1320">
            <v>0.185</v>
          </cell>
          <cell r="G1320">
            <v>669348</v>
          </cell>
          <cell r="H1320">
            <v>123829</v>
          </cell>
        </row>
        <row r="1321">
          <cell r="A1321">
            <v>154</v>
          </cell>
          <cell r="B1321" t="str">
            <v>HA.9110</v>
          </cell>
          <cell r="D1321" t="str">
            <v>BT M300 cäc nhåi trªn c¹n d&lt;=1000</v>
          </cell>
          <cell r="E1321" t="str">
            <v>m3</v>
          </cell>
        </row>
        <row r="1322">
          <cell r="A1322" t="str">
            <v/>
          </cell>
          <cell r="D1322" t="str">
            <v>a/VËt liÖu</v>
          </cell>
          <cell r="H1322">
            <v>655014</v>
          </cell>
        </row>
        <row r="1323">
          <cell r="A1323" t="str">
            <v/>
          </cell>
          <cell r="D1323" t="str">
            <v>V­a BT M300 ®¸ 1x2 (®é sôt 14-17)</v>
          </cell>
          <cell r="E1323" t="str">
            <v>m3</v>
          </cell>
          <cell r="F1323">
            <v>1.1000000000000001</v>
          </cell>
          <cell r="G1323">
            <v>592970</v>
          </cell>
          <cell r="H1323">
            <v>652267</v>
          </cell>
        </row>
        <row r="1324">
          <cell r="A1324" t="str">
            <v/>
          </cell>
          <cell r="D1324" t="str">
            <v>èng ®æ d=300</v>
          </cell>
          <cell r="E1324" t="str">
            <v>m</v>
          </cell>
          <cell r="F1324">
            <v>1.2E-2</v>
          </cell>
          <cell r="G1324">
            <v>120000</v>
          </cell>
          <cell r="H1324">
            <v>1440</v>
          </cell>
        </row>
        <row r="1325">
          <cell r="A1325" t="str">
            <v/>
          </cell>
          <cell r="D1325" t="str">
            <v>VËt liÖu kh¸c</v>
          </cell>
          <cell r="E1325" t="str">
            <v>m3</v>
          </cell>
          <cell r="F1325">
            <v>0.2</v>
          </cell>
          <cell r="G1325">
            <v>653707</v>
          </cell>
          <cell r="H1325">
            <v>1307</v>
          </cell>
        </row>
        <row r="1326">
          <cell r="A1326" t="str">
            <v/>
          </cell>
          <cell r="D1326" t="str">
            <v>b/ Nh©n c«ng</v>
          </cell>
          <cell r="H1326">
            <v>71885</v>
          </cell>
        </row>
        <row r="1327">
          <cell r="A1327" t="str">
            <v/>
          </cell>
          <cell r="C1327" t="str">
            <v>4,5/7</v>
          </cell>
          <cell r="D1327" t="str">
            <v>Nh©n c«ng 4,5/7</v>
          </cell>
          <cell r="E1327" t="str">
            <v>c«ng</v>
          </cell>
          <cell r="F1327">
            <v>4.25</v>
          </cell>
          <cell r="G1327">
            <v>16914</v>
          </cell>
          <cell r="H1327">
            <v>71885</v>
          </cell>
        </row>
        <row r="1328">
          <cell r="A1328" t="str">
            <v/>
          </cell>
          <cell r="D1328" t="str">
            <v>c/ M¸y thi c«ng</v>
          </cell>
          <cell r="H1328">
            <v>101754</v>
          </cell>
        </row>
        <row r="1329">
          <cell r="A1329" t="str">
            <v/>
          </cell>
          <cell r="C1329" t="str">
            <v>t250</v>
          </cell>
          <cell r="D1329" t="str">
            <v>M¸y trén 250l</v>
          </cell>
          <cell r="E1329" t="str">
            <v>ca</v>
          </cell>
          <cell r="F1329">
            <v>0.11</v>
          </cell>
          <cell r="G1329">
            <v>96272</v>
          </cell>
          <cell r="H1329">
            <v>10590</v>
          </cell>
        </row>
        <row r="1330">
          <cell r="A1330" t="str">
            <v/>
          </cell>
          <cell r="C1330" t="str">
            <v>cx50</v>
          </cell>
          <cell r="D1330" t="str">
            <v>CÈu xÝch 50T</v>
          </cell>
          <cell r="E1330" t="str">
            <v>ca</v>
          </cell>
          <cell r="F1330">
            <v>5.5E-2</v>
          </cell>
          <cell r="G1330">
            <v>1639226</v>
          </cell>
          <cell r="H1330">
            <v>90157</v>
          </cell>
        </row>
        <row r="1331">
          <cell r="A1331" t="str">
            <v/>
          </cell>
          <cell r="D1331" t="str">
            <v>M¸y kh¸c</v>
          </cell>
          <cell r="E1331" t="str">
            <v>%</v>
          </cell>
          <cell r="F1331">
            <v>1</v>
          </cell>
          <cell r="G1331">
            <v>100747</v>
          </cell>
          <cell r="H1331">
            <v>1007</v>
          </cell>
        </row>
        <row r="1332">
          <cell r="A1332">
            <v>155</v>
          </cell>
          <cell r="B1332" t="str">
            <v>IA.6121</v>
          </cell>
          <cell r="D1332" t="str">
            <v>Cèt thÐp cäc khoan nhåi trªn c¹n d&lt;=18</v>
          </cell>
          <cell r="E1332" t="str">
            <v>TÊn</v>
          </cell>
        </row>
        <row r="1333">
          <cell r="A1333" t="str">
            <v/>
          </cell>
          <cell r="D1333" t="str">
            <v>a/VËt liÖu</v>
          </cell>
          <cell r="H1333">
            <v>4299</v>
          </cell>
        </row>
        <row r="1334">
          <cell r="A1334" t="str">
            <v/>
          </cell>
          <cell r="C1334" t="str">
            <v>tt&lt;18</v>
          </cell>
          <cell r="D1334" t="str">
            <v>ThÐp trßn d&lt;=18</v>
          </cell>
          <cell r="E1334" t="str">
            <v>kg</v>
          </cell>
          <cell r="F1334">
            <v>1020</v>
          </cell>
          <cell r="G1334">
            <v>4</v>
          </cell>
          <cell r="H1334">
            <v>4080</v>
          </cell>
        </row>
        <row r="1335">
          <cell r="A1335" t="str">
            <v/>
          </cell>
          <cell r="C1335" t="str">
            <v>dtb</v>
          </cell>
          <cell r="D1335" t="str">
            <v>D©y thÐp buéc</v>
          </cell>
          <cell r="E1335" t="str">
            <v>kg</v>
          </cell>
          <cell r="F1335">
            <v>14.28</v>
          </cell>
          <cell r="G1335">
            <v>7</v>
          </cell>
          <cell r="H1335">
            <v>100</v>
          </cell>
        </row>
        <row r="1336">
          <cell r="A1336" t="str">
            <v/>
          </cell>
          <cell r="C1336" t="str">
            <v>qh</v>
          </cell>
          <cell r="D1336" t="str">
            <v>Que hµn</v>
          </cell>
          <cell r="E1336" t="str">
            <v>kg</v>
          </cell>
          <cell r="F1336">
            <v>9.5</v>
          </cell>
          <cell r="G1336">
            <v>8</v>
          </cell>
          <cell r="H1336">
            <v>76</v>
          </cell>
        </row>
        <row r="1337">
          <cell r="A1337" t="str">
            <v/>
          </cell>
          <cell r="D1337" t="str">
            <v>VËt liÖu kh¸c</v>
          </cell>
          <cell r="E1337" t="str">
            <v>%</v>
          </cell>
          <cell r="F1337">
            <v>1</v>
          </cell>
          <cell r="G1337">
            <v>4256</v>
          </cell>
          <cell r="H1337">
            <v>43</v>
          </cell>
        </row>
        <row r="1338">
          <cell r="A1338" t="str">
            <v/>
          </cell>
          <cell r="D1338" t="str">
            <v>b/ Nh©n c«ng</v>
          </cell>
          <cell r="H1338">
            <v>188731</v>
          </cell>
        </row>
        <row r="1339">
          <cell r="A1339" t="str">
            <v/>
          </cell>
          <cell r="C1339" t="str">
            <v>4,0/7</v>
          </cell>
          <cell r="D1339" t="str">
            <v>Nh©n c«ng 4,0/7</v>
          </cell>
          <cell r="E1339" t="str">
            <v>c«ng</v>
          </cell>
          <cell r="F1339">
            <v>12.3</v>
          </cell>
          <cell r="G1339">
            <v>15344</v>
          </cell>
          <cell r="H1339">
            <v>188731</v>
          </cell>
        </row>
        <row r="1340">
          <cell r="A1340" t="str">
            <v/>
          </cell>
          <cell r="D1340" t="str">
            <v>c/ M¸y thi c«ng</v>
          </cell>
          <cell r="H1340">
            <v>345311</v>
          </cell>
        </row>
        <row r="1341">
          <cell r="A1341" t="str">
            <v/>
          </cell>
          <cell r="C1341" t="str">
            <v>h23</v>
          </cell>
          <cell r="D1341" t="str">
            <v>M¸y hµn 23KW</v>
          </cell>
          <cell r="E1341" t="str">
            <v>ca</v>
          </cell>
          <cell r="F1341">
            <v>2.37</v>
          </cell>
          <cell r="G1341">
            <v>77338</v>
          </cell>
          <cell r="H1341">
            <v>183291</v>
          </cell>
        </row>
        <row r="1342">
          <cell r="A1342" t="str">
            <v/>
          </cell>
          <cell r="C1342" t="str">
            <v>cuct</v>
          </cell>
          <cell r="D1342" t="str">
            <v>M¸y c¾t uèn cèt thÐp</v>
          </cell>
          <cell r="E1342" t="str">
            <v>ca</v>
          </cell>
          <cell r="F1342">
            <v>0.32</v>
          </cell>
          <cell r="G1342">
            <v>39789</v>
          </cell>
          <cell r="H1342">
            <v>12732</v>
          </cell>
        </row>
        <row r="1343">
          <cell r="A1343" t="str">
            <v/>
          </cell>
          <cell r="C1343" t="str">
            <v>c25</v>
          </cell>
          <cell r="D1343" t="str">
            <v>CÈu 25T</v>
          </cell>
          <cell r="E1343" t="str">
            <v>ca</v>
          </cell>
          <cell r="F1343">
            <v>0.13</v>
          </cell>
          <cell r="G1343">
            <v>1148366</v>
          </cell>
          <cell r="H1343">
            <v>149288</v>
          </cell>
        </row>
        <row r="1344">
          <cell r="A1344">
            <v>156</v>
          </cell>
          <cell r="B1344" t="str">
            <v>IA.6131</v>
          </cell>
          <cell r="D1344" t="str">
            <v>Cèt thÐp cäc khoan nhåi trªn c¹n d&gt;=18</v>
          </cell>
          <cell r="E1344" t="str">
            <v>TÊn</v>
          </cell>
        </row>
        <row r="1345">
          <cell r="A1345" t="str">
            <v/>
          </cell>
          <cell r="D1345" t="str">
            <v>a/VËt liÖu</v>
          </cell>
          <cell r="H1345">
            <v>4307</v>
          </cell>
        </row>
        <row r="1346">
          <cell r="A1346" t="str">
            <v/>
          </cell>
          <cell r="C1346" t="str">
            <v>tt&gt;18</v>
          </cell>
          <cell r="D1346" t="str">
            <v>ThÐp trßn d&gt;18</v>
          </cell>
          <cell r="E1346" t="str">
            <v>kg</v>
          </cell>
          <cell r="F1346">
            <v>1020</v>
          </cell>
          <cell r="G1346">
            <v>4</v>
          </cell>
          <cell r="H1346">
            <v>4080</v>
          </cell>
        </row>
        <row r="1347">
          <cell r="A1347" t="str">
            <v/>
          </cell>
          <cell r="C1347" t="str">
            <v>dtb</v>
          </cell>
          <cell r="D1347" t="str">
            <v>D©y thÐp buéc</v>
          </cell>
          <cell r="E1347" t="str">
            <v>kg</v>
          </cell>
          <cell r="F1347">
            <v>14.28</v>
          </cell>
          <cell r="G1347">
            <v>7</v>
          </cell>
          <cell r="H1347">
            <v>100</v>
          </cell>
        </row>
        <row r="1348">
          <cell r="A1348" t="str">
            <v/>
          </cell>
          <cell r="C1348" t="str">
            <v>qh</v>
          </cell>
          <cell r="D1348" t="str">
            <v>Que hµn</v>
          </cell>
          <cell r="E1348" t="str">
            <v>kg</v>
          </cell>
          <cell r="F1348">
            <v>10.5</v>
          </cell>
          <cell r="G1348">
            <v>8</v>
          </cell>
          <cell r="H1348">
            <v>84</v>
          </cell>
        </row>
        <row r="1349">
          <cell r="A1349" t="str">
            <v/>
          </cell>
          <cell r="D1349" t="str">
            <v>VËt liÖu kh¸c</v>
          </cell>
          <cell r="E1349" t="str">
            <v>%</v>
          </cell>
          <cell r="F1349">
            <v>1</v>
          </cell>
          <cell r="G1349">
            <v>4264</v>
          </cell>
          <cell r="H1349">
            <v>43</v>
          </cell>
        </row>
        <row r="1350">
          <cell r="A1350" t="str">
            <v/>
          </cell>
          <cell r="D1350" t="str">
            <v>b/ Nh©n c«ng</v>
          </cell>
          <cell r="H1350">
            <v>165715</v>
          </cell>
        </row>
        <row r="1351">
          <cell r="A1351" t="str">
            <v/>
          </cell>
          <cell r="C1351" t="str">
            <v>4,0/7</v>
          </cell>
          <cell r="D1351" t="str">
            <v>Nh©n c«ng 4,0/7</v>
          </cell>
          <cell r="E1351" t="str">
            <v>c«ng</v>
          </cell>
          <cell r="F1351">
            <v>10.8</v>
          </cell>
          <cell r="G1351">
            <v>15344</v>
          </cell>
          <cell r="H1351">
            <v>165715</v>
          </cell>
        </row>
        <row r="1352">
          <cell r="A1352" t="str">
            <v/>
          </cell>
          <cell r="D1352" t="str">
            <v>c/ M¸y thi c«ng</v>
          </cell>
          <cell r="H1352">
            <v>346796</v>
          </cell>
        </row>
        <row r="1353">
          <cell r="A1353" t="str">
            <v/>
          </cell>
          <cell r="C1353" t="str">
            <v>h23</v>
          </cell>
          <cell r="D1353" t="str">
            <v>M¸y hµn 23KW</v>
          </cell>
          <cell r="E1353" t="str">
            <v>ca</v>
          </cell>
          <cell r="F1353">
            <v>2.62</v>
          </cell>
          <cell r="G1353">
            <v>77338</v>
          </cell>
          <cell r="H1353">
            <v>202626</v>
          </cell>
        </row>
        <row r="1354">
          <cell r="A1354" t="str">
            <v/>
          </cell>
          <cell r="C1354" t="str">
            <v>cuct</v>
          </cell>
          <cell r="D1354" t="str">
            <v>M¸y c¾t uèn cèt thÐp</v>
          </cell>
          <cell r="E1354" t="str">
            <v>ca</v>
          </cell>
          <cell r="F1354">
            <v>0.16</v>
          </cell>
          <cell r="G1354">
            <v>39789</v>
          </cell>
          <cell r="H1354">
            <v>6366</v>
          </cell>
        </row>
        <row r="1355">
          <cell r="A1355" t="str">
            <v/>
          </cell>
          <cell r="C1355" t="str">
            <v>c25</v>
          </cell>
          <cell r="D1355" t="str">
            <v>CÈu 25T</v>
          </cell>
          <cell r="E1355" t="str">
            <v>ca</v>
          </cell>
          <cell r="F1355">
            <v>0.12</v>
          </cell>
          <cell r="G1355">
            <v>1148366</v>
          </cell>
          <cell r="H1355">
            <v>137804</v>
          </cell>
        </row>
        <row r="1356">
          <cell r="A1356">
            <v>157</v>
          </cell>
          <cell r="B1356" t="str">
            <v>NA.2210</v>
          </cell>
          <cell r="D1356" t="str">
            <v>SX èng v¸ch thÐp</v>
          </cell>
          <cell r="E1356" t="str">
            <v>TÊn</v>
          </cell>
        </row>
        <row r="1357">
          <cell r="A1357" t="str">
            <v/>
          </cell>
          <cell r="D1357" t="str">
            <v>a/VËt liÖu</v>
          </cell>
          <cell r="H1357">
            <v>5916</v>
          </cell>
        </row>
        <row r="1358">
          <cell r="A1358" t="str">
            <v/>
          </cell>
          <cell r="C1358" t="str">
            <v>tb</v>
          </cell>
          <cell r="D1358" t="str">
            <v xml:space="preserve">ThÐp b¶n                            </v>
          </cell>
          <cell r="E1358" t="str">
            <v>kg</v>
          </cell>
          <cell r="F1358">
            <v>1025</v>
          </cell>
          <cell r="G1358">
            <v>3</v>
          </cell>
          <cell r="H1358">
            <v>3075</v>
          </cell>
        </row>
        <row r="1359">
          <cell r="A1359" t="str">
            <v/>
          </cell>
          <cell r="C1359" t="str">
            <v>¤ xy</v>
          </cell>
          <cell r="D1359" t="str">
            <v>¤ xy</v>
          </cell>
          <cell r="E1359" t="str">
            <v>Chai</v>
          </cell>
          <cell r="F1359">
            <v>7.8E-2</v>
          </cell>
          <cell r="G1359">
            <v>27300</v>
          </cell>
          <cell r="H1359">
            <v>2129</v>
          </cell>
        </row>
        <row r="1360">
          <cell r="A1360" t="str">
            <v/>
          </cell>
          <cell r="C1360" t="str">
            <v>® ®</v>
          </cell>
          <cell r="D1360" t="str">
            <v>§Êt ®Ìn</v>
          </cell>
          <cell r="E1360" t="str">
            <v>kg</v>
          </cell>
          <cell r="F1360">
            <v>6.2E-2</v>
          </cell>
          <cell r="G1360">
            <v>7818</v>
          </cell>
          <cell r="H1360">
            <v>485</v>
          </cell>
        </row>
        <row r="1361">
          <cell r="A1361" t="str">
            <v/>
          </cell>
          <cell r="C1361" t="str">
            <v>qh</v>
          </cell>
          <cell r="D1361" t="str">
            <v>Que hµn</v>
          </cell>
          <cell r="E1361" t="str">
            <v>kg</v>
          </cell>
          <cell r="F1361">
            <v>17.5</v>
          </cell>
          <cell r="G1361">
            <v>8</v>
          </cell>
          <cell r="H1361">
            <v>140</v>
          </cell>
        </row>
        <row r="1362">
          <cell r="A1362" t="str">
            <v/>
          </cell>
          <cell r="D1362" t="str">
            <v>VËt liÖu kh¸c</v>
          </cell>
          <cell r="E1362" t="str">
            <v>%</v>
          </cell>
          <cell r="F1362">
            <v>1.5</v>
          </cell>
          <cell r="G1362">
            <v>5829</v>
          </cell>
          <cell r="H1362">
            <v>87</v>
          </cell>
        </row>
        <row r="1363">
          <cell r="A1363" t="str">
            <v/>
          </cell>
          <cell r="D1363" t="str">
            <v>b/ Nh©n c«ng</v>
          </cell>
          <cell r="H1363">
            <v>312909</v>
          </cell>
        </row>
        <row r="1364">
          <cell r="A1364" t="str">
            <v/>
          </cell>
          <cell r="C1364" t="str">
            <v>4,5/7</v>
          </cell>
          <cell r="D1364" t="str">
            <v>Nh©n c«ng 4,5/7</v>
          </cell>
          <cell r="E1364" t="str">
            <v>c«ng</v>
          </cell>
          <cell r="F1364">
            <v>18.5</v>
          </cell>
          <cell r="G1364">
            <v>16914</v>
          </cell>
          <cell r="H1364">
            <v>312909</v>
          </cell>
        </row>
        <row r="1365">
          <cell r="A1365" t="str">
            <v/>
          </cell>
          <cell r="D1365" t="str">
            <v>c/ M¸y thi c«ng</v>
          </cell>
          <cell r="H1365">
            <v>385814</v>
          </cell>
        </row>
        <row r="1366">
          <cell r="A1366" t="str">
            <v/>
          </cell>
          <cell r="C1366" t="str">
            <v>h23</v>
          </cell>
          <cell r="D1366" t="str">
            <v>M¸y hµn 23KW</v>
          </cell>
          <cell r="E1366" t="str">
            <v>ca</v>
          </cell>
          <cell r="F1366">
            <v>4.37</v>
          </cell>
          <cell r="G1366">
            <v>77338</v>
          </cell>
          <cell r="H1366">
            <v>337967</v>
          </cell>
        </row>
        <row r="1367">
          <cell r="A1367" t="str">
            <v/>
          </cell>
          <cell r="C1367" t="str">
            <v>c «</v>
          </cell>
          <cell r="D1367" t="str">
            <v>M¸y cuèn èng</v>
          </cell>
          <cell r="E1367" t="str">
            <v>ca</v>
          </cell>
          <cell r="F1367">
            <v>0.5</v>
          </cell>
          <cell r="G1367">
            <v>43589</v>
          </cell>
          <cell r="H1367">
            <v>21795</v>
          </cell>
        </row>
        <row r="1368">
          <cell r="A1368" t="str">
            <v/>
          </cell>
          <cell r="C1368" t="str">
            <v>c16</v>
          </cell>
          <cell r="D1368" t="str">
            <v>CÈu 16T</v>
          </cell>
          <cell r="E1368" t="str">
            <v>ca</v>
          </cell>
          <cell r="F1368">
            <v>2.7E-2</v>
          </cell>
          <cell r="G1368">
            <v>823425</v>
          </cell>
          <cell r="H1368">
            <v>22232</v>
          </cell>
        </row>
        <row r="1369">
          <cell r="A1369" t="str">
            <v/>
          </cell>
          <cell r="D1369" t="str">
            <v>M¸y kh¸c</v>
          </cell>
          <cell r="E1369" t="str">
            <v>%</v>
          </cell>
          <cell r="F1369">
            <v>1</v>
          </cell>
          <cell r="G1369">
            <v>381994</v>
          </cell>
          <cell r="H1369">
            <v>3820</v>
          </cell>
        </row>
        <row r="1370">
          <cell r="A1370">
            <v>158</v>
          </cell>
          <cell r="B1370" t="str">
            <v>TT</v>
          </cell>
          <cell r="D1370" t="str">
            <v xml:space="preserve">C¾t ®Ëp ®Çu cäc khoan nhåi </v>
          </cell>
          <cell r="E1370" t="str">
            <v>Cäc</v>
          </cell>
          <cell r="I1370">
            <v>34</v>
          </cell>
          <cell r="J1370" t="str">
            <v>§Ëp ®Çu cäc khoan nhåi ( 1m3)</v>
          </cell>
        </row>
        <row r="1371">
          <cell r="A1371" t="str">
            <v/>
          </cell>
          <cell r="D1371" t="str">
            <v>a/VËt liÖu</v>
          </cell>
          <cell r="H1371">
            <v>1368</v>
          </cell>
          <cell r="J1371" t="str">
            <v>a/ VËt liÖu</v>
          </cell>
        </row>
        <row r="1372">
          <cell r="A1372" t="str">
            <v/>
          </cell>
          <cell r="C1372" t="str">
            <v>¤ xy</v>
          </cell>
          <cell r="D1372" t="str">
            <v>¤ xy c¾t èng v¸ch thÐp</v>
          </cell>
          <cell r="E1372" t="str">
            <v>Chai</v>
          </cell>
          <cell r="F1372">
            <v>2.7199999999999998E-2</v>
          </cell>
          <cell r="G1372">
            <v>27300</v>
          </cell>
          <cell r="H1372">
            <v>743</v>
          </cell>
          <cell r="J1372" t="str">
            <v>Que hµn</v>
          </cell>
        </row>
        <row r="1373">
          <cell r="A1373" t="str">
            <v/>
          </cell>
          <cell r="C1373" t="str">
            <v>® ®</v>
          </cell>
          <cell r="D1373" t="str">
            <v>§Êt ®Ìn</v>
          </cell>
          <cell r="E1373" t="str">
            <v>kg</v>
          </cell>
          <cell r="F1373">
            <v>0.08</v>
          </cell>
          <cell r="G1373">
            <v>7818</v>
          </cell>
          <cell r="H1373">
            <v>625</v>
          </cell>
          <cell r="I1373" t="str">
            <v>AH.1110</v>
          </cell>
          <cell r="J1373" t="str">
            <v>b/ Nh©n c«ng</v>
          </cell>
        </row>
        <row r="1374">
          <cell r="A1374" t="str">
            <v/>
          </cell>
          <cell r="D1374" t="str">
            <v>b/ Nh©n c«ng</v>
          </cell>
          <cell r="H1374">
            <v>54124</v>
          </cell>
          <cell r="J1374" t="str">
            <v>Ngµy c«ng 3,5/7</v>
          </cell>
        </row>
        <row r="1375">
          <cell r="A1375" t="str">
            <v/>
          </cell>
          <cell r="C1375" t="str">
            <v>3,5/7</v>
          </cell>
          <cell r="D1375" t="str">
            <v>Nh©n c«ng 3,5/7</v>
          </cell>
          <cell r="E1375" t="str">
            <v>c«ng</v>
          </cell>
          <cell r="F1375">
            <v>3.7042999999999999</v>
          </cell>
          <cell r="G1375">
            <v>14611</v>
          </cell>
          <cell r="H1375">
            <v>54124</v>
          </cell>
          <cell r="J1375" t="str">
            <v>c/ M¸y thi c«ng</v>
          </cell>
        </row>
        <row r="1376">
          <cell r="A1376">
            <v>159</v>
          </cell>
          <cell r="B1376" t="str">
            <v>DA.1120</v>
          </cell>
          <cell r="D1376" t="str">
            <v>Khoan to¹ lç vµo ®Êt trªn c¹n d=1000mm</v>
          </cell>
          <cell r="J1376" t="str">
            <v>Bóa c¨n 3m3KN/ph</v>
          </cell>
        </row>
        <row r="1377">
          <cell r="A1377" t="str">
            <v/>
          </cell>
          <cell r="D1377" t="str">
            <v>b/ Nh©n c«ng</v>
          </cell>
          <cell r="H1377">
            <v>56839</v>
          </cell>
          <cell r="J1377" t="str">
            <v>M¸y nÐn khÝ 9m3/ph</v>
          </cell>
        </row>
        <row r="1378">
          <cell r="A1378" t="str">
            <v/>
          </cell>
          <cell r="C1378" t="str">
            <v>4,0/7</v>
          </cell>
          <cell r="D1378" t="str">
            <v>Nh©n c«ng 4,0/7</v>
          </cell>
          <cell r="E1378" t="str">
            <v>c«ng</v>
          </cell>
          <cell r="F1378">
            <v>3.7042999999999999</v>
          </cell>
          <cell r="G1378">
            <v>15344</v>
          </cell>
          <cell r="H1378">
            <v>56839</v>
          </cell>
          <cell r="J1378" t="str">
            <v>M¸y hµn</v>
          </cell>
        </row>
        <row r="1379">
          <cell r="A1379" t="str">
            <v/>
          </cell>
          <cell r="D1379" t="str">
            <v>c/ M¸y thi c«ng</v>
          </cell>
          <cell r="H1379">
            <v>381994</v>
          </cell>
        </row>
        <row r="1380">
          <cell r="A1380" t="str">
            <v/>
          </cell>
          <cell r="C1380" t="str">
            <v>h23</v>
          </cell>
          <cell r="D1380" t="str">
            <v>M¸y hµn 23KW</v>
          </cell>
          <cell r="E1380" t="str">
            <v>ca</v>
          </cell>
          <cell r="F1380">
            <v>4.37</v>
          </cell>
          <cell r="G1380">
            <v>77338</v>
          </cell>
          <cell r="H1380">
            <v>337967</v>
          </cell>
        </row>
        <row r="1381">
          <cell r="A1381" t="str">
            <v/>
          </cell>
          <cell r="C1381" t="str">
            <v>c «</v>
          </cell>
          <cell r="D1381" t="str">
            <v>M¸y cuèn èng</v>
          </cell>
          <cell r="E1381" t="str">
            <v>ca</v>
          </cell>
          <cell r="F1381">
            <v>0.5</v>
          </cell>
          <cell r="G1381">
            <v>43589</v>
          </cell>
          <cell r="H1381">
            <v>21795</v>
          </cell>
        </row>
        <row r="1382">
          <cell r="A1382" t="str">
            <v/>
          </cell>
          <cell r="C1382" t="str">
            <v>c16</v>
          </cell>
          <cell r="D1382" t="str">
            <v>CÈu 16T</v>
          </cell>
          <cell r="E1382" t="str">
            <v>ca</v>
          </cell>
          <cell r="F1382">
            <v>2.7E-2</v>
          </cell>
          <cell r="G1382">
            <v>823425</v>
          </cell>
          <cell r="H1382">
            <v>22232</v>
          </cell>
        </row>
        <row r="1383">
          <cell r="A1383" t="str">
            <v/>
          </cell>
        </row>
        <row r="1384">
          <cell r="A1384" t="str">
            <v/>
          </cell>
        </row>
        <row r="1385">
          <cell r="A1385" t="str">
            <v/>
          </cell>
        </row>
        <row r="1386">
          <cell r="A1386" t="str">
            <v/>
          </cell>
        </row>
        <row r="1387">
          <cell r="A1387" t="str">
            <v/>
          </cell>
        </row>
        <row r="1388">
          <cell r="A1388" t="str">
            <v/>
          </cell>
        </row>
        <row r="1389">
          <cell r="A1389" t="str">
            <v/>
          </cell>
        </row>
        <row r="1390">
          <cell r="A1390" t="str">
            <v/>
          </cell>
        </row>
        <row r="1391">
          <cell r="A1391" t="str">
            <v/>
          </cell>
        </row>
        <row r="1392">
          <cell r="A1392" t="str">
            <v/>
          </cell>
        </row>
        <row r="1393">
          <cell r="A1393" t="str">
            <v/>
          </cell>
        </row>
        <row r="1394">
          <cell r="A1394" t="str">
            <v/>
          </cell>
        </row>
        <row r="1395">
          <cell r="A1395" t="str">
            <v/>
          </cell>
        </row>
        <row r="1396">
          <cell r="A1396" t="str">
            <v/>
          </cell>
        </row>
        <row r="1397">
          <cell r="A1397" t="str">
            <v/>
          </cell>
        </row>
        <row r="1398">
          <cell r="A1398" t="str">
            <v/>
          </cell>
        </row>
        <row r="1399">
          <cell r="A1399" t="str">
            <v/>
          </cell>
        </row>
        <row r="1400">
          <cell r="A1400" t="str">
            <v/>
          </cell>
        </row>
        <row r="1401">
          <cell r="A1401" t="str">
            <v/>
          </cell>
        </row>
        <row r="1402">
          <cell r="A1402" t="str">
            <v/>
          </cell>
        </row>
        <row r="1403">
          <cell r="A1403" t="str">
            <v/>
          </cell>
        </row>
        <row r="1404">
          <cell r="A1404" t="str">
            <v/>
          </cell>
        </row>
        <row r="1405">
          <cell r="A1405" t="str">
            <v/>
          </cell>
        </row>
        <row r="1406">
          <cell r="A1406" t="str">
            <v/>
          </cell>
        </row>
        <row r="1407">
          <cell r="A1407" t="str">
            <v/>
          </cell>
        </row>
        <row r="1408">
          <cell r="A1408" t="str">
            <v/>
          </cell>
        </row>
        <row r="1409">
          <cell r="A1409" t="str">
            <v/>
          </cell>
        </row>
        <row r="1410">
          <cell r="A1410" t="str">
            <v/>
          </cell>
        </row>
        <row r="1411">
          <cell r="A1411" t="str">
            <v/>
          </cell>
        </row>
        <row r="1412">
          <cell r="A1412" t="str">
            <v/>
          </cell>
        </row>
        <row r="1413">
          <cell r="A1413" t="str">
            <v/>
          </cell>
        </row>
        <row r="1414">
          <cell r="A1414" t="str">
            <v/>
          </cell>
        </row>
        <row r="1415">
          <cell r="A1415" t="str">
            <v/>
          </cell>
        </row>
        <row r="1416">
          <cell r="A1416" t="str">
            <v/>
          </cell>
        </row>
        <row r="1417">
          <cell r="A1417" t="str">
            <v/>
          </cell>
        </row>
        <row r="1418">
          <cell r="A1418" t="str">
            <v/>
          </cell>
        </row>
        <row r="1419">
          <cell r="A1419" t="str">
            <v/>
          </cell>
        </row>
        <row r="1420">
          <cell r="A1420" t="str">
            <v/>
          </cell>
        </row>
        <row r="1421">
          <cell r="A1421" t="str">
            <v/>
          </cell>
        </row>
        <row r="1422">
          <cell r="A1422" t="str">
            <v/>
          </cell>
        </row>
        <row r="1423">
          <cell r="A1423" t="str">
            <v/>
          </cell>
        </row>
        <row r="1424">
          <cell r="A1424" t="str">
            <v/>
          </cell>
        </row>
        <row r="1425">
          <cell r="A1425" t="str">
            <v/>
          </cell>
        </row>
        <row r="1426">
          <cell r="A1426" t="str">
            <v/>
          </cell>
        </row>
        <row r="1427">
          <cell r="A1427" t="str">
            <v/>
          </cell>
        </row>
        <row r="1428">
          <cell r="A1428" t="str">
            <v/>
          </cell>
        </row>
        <row r="1429">
          <cell r="A1429" t="str">
            <v/>
          </cell>
        </row>
        <row r="1430">
          <cell r="A1430" t="str">
            <v/>
          </cell>
        </row>
        <row r="1431">
          <cell r="A1431" t="str">
            <v/>
          </cell>
        </row>
        <row r="1432">
          <cell r="A1432" t="str">
            <v/>
          </cell>
        </row>
        <row r="1433">
          <cell r="A1433" t="str">
            <v/>
          </cell>
        </row>
        <row r="1434">
          <cell r="A1434" t="str">
            <v/>
          </cell>
        </row>
        <row r="1435">
          <cell r="A1435" t="str">
            <v/>
          </cell>
        </row>
        <row r="1436">
          <cell r="A1436" t="str">
            <v/>
          </cell>
        </row>
        <row r="1437">
          <cell r="A1437" t="str">
            <v/>
          </cell>
        </row>
        <row r="1438">
          <cell r="A1438" t="str">
            <v/>
          </cell>
        </row>
        <row r="1439">
          <cell r="A1439" t="str">
            <v/>
          </cell>
        </row>
        <row r="1440">
          <cell r="A1440" t="str">
            <v/>
          </cell>
        </row>
        <row r="1441">
          <cell r="A1441" t="str">
            <v/>
          </cell>
        </row>
        <row r="1442">
          <cell r="A1442" t="str">
            <v/>
          </cell>
        </row>
        <row r="1443">
          <cell r="A1443" t="str">
            <v/>
          </cell>
        </row>
        <row r="1444">
          <cell r="A1444" t="str">
            <v/>
          </cell>
        </row>
        <row r="1445">
          <cell r="A1445" t="str">
            <v/>
          </cell>
        </row>
        <row r="1446">
          <cell r="A1446" t="str">
            <v/>
          </cell>
        </row>
        <row r="1447">
          <cell r="A1447" t="str">
            <v/>
          </cell>
        </row>
        <row r="1448">
          <cell r="A1448" t="str">
            <v/>
          </cell>
        </row>
        <row r="1449">
          <cell r="A1449" t="str">
            <v/>
          </cell>
        </row>
        <row r="1450">
          <cell r="A1450" t="str">
            <v/>
          </cell>
        </row>
        <row r="1451">
          <cell r="A1451" t="str">
            <v/>
          </cell>
        </row>
        <row r="1452">
          <cell r="A1452" t="str">
            <v/>
          </cell>
        </row>
        <row r="1453">
          <cell r="A1453" t="str">
            <v/>
          </cell>
        </row>
        <row r="1454">
          <cell r="A1454" t="str">
            <v/>
          </cell>
        </row>
        <row r="1455">
          <cell r="A1455" t="str">
            <v/>
          </cell>
        </row>
        <row r="1456">
          <cell r="A1456" t="str">
            <v/>
          </cell>
        </row>
        <row r="1457">
          <cell r="A1457" t="str">
            <v/>
          </cell>
        </row>
        <row r="1458">
          <cell r="A1458" t="str">
            <v/>
          </cell>
        </row>
        <row r="1459">
          <cell r="A1459" t="str">
            <v/>
          </cell>
        </row>
        <row r="1460">
          <cell r="A1460" t="str">
            <v/>
          </cell>
        </row>
        <row r="1461">
          <cell r="A1461" t="str">
            <v/>
          </cell>
        </row>
        <row r="1462">
          <cell r="A1462" t="str">
            <v/>
          </cell>
        </row>
        <row r="1463">
          <cell r="A1463" t="str">
            <v/>
          </cell>
        </row>
        <row r="1464">
          <cell r="A1464" t="str">
            <v/>
          </cell>
        </row>
        <row r="1465">
          <cell r="A1465" t="str">
            <v/>
          </cell>
        </row>
        <row r="1466">
          <cell r="A1466" t="str">
            <v/>
          </cell>
        </row>
        <row r="1467">
          <cell r="A1467" t="str">
            <v/>
          </cell>
        </row>
        <row r="1468">
          <cell r="A1468" t="str">
            <v/>
          </cell>
        </row>
        <row r="1469">
          <cell r="A1469" t="str">
            <v/>
          </cell>
        </row>
        <row r="1470">
          <cell r="A1470" t="str">
            <v/>
          </cell>
        </row>
        <row r="1471">
          <cell r="A1471" t="str">
            <v/>
          </cell>
        </row>
        <row r="1472">
          <cell r="A1472" t="str">
            <v/>
          </cell>
        </row>
        <row r="1473">
          <cell r="A1473" t="str">
            <v/>
          </cell>
        </row>
        <row r="1474">
          <cell r="A1474" t="str">
            <v/>
          </cell>
        </row>
        <row r="1475">
          <cell r="A1475" t="str">
            <v/>
          </cell>
        </row>
        <row r="1476">
          <cell r="A1476" t="str">
            <v/>
          </cell>
        </row>
        <row r="1477">
          <cell r="A1477" t="str">
            <v/>
          </cell>
        </row>
        <row r="1478">
          <cell r="A1478" t="str">
            <v/>
          </cell>
        </row>
        <row r="1479">
          <cell r="A1479" t="str">
            <v/>
          </cell>
        </row>
        <row r="1480">
          <cell r="A1480" t="str">
            <v/>
          </cell>
        </row>
        <row r="1481">
          <cell r="A1481" t="str">
            <v/>
          </cell>
        </row>
        <row r="1482">
          <cell r="A1482" t="str">
            <v/>
          </cell>
        </row>
        <row r="1483">
          <cell r="A1483" t="str">
            <v/>
          </cell>
        </row>
        <row r="1484">
          <cell r="A1484" t="str">
            <v/>
          </cell>
        </row>
        <row r="1485">
          <cell r="A1485" t="str">
            <v/>
          </cell>
        </row>
        <row r="1486">
          <cell r="A1486" t="str">
            <v/>
          </cell>
        </row>
        <row r="1487">
          <cell r="A1487" t="str">
            <v/>
          </cell>
        </row>
        <row r="1488">
          <cell r="A1488" t="str">
            <v/>
          </cell>
        </row>
        <row r="1489">
          <cell r="A1489" t="str">
            <v/>
          </cell>
        </row>
        <row r="1490">
          <cell r="A1490" t="str">
            <v/>
          </cell>
        </row>
        <row r="1491">
          <cell r="A1491" t="str">
            <v/>
          </cell>
        </row>
        <row r="1492">
          <cell r="A1492" t="str">
            <v/>
          </cell>
        </row>
        <row r="1493">
          <cell r="A1493" t="str">
            <v/>
          </cell>
        </row>
        <row r="1494">
          <cell r="A1494" t="str">
            <v/>
          </cell>
        </row>
        <row r="1495">
          <cell r="A1495" t="str">
            <v/>
          </cell>
        </row>
        <row r="1496">
          <cell r="A1496" t="str">
            <v/>
          </cell>
        </row>
        <row r="1497">
          <cell r="A1497" t="str">
            <v/>
          </cell>
        </row>
        <row r="1498">
          <cell r="A1498" t="str">
            <v/>
          </cell>
        </row>
        <row r="1499">
          <cell r="A1499" t="str">
            <v/>
          </cell>
        </row>
        <row r="1500">
          <cell r="A1500" t="str">
            <v/>
          </cell>
        </row>
        <row r="1501">
          <cell r="A1501" t="str">
            <v/>
          </cell>
        </row>
        <row r="1502">
          <cell r="A1502" t="str">
            <v/>
          </cell>
        </row>
        <row r="1503">
          <cell r="A1503" t="str">
            <v/>
          </cell>
        </row>
        <row r="1504">
          <cell r="A1504" t="str">
            <v/>
          </cell>
        </row>
        <row r="1505">
          <cell r="A1505" t="str">
            <v/>
          </cell>
        </row>
        <row r="1506">
          <cell r="A1506" t="str">
            <v/>
          </cell>
        </row>
        <row r="1507">
          <cell r="A1507" t="str">
            <v/>
          </cell>
        </row>
        <row r="1508">
          <cell r="A1508" t="str">
            <v/>
          </cell>
        </row>
        <row r="1509">
          <cell r="A1509" t="str">
            <v/>
          </cell>
        </row>
        <row r="1510">
          <cell r="A1510" t="str">
            <v/>
          </cell>
        </row>
        <row r="1511">
          <cell r="A1511" t="str">
            <v/>
          </cell>
        </row>
        <row r="1512">
          <cell r="A1512" t="str">
            <v/>
          </cell>
        </row>
        <row r="1513">
          <cell r="A1513" t="str">
            <v/>
          </cell>
        </row>
        <row r="1514">
          <cell r="A1514" t="str">
            <v/>
          </cell>
        </row>
        <row r="1515">
          <cell r="A1515" t="str">
            <v/>
          </cell>
        </row>
        <row r="1516">
          <cell r="A1516" t="str">
            <v/>
          </cell>
        </row>
        <row r="1517">
          <cell r="A1517" t="str">
            <v/>
          </cell>
        </row>
        <row r="1518">
          <cell r="A1518" t="str">
            <v/>
          </cell>
        </row>
        <row r="1519">
          <cell r="A1519" t="str">
            <v/>
          </cell>
        </row>
        <row r="1520">
          <cell r="A1520" t="str">
            <v/>
          </cell>
        </row>
        <row r="1521">
          <cell r="A1521" t="str">
            <v/>
          </cell>
        </row>
        <row r="1522">
          <cell r="A1522" t="str">
            <v/>
          </cell>
        </row>
        <row r="1523">
          <cell r="A1523" t="str">
            <v/>
          </cell>
        </row>
        <row r="1524">
          <cell r="A1524" t="str">
            <v/>
          </cell>
        </row>
        <row r="1525">
          <cell r="A1525" t="str">
            <v/>
          </cell>
        </row>
        <row r="1526">
          <cell r="A1526" t="str">
            <v/>
          </cell>
        </row>
        <row r="1527">
          <cell r="A1527" t="str">
            <v/>
          </cell>
        </row>
        <row r="1528">
          <cell r="A1528" t="str">
            <v/>
          </cell>
        </row>
        <row r="1529">
          <cell r="A1529" t="str">
            <v/>
          </cell>
        </row>
        <row r="1530">
          <cell r="A1530" t="str">
            <v/>
          </cell>
        </row>
        <row r="1531">
          <cell r="A1531" t="str">
            <v/>
          </cell>
        </row>
        <row r="1532">
          <cell r="A1532"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c4"/>
      <sheetName val="DG CANTHO"/>
      <sheetName val="Dutoan KL"/>
      <sheetName val="PT VATTU"/>
      <sheetName val="DGCT"/>
      <sheetName val="DGDL"/>
      <sheetName val="Ct- DZ35kV"/>
    </sheetNames>
    <sheetDataSet>
      <sheetData sheetId="0">
        <row r="3">
          <cell r="A3">
            <v>110101</v>
          </cell>
          <cell r="B3" t="str">
            <v>Lap MBT 500/225/35 150MVA</v>
          </cell>
          <cell r="C3" t="str">
            <v>may</v>
          </cell>
          <cell r="E3">
            <v>10556501.375999998</v>
          </cell>
          <cell r="F3">
            <v>1235716.9000000001</v>
          </cell>
        </row>
        <row r="4">
          <cell r="A4">
            <v>110102</v>
          </cell>
          <cell r="B4" t="str">
            <v>Lap MBT 500/225/35 100MVA</v>
          </cell>
          <cell r="C4" t="str">
            <v>may</v>
          </cell>
          <cell r="E4">
            <v>7610500.9919999996</v>
          </cell>
          <cell r="F4">
            <v>1053156.5</v>
          </cell>
        </row>
        <row r="5">
          <cell r="A5">
            <v>110111</v>
          </cell>
          <cell r="B5" t="str">
            <v>Lap MBT 220/110/35 250MVA</v>
          </cell>
          <cell r="C5" t="str">
            <v>may</v>
          </cell>
          <cell r="E5">
            <v>7180875.9359999998</v>
          </cell>
          <cell r="F5">
            <v>1053156.5</v>
          </cell>
        </row>
        <row r="6">
          <cell r="A6">
            <v>110112</v>
          </cell>
          <cell r="B6" t="str">
            <v>Lap MBT 220/110/35 125MVA</v>
          </cell>
          <cell r="C6" t="str">
            <v>may</v>
          </cell>
          <cell r="E6">
            <v>5861313.2639999995</v>
          </cell>
          <cell r="F6">
            <v>725084.8</v>
          </cell>
        </row>
        <row r="7">
          <cell r="A7">
            <v>110113</v>
          </cell>
          <cell r="B7" t="str">
            <v>Lap MBT 500/225/35   60MVA</v>
          </cell>
          <cell r="C7" t="str">
            <v>may</v>
          </cell>
          <cell r="E7">
            <v>3068750.4</v>
          </cell>
          <cell r="F7">
            <v>420933.7</v>
          </cell>
        </row>
        <row r="8">
          <cell r="A8">
            <v>110201</v>
          </cell>
          <cell r="B8" t="str">
            <v>Lap MBT 110/35/11 60MVA</v>
          </cell>
          <cell r="C8" t="str">
            <v>may</v>
          </cell>
          <cell r="E8">
            <v>1825906.4879999999</v>
          </cell>
          <cell r="F8">
            <v>433946.7</v>
          </cell>
        </row>
        <row r="9">
          <cell r="A9">
            <v>110202</v>
          </cell>
          <cell r="B9" t="str">
            <v>Lap MBT 110/35/11 40MVA</v>
          </cell>
          <cell r="C9" t="str">
            <v>may</v>
          </cell>
          <cell r="E9">
            <v>1426968.936</v>
          </cell>
          <cell r="F9">
            <v>428854.80000000005</v>
          </cell>
        </row>
        <row r="10">
          <cell r="A10">
            <v>110203</v>
          </cell>
          <cell r="B10" t="str">
            <v>Lap MBT 110/35/11 25MVA</v>
          </cell>
          <cell r="C10" t="str">
            <v>may</v>
          </cell>
          <cell r="E10">
            <v>1135437.648</v>
          </cell>
          <cell r="F10">
            <v>424328.30000000005</v>
          </cell>
        </row>
        <row r="11">
          <cell r="A11">
            <v>110204</v>
          </cell>
          <cell r="B11" t="str">
            <v>Lap MBT 110/35/11 16MVA</v>
          </cell>
          <cell r="C11" t="str">
            <v>may</v>
          </cell>
          <cell r="E11">
            <v>1012687.632</v>
          </cell>
          <cell r="F11">
            <v>63026.700000000004</v>
          </cell>
        </row>
        <row r="12">
          <cell r="A12">
            <v>110205</v>
          </cell>
          <cell r="B12" t="str">
            <v>Lap MBT 110/35/11 11MVA</v>
          </cell>
          <cell r="C12" t="str">
            <v>may</v>
          </cell>
          <cell r="E12">
            <v>966656.37599999993</v>
          </cell>
          <cell r="F12">
            <v>61329.4</v>
          </cell>
        </row>
        <row r="13">
          <cell r="A13">
            <v>110301</v>
          </cell>
          <cell r="B13" t="str">
            <v>Lap MBT 35/11(/6) &lt;= 1000KVA</v>
          </cell>
          <cell r="C13" t="str">
            <v>may</v>
          </cell>
          <cell r="E13">
            <v>237828.15599999999</v>
          </cell>
          <cell r="F13">
            <v>57369.4</v>
          </cell>
        </row>
        <row r="14">
          <cell r="A14">
            <v>110302</v>
          </cell>
          <cell r="B14" t="str">
            <v>Lap MBT 35/11(/6) &lt;= 1800KVA</v>
          </cell>
          <cell r="C14" t="str">
            <v>may</v>
          </cell>
          <cell r="E14">
            <v>280790.66159999999</v>
          </cell>
          <cell r="F14">
            <v>58500.200000000004</v>
          </cell>
        </row>
        <row r="15">
          <cell r="A15">
            <v>110303</v>
          </cell>
          <cell r="B15" t="str">
            <v>Lap MBT 35/11(/6) &lt;= 3200KVA</v>
          </cell>
          <cell r="C15" t="str">
            <v>may</v>
          </cell>
          <cell r="E15">
            <v>337562.54399999999</v>
          </cell>
          <cell r="F15">
            <v>59632.100000000006</v>
          </cell>
        </row>
        <row r="16">
          <cell r="A16">
            <v>110304</v>
          </cell>
          <cell r="B16" t="str">
            <v>Lap MBT 35/11(/6) &lt;= 5600KVA</v>
          </cell>
          <cell r="C16" t="str">
            <v>may</v>
          </cell>
          <cell r="E16">
            <v>414281.30399999995</v>
          </cell>
          <cell r="F16">
            <v>59632.100000000006</v>
          </cell>
        </row>
        <row r="17">
          <cell r="A17">
            <v>110401</v>
          </cell>
          <cell r="B17" t="str">
            <v>Lap MBT 6/10/0.4   30KVA</v>
          </cell>
          <cell r="C17" t="str">
            <v>may</v>
          </cell>
          <cell r="E17">
            <v>61375.007999999994</v>
          </cell>
          <cell r="F17">
            <v>9618.4000000000015</v>
          </cell>
        </row>
        <row r="18">
          <cell r="A18">
            <v>110402</v>
          </cell>
          <cell r="B18" t="str">
            <v>Lap MBT 6/10/0.4   50KVA</v>
          </cell>
          <cell r="C18" t="str">
            <v>may</v>
          </cell>
          <cell r="E18">
            <v>69046.883999999991</v>
          </cell>
          <cell r="F18">
            <v>9618.4000000000015</v>
          </cell>
        </row>
        <row r="19">
          <cell r="A19">
            <v>110403</v>
          </cell>
          <cell r="B19" t="str">
            <v>Lap MBT 6/10/0.4 100KVA</v>
          </cell>
          <cell r="C19" t="str">
            <v>may</v>
          </cell>
          <cell r="E19">
            <v>84390.635999999999</v>
          </cell>
          <cell r="F19">
            <v>9618.4000000000015</v>
          </cell>
        </row>
        <row r="20">
          <cell r="A20">
            <v>110404</v>
          </cell>
          <cell r="B20" t="str">
            <v>Lap MBT 6/10/0.4 180KVA</v>
          </cell>
          <cell r="C20" t="str">
            <v>may</v>
          </cell>
          <cell r="E20">
            <v>99734.388000000006</v>
          </cell>
          <cell r="F20">
            <v>9618.4000000000015</v>
          </cell>
        </row>
        <row r="21">
          <cell r="A21">
            <v>110405</v>
          </cell>
          <cell r="B21" t="str">
            <v>Lap MBT 6/10/0.4 320KVA</v>
          </cell>
          <cell r="C21" t="str">
            <v>may</v>
          </cell>
          <cell r="E21">
            <v>116612.51519999998</v>
          </cell>
          <cell r="F21">
            <v>9618.4000000000015</v>
          </cell>
        </row>
        <row r="22">
          <cell r="A22">
            <v>110406</v>
          </cell>
          <cell r="B22" t="str">
            <v>Lap MBT 6/10/0.4 560KVA</v>
          </cell>
          <cell r="C22" t="str">
            <v>may</v>
          </cell>
          <cell r="E22">
            <v>138093.76799999998</v>
          </cell>
          <cell r="F22">
            <v>9618.4000000000015</v>
          </cell>
        </row>
        <row r="23">
          <cell r="A23">
            <v>110407</v>
          </cell>
          <cell r="B23" t="str">
            <v>Lap MBT 6/10/0.4 750KVA</v>
          </cell>
          <cell r="C23" t="str">
            <v>may</v>
          </cell>
          <cell r="E23">
            <v>161109.39599999998</v>
          </cell>
          <cell r="F23">
            <v>9618.4000000000015</v>
          </cell>
        </row>
        <row r="24">
          <cell r="A24">
            <v>110411</v>
          </cell>
          <cell r="B24" t="str">
            <v>Lap MBT 35/0.4   30KVA</v>
          </cell>
          <cell r="C24" t="str">
            <v>may</v>
          </cell>
          <cell r="E24">
            <v>67512.508799999996</v>
          </cell>
          <cell r="F24">
            <v>9618.4000000000015</v>
          </cell>
        </row>
        <row r="25">
          <cell r="A25">
            <v>110412</v>
          </cell>
          <cell r="B25" t="str">
            <v>Lap MBT 35/0.4   50KVA</v>
          </cell>
          <cell r="C25" t="str">
            <v>may</v>
          </cell>
          <cell r="E25">
            <v>75951.57239999999</v>
          </cell>
          <cell r="F25">
            <v>9618.4000000000015</v>
          </cell>
        </row>
        <row r="26">
          <cell r="A26">
            <v>110413</v>
          </cell>
          <cell r="B26" t="str">
            <v>Lap MBT 35/0.4 100KVA</v>
          </cell>
          <cell r="C26" t="str">
            <v>may</v>
          </cell>
          <cell r="E26">
            <v>92829.699599999993</v>
          </cell>
          <cell r="F26">
            <v>9618.4000000000015</v>
          </cell>
        </row>
        <row r="27">
          <cell r="A27">
            <v>110414</v>
          </cell>
          <cell r="B27" t="str">
            <v>Lap MBT 35/0.4 180KVA</v>
          </cell>
          <cell r="C27" t="str">
            <v>may</v>
          </cell>
          <cell r="E27">
            <v>108940.63919999999</v>
          </cell>
          <cell r="F27">
            <v>9618.4000000000015</v>
          </cell>
        </row>
        <row r="28">
          <cell r="A28">
            <v>110415</v>
          </cell>
          <cell r="B28" t="str">
            <v>Lap MBT 35/0.4 320KVA</v>
          </cell>
          <cell r="C28" t="str">
            <v>may</v>
          </cell>
          <cell r="E28">
            <v>127353.1416</v>
          </cell>
          <cell r="F28">
            <v>9618.4000000000015</v>
          </cell>
        </row>
        <row r="29">
          <cell r="A29">
            <v>110416</v>
          </cell>
          <cell r="B29" t="str">
            <v>Lap MBT 35/0.4 560KVA</v>
          </cell>
          <cell r="C29" t="str">
            <v>may</v>
          </cell>
          <cell r="E29">
            <v>151903.14479999998</v>
          </cell>
          <cell r="F29">
            <v>9618.4000000000015</v>
          </cell>
        </row>
        <row r="30">
          <cell r="A30">
            <v>110417</v>
          </cell>
          <cell r="B30" t="str">
            <v>Lap MBT 35/0.4 =&gt; 750KVA</v>
          </cell>
          <cell r="C30" t="str">
            <v>may</v>
          </cell>
          <cell r="E30">
            <v>176453.14800000002</v>
          </cell>
          <cell r="F30">
            <v>35474.01</v>
          </cell>
        </row>
        <row r="31">
          <cell r="A31">
            <v>110421</v>
          </cell>
          <cell r="B31" t="str">
            <v>Lap treo MBT 35/0.4   30KVA</v>
          </cell>
          <cell r="C31" t="str">
            <v>may</v>
          </cell>
          <cell r="E31">
            <v>74263.759680000003</v>
          </cell>
          <cell r="F31">
            <v>35474.01</v>
          </cell>
        </row>
        <row r="32">
          <cell r="A32">
            <v>110422</v>
          </cell>
          <cell r="B32" t="str">
            <v xml:space="preserve">Lap treo MBT 35/0.4   50KVA </v>
          </cell>
          <cell r="C32" t="str">
            <v>may</v>
          </cell>
          <cell r="E32">
            <v>83546.729640000005</v>
          </cell>
          <cell r="F32">
            <v>35474.01</v>
          </cell>
        </row>
        <row r="33">
          <cell r="A33">
            <v>110423</v>
          </cell>
          <cell r="B33" t="str">
            <v xml:space="preserve">Lap treo MBT 35/0.4 100KVA </v>
          </cell>
          <cell r="C33" t="str">
            <v>may</v>
          </cell>
          <cell r="E33">
            <v>102112.66955999999</v>
          </cell>
          <cell r="F33">
            <v>35474.01</v>
          </cell>
        </row>
        <row r="34">
          <cell r="A34">
            <v>110424</v>
          </cell>
          <cell r="B34" t="str">
            <v xml:space="preserve">Lap treo MBT 35/0.4 180KVA </v>
          </cell>
          <cell r="C34" t="str">
            <v>may</v>
          </cell>
          <cell r="E34">
            <v>119834.70312000001</v>
          </cell>
          <cell r="F34">
            <v>35474.01</v>
          </cell>
        </row>
        <row r="35">
          <cell r="A35">
            <v>110425</v>
          </cell>
          <cell r="B35" t="str">
            <v xml:space="preserve">Lap treo MBT 35/0.4 320KVA </v>
          </cell>
          <cell r="C35" t="str">
            <v>may</v>
          </cell>
          <cell r="E35">
            <v>140088.45576000001</v>
          </cell>
          <cell r="F35">
            <v>35474.01</v>
          </cell>
        </row>
        <row r="36">
          <cell r="A36">
            <v>110426</v>
          </cell>
          <cell r="B36" t="str">
            <v xml:space="preserve">Lap treo MBT 35/0.4 560KVA </v>
          </cell>
          <cell r="C36" t="str">
            <v>may</v>
          </cell>
          <cell r="E36">
            <v>167093.45928000001</v>
          </cell>
          <cell r="F36">
            <v>35474.01</v>
          </cell>
        </row>
        <row r="37">
          <cell r="A37">
            <v>110427</v>
          </cell>
          <cell r="B37" t="str">
            <v>Lap treo MBT 35/0.4 =&gt; 750KVA</v>
          </cell>
          <cell r="C37" t="str">
            <v>may</v>
          </cell>
          <cell r="E37">
            <v>194098.46280000001</v>
          </cell>
          <cell r="F37">
            <v>35474.01</v>
          </cell>
        </row>
        <row r="38">
          <cell r="A38">
            <v>110501</v>
          </cell>
          <cell r="B38" t="str">
            <v>Lap TU. TI 500KV</v>
          </cell>
          <cell r="C38" t="str">
            <v>bo 3 pha</v>
          </cell>
          <cell r="E38">
            <v>168781.272</v>
          </cell>
          <cell r="F38">
            <v>92299.900000000009</v>
          </cell>
        </row>
        <row r="39">
          <cell r="A39">
            <v>110502</v>
          </cell>
          <cell r="B39" t="str">
            <v>Lap TU. TI 220KV</v>
          </cell>
          <cell r="C39" t="str">
            <v>bo 3 pha</v>
          </cell>
          <cell r="E39">
            <v>146686.26911999998</v>
          </cell>
          <cell r="F39">
            <v>132160.6</v>
          </cell>
        </row>
        <row r="40">
          <cell r="A40">
            <v>110503</v>
          </cell>
          <cell r="B40" t="str">
            <v>Lap TU. TI 110KV</v>
          </cell>
          <cell r="C40" t="str">
            <v>bo 3 pha</v>
          </cell>
          <cell r="E40">
            <v>115078.14</v>
          </cell>
          <cell r="F40">
            <v>82375.700000000012</v>
          </cell>
        </row>
        <row r="41">
          <cell r="A41">
            <v>110504</v>
          </cell>
          <cell r="B41" t="str">
            <v>Lap TU. TI &lt;=35KV</v>
          </cell>
          <cell r="C41" t="str">
            <v>bo 3 pha</v>
          </cell>
          <cell r="E41">
            <v>46031.255999999994</v>
          </cell>
          <cell r="F41">
            <v>3394.6000000000004</v>
          </cell>
        </row>
        <row r="42">
          <cell r="A42">
            <v>110505</v>
          </cell>
          <cell r="B42" t="str">
            <v>Lap TU. TI &lt;=10KV</v>
          </cell>
          <cell r="C42" t="str">
            <v>bo 3 pha</v>
          </cell>
          <cell r="E42">
            <v>23015.627999999997</v>
          </cell>
          <cell r="F42">
            <v>2829.2000000000003</v>
          </cell>
        </row>
        <row r="43">
          <cell r="A43">
            <v>110601</v>
          </cell>
          <cell r="B43" t="str">
            <v>Say MBT 500/225KV 150MVA</v>
          </cell>
          <cell r="C43" t="str">
            <v>may</v>
          </cell>
          <cell r="E43">
            <v>2117437.7760000001</v>
          </cell>
          <cell r="F43">
            <v>533155.70000000007</v>
          </cell>
        </row>
        <row r="44">
          <cell r="A44">
            <v>110602</v>
          </cell>
          <cell r="B44" t="str">
            <v>Say MBT 500/225KV 100MVA</v>
          </cell>
          <cell r="C44" t="str">
            <v>may</v>
          </cell>
          <cell r="E44">
            <v>1703156.4720000001</v>
          </cell>
          <cell r="F44">
            <v>532024.9</v>
          </cell>
        </row>
        <row r="45">
          <cell r="A45">
            <v>110611</v>
          </cell>
          <cell r="B45" t="str">
            <v>Say MBT 220/110/35KV 250MVA</v>
          </cell>
          <cell r="C45" t="str">
            <v>may</v>
          </cell>
          <cell r="E45">
            <v>2117437.7760000001</v>
          </cell>
          <cell r="F45">
            <v>269123.80000000005</v>
          </cell>
        </row>
        <row r="46">
          <cell r="A46">
            <v>110612</v>
          </cell>
          <cell r="B46" t="str">
            <v>Say MBT 220/110/35KV 125MVA</v>
          </cell>
          <cell r="C46" t="str">
            <v>may</v>
          </cell>
          <cell r="E46">
            <v>1703156.4720000001</v>
          </cell>
          <cell r="F46">
            <v>269690.30000000005</v>
          </cell>
        </row>
        <row r="47">
          <cell r="A47">
            <v>110613</v>
          </cell>
          <cell r="B47" t="str">
            <v>Say MBT 220/110/35KV 60MVA</v>
          </cell>
          <cell r="C47" t="str">
            <v>may</v>
          </cell>
          <cell r="E47">
            <v>1380937.68</v>
          </cell>
          <cell r="F47">
            <v>269123.80000000005</v>
          </cell>
        </row>
        <row r="48">
          <cell r="A48">
            <v>110621</v>
          </cell>
          <cell r="B48" t="str">
            <v>Say MBT 110/35/11KV 60MVA</v>
          </cell>
          <cell r="C48" t="str">
            <v>may</v>
          </cell>
          <cell r="E48">
            <v>1380937.68</v>
          </cell>
          <cell r="F48">
            <v>269123.80000000005</v>
          </cell>
        </row>
        <row r="49">
          <cell r="A49">
            <v>110622</v>
          </cell>
          <cell r="B49" t="str">
            <v>Say MBT 110/35/11KV 40MVA</v>
          </cell>
          <cell r="C49" t="str">
            <v>may</v>
          </cell>
          <cell r="E49">
            <v>1104750.1439999999</v>
          </cell>
          <cell r="F49">
            <v>215525.2</v>
          </cell>
        </row>
        <row r="50">
          <cell r="A50">
            <v>110623</v>
          </cell>
          <cell r="B50" t="str">
            <v>Say MBT 110/35/11KV 25MVA</v>
          </cell>
          <cell r="C50" t="str">
            <v>may</v>
          </cell>
          <cell r="E50">
            <v>889937.61600000004</v>
          </cell>
          <cell r="F50">
            <v>172986</v>
          </cell>
        </row>
        <row r="51">
          <cell r="A51">
            <v>110624</v>
          </cell>
          <cell r="B51" t="str">
            <v>Say MBT 110/35/11KV 16MVA</v>
          </cell>
          <cell r="C51" t="str">
            <v>may</v>
          </cell>
          <cell r="E51">
            <v>705812.59200000006</v>
          </cell>
          <cell r="F51">
            <v>162493.1</v>
          </cell>
        </row>
        <row r="52">
          <cell r="A52">
            <v>110625</v>
          </cell>
          <cell r="B52" t="str">
            <v>Say MBT 110/35/11KV 11MVA</v>
          </cell>
          <cell r="C52" t="str">
            <v>may</v>
          </cell>
          <cell r="E52">
            <v>567718.82400000002</v>
          </cell>
          <cell r="F52">
            <v>135693.80000000002</v>
          </cell>
        </row>
        <row r="53">
          <cell r="A53">
            <v>110631</v>
          </cell>
          <cell r="B53" t="str">
            <v>Say MBT 35/11(/6)KV 1000KVA</v>
          </cell>
          <cell r="C53" t="str">
            <v>may</v>
          </cell>
          <cell r="E53">
            <v>383593.8</v>
          </cell>
          <cell r="F53">
            <v>269123.80000000005</v>
          </cell>
        </row>
        <row r="54">
          <cell r="A54">
            <v>110632</v>
          </cell>
          <cell r="B54" t="str">
            <v>Say MBT 35/11(/6)KV 1800KVA</v>
          </cell>
          <cell r="C54" t="str">
            <v>may</v>
          </cell>
          <cell r="E54">
            <v>421953.18</v>
          </cell>
          <cell r="F54">
            <v>215525.2</v>
          </cell>
        </row>
        <row r="55">
          <cell r="A55">
            <v>110633</v>
          </cell>
          <cell r="B55" t="str">
            <v>Say MBT 35/11(/6)KV 3200KVA</v>
          </cell>
          <cell r="C55" t="str">
            <v>may</v>
          </cell>
          <cell r="E55">
            <v>460312.56</v>
          </cell>
          <cell r="F55">
            <v>172986</v>
          </cell>
        </row>
        <row r="56">
          <cell r="A56">
            <v>110634</v>
          </cell>
          <cell r="B56" t="str">
            <v>Say MBT 35/11(/6)KV 5600KVA</v>
          </cell>
          <cell r="C56" t="str">
            <v>may</v>
          </cell>
          <cell r="E56">
            <v>460312.56</v>
          </cell>
          <cell r="F56">
            <v>172986</v>
          </cell>
        </row>
        <row r="57">
          <cell r="A57">
            <v>110641</v>
          </cell>
          <cell r="B57" t="str">
            <v>Say MBT 6-35/0.4KV 30KVA</v>
          </cell>
          <cell r="C57" t="str">
            <v>may</v>
          </cell>
          <cell r="E57">
            <v>92062.511999999988</v>
          </cell>
          <cell r="F57">
            <v>133996.5</v>
          </cell>
        </row>
        <row r="58">
          <cell r="A58">
            <v>110642</v>
          </cell>
          <cell r="B58" t="str">
            <v>Say MBT 6-35/0.4KV 50KVA</v>
          </cell>
          <cell r="C58" t="str">
            <v>may</v>
          </cell>
          <cell r="E58">
            <v>110475.0144</v>
          </cell>
          <cell r="F58">
            <v>160795.80000000002</v>
          </cell>
        </row>
        <row r="59">
          <cell r="A59">
            <v>110643</v>
          </cell>
          <cell r="B59" t="str">
            <v>Say MBT 6-35/0.4KV 100KVA</v>
          </cell>
          <cell r="C59" t="str">
            <v>may</v>
          </cell>
          <cell r="E59">
            <v>131956.2672</v>
          </cell>
          <cell r="F59">
            <v>266294.60000000003</v>
          </cell>
        </row>
        <row r="60">
          <cell r="A60">
            <v>110644</v>
          </cell>
          <cell r="B60" t="str">
            <v>Say MBT 6-35/0.4KV 180KVA</v>
          </cell>
          <cell r="C60" t="str">
            <v>may</v>
          </cell>
          <cell r="E60">
            <v>153437.51999999999</v>
          </cell>
          <cell r="F60">
            <v>266294.60000000003</v>
          </cell>
        </row>
        <row r="61">
          <cell r="A61">
            <v>110645</v>
          </cell>
          <cell r="B61" t="str">
            <v>Say MBT 6-35/0.4KV 320KVA</v>
          </cell>
          <cell r="C61" t="str">
            <v>may</v>
          </cell>
          <cell r="E61">
            <v>184125.02399999998</v>
          </cell>
          <cell r="F61">
            <v>266861.10000000003</v>
          </cell>
        </row>
        <row r="62">
          <cell r="A62">
            <v>110646</v>
          </cell>
          <cell r="B62" t="str">
            <v>Say MBT 6-35/0.4KV 560KVA</v>
          </cell>
          <cell r="C62" t="str">
            <v>may</v>
          </cell>
          <cell r="E62">
            <v>214812.52799999999</v>
          </cell>
          <cell r="F62">
            <v>266861.10000000003</v>
          </cell>
        </row>
        <row r="63">
          <cell r="A63">
            <v>110647</v>
          </cell>
          <cell r="B63" t="str">
            <v>Say MBT 6-35/0.4KV 750KVA</v>
          </cell>
          <cell r="C63" t="str">
            <v>may</v>
          </cell>
          <cell r="E63">
            <v>260843.78399999999</v>
          </cell>
          <cell r="F63">
            <v>266861.10000000003</v>
          </cell>
        </row>
        <row r="64">
          <cell r="A64">
            <v>110701</v>
          </cell>
          <cell r="B64" t="str">
            <v>Loc dau tu 10KV len 25KV</v>
          </cell>
          <cell r="C64" t="str">
            <v>tan</v>
          </cell>
          <cell r="E64">
            <v>43833.060000000005</v>
          </cell>
          <cell r="F64">
            <v>36412.200000000004</v>
          </cell>
        </row>
        <row r="65">
          <cell r="A65">
            <v>110702</v>
          </cell>
          <cell r="B65" t="str">
            <v>Loc dau tu 10KV len 30KV</v>
          </cell>
          <cell r="C65" t="str">
            <v>tan</v>
          </cell>
          <cell r="E65">
            <v>48216.366000000002</v>
          </cell>
          <cell r="F65">
            <v>41112.5</v>
          </cell>
        </row>
        <row r="66">
          <cell r="A66">
            <v>110703</v>
          </cell>
          <cell r="B66" t="str">
            <v>Loc dau tu 10KV len 35KV</v>
          </cell>
          <cell r="C66" t="str">
            <v>tan</v>
          </cell>
          <cell r="E66">
            <v>74516.20199999999</v>
          </cell>
          <cell r="F66">
            <v>61393.200000000004</v>
          </cell>
        </row>
        <row r="67">
          <cell r="A67">
            <v>110704</v>
          </cell>
          <cell r="B67" t="str">
            <v>Loc dau tu 10KV len 40KV</v>
          </cell>
          <cell r="C67" t="str">
            <v>tan</v>
          </cell>
          <cell r="E67">
            <v>90588.324000000008</v>
          </cell>
          <cell r="F67">
            <v>73618.600000000006</v>
          </cell>
        </row>
        <row r="68">
          <cell r="A68">
            <v>110705</v>
          </cell>
          <cell r="B68" t="str">
            <v>Loc dau tu 10KV len 45KV</v>
          </cell>
          <cell r="C68" t="str">
            <v>tan</v>
          </cell>
          <cell r="E68">
            <v>109582.65</v>
          </cell>
          <cell r="F68">
            <v>88447.700000000012</v>
          </cell>
        </row>
        <row r="69">
          <cell r="A69">
            <v>110706</v>
          </cell>
          <cell r="B69" t="str">
            <v>Loc dau tu 10KV len 50KV</v>
          </cell>
          <cell r="C69" t="str">
            <v>tan</v>
          </cell>
          <cell r="E69">
            <v>119810.364</v>
          </cell>
          <cell r="F69">
            <v>99261.8</v>
          </cell>
        </row>
        <row r="70">
          <cell r="A70">
            <v>110711</v>
          </cell>
          <cell r="B70" t="str">
            <v>Loc dau tu 15KV len 25KV</v>
          </cell>
          <cell r="C70" t="str">
            <v>tan</v>
          </cell>
          <cell r="E70">
            <v>29222.04</v>
          </cell>
          <cell r="F70">
            <v>25488.100000000002</v>
          </cell>
        </row>
        <row r="71">
          <cell r="A71">
            <v>110712</v>
          </cell>
          <cell r="B71" t="str">
            <v>Loc dau tu 15KV len 30KV</v>
          </cell>
          <cell r="C71" t="str">
            <v>tan</v>
          </cell>
          <cell r="E71">
            <v>36527.549999999996</v>
          </cell>
          <cell r="F71">
            <v>31225.7</v>
          </cell>
        </row>
        <row r="72">
          <cell r="A72">
            <v>110713</v>
          </cell>
          <cell r="B72" t="str">
            <v>Loc dau tu 15KV len 35KV</v>
          </cell>
          <cell r="C72" t="str">
            <v>tan</v>
          </cell>
          <cell r="E72">
            <v>43833.060000000005</v>
          </cell>
          <cell r="F72">
            <v>37471.5</v>
          </cell>
        </row>
        <row r="73">
          <cell r="A73">
            <v>110714</v>
          </cell>
          <cell r="B73" t="str">
            <v>Loc dau tu 15KV len 40KV</v>
          </cell>
          <cell r="C73" t="str">
            <v>tan</v>
          </cell>
          <cell r="E73">
            <v>55521.876000000004</v>
          </cell>
          <cell r="F73">
            <v>45547.700000000004</v>
          </cell>
        </row>
        <row r="74">
          <cell r="A74">
            <v>110715</v>
          </cell>
          <cell r="B74" t="str">
            <v>Loc dau tu 15KV len 45KV</v>
          </cell>
          <cell r="C74" t="str">
            <v>tan</v>
          </cell>
          <cell r="E74">
            <v>70132.895999999993</v>
          </cell>
          <cell r="F74">
            <v>55699.600000000006</v>
          </cell>
        </row>
        <row r="75">
          <cell r="A75">
            <v>110716</v>
          </cell>
          <cell r="B75" t="str">
            <v>Loc dau tu 15KV len 50KV</v>
          </cell>
          <cell r="C75" t="str">
            <v>tan</v>
          </cell>
          <cell r="E75">
            <v>84743.915999999983</v>
          </cell>
          <cell r="F75">
            <v>66115.5</v>
          </cell>
        </row>
        <row r="76">
          <cell r="A76">
            <v>110721</v>
          </cell>
          <cell r="B76" t="str">
            <v>Loc dau tu 20KV len 25KV</v>
          </cell>
          <cell r="C76" t="str">
            <v>tan</v>
          </cell>
          <cell r="E76">
            <v>21916.530000000002</v>
          </cell>
          <cell r="F76">
            <v>19243.400000000001</v>
          </cell>
        </row>
        <row r="77">
          <cell r="A77">
            <v>110722</v>
          </cell>
          <cell r="B77" t="str">
            <v>Loc dau tu 20KV len 30KV</v>
          </cell>
          <cell r="C77" t="str">
            <v>tan</v>
          </cell>
          <cell r="E77">
            <v>29222.04</v>
          </cell>
          <cell r="F77">
            <v>24472.800000000003</v>
          </cell>
        </row>
        <row r="78">
          <cell r="A78">
            <v>110723</v>
          </cell>
          <cell r="B78" t="str">
            <v>Loc dau tu 20KV len 35KV</v>
          </cell>
          <cell r="C78" t="str">
            <v>tan</v>
          </cell>
          <cell r="E78">
            <v>36527.549999999996</v>
          </cell>
          <cell r="F78">
            <v>30740.600000000002</v>
          </cell>
        </row>
        <row r="79">
          <cell r="A79">
            <v>110724</v>
          </cell>
          <cell r="B79" t="str">
            <v>Loc dau tu 20KV len 40KV</v>
          </cell>
          <cell r="C79" t="str">
            <v>tan</v>
          </cell>
          <cell r="E79">
            <v>46755.264000000003</v>
          </cell>
          <cell r="F79">
            <v>36478.200000000004</v>
          </cell>
        </row>
        <row r="80">
          <cell r="A80">
            <v>110725</v>
          </cell>
          <cell r="B80" t="str">
            <v>Loc dau tu 20KV len 45KV</v>
          </cell>
          <cell r="C80" t="str">
            <v>tan</v>
          </cell>
          <cell r="E80">
            <v>58444.08</v>
          </cell>
          <cell r="F80">
            <v>44290.400000000001</v>
          </cell>
        </row>
        <row r="81">
          <cell r="A81">
            <v>110726</v>
          </cell>
          <cell r="B81" t="str">
            <v>Loc dau tu 20KV len 50KV</v>
          </cell>
          <cell r="C81" t="str">
            <v>tan</v>
          </cell>
          <cell r="E81">
            <v>68671.793999999994</v>
          </cell>
          <cell r="F81">
            <v>53403.9</v>
          </cell>
        </row>
        <row r="82">
          <cell r="A82">
            <v>110731</v>
          </cell>
          <cell r="B82" t="str">
            <v>Loc dau tu 25KV len 30KV</v>
          </cell>
          <cell r="C82" t="str">
            <v>tan</v>
          </cell>
          <cell r="E82">
            <v>24838.734</v>
          </cell>
          <cell r="F82">
            <v>21582</v>
          </cell>
        </row>
        <row r="83">
          <cell r="A83">
            <v>110732</v>
          </cell>
          <cell r="B83" t="str">
            <v>Loc dau tu 25KV len 35KV</v>
          </cell>
          <cell r="C83" t="str">
            <v>tan</v>
          </cell>
          <cell r="E83">
            <v>32144.243999999999</v>
          </cell>
          <cell r="F83">
            <v>26812.500000000004</v>
          </cell>
        </row>
        <row r="84">
          <cell r="A84">
            <v>110733</v>
          </cell>
          <cell r="B84" t="str">
            <v>Loc dau tu 25KV len 40KV</v>
          </cell>
          <cell r="C84" t="str">
            <v>tan</v>
          </cell>
          <cell r="E84">
            <v>40910.855999999992</v>
          </cell>
          <cell r="F84">
            <v>32021.000000000004</v>
          </cell>
        </row>
        <row r="85">
          <cell r="A85">
            <v>110734</v>
          </cell>
          <cell r="B85" t="str">
            <v>Loc dau tu 25KV len 45KV</v>
          </cell>
          <cell r="C85" t="str">
            <v>tan</v>
          </cell>
          <cell r="E85">
            <v>51138.57</v>
          </cell>
          <cell r="F85">
            <v>38772.800000000003</v>
          </cell>
        </row>
        <row r="86">
          <cell r="A86">
            <v>110735</v>
          </cell>
          <cell r="B86" t="str">
            <v>Loc dau tu 25KV len 50KV</v>
          </cell>
          <cell r="C86" t="str">
            <v>tan</v>
          </cell>
          <cell r="E86">
            <v>61366.284</v>
          </cell>
          <cell r="F86">
            <v>46585.000000000007</v>
          </cell>
        </row>
        <row r="87">
          <cell r="A87">
            <v>110741</v>
          </cell>
          <cell r="B87" t="str">
            <v>Loc dau tu 30KV len 35KV</v>
          </cell>
          <cell r="C87" t="str">
            <v>tan</v>
          </cell>
          <cell r="E87">
            <v>29222.04</v>
          </cell>
          <cell r="F87">
            <v>25488.100000000002</v>
          </cell>
        </row>
        <row r="88">
          <cell r="A88">
            <v>110742</v>
          </cell>
          <cell r="B88" t="str">
            <v>Loc dau tu 30KV len 40KV</v>
          </cell>
          <cell r="C88" t="str">
            <v>tan</v>
          </cell>
          <cell r="E88">
            <v>36527.549999999996</v>
          </cell>
          <cell r="F88">
            <v>31225.7</v>
          </cell>
        </row>
        <row r="89">
          <cell r="A89">
            <v>110743</v>
          </cell>
          <cell r="B89" t="str">
            <v>Loc dau tu 30KV len 45KV</v>
          </cell>
          <cell r="C89" t="str">
            <v>tan</v>
          </cell>
          <cell r="E89">
            <v>45294.162000000004</v>
          </cell>
          <cell r="F89">
            <v>37471.5</v>
          </cell>
        </row>
        <row r="90">
          <cell r="A90">
            <v>110744</v>
          </cell>
          <cell r="B90" t="str">
            <v>Loc dau tu 30KV len 50KV</v>
          </cell>
          <cell r="C90" t="str">
            <v>tan</v>
          </cell>
          <cell r="E90">
            <v>51138.57</v>
          </cell>
          <cell r="F90">
            <v>45547.700000000004</v>
          </cell>
        </row>
        <row r="91">
          <cell r="A91">
            <v>110751</v>
          </cell>
          <cell r="B91" t="str">
            <v>Loc dau tu 35KV len 40KV</v>
          </cell>
          <cell r="C91" t="str">
            <v>tan</v>
          </cell>
          <cell r="E91">
            <v>32144.243999999999</v>
          </cell>
          <cell r="F91">
            <v>26812.500000000004</v>
          </cell>
        </row>
        <row r="92">
          <cell r="A92">
            <v>110752</v>
          </cell>
          <cell r="B92" t="str">
            <v>Loc dau tu 35KV len 45KV</v>
          </cell>
          <cell r="C92" t="str">
            <v>tan</v>
          </cell>
          <cell r="E92">
            <v>39449.753999999994</v>
          </cell>
          <cell r="F92">
            <v>30740.600000000002</v>
          </cell>
        </row>
        <row r="93">
          <cell r="A93">
            <v>110753</v>
          </cell>
          <cell r="B93" t="str">
            <v>Loc dau tu 35KV len 50KV</v>
          </cell>
          <cell r="C93" t="str">
            <v>tan</v>
          </cell>
          <cell r="E93">
            <v>48216.366000000002</v>
          </cell>
          <cell r="F93">
            <v>36478.200000000004</v>
          </cell>
        </row>
        <row r="94">
          <cell r="A94">
            <v>110761</v>
          </cell>
          <cell r="B94" t="str">
            <v>Loc dau tu &gt; 35KV len 45KV</v>
          </cell>
          <cell r="C94" t="str">
            <v>tan</v>
          </cell>
          <cell r="E94">
            <v>36527.549999999996</v>
          </cell>
          <cell r="F94">
            <v>31225.7</v>
          </cell>
        </row>
        <row r="95">
          <cell r="A95">
            <v>110762</v>
          </cell>
          <cell r="B95" t="str">
            <v>Loc dau tu &gt; 35KV len 50KV</v>
          </cell>
          <cell r="C95" t="str">
            <v>tan</v>
          </cell>
          <cell r="E95">
            <v>43833.060000000005</v>
          </cell>
          <cell r="F95">
            <v>37471.5</v>
          </cell>
        </row>
        <row r="96">
          <cell r="A96">
            <v>120101</v>
          </cell>
          <cell r="B96" t="str">
            <v>Lap may cat &lt;= 500KV</v>
          </cell>
          <cell r="C96" t="str">
            <v>may</v>
          </cell>
          <cell r="E96">
            <v>2117437.7760000001</v>
          </cell>
          <cell r="F96">
            <v>284966</v>
          </cell>
        </row>
        <row r="97">
          <cell r="A97">
            <v>120102</v>
          </cell>
          <cell r="B97" t="str">
            <v>Lap may cat &lt;= 220KV</v>
          </cell>
          <cell r="C97" t="str">
            <v>may</v>
          </cell>
          <cell r="E97">
            <v>1058718.888</v>
          </cell>
          <cell r="F97">
            <v>221183.6</v>
          </cell>
        </row>
        <row r="98">
          <cell r="A98">
            <v>120103</v>
          </cell>
          <cell r="B98" t="str">
            <v>Lap may cat &lt;= 110KV</v>
          </cell>
          <cell r="C98" t="str">
            <v>may</v>
          </cell>
          <cell r="E98">
            <v>414281.30399999995</v>
          </cell>
          <cell r="F98">
            <v>83224.900000000009</v>
          </cell>
        </row>
        <row r="99">
          <cell r="A99">
            <v>120104</v>
          </cell>
          <cell r="B99" t="str">
            <v>Lap may cat &lt;=   35KV</v>
          </cell>
          <cell r="C99" t="str">
            <v>may</v>
          </cell>
          <cell r="E99">
            <v>199468.77600000001</v>
          </cell>
          <cell r="F99">
            <v>55672.100000000006</v>
          </cell>
        </row>
        <row r="100">
          <cell r="A100">
            <v>120201</v>
          </cell>
          <cell r="B100" t="str">
            <v>Lap dao c/ly 1 pha outdoor khong tiep dat &lt;= 500KV</v>
          </cell>
          <cell r="C100" t="str">
            <v>bo</v>
          </cell>
          <cell r="E100">
            <v>173384.3976</v>
          </cell>
          <cell r="F100">
            <v>72238.100000000006</v>
          </cell>
        </row>
        <row r="101">
          <cell r="A101">
            <v>120202</v>
          </cell>
          <cell r="B101" t="str">
            <v>Lap dao c/ly 1 pha outdoor khong tiep dat &lt;= 220KV</v>
          </cell>
          <cell r="C101" t="str">
            <v>bo</v>
          </cell>
          <cell r="E101">
            <v>116612.51519999998</v>
          </cell>
          <cell r="F101">
            <v>60227.200000000004</v>
          </cell>
        </row>
        <row r="102">
          <cell r="A102">
            <v>120203</v>
          </cell>
          <cell r="B102" t="str">
            <v>Lap dao c/ly 1 pha outdoor khong tiep dat &lt;= 110KV</v>
          </cell>
          <cell r="C102" t="str">
            <v>bo</v>
          </cell>
          <cell r="E102">
            <v>58306.25759999999</v>
          </cell>
          <cell r="F102">
            <v>31513.9</v>
          </cell>
        </row>
        <row r="103">
          <cell r="A103">
            <v>120204</v>
          </cell>
          <cell r="B103" t="str">
            <v>Lap dao c/ly 1 pha outdoor khong tiep dat &lt;=   35KV</v>
          </cell>
          <cell r="C103" t="str">
            <v>bo</v>
          </cell>
          <cell r="E103">
            <v>29153.128799999995</v>
          </cell>
          <cell r="F103">
            <v>29816.600000000002</v>
          </cell>
        </row>
        <row r="104">
          <cell r="A104">
            <v>120205</v>
          </cell>
          <cell r="B104" t="str">
            <v>Lap dao c/ly 1 pha outdoor khong tiep dat &lt;=   10KV</v>
          </cell>
          <cell r="C104" t="str">
            <v>bo</v>
          </cell>
          <cell r="E104">
            <v>29153.128799999995</v>
          </cell>
          <cell r="F104">
            <v>3960.0000000000005</v>
          </cell>
        </row>
        <row r="105">
          <cell r="A105">
            <v>120211</v>
          </cell>
          <cell r="B105" t="str">
            <v>Lap dao c/ly 1 pha outdoor co tiep dat &lt;= 500KV</v>
          </cell>
          <cell r="C105" t="str">
            <v>bo</v>
          </cell>
          <cell r="E105">
            <v>240896.90639999998</v>
          </cell>
          <cell r="F105">
            <v>72238.100000000006</v>
          </cell>
        </row>
        <row r="106">
          <cell r="A106">
            <v>120212</v>
          </cell>
          <cell r="B106" t="str">
            <v>Lap dao c/ly 1 pha outdoor co tiep dat &lt;= 220KV</v>
          </cell>
          <cell r="C106" t="str">
            <v>bo</v>
          </cell>
          <cell r="E106">
            <v>160342.2084</v>
          </cell>
          <cell r="F106">
            <v>60197.500000000007</v>
          </cell>
        </row>
        <row r="107">
          <cell r="A107">
            <v>120301</v>
          </cell>
          <cell r="B107" t="str">
            <v>Lap dao c/ly 3 pha outdoor khong tiep dat &lt;= 500KV</v>
          </cell>
          <cell r="C107" t="str">
            <v>bo</v>
          </cell>
          <cell r="E107">
            <v>352906.29600000003</v>
          </cell>
          <cell r="F107">
            <v>114013.90000000001</v>
          </cell>
        </row>
        <row r="108">
          <cell r="A108">
            <v>120302</v>
          </cell>
          <cell r="B108" t="str">
            <v>Lap dao c/ly 3 pha outdoor khong tiep dat &lt;= 220KV</v>
          </cell>
          <cell r="C108" t="str">
            <v>bo</v>
          </cell>
          <cell r="E108">
            <v>237828.15599999999</v>
          </cell>
          <cell r="F108">
            <v>94540.6</v>
          </cell>
        </row>
        <row r="109">
          <cell r="A109">
            <v>120303</v>
          </cell>
          <cell r="B109" t="str">
            <v>Lap dao c/ly 3 pha outdoor khong tiep dat &lt;= 110KV</v>
          </cell>
          <cell r="C109" t="str">
            <v>bo</v>
          </cell>
          <cell r="E109">
            <v>112009.38959999999</v>
          </cell>
          <cell r="F109">
            <v>47270.3</v>
          </cell>
        </row>
        <row r="110">
          <cell r="A110">
            <v>120304</v>
          </cell>
          <cell r="B110" t="str">
            <v>Lap dao c/ly 3 pha outdoor khong tiep dat &lt;=   35KV</v>
          </cell>
          <cell r="C110" t="str">
            <v>bo</v>
          </cell>
          <cell r="E110">
            <v>94824.387359999993</v>
          </cell>
          <cell r="F110">
            <v>46138.400000000001</v>
          </cell>
        </row>
        <row r="111">
          <cell r="A111">
            <v>120305</v>
          </cell>
          <cell r="B111" t="str">
            <v>Lap dao c/ly 3 pha outdoor khong tiep dat &lt;=   10KV</v>
          </cell>
          <cell r="C111" t="str">
            <v>bo</v>
          </cell>
          <cell r="E111">
            <v>48332.818800000001</v>
          </cell>
          <cell r="F111">
            <v>28684.7</v>
          </cell>
        </row>
        <row r="112">
          <cell r="A112">
            <v>120306</v>
          </cell>
          <cell r="B112" t="str">
            <v>Lap dao c/ly 3 pha indoor khong tiep dat &lt;=     10KV</v>
          </cell>
          <cell r="C112" t="str">
            <v>bo</v>
          </cell>
          <cell r="E112">
            <v>46031.255999999994</v>
          </cell>
          <cell r="F112">
            <v>2829.2000000000003</v>
          </cell>
        </row>
        <row r="113">
          <cell r="A113">
            <v>120311</v>
          </cell>
          <cell r="B113" t="str">
            <v>Lap dao c/ly 3 pha outdoor co tiep dat &lt;= 500KV</v>
          </cell>
          <cell r="C113" t="str">
            <v>bo</v>
          </cell>
          <cell r="E113">
            <v>457243.80959999998</v>
          </cell>
          <cell r="F113">
            <v>114013.90000000001</v>
          </cell>
        </row>
        <row r="114">
          <cell r="A114">
            <v>120312</v>
          </cell>
          <cell r="B114" t="str">
            <v>Lap dao c/ly 3 pha outdoor co tiep dat &lt;= 220KV</v>
          </cell>
          <cell r="C114" t="str">
            <v>bo</v>
          </cell>
          <cell r="E114">
            <v>323753.16719999997</v>
          </cell>
          <cell r="F114">
            <v>94540.6</v>
          </cell>
        </row>
        <row r="115">
          <cell r="A115">
            <v>120313</v>
          </cell>
          <cell r="B115" t="str">
            <v>Lap dao c/ly 3 pha outdoor co tiep dat &lt;= 110KV</v>
          </cell>
          <cell r="C115" t="str">
            <v>bo</v>
          </cell>
          <cell r="E115">
            <v>165712.52160000001</v>
          </cell>
          <cell r="F115">
            <v>47270.3</v>
          </cell>
        </row>
        <row r="116">
          <cell r="A116">
            <v>120314</v>
          </cell>
          <cell r="B116" t="str">
            <v>Lap dao c/ly 3 pha outdoor co tiep dat &lt;=   35KV</v>
          </cell>
          <cell r="C116" t="str">
            <v>bo</v>
          </cell>
          <cell r="E116">
            <v>127353.1416</v>
          </cell>
          <cell r="F116">
            <v>46138.400000000001</v>
          </cell>
        </row>
        <row r="117">
          <cell r="A117">
            <v>120315</v>
          </cell>
          <cell r="B117" t="str">
            <v>Lap dao c/ly 3 pha outdoor co tiep dat &lt;=   10KV</v>
          </cell>
          <cell r="C117" t="str">
            <v>bo</v>
          </cell>
          <cell r="E117">
            <v>69046.883999999991</v>
          </cell>
          <cell r="F117">
            <v>28684.7</v>
          </cell>
        </row>
        <row r="118">
          <cell r="A118">
            <v>120316</v>
          </cell>
          <cell r="B118" t="str">
            <v>Lap dao c/ly 3 pha indoor co tiep dat &lt;=     10KV</v>
          </cell>
          <cell r="C118" t="str">
            <v>bo</v>
          </cell>
          <cell r="E118">
            <v>61375.007999999994</v>
          </cell>
          <cell r="F118">
            <v>2829.2000000000003</v>
          </cell>
        </row>
        <row r="119">
          <cell r="A119">
            <v>120401</v>
          </cell>
          <cell r="B119" t="str">
            <v>Lap CD c/ly HT tren gia do &lt;= 100A</v>
          </cell>
          <cell r="C119" t="str">
            <v>bo</v>
          </cell>
          <cell r="E119">
            <v>7671.8759999999993</v>
          </cell>
          <cell r="F119">
            <v>0</v>
          </cell>
        </row>
        <row r="120">
          <cell r="A120">
            <v>120402</v>
          </cell>
          <cell r="B120" t="str">
            <v>Lap CD c/ly HT tren gia do &lt;= 200A</v>
          </cell>
          <cell r="C120" t="str">
            <v>bo</v>
          </cell>
          <cell r="E120">
            <v>10740.626399999999</v>
          </cell>
          <cell r="F120">
            <v>0</v>
          </cell>
        </row>
        <row r="121">
          <cell r="A121">
            <v>120403</v>
          </cell>
          <cell r="B121" t="str">
            <v>Lap CD c/ly HT tren gia do &lt;= 400A</v>
          </cell>
          <cell r="C121" t="str">
            <v>bo</v>
          </cell>
          <cell r="E121">
            <v>15343.751999999999</v>
          </cell>
          <cell r="F121">
            <v>0</v>
          </cell>
        </row>
        <row r="122">
          <cell r="A122">
            <v>120404</v>
          </cell>
          <cell r="B122" t="str">
            <v>Lap CD c/ly HT tren gia do &lt;= 600A</v>
          </cell>
          <cell r="C122" t="str">
            <v>bo</v>
          </cell>
          <cell r="E122">
            <v>18412.502400000001</v>
          </cell>
          <cell r="F122">
            <v>0</v>
          </cell>
        </row>
        <row r="123">
          <cell r="A123">
            <v>120405</v>
          </cell>
          <cell r="B123" t="str">
            <v>Lap CD c/ly HT tren gia do &gt; 600A</v>
          </cell>
          <cell r="C123" t="str">
            <v>bo</v>
          </cell>
          <cell r="E123">
            <v>21481.252799999998</v>
          </cell>
          <cell r="F123">
            <v>0</v>
          </cell>
        </row>
        <row r="124">
          <cell r="A124">
            <v>120501</v>
          </cell>
          <cell r="B124" t="str">
            <v>Lap cau chi 35KV</v>
          </cell>
          <cell r="C124" t="str">
            <v>bo 3 pha</v>
          </cell>
          <cell r="E124">
            <v>36825.004800000002</v>
          </cell>
          <cell r="F124">
            <v>0</v>
          </cell>
        </row>
        <row r="125">
          <cell r="A125">
            <v>120502</v>
          </cell>
          <cell r="B125" t="str">
            <v>Lap cau chi 10KV</v>
          </cell>
          <cell r="C125" t="str">
            <v>bo 3 pha</v>
          </cell>
          <cell r="E125">
            <v>27618.7536</v>
          </cell>
          <cell r="F125">
            <v>0</v>
          </cell>
        </row>
        <row r="126">
          <cell r="A126">
            <v>120511</v>
          </cell>
          <cell r="B126" t="str">
            <v>Lap cau chi 35KV co dien tro phu</v>
          </cell>
          <cell r="C126" t="str">
            <v>bo 3 pha</v>
          </cell>
          <cell r="E126">
            <v>55237.5072</v>
          </cell>
          <cell r="F126">
            <v>0</v>
          </cell>
        </row>
        <row r="127">
          <cell r="A127">
            <v>120521</v>
          </cell>
          <cell r="B127" t="str">
            <v>Lap cau chi tu roi 10KV</v>
          </cell>
          <cell r="C127" t="str">
            <v>bo 3 pha</v>
          </cell>
          <cell r="E127">
            <v>27618.7536</v>
          </cell>
          <cell r="F127">
            <v>0</v>
          </cell>
        </row>
        <row r="128">
          <cell r="A128">
            <v>120522</v>
          </cell>
          <cell r="B128" t="str">
            <v>Lap cau chi tu roi 35KV</v>
          </cell>
          <cell r="C128" t="str">
            <v>bo 3 pha</v>
          </cell>
          <cell r="E128">
            <v>36825.004800000002</v>
          </cell>
          <cell r="F128">
            <v>0</v>
          </cell>
        </row>
        <row r="129">
          <cell r="A129">
            <v>120601</v>
          </cell>
          <cell r="B129" t="str">
            <v>Lap dien khang beton 1500kg</v>
          </cell>
          <cell r="C129" t="str">
            <v>bo 3 pha</v>
          </cell>
          <cell r="E129">
            <v>145765.644</v>
          </cell>
          <cell r="F129">
            <v>7071.9000000000005</v>
          </cell>
        </row>
        <row r="130">
          <cell r="A130">
            <v>120602</v>
          </cell>
          <cell r="B130" t="str">
            <v>Lap dien khang beton 3000kg</v>
          </cell>
          <cell r="C130" t="str">
            <v>bo 3 pha</v>
          </cell>
          <cell r="E130">
            <v>172617.21</v>
          </cell>
          <cell r="F130">
            <v>7071.9000000000005</v>
          </cell>
        </row>
        <row r="131">
          <cell r="A131">
            <v>120603</v>
          </cell>
          <cell r="B131" t="str">
            <v>Lap dien khang beton 4500kg</v>
          </cell>
          <cell r="C131" t="str">
            <v>bo 3 pha</v>
          </cell>
          <cell r="E131">
            <v>191796.9</v>
          </cell>
          <cell r="F131">
            <v>14144.900000000001</v>
          </cell>
        </row>
        <row r="132">
          <cell r="A132">
            <v>120604</v>
          </cell>
          <cell r="B132" t="str">
            <v>Lap dien khang beton 7500kg</v>
          </cell>
          <cell r="C132" t="str">
            <v>bo 3 pha</v>
          </cell>
          <cell r="E132">
            <v>247341.28223999997</v>
          </cell>
          <cell r="F132">
            <v>19802.2</v>
          </cell>
        </row>
        <row r="133">
          <cell r="A133">
            <v>120701</v>
          </cell>
          <cell r="B133" t="str">
            <v>Lap cuon khang 128MVAR</v>
          </cell>
          <cell r="C133" t="str">
            <v>bo 1 pha</v>
          </cell>
          <cell r="E133">
            <v>6764902.2599999998</v>
          </cell>
          <cell r="F133">
            <v>672245.86</v>
          </cell>
        </row>
        <row r="134">
          <cell r="A134">
            <v>120702</v>
          </cell>
          <cell r="B134" t="str">
            <v>Lap cuon khang   97MVAR</v>
          </cell>
          <cell r="C134" t="str">
            <v>bo 1 pha</v>
          </cell>
          <cell r="E134">
            <v>4178751.7199999997</v>
          </cell>
          <cell r="F134">
            <v>361978.54000000004</v>
          </cell>
        </row>
        <row r="135">
          <cell r="A135">
            <v>120703</v>
          </cell>
          <cell r="B135" t="str">
            <v>Lap cuon khang   58MVAR</v>
          </cell>
          <cell r="C135" t="str">
            <v>bo 1 pha</v>
          </cell>
          <cell r="E135">
            <v>1314991.8</v>
          </cell>
          <cell r="F135">
            <v>77566.830000000016</v>
          </cell>
        </row>
        <row r="136">
          <cell r="A136">
            <v>120704</v>
          </cell>
          <cell r="B136" t="str">
            <v>Lap cuon khang 2*50MVAR</v>
          </cell>
          <cell r="C136" t="str">
            <v>bo 1 pha</v>
          </cell>
          <cell r="E136">
            <v>1972487.7</v>
          </cell>
          <cell r="F136">
            <v>51711.22</v>
          </cell>
        </row>
        <row r="137">
          <cell r="A137">
            <v>120711</v>
          </cell>
          <cell r="B137" t="str">
            <v>Lap cuon trung tinh noi dat</v>
          </cell>
          <cell r="C137" t="str">
            <v>bo 1 pha</v>
          </cell>
          <cell r="E137">
            <v>92049.425999999992</v>
          </cell>
          <cell r="F137">
            <v>25855.61</v>
          </cell>
        </row>
        <row r="138">
          <cell r="A138">
            <v>120801</v>
          </cell>
          <cell r="B138" t="str">
            <v>Lap cuon dap ho quang 10KV CS &lt;=175KVA</v>
          </cell>
          <cell r="C138" t="str">
            <v>bo</v>
          </cell>
          <cell r="E138">
            <v>85925.011199999994</v>
          </cell>
          <cell r="F138">
            <v>4243.8</v>
          </cell>
        </row>
        <row r="139">
          <cell r="A139">
            <v>120802</v>
          </cell>
          <cell r="B139" t="str">
            <v>Lap cuon dap ho quang 10KV CS &lt;=350KVA</v>
          </cell>
          <cell r="C139" t="str">
            <v>bo</v>
          </cell>
          <cell r="E139">
            <v>101268.7632</v>
          </cell>
          <cell r="F139">
            <v>4243.8</v>
          </cell>
        </row>
        <row r="140">
          <cell r="A140">
            <v>120803</v>
          </cell>
          <cell r="B140" t="str">
            <v>Lap cuon dap ho quang 10KV CS &lt;=700KVA</v>
          </cell>
          <cell r="C140" t="str">
            <v>bo</v>
          </cell>
          <cell r="E140">
            <v>130421.89199999999</v>
          </cell>
          <cell r="F140">
            <v>4243.8</v>
          </cell>
        </row>
        <row r="141">
          <cell r="A141">
            <v>120804</v>
          </cell>
          <cell r="B141" t="str">
            <v>Lap cuon dap ho quang 10KV CS &lt;=1400KVA</v>
          </cell>
          <cell r="C141" t="str">
            <v>bo</v>
          </cell>
          <cell r="E141">
            <v>162643.77119999999</v>
          </cell>
          <cell r="F141">
            <v>4243.8</v>
          </cell>
        </row>
        <row r="142">
          <cell r="A142">
            <v>120811</v>
          </cell>
          <cell r="B142" t="str">
            <v>Lap cuon dap ho quang 35KV CS &lt;=275KVA</v>
          </cell>
          <cell r="C142" t="str">
            <v>bo</v>
          </cell>
          <cell r="E142">
            <v>85925.011199999994</v>
          </cell>
          <cell r="F142">
            <v>4243.8</v>
          </cell>
        </row>
        <row r="143">
          <cell r="A143">
            <v>120812</v>
          </cell>
          <cell r="B143" t="str">
            <v>Lap cuon dap ho quang 35KV CS &lt;=275KVA</v>
          </cell>
          <cell r="C143" t="str">
            <v>bo</v>
          </cell>
          <cell r="E143">
            <v>149601.58199999997</v>
          </cell>
          <cell r="F143">
            <v>4243.8</v>
          </cell>
        </row>
        <row r="144">
          <cell r="A144">
            <v>120813</v>
          </cell>
          <cell r="B144" t="str">
            <v>Lap cuon dap ho quang 35KV CS &lt;=275KVA</v>
          </cell>
          <cell r="C144" t="str">
            <v>bo</v>
          </cell>
          <cell r="E144">
            <v>153437.51999999999</v>
          </cell>
          <cell r="F144">
            <v>4243.8</v>
          </cell>
        </row>
        <row r="145">
          <cell r="A145">
            <v>120814</v>
          </cell>
          <cell r="B145" t="str">
            <v>Lap cuon dap ho quang 35KV CS &lt;=275KVA</v>
          </cell>
          <cell r="C145" t="str">
            <v>bo</v>
          </cell>
          <cell r="E145">
            <v>182283.77376000001</v>
          </cell>
          <cell r="F145">
            <v>4243.8</v>
          </cell>
        </row>
        <row r="146">
          <cell r="A146">
            <v>120901</v>
          </cell>
          <cell r="B146" t="str">
            <v>Lap thiet bi chong set dien ap &lt;=500KV</v>
          </cell>
          <cell r="C146" t="str">
            <v>bo 3 pha</v>
          </cell>
          <cell r="E146">
            <v>262998.36</v>
          </cell>
          <cell r="F146">
            <v>77566.830000000016</v>
          </cell>
        </row>
        <row r="147">
          <cell r="A147">
            <v>120902</v>
          </cell>
          <cell r="B147" t="str">
            <v>Lap thiet bi chong set dien ap &lt;=220KV</v>
          </cell>
          <cell r="C147" t="str">
            <v>bo 3 pha</v>
          </cell>
          <cell r="E147">
            <v>175332.24000000002</v>
          </cell>
          <cell r="F147">
            <v>51711.22</v>
          </cell>
        </row>
        <row r="148">
          <cell r="A148">
            <v>120903</v>
          </cell>
          <cell r="B148" t="str">
            <v>Lap thiet bi chong set dien ap &lt;=110KV</v>
          </cell>
          <cell r="C148" t="str">
            <v>bo 3 pha</v>
          </cell>
          <cell r="E148">
            <v>87666.12000000001</v>
          </cell>
          <cell r="F148">
            <v>51711.22</v>
          </cell>
        </row>
        <row r="149">
          <cell r="A149">
            <v>120904</v>
          </cell>
          <cell r="B149" t="str">
            <v>Lap thiet bi chong set dien ap &lt;=  35KV</v>
          </cell>
          <cell r="C149" t="str">
            <v>bo 3 pha</v>
          </cell>
          <cell r="E149">
            <v>36527.549999999996</v>
          </cell>
          <cell r="F149">
            <v>0</v>
          </cell>
        </row>
        <row r="150">
          <cell r="A150">
            <v>120905</v>
          </cell>
          <cell r="B150" t="str">
            <v>Lap thiet bi chong set dien ap &lt;=  11KV</v>
          </cell>
          <cell r="C150" t="str">
            <v>bo 3 pha</v>
          </cell>
          <cell r="E150">
            <v>10958.265000000001</v>
          </cell>
          <cell r="F150">
            <v>0</v>
          </cell>
        </row>
        <row r="151">
          <cell r="A151">
            <v>120911</v>
          </cell>
          <cell r="B151" t="str">
            <v>Lap dat thiet bi triet nhieu</v>
          </cell>
          <cell r="C151" t="str">
            <v>bo 3 pha</v>
          </cell>
          <cell r="E151">
            <v>233776.32</v>
          </cell>
          <cell r="F151">
            <v>25855.61</v>
          </cell>
        </row>
        <row r="152">
          <cell r="A152">
            <v>120921</v>
          </cell>
          <cell r="B152" t="str">
            <v>Lap bo phan loc PZ</v>
          </cell>
          <cell r="C152" t="str">
            <v>bo</v>
          </cell>
          <cell r="E152">
            <v>21916.530000000002</v>
          </cell>
          <cell r="F152">
            <v>25855.61</v>
          </cell>
        </row>
        <row r="153">
          <cell r="A153">
            <v>120931</v>
          </cell>
          <cell r="B153" t="str">
            <v>Lap tu dien lien lac</v>
          </cell>
          <cell r="C153" t="str">
            <v>bo</v>
          </cell>
          <cell r="E153">
            <v>43833.060000000005</v>
          </cell>
          <cell r="F153">
            <v>25855.61</v>
          </cell>
        </row>
        <row r="154">
          <cell r="A154">
            <v>120941</v>
          </cell>
          <cell r="B154" t="str">
            <v>Lap cuon can cao tan</v>
          </cell>
          <cell r="C154" t="str">
            <v>bo</v>
          </cell>
          <cell r="E154">
            <v>40910.855999999992</v>
          </cell>
          <cell r="F154">
            <v>46540.098000000005</v>
          </cell>
        </row>
        <row r="155">
          <cell r="A155">
            <v>121101</v>
          </cell>
          <cell r="B155" t="str">
            <v>Lap gia do accu</v>
          </cell>
          <cell r="C155" t="str">
            <v>m</v>
          </cell>
          <cell r="E155">
            <v>13588.248599999999</v>
          </cell>
          <cell r="F155">
            <v>6813.4000000000005</v>
          </cell>
        </row>
        <row r="156">
          <cell r="A156">
            <v>121102</v>
          </cell>
          <cell r="B156" t="str">
            <v>Lap gia do day cai</v>
          </cell>
          <cell r="C156" t="str">
            <v>10kg</v>
          </cell>
          <cell r="E156">
            <v>19286.546399999999</v>
          </cell>
          <cell r="F156">
            <v>7968.4000000000005</v>
          </cell>
        </row>
        <row r="157">
          <cell r="A157">
            <v>121111</v>
          </cell>
          <cell r="B157" t="str">
            <v>Lap day cai</v>
          </cell>
          <cell r="C157" t="str">
            <v>binh</v>
          </cell>
          <cell r="E157">
            <v>24546.513599999998</v>
          </cell>
          <cell r="F157">
            <v>0</v>
          </cell>
        </row>
        <row r="158">
          <cell r="A158">
            <v>121121</v>
          </cell>
          <cell r="B158" t="str">
            <v>Lap binh accu</v>
          </cell>
          <cell r="C158" t="str">
            <v>binh</v>
          </cell>
          <cell r="E158">
            <v>21916.530000000002</v>
          </cell>
          <cell r="F158">
            <v>0</v>
          </cell>
        </row>
        <row r="159">
          <cell r="A159">
            <v>121131</v>
          </cell>
          <cell r="B159" t="str">
            <v>Nap dien accu</v>
          </cell>
          <cell r="C159" t="str">
            <v>he thong</v>
          </cell>
          <cell r="E159">
            <v>613750.07999999996</v>
          </cell>
          <cell r="F159">
            <v>0</v>
          </cell>
        </row>
        <row r="160">
          <cell r="A160">
            <v>121141</v>
          </cell>
          <cell r="B160" t="str">
            <v>Lap may nap accu</v>
          </cell>
          <cell r="C160" t="str">
            <v>he thong</v>
          </cell>
          <cell r="E160">
            <v>34523.441999999995</v>
          </cell>
          <cell r="F160">
            <v>0</v>
          </cell>
        </row>
        <row r="161">
          <cell r="A161">
            <v>121151</v>
          </cell>
          <cell r="B161" t="str">
            <v>Lap tam xuyen tuong</v>
          </cell>
          <cell r="C161" t="str">
            <v>tam</v>
          </cell>
          <cell r="E161">
            <v>46031.255999999994</v>
          </cell>
          <cell r="F161">
            <v>9618.4000000000015</v>
          </cell>
        </row>
        <row r="162">
          <cell r="A162">
            <v>121201</v>
          </cell>
          <cell r="B162" t="str">
            <v>Lap may dieu hoa 1.5HP</v>
          </cell>
          <cell r="C162" t="str">
            <v>may</v>
          </cell>
          <cell r="E162">
            <v>11688.816000000001</v>
          </cell>
          <cell r="F162">
            <v>0</v>
          </cell>
        </row>
        <row r="163">
          <cell r="A163">
            <v>121202</v>
          </cell>
          <cell r="B163" t="str">
            <v>Lap may dieu hoa 3HP</v>
          </cell>
          <cell r="C163" t="str">
            <v>may</v>
          </cell>
          <cell r="E163">
            <v>14611.02</v>
          </cell>
          <cell r="F163">
            <v>0</v>
          </cell>
        </row>
        <row r="164">
          <cell r="A164">
            <v>121203</v>
          </cell>
          <cell r="B164" t="str">
            <v>Lap may dieu hoa 5HP</v>
          </cell>
          <cell r="C164" t="str">
            <v>may</v>
          </cell>
          <cell r="E164">
            <v>20455.427999999996</v>
          </cell>
          <cell r="F164">
            <v>0</v>
          </cell>
        </row>
        <row r="165">
          <cell r="A165">
            <v>121204</v>
          </cell>
          <cell r="B165" t="str">
            <v>Lap may dieu hoa loai 2 khoi</v>
          </cell>
          <cell r="C165" t="str">
            <v>may</v>
          </cell>
          <cell r="E165">
            <v>58444.08</v>
          </cell>
          <cell r="F165">
            <v>0</v>
          </cell>
        </row>
        <row r="166">
          <cell r="A166">
            <v>121301</v>
          </cell>
          <cell r="B166" t="str">
            <v>Lap dat quat hut va thong gio duong kinh &lt;= 400 mm</v>
          </cell>
          <cell r="C166" t="str">
            <v>may</v>
          </cell>
          <cell r="E166">
            <v>5552.1876000000002</v>
          </cell>
          <cell r="F166">
            <v>0</v>
          </cell>
        </row>
        <row r="167">
          <cell r="A167">
            <v>121302</v>
          </cell>
          <cell r="B167" t="str">
            <v>Lap dat quat hut va thong gio duong kinh &lt;= 600 mm</v>
          </cell>
          <cell r="C167" t="str">
            <v>may</v>
          </cell>
          <cell r="E167">
            <v>9204.9426000000003</v>
          </cell>
          <cell r="F167">
            <v>0</v>
          </cell>
        </row>
        <row r="168">
          <cell r="A168">
            <v>121303</v>
          </cell>
          <cell r="B168" t="str">
            <v>Lap dat quat hut va thong gio duong kinh &lt;= 800 mm</v>
          </cell>
          <cell r="C168" t="str">
            <v>may</v>
          </cell>
          <cell r="E168">
            <v>11396.595600000001</v>
          </cell>
          <cell r="F168">
            <v>0</v>
          </cell>
        </row>
        <row r="169">
          <cell r="A169">
            <v>121401</v>
          </cell>
          <cell r="B169" t="str">
            <v>Lap to may phat dien</v>
          </cell>
          <cell r="C169" t="str">
            <v>tan</v>
          </cell>
          <cell r="E169">
            <v>87459.386400000003</v>
          </cell>
          <cell r="F169">
            <v>2829.2000000000003</v>
          </cell>
        </row>
        <row r="170">
          <cell r="A170">
            <v>121411</v>
          </cell>
          <cell r="B170" t="str">
            <v>Lap dong co khong dong bo     1.7KW</v>
          </cell>
          <cell r="C170" t="str">
            <v>cai</v>
          </cell>
          <cell r="E170">
            <v>15343.751999999999</v>
          </cell>
          <cell r="F170">
            <v>0</v>
          </cell>
        </row>
        <row r="171">
          <cell r="A171">
            <v>121412</v>
          </cell>
          <cell r="B171" t="str">
            <v>Lap dong co khong dong bo     4.5KW</v>
          </cell>
          <cell r="C171" t="str">
            <v>cai</v>
          </cell>
          <cell r="E171">
            <v>30687.503999999997</v>
          </cell>
          <cell r="F171">
            <v>0</v>
          </cell>
        </row>
        <row r="172">
          <cell r="A172">
            <v>121413</v>
          </cell>
          <cell r="B172" t="str">
            <v>Lap dong co khong dong bo     7KW</v>
          </cell>
          <cell r="C172" t="str">
            <v>cai</v>
          </cell>
          <cell r="E172">
            <v>39893.7552</v>
          </cell>
          <cell r="F172">
            <v>0</v>
          </cell>
        </row>
        <row r="173">
          <cell r="A173">
            <v>121414</v>
          </cell>
          <cell r="B173" t="str">
            <v>Lap dong co khong dong bo   14KW</v>
          </cell>
          <cell r="C173" t="str">
            <v>cai</v>
          </cell>
          <cell r="E173">
            <v>38359.379999999997</v>
          </cell>
          <cell r="F173">
            <v>0</v>
          </cell>
        </row>
        <row r="174">
          <cell r="A174">
            <v>121415</v>
          </cell>
          <cell r="B174" t="str">
            <v>Lap dong co khong dong bo   20KW</v>
          </cell>
          <cell r="C174" t="str">
            <v>cai</v>
          </cell>
          <cell r="E174">
            <v>53703.131999999998</v>
          </cell>
          <cell r="F174">
            <v>0</v>
          </cell>
        </row>
        <row r="175">
          <cell r="A175">
            <v>121416</v>
          </cell>
          <cell r="B175" t="str">
            <v>Lap dong co khong dong bo   40KW</v>
          </cell>
          <cell r="C175" t="str">
            <v>cai</v>
          </cell>
          <cell r="E175">
            <v>69046.883999999991</v>
          </cell>
          <cell r="F175">
            <v>0</v>
          </cell>
        </row>
        <row r="176">
          <cell r="A176">
            <v>121417</v>
          </cell>
          <cell r="B176" t="str">
            <v>Lap dong co khong dong bo   75KW</v>
          </cell>
          <cell r="C176" t="str">
            <v>cai</v>
          </cell>
          <cell r="E176">
            <v>81321.885599999994</v>
          </cell>
          <cell r="F176">
            <v>0</v>
          </cell>
        </row>
        <row r="177">
          <cell r="A177">
            <v>121418</v>
          </cell>
          <cell r="B177" t="str">
            <v>Lap dong co khong dong bo 100KW</v>
          </cell>
          <cell r="C177" t="str">
            <v>cai</v>
          </cell>
          <cell r="E177">
            <v>107406.264</v>
          </cell>
          <cell r="F177">
            <v>0</v>
          </cell>
        </row>
        <row r="178">
          <cell r="A178">
            <v>121421</v>
          </cell>
          <cell r="B178" t="str">
            <v>Lap dong co khong dong bo 160KW</v>
          </cell>
          <cell r="C178" t="str">
            <v>cai</v>
          </cell>
          <cell r="E178">
            <v>138093.76799999998</v>
          </cell>
          <cell r="F178">
            <v>0</v>
          </cell>
        </row>
        <row r="179">
          <cell r="A179">
            <v>121422</v>
          </cell>
          <cell r="B179" t="str">
            <v>Lap dong co khong dong bo 200KW</v>
          </cell>
          <cell r="C179" t="str">
            <v>cai</v>
          </cell>
          <cell r="E179">
            <v>153437.51999999999</v>
          </cell>
          <cell r="F179">
            <v>0</v>
          </cell>
        </row>
        <row r="180">
          <cell r="A180">
            <v>121423</v>
          </cell>
          <cell r="B180" t="str">
            <v>Lap dong co khong dong bo 320KW</v>
          </cell>
          <cell r="C180" t="str">
            <v>cai</v>
          </cell>
          <cell r="E180">
            <v>199468.77600000001</v>
          </cell>
          <cell r="F180">
            <v>0</v>
          </cell>
        </row>
        <row r="181">
          <cell r="A181">
            <v>121424</v>
          </cell>
          <cell r="B181" t="str">
            <v>Lap dong co khong dong bo 570KW</v>
          </cell>
          <cell r="C181" t="str">
            <v>cai</v>
          </cell>
          <cell r="E181">
            <v>253171.908</v>
          </cell>
          <cell r="F181">
            <v>0</v>
          </cell>
        </row>
        <row r="182">
          <cell r="A182">
            <v>121431</v>
          </cell>
          <cell r="B182" t="str">
            <v>Lap dong co dong bo      1.7KW</v>
          </cell>
          <cell r="C182" t="str">
            <v>cai</v>
          </cell>
          <cell r="E182">
            <v>15343.751999999999</v>
          </cell>
          <cell r="F182">
            <v>0</v>
          </cell>
        </row>
        <row r="183">
          <cell r="A183">
            <v>121432</v>
          </cell>
          <cell r="B183" t="str">
            <v>Lap dong co dong bo      4.5KW</v>
          </cell>
          <cell r="C183" t="str">
            <v>cai</v>
          </cell>
          <cell r="E183">
            <v>30687.503999999997</v>
          </cell>
          <cell r="F183">
            <v>0</v>
          </cell>
        </row>
        <row r="184">
          <cell r="A184">
            <v>121433</v>
          </cell>
          <cell r="B184" t="str">
            <v>Lap dong co dong bo      7KW</v>
          </cell>
          <cell r="C184" t="str">
            <v>cai</v>
          </cell>
          <cell r="E184">
            <v>38359.379999999997</v>
          </cell>
          <cell r="F184">
            <v>0</v>
          </cell>
        </row>
        <row r="185">
          <cell r="A185">
            <v>121434</v>
          </cell>
          <cell r="B185" t="str">
            <v>Lap dong co dong bo    14KW</v>
          </cell>
          <cell r="C185" t="str">
            <v>cai</v>
          </cell>
          <cell r="E185">
            <v>53703.131999999998</v>
          </cell>
          <cell r="F185">
            <v>0</v>
          </cell>
        </row>
        <row r="186">
          <cell r="A186">
            <v>121435</v>
          </cell>
          <cell r="B186" t="str">
            <v>Lap dong co dong bo    20KW</v>
          </cell>
          <cell r="C186" t="str">
            <v>cai</v>
          </cell>
          <cell r="E186">
            <v>61375.007999999994</v>
          </cell>
          <cell r="F186">
            <v>0</v>
          </cell>
        </row>
        <row r="187">
          <cell r="A187">
            <v>121436</v>
          </cell>
          <cell r="B187" t="str">
            <v>Lap dong co dong bo    40KW</v>
          </cell>
          <cell r="C187" t="str">
            <v>cai</v>
          </cell>
          <cell r="E187">
            <v>84390.635999999999</v>
          </cell>
          <cell r="F187">
            <v>0</v>
          </cell>
        </row>
        <row r="188">
          <cell r="A188">
            <v>121437</v>
          </cell>
          <cell r="B188" t="str">
            <v>Lap dong co dong bo    75KW</v>
          </cell>
          <cell r="C188" t="str">
            <v>cai</v>
          </cell>
          <cell r="E188">
            <v>107406.264</v>
          </cell>
          <cell r="F188">
            <v>0</v>
          </cell>
        </row>
        <row r="189">
          <cell r="A189">
            <v>121438</v>
          </cell>
          <cell r="B189" t="str">
            <v>Lap dong co dong bo 100KW</v>
          </cell>
          <cell r="C189" t="str">
            <v>cai</v>
          </cell>
          <cell r="E189">
            <v>122750.01599999999</v>
          </cell>
          <cell r="F189">
            <v>0</v>
          </cell>
        </row>
        <row r="190">
          <cell r="A190">
            <v>121441</v>
          </cell>
          <cell r="B190" t="str">
            <v>Lap dong co dong bo 160KW</v>
          </cell>
          <cell r="C190" t="str">
            <v>cai</v>
          </cell>
          <cell r="E190">
            <v>153437.51999999999</v>
          </cell>
          <cell r="F190">
            <v>0</v>
          </cell>
        </row>
        <row r="191">
          <cell r="A191">
            <v>121442</v>
          </cell>
          <cell r="B191" t="str">
            <v>Lap dong co dong bo 200KW</v>
          </cell>
          <cell r="C191" t="str">
            <v>cai</v>
          </cell>
          <cell r="E191">
            <v>184125.02399999998</v>
          </cell>
          <cell r="F191">
            <v>0</v>
          </cell>
        </row>
        <row r="192">
          <cell r="A192">
            <v>121443</v>
          </cell>
          <cell r="B192" t="str">
            <v>Lap dong co dong bo 320KW</v>
          </cell>
          <cell r="C192" t="str">
            <v>cai</v>
          </cell>
          <cell r="E192">
            <v>230156.28</v>
          </cell>
          <cell r="F192">
            <v>0</v>
          </cell>
        </row>
        <row r="193">
          <cell r="A193">
            <v>121444</v>
          </cell>
          <cell r="B193" t="str">
            <v>Lap dong co dong bo 570KW</v>
          </cell>
          <cell r="C193" t="str">
            <v>cai</v>
          </cell>
          <cell r="E193">
            <v>306875.03999999998</v>
          </cell>
          <cell r="F193">
            <v>0</v>
          </cell>
        </row>
        <row r="194">
          <cell r="A194">
            <v>121501</v>
          </cell>
          <cell r="B194" t="str">
            <v>Lap aptomat. khoi dong tu   50A</v>
          </cell>
          <cell r="C194" t="str">
            <v>cai</v>
          </cell>
          <cell r="E194">
            <v>7671.8759999999993</v>
          </cell>
          <cell r="F194">
            <v>0</v>
          </cell>
        </row>
        <row r="195">
          <cell r="A195">
            <v>121502</v>
          </cell>
          <cell r="B195" t="str">
            <v>Lap aptomat. khoi dong tu 100A</v>
          </cell>
          <cell r="C195" t="str">
            <v>cai</v>
          </cell>
          <cell r="E195">
            <v>10740.626399999999</v>
          </cell>
          <cell r="F195">
            <v>0</v>
          </cell>
        </row>
        <row r="196">
          <cell r="A196">
            <v>121503</v>
          </cell>
          <cell r="B196" t="str">
            <v>Lap aptomat. khoi dong tu 150A</v>
          </cell>
          <cell r="C196" t="str">
            <v>cai</v>
          </cell>
          <cell r="E196">
            <v>13042.189199999997</v>
          </cell>
          <cell r="F196">
            <v>0</v>
          </cell>
        </row>
        <row r="197">
          <cell r="A197">
            <v>121504</v>
          </cell>
          <cell r="B197" t="str">
            <v>Lap aptomat. khoi dong tu 200A</v>
          </cell>
          <cell r="C197" t="str">
            <v>cai</v>
          </cell>
          <cell r="E197">
            <v>23015.627999999997</v>
          </cell>
          <cell r="F197">
            <v>0</v>
          </cell>
        </row>
        <row r="198">
          <cell r="A198">
            <v>121505</v>
          </cell>
          <cell r="B198" t="str">
            <v>Lap aptomat. khoi dong tu 300A</v>
          </cell>
          <cell r="C198" t="str">
            <v>cai</v>
          </cell>
          <cell r="E198">
            <v>38359.379999999997</v>
          </cell>
          <cell r="F198">
            <v>0</v>
          </cell>
        </row>
        <row r="199">
          <cell r="A199">
            <v>121506</v>
          </cell>
          <cell r="B199" t="str">
            <v>Lap aptomat. khoi dong tu 400A</v>
          </cell>
          <cell r="C199" t="str">
            <v>cai</v>
          </cell>
          <cell r="E199">
            <v>53703.131999999998</v>
          </cell>
          <cell r="F199">
            <v>0</v>
          </cell>
        </row>
        <row r="200">
          <cell r="A200">
            <v>121507</v>
          </cell>
          <cell r="B200" t="str">
            <v>Lap aptomat. khoi dong tu 600A</v>
          </cell>
          <cell r="C200" t="str">
            <v>cai</v>
          </cell>
          <cell r="E200">
            <v>61375.007999999994</v>
          </cell>
          <cell r="F200">
            <v>0</v>
          </cell>
        </row>
        <row r="201">
          <cell r="A201">
            <v>121508</v>
          </cell>
          <cell r="B201" t="str">
            <v>Lap aptomat. khoi dong tu &lt;=1000A</v>
          </cell>
          <cell r="C201" t="str">
            <v>cai</v>
          </cell>
          <cell r="E201">
            <v>76718.759999999995</v>
          </cell>
          <cell r="F201">
            <v>0</v>
          </cell>
        </row>
        <row r="202">
          <cell r="A202">
            <v>121601</v>
          </cell>
          <cell r="B202" t="str">
            <v>Lap he tu bu dien ap 500KV</v>
          </cell>
          <cell r="C202" t="str">
            <v>dan tu</v>
          </cell>
          <cell r="E202">
            <v>5523750.7199999997</v>
          </cell>
          <cell r="F202">
            <v>2993571.9000000004</v>
          </cell>
        </row>
        <row r="203">
          <cell r="A203">
            <v>121602</v>
          </cell>
          <cell r="B203" t="str">
            <v>Lap he tu bu dien ap 220KV</v>
          </cell>
          <cell r="C203" t="str">
            <v>dan tu</v>
          </cell>
          <cell r="E203">
            <v>2777219.1119999997</v>
          </cell>
          <cell r="F203">
            <v>775668.3</v>
          </cell>
        </row>
        <row r="204">
          <cell r="A204">
            <v>121603</v>
          </cell>
          <cell r="B204" t="str">
            <v>Lap he tu bu dien ap 110KV</v>
          </cell>
          <cell r="C204" t="str">
            <v>dan tu</v>
          </cell>
          <cell r="E204">
            <v>1917969</v>
          </cell>
          <cell r="F204">
            <v>517112.20000000007</v>
          </cell>
        </row>
        <row r="205">
          <cell r="A205">
            <v>121604</v>
          </cell>
          <cell r="B205" t="str">
            <v>Lap he tu bu dien ap   35KV</v>
          </cell>
          <cell r="C205" t="str">
            <v>dan tu</v>
          </cell>
          <cell r="E205">
            <v>966656.37599999993</v>
          </cell>
          <cell r="F205">
            <v>77566.830000000016</v>
          </cell>
        </row>
        <row r="206">
          <cell r="A206">
            <v>121605</v>
          </cell>
          <cell r="B206" t="str">
            <v>Lap he tu bu dien ap   11KV</v>
          </cell>
          <cell r="C206" t="str">
            <v>dan tu</v>
          </cell>
          <cell r="E206">
            <v>398937.55200000003</v>
          </cell>
          <cell r="F206">
            <v>77566.830000000016</v>
          </cell>
        </row>
        <row r="207">
          <cell r="A207">
            <v>130101</v>
          </cell>
          <cell r="B207" t="str">
            <v>Lap cap &lt;=1kg/m trong tunel</v>
          </cell>
          <cell r="C207" t="str">
            <v>100m</v>
          </cell>
          <cell r="E207">
            <v>30687.503999999997</v>
          </cell>
          <cell r="F207">
            <v>0</v>
          </cell>
        </row>
        <row r="208">
          <cell r="A208">
            <v>130102</v>
          </cell>
          <cell r="B208" t="str">
            <v>Lap cap &lt;=2kg/m trong tunel</v>
          </cell>
          <cell r="C208" t="str">
            <v>100m</v>
          </cell>
          <cell r="E208">
            <v>34523.441999999995</v>
          </cell>
          <cell r="F208">
            <v>0</v>
          </cell>
        </row>
        <row r="209">
          <cell r="A209">
            <v>130103</v>
          </cell>
          <cell r="B209" t="str">
            <v>Lap cap &lt;=3kg/m trong tunel</v>
          </cell>
          <cell r="C209" t="str">
            <v>100m</v>
          </cell>
          <cell r="E209">
            <v>46031.255999999994</v>
          </cell>
          <cell r="F209">
            <v>0</v>
          </cell>
        </row>
        <row r="210">
          <cell r="A210">
            <v>130104</v>
          </cell>
          <cell r="B210" t="str">
            <v>Lap cap &lt;=4.5kg/m trong tunel</v>
          </cell>
          <cell r="C210" t="str">
            <v>100m</v>
          </cell>
          <cell r="E210">
            <v>57539.07</v>
          </cell>
          <cell r="F210">
            <v>0</v>
          </cell>
        </row>
        <row r="211">
          <cell r="A211">
            <v>130105</v>
          </cell>
          <cell r="B211" t="str">
            <v>Lap cap &lt;=6kg/m trong tunel</v>
          </cell>
          <cell r="C211" t="str">
            <v>100m</v>
          </cell>
          <cell r="E211">
            <v>72882.822</v>
          </cell>
          <cell r="F211">
            <v>0</v>
          </cell>
        </row>
        <row r="212">
          <cell r="A212">
            <v>130201</v>
          </cell>
          <cell r="B212" t="str">
            <v>Lap cap &lt;=1kg/m tren gia do</v>
          </cell>
          <cell r="C212" t="str">
            <v>100m</v>
          </cell>
          <cell r="E212">
            <v>37285.317360000001</v>
          </cell>
          <cell r="F212">
            <v>0</v>
          </cell>
        </row>
        <row r="213">
          <cell r="A213">
            <v>130202</v>
          </cell>
          <cell r="B213" t="str">
            <v>Lap cap &lt;=2kg/m tren gia do</v>
          </cell>
          <cell r="C213" t="str">
            <v>100m</v>
          </cell>
          <cell r="E213">
            <v>44190.005759999876</v>
          </cell>
          <cell r="F213">
            <v>0</v>
          </cell>
        </row>
        <row r="214">
          <cell r="A214">
            <v>130203</v>
          </cell>
          <cell r="B214" t="str">
            <v>Lap cap &lt;=3kg/m tren gia do</v>
          </cell>
          <cell r="C214" t="str">
            <v>100m</v>
          </cell>
          <cell r="E214">
            <v>57539.07</v>
          </cell>
          <cell r="F214">
            <v>0</v>
          </cell>
        </row>
        <row r="215">
          <cell r="A215">
            <v>130204</v>
          </cell>
          <cell r="B215" t="str">
            <v>Lap cap &lt;=4.5kg/m tren gia do</v>
          </cell>
          <cell r="C215" t="str">
            <v>100m</v>
          </cell>
          <cell r="E215">
            <v>72882.822</v>
          </cell>
          <cell r="F215">
            <v>0</v>
          </cell>
        </row>
        <row r="216">
          <cell r="A216">
            <v>130205</v>
          </cell>
          <cell r="B216" t="str">
            <v>Lap cap &lt;=6kg/m tren gia do</v>
          </cell>
          <cell r="C216" t="str">
            <v>100m</v>
          </cell>
          <cell r="E216">
            <v>88226.574000000008</v>
          </cell>
          <cell r="F216">
            <v>0</v>
          </cell>
        </row>
        <row r="217">
          <cell r="A217">
            <v>130301</v>
          </cell>
          <cell r="B217" t="str">
            <v xml:space="preserve">Lap cap &lt;= 1kg/m trong ong </v>
          </cell>
          <cell r="C217" t="str">
            <v>100m</v>
          </cell>
          <cell r="E217">
            <v>40354.067759999998</v>
          </cell>
          <cell r="F217">
            <v>0</v>
          </cell>
        </row>
        <row r="218">
          <cell r="A218">
            <v>130302</v>
          </cell>
          <cell r="B218" t="str">
            <v xml:space="preserve">Lap cap &lt;= 2kg/m trong ong </v>
          </cell>
          <cell r="C218" t="str">
            <v>100m</v>
          </cell>
          <cell r="E218">
            <v>46031.255999999994</v>
          </cell>
          <cell r="F218">
            <v>0</v>
          </cell>
        </row>
        <row r="219">
          <cell r="A219">
            <v>130303</v>
          </cell>
          <cell r="B219" t="str">
            <v xml:space="preserve">Lap cap &lt;= 3kg/m trong ong </v>
          </cell>
          <cell r="C219" t="str">
            <v>100m</v>
          </cell>
          <cell r="E219">
            <v>57539.07</v>
          </cell>
          <cell r="F219">
            <v>0</v>
          </cell>
        </row>
        <row r="220">
          <cell r="A220">
            <v>130304</v>
          </cell>
          <cell r="B220" t="str">
            <v xml:space="preserve">Lap cap &lt;= 4.5kg/m trong ong </v>
          </cell>
          <cell r="C220" t="str">
            <v>100m</v>
          </cell>
          <cell r="E220">
            <v>76718.759999999995</v>
          </cell>
          <cell r="F220">
            <v>0</v>
          </cell>
        </row>
        <row r="221">
          <cell r="A221">
            <v>130305</v>
          </cell>
          <cell r="B221" t="str">
            <v xml:space="preserve">Lap cap &lt;= 6kg/m trong ong </v>
          </cell>
          <cell r="C221" t="str">
            <v>100m</v>
          </cell>
          <cell r="E221">
            <v>97739.700239999991</v>
          </cell>
          <cell r="F221">
            <v>0</v>
          </cell>
        </row>
        <row r="222">
          <cell r="A222">
            <v>130401</v>
          </cell>
          <cell r="B222" t="str">
            <v xml:space="preserve">Lap cap &lt;= 1kg/m tren day thep </v>
          </cell>
          <cell r="C222" t="str">
            <v>100m</v>
          </cell>
          <cell r="E222">
            <v>51861.881759999997</v>
          </cell>
          <cell r="F222">
            <v>0</v>
          </cell>
        </row>
        <row r="223">
          <cell r="A223">
            <v>130402</v>
          </cell>
          <cell r="B223" t="str">
            <v xml:space="preserve">Lap cap &lt;= 2kg/m tren day thep </v>
          </cell>
          <cell r="C223" t="str">
            <v>100m</v>
          </cell>
          <cell r="E223">
            <v>57539.07</v>
          </cell>
          <cell r="F223">
            <v>0</v>
          </cell>
        </row>
        <row r="224">
          <cell r="A224">
            <v>130403</v>
          </cell>
          <cell r="B224" t="str">
            <v xml:space="preserve">Lap cap &lt;= 3kg/m tren day thep </v>
          </cell>
          <cell r="C224" t="str">
            <v>100m</v>
          </cell>
          <cell r="E224">
            <v>72882.822</v>
          </cell>
          <cell r="F224">
            <v>0</v>
          </cell>
        </row>
        <row r="225">
          <cell r="A225">
            <v>130404</v>
          </cell>
          <cell r="B225" t="str">
            <v xml:space="preserve">Lap cap &lt;= 4.5kg/m tren day thep </v>
          </cell>
          <cell r="C225" t="str">
            <v>100m</v>
          </cell>
          <cell r="E225">
            <v>97739.700239999991</v>
          </cell>
          <cell r="F225">
            <v>0</v>
          </cell>
        </row>
        <row r="226">
          <cell r="A226">
            <v>130405</v>
          </cell>
          <cell r="B226" t="str">
            <v xml:space="preserve">Lap cap &lt;= 6kg/m tren day thep </v>
          </cell>
          <cell r="C226" t="str">
            <v>100m</v>
          </cell>
          <cell r="E226">
            <v>122750.01599999999</v>
          </cell>
          <cell r="F226">
            <v>0</v>
          </cell>
        </row>
        <row r="227">
          <cell r="A227">
            <v>130501</v>
          </cell>
          <cell r="B227" t="str">
            <v xml:space="preserve">Lap cap &lt;= 1kg/m chon ngam duoi dat </v>
          </cell>
          <cell r="C227" t="str">
            <v>100m</v>
          </cell>
          <cell r="E227">
            <v>24856.878240000002</v>
          </cell>
          <cell r="F227">
            <v>0</v>
          </cell>
        </row>
        <row r="228">
          <cell r="A228">
            <v>130502</v>
          </cell>
          <cell r="B228" t="str">
            <v xml:space="preserve">Lap cap &lt;= 2kg/m chon ngam duoi dat </v>
          </cell>
          <cell r="C228" t="str">
            <v>100m</v>
          </cell>
          <cell r="E228">
            <v>28846.25376</v>
          </cell>
          <cell r="F228">
            <v>0</v>
          </cell>
        </row>
        <row r="229">
          <cell r="A229">
            <v>130503</v>
          </cell>
          <cell r="B229" t="str">
            <v xml:space="preserve">Lap cap &lt;= 3kg/m chon ngam duoi dat </v>
          </cell>
          <cell r="C229" t="str">
            <v>100m</v>
          </cell>
          <cell r="E229">
            <v>38359.379999999997</v>
          </cell>
          <cell r="F229">
            <v>0</v>
          </cell>
        </row>
        <row r="230">
          <cell r="A230">
            <v>130504</v>
          </cell>
          <cell r="B230" t="str">
            <v xml:space="preserve">Lap cap &lt;= 4.5kg/m chon ngam duoi dat </v>
          </cell>
          <cell r="C230" t="str">
            <v>100m</v>
          </cell>
          <cell r="E230">
            <v>49867.193999999996</v>
          </cell>
          <cell r="F230">
            <v>0</v>
          </cell>
        </row>
        <row r="231">
          <cell r="A231">
            <v>130505</v>
          </cell>
          <cell r="B231" t="str">
            <v xml:space="preserve">Lap cap &lt;= 6kg/m chon ngam duoi dat </v>
          </cell>
          <cell r="C231" t="str">
            <v>100m</v>
          </cell>
          <cell r="E231">
            <v>63369.695759999988</v>
          </cell>
          <cell r="F231">
            <v>0</v>
          </cell>
        </row>
        <row r="232">
          <cell r="A232">
            <v>131101</v>
          </cell>
          <cell r="B232" t="str">
            <v>Lam va lap pheu cap &lt;= 35mm2  6 - 10KV</v>
          </cell>
          <cell r="C232" t="str">
            <v>dau</v>
          </cell>
          <cell r="E232">
            <v>18263.774999999998</v>
          </cell>
          <cell r="F232">
            <v>0</v>
          </cell>
        </row>
        <row r="233">
          <cell r="A233">
            <v>131102</v>
          </cell>
          <cell r="B233" t="str">
            <v>Lam va lap pheu cap &lt;= 70mm2  6 - 10KV</v>
          </cell>
          <cell r="C233" t="str">
            <v>dau</v>
          </cell>
          <cell r="E233">
            <v>20163.207599999998</v>
          </cell>
          <cell r="F233">
            <v>0</v>
          </cell>
        </row>
        <row r="234">
          <cell r="A234">
            <v>131103</v>
          </cell>
          <cell r="B234" t="str">
            <v>Lam va lap pheu cap &lt;= 120mm2  6 - 10KV</v>
          </cell>
          <cell r="C234" t="str">
            <v>dau</v>
          </cell>
          <cell r="E234">
            <v>22354.8606</v>
          </cell>
          <cell r="F234">
            <v>0</v>
          </cell>
        </row>
        <row r="235">
          <cell r="A235">
            <v>131104</v>
          </cell>
          <cell r="B235" t="str">
            <v>Lam va lap pheu cap &lt;= 185mm2  6 - 10KV</v>
          </cell>
          <cell r="C235" t="str">
            <v>dau</v>
          </cell>
          <cell r="E235">
            <v>24546.513599999998</v>
          </cell>
          <cell r="F235">
            <v>0</v>
          </cell>
        </row>
        <row r="236">
          <cell r="A236">
            <v>131105</v>
          </cell>
          <cell r="B236" t="str">
            <v>Lam va lap pheu cap &lt;= 240mm2  6 - 10KV</v>
          </cell>
          <cell r="C236" t="str">
            <v>dau</v>
          </cell>
          <cell r="E236">
            <v>27322.607399999997</v>
          </cell>
          <cell r="F236">
            <v>0</v>
          </cell>
        </row>
        <row r="237">
          <cell r="A237">
            <v>131201</v>
          </cell>
          <cell r="B237" t="str">
            <v>Lap hop noi. hop dau cap &lt;=10KV &lt;=35mm2</v>
          </cell>
          <cell r="C237" t="str">
            <v>hop</v>
          </cell>
          <cell r="E237">
            <v>87666.12000000001</v>
          </cell>
          <cell r="F237">
            <v>0</v>
          </cell>
        </row>
        <row r="238">
          <cell r="A238">
            <v>131202</v>
          </cell>
          <cell r="B238" t="str">
            <v>Lap hop noi. hop dau cap &lt;=10KV &lt;=70mm2</v>
          </cell>
          <cell r="C238" t="str">
            <v>hop</v>
          </cell>
          <cell r="E238">
            <v>175332.24000000002</v>
          </cell>
          <cell r="F238">
            <v>0</v>
          </cell>
        </row>
        <row r="239">
          <cell r="A239">
            <v>131203</v>
          </cell>
          <cell r="B239" t="str">
            <v>Lap hop noi. hop dau cap &lt;=10KV &lt;=120mm2</v>
          </cell>
          <cell r="C239" t="str">
            <v>hop</v>
          </cell>
          <cell r="E239">
            <v>204554.28</v>
          </cell>
          <cell r="F239">
            <v>0</v>
          </cell>
        </row>
        <row r="240">
          <cell r="A240">
            <v>131204</v>
          </cell>
          <cell r="B240" t="str">
            <v>Lap hop noi. hop dau cap &lt;=10KV &lt;=185mm2</v>
          </cell>
          <cell r="C240" t="str">
            <v>hop</v>
          </cell>
          <cell r="E240">
            <v>219165.3</v>
          </cell>
          <cell r="F240">
            <v>0</v>
          </cell>
        </row>
        <row r="241">
          <cell r="A241">
            <v>131205</v>
          </cell>
          <cell r="B241" t="str">
            <v>Lap hop noi. hop dau cap &lt;=10KV &lt;=240mm2</v>
          </cell>
          <cell r="C241" t="str">
            <v>hop</v>
          </cell>
          <cell r="E241">
            <v>233776.32</v>
          </cell>
          <cell r="F241">
            <v>0</v>
          </cell>
        </row>
        <row r="242">
          <cell r="A242">
            <v>131301</v>
          </cell>
          <cell r="B242" t="str">
            <v>Lap hop noi. hop dau cap va noi cap kiem tra loai 6 ruot</v>
          </cell>
          <cell r="C242" t="str">
            <v>10 hop noi</v>
          </cell>
          <cell r="E242">
            <v>116888.16</v>
          </cell>
          <cell r="F242">
            <v>0</v>
          </cell>
        </row>
        <row r="243">
          <cell r="A243">
            <v>131302</v>
          </cell>
          <cell r="B243" t="str">
            <v>Lap hop noi. hop dau cap va noi cap kiem tra loai 14 ruot</v>
          </cell>
          <cell r="C243" t="str">
            <v>10 hop noi</v>
          </cell>
          <cell r="E243">
            <v>168026.72999999998</v>
          </cell>
          <cell r="F243">
            <v>0</v>
          </cell>
        </row>
        <row r="244">
          <cell r="A244">
            <v>131303</v>
          </cell>
          <cell r="B244" t="str">
            <v>Lap hop noi. hop dau cap va noi cap kiem tra loai 24 ruot</v>
          </cell>
          <cell r="C244" t="str">
            <v>10 hop noi</v>
          </cell>
          <cell r="E244">
            <v>237429.07499999998</v>
          </cell>
          <cell r="F244">
            <v>0</v>
          </cell>
        </row>
        <row r="245">
          <cell r="A245">
            <v>131304</v>
          </cell>
          <cell r="B245" t="str">
            <v>Lap hop noi. hop dau cap va noi cap kiem tra loai 36 ruot</v>
          </cell>
          <cell r="C245" t="str">
            <v>10 hop noi</v>
          </cell>
          <cell r="E245">
            <v>292220.39999999997</v>
          </cell>
          <cell r="F245">
            <v>0</v>
          </cell>
        </row>
        <row r="246">
          <cell r="A246">
            <v>131401</v>
          </cell>
          <cell r="B246" t="str">
            <v>Lam dau cap kiem tra loai 6 ruot</v>
          </cell>
          <cell r="C246" t="str">
            <v>1 dau cap</v>
          </cell>
          <cell r="E246">
            <v>9204.9426000000003</v>
          </cell>
          <cell r="F246">
            <v>0</v>
          </cell>
        </row>
        <row r="247">
          <cell r="A247">
            <v>131402</v>
          </cell>
          <cell r="B247" t="str">
            <v>Lam dau cap kiem tra loai 14 ruot</v>
          </cell>
          <cell r="C247" t="str">
            <v>1 dau cap</v>
          </cell>
          <cell r="E247">
            <v>13149.918000000001</v>
          </cell>
          <cell r="F247">
            <v>0</v>
          </cell>
        </row>
        <row r="248">
          <cell r="A248">
            <v>131403</v>
          </cell>
          <cell r="B248" t="str">
            <v>Lam dau cap kiem tra loai 24 ruot</v>
          </cell>
          <cell r="C248" t="str">
            <v>1 dau cap</v>
          </cell>
          <cell r="E248">
            <v>18994.326000000001</v>
          </cell>
          <cell r="F248">
            <v>0</v>
          </cell>
        </row>
        <row r="249">
          <cell r="A249">
            <v>131404</v>
          </cell>
          <cell r="B249" t="str">
            <v>Lam dau cap kiem tra loai 36 ruot</v>
          </cell>
          <cell r="C249" t="str">
            <v>1 dau cap</v>
          </cell>
          <cell r="E249">
            <v>25569.285</v>
          </cell>
          <cell r="F249">
            <v>0</v>
          </cell>
        </row>
        <row r="250">
          <cell r="A250">
            <v>131501</v>
          </cell>
          <cell r="B250" t="str">
            <v>Lam va lap pheu cap dong luc (6-10KV) &lt;=70mm2</v>
          </cell>
          <cell r="C250" t="str">
            <v>1 pheu cap</v>
          </cell>
          <cell r="E250">
            <v>61220.173800000004</v>
          </cell>
          <cell r="F250">
            <v>0</v>
          </cell>
        </row>
        <row r="251">
          <cell r="A251">
            <v>131502</v>
          </cell>
          <cell r="B251" t="str">
            <v>Lam va lap pheu cap dong luc (6-10KV) &lt;=120mm2</v>
          </cell>
          <cell r="C251" t="str">
            <v>1 pheu cap</v>
          </cell>
          <cell r="E251">
            <v>67649.022599999997</v>
          </cell>
          <cell r="F251">
            <v>0</v>
          </cell>
        </row>
        <row r="252">
          <cell r="A252">
            <v>131503</v>
          </cell>
          <cell r="B252" t="str">
            <v>Lam va lap pheu cap dong luc (6-10KV) &lt;=185mm2</v>
          </cell>
          <cell r="C252" t="str">
            <v>1 pheu cap</v>
          </cell>
          <cell r="E252">
            <v>74954.532600000006</v>
          </cell>
          <cell r="F252">
            <v>0</v>
          </cell>
        </row>
        <row r="253">
          <cell r="A253">
            <v>131504</v>
          </cell>
          <cell r="B253" t="str">
            <v>Lam va lap pheu cap dong luc (6-10KV) &lt;=240mm2</v>
          </cell>
          <cell r="C253" t="str">
            <v>1 pheu cap</v>
          </cell>
          <cell r="E253">
            <v>82260.042600000001</v>
          </cell>
          <cell r="F253">
            <v>0</v>
          </cell>
        </row>
        <row r="254">
          <cell r="A254">
            <v>131601</v>
          </cell>
          <cell r="B254" t="str">
            <v>Lam va lap pheu cap dong luc 35KV &lt;=95mm2</v>
          </cell>
          <cell r="C254" t="str">
            <v>1 pheu cap</v>
          </cell>
          <cell r="E254">
            <v>131499.18</v>
          </cell>
          <cell r="F254">
            <v>0</v>
          </cell>
        </row>
        <row r="255">
          <cell r="A255">
            <v>131602</v>
          </cell>
          <cell r="B255" t="str">
            <v>Lam va lap pheu cap dong luc 35KV &gt; 95mm2</v>
          </cell>
          <cell r="C255" t="str">
            <v>1 pheu cap</v>
          </cell>
          <cell r="E255">
            <v>146110.19999999998</v>
          </cell>
          <cell r="F255">
            <v>0</v>
          </cell>
        </row>
        <row r="256">
          <cell r="A256">
            <v>131701</v>
          </cell>
          <cell r="B256" t="str">
            <v>Ep dau cosse dong loai &lt;= 150mm2</v>
          </cell>
          <cell r="C256" t="str">
            <v>10 cai</v>
          </cell>
          <cell r="E256">
            <v>15343.751999999999</v>
          </cell>
          <cell r="F256">
            <v>12100.000000000002</v>
          </cell>
        </row>
        <row r="257">
          <cell r="A257">
            <v>131702</v>
          </cell>
          <cell r="B257" t="str">
            <v>Ep dau cosse dong loai &lt;= 185mm2</v>
          </cell>
          <cell r="C257" t="str">
            <v>10 cai</v>
          </cell>
          <cell r="E257">
            <v>18412.502400000001</v>
          </cell>
          <cell r="F257">
            <v>13612.500000000002</v>
          </cell>
        </row>
        <row r="258">
          <cell r="A258">
            <v>131703</v>
          </cell>
          <cell r="B258" t="str">
            <v>Ep dau cosse dong loai &lt;= 240mm2</v>
          </cell>
          <cell r="C258" t="str">
            <v>10 cai</v>
          </cell>
          <cell r="E258">
            <v>23015.627999999997</v>
          </cell>
          <cell r="F258">
            <v>15125.000000000002</v>
          </cell>
        </row>
        <row r="259">
          <cell r="A259">
            <v>140101</v>
          </cell>
          <cell r="B259" t="str">
            <v>Keo rai day cap tran AC 35mm2</v>
          </cell>
          <cell r="C259" t="str">
            <v>100m</v>
          </cell>
          <cell r="E259">
            <v>18994.326000000001</v>
          </cell>
          <cell r="F259">
            <v>0</v>
          </cell>
        </row>
        <row r="260">
          <cell r="A260">
            <v>140102</v>
          </cell>
          <cell r="B260" t="str">
            <v>Keo rai day cap tran AC 50mm2</v>
          </cell>
          <cell r="C260" t="str">
            <v>100m</v>
          </cell>
          <cell r="E260">
            <v>24838.734</v>
          </cell>
          <cell r="F260">
            <v>0</v>
          </cell>
        </row>
        <row r="261">
          <cell r="A261">
            <v>140103</v>
          </cell>
          <cell r="B261" t="str">
            <v>Keo rai day cap tran AC 70mm2</v>
          </cell>
          <cell r="C261" t="str">
            <v>100m</v>
          </cell>
          <cell r="E261">
            <v>33605.345999999998</v>
          </cell>
          <cell r="F261">
            <v>0</v>
          </cell>
        </row>
        <row r="262">
          <cell r="A262">
            <v>140104</v>
          </cell>
          <cell r="B262" t="str">
            <v>Keo rai day cap tran AC 95mm2</v>
          </cell>
          <cell r="C262" t="str">
            <v>100m</v>
          </cell>
          <cell r="E262">
            <v>46755.264000000003</v>
          </cell>
          <cell r="F262">
            <v>0</v>
          </cell>
        </row>
        <row r="263">
          <cell r="A263">
            <v>140105</v>
          </cell>
          <cell r="B263" t="str">
            <v>Keo rai day cap tran AC 120mm2</v>
          </cell>
          <cell r="C263" t="str">
            <v>100m</v>
          </cell>
          <cell r="E263">
            <v>52599.671999999999</v>
          </cell>
          <cell r="F263">
            <v>0</v>
          </cell>
        </row>
        <row r="264">
          <cell r="A264">
            <v>140106</v>
          </cell>
          <cell r="B264" t="str">
            <v>Keo rai day cap tran AC 150mm2</v>
          </cell>
          <cell r="C264" t="str">
            <v>100m</v>
          </cell>
          <cell r="E264">
            <v>62827.385999999999</v>
          </cell>
          <cell r="F264">
            <v>0</v>
          </cell>
        </row>
        <row r="265">
          <cell r="A265">
            <v>140111</v>
          </cell>
          <cell r="B265" t="str">
            <v>Keo rai day cap tran AC 185mm2</v>
          </cell>
          <cell r="C265" t="str">
            <v>100m</v>
          </cell>
          <cell r="E265">
            <v>74516.20199999999</v>
          </cell>
          <cell r="F265">
            <v>0</v>
          </cell>
        </row>
        <row r="266">
          <cell r="A266">
            <v>140112</v>
          </cell>
          <cell r="B266" t="str">
            <v>Keo rai day cap tran AC 240mm2</v>
          </cell>
          <cell r="C266" t="str">
            <v>100m</v>
          </cell>
          <cell r="E266">
            <v>85912.797600000005</v>
          </cell>
          <cell r="F266">
            <v>0</v>
          </cell>
        </row>
        <row r="267">
          <cell r="A267">
            <v>140113</v>
          </cell>
          <cell r="B267" t="str">
            <v>Keo rai day cap tran AC 300mm2</v>
          </cell>
          <cell r="C267" t="str">
            <v>100m</v>
          </cell>
          <cell r="E267">
            <v>109582.65</v>
          </cell>
          <cell r="F267">
            <v>0</v>
          </cell>
        </row>
        <row r="268">
          <cell r="A268">
            <v>140114</v>
          </cell>
          <cell r="B268" t="str">
            <v>Keo rai day cap tran AC 400mm2</v>
          </cell>
          <cell r="C268" t="str">
            <v>100m</v>
          </cell>
          <cell r="E268">
            <v>144649.098</v>
          </cell>
          <cell r="F268">
            <v>0</v>
          </cell>
        </row>
        <row r="269">
          <cell r="A269">
            <v>140115</v>
          </cell>
          <cell r="B269" t="str">
            <v>Keo rai day cap tran AC 500mm2</v>
          </cell>
          <cell r="C269" t="str">
            <v>100m</v>
          </cell>
          <cell r="E269">
            <v>169487.83199999997</v>
          </cell>
          <cell r="F269">
            <v>0</v>
          </cell>
        </row>
        <row r="270">
          <cell r="A270">
            <v>140116</v>
          </cell>
          <cell r="B270" t="str">
            <v>Keo rai day cap tran AC &gt;800mm2</v>
          </cell>
          <cell r="C270" t="str">
            <v>100m</v>
          </cell>
          <cell r="E270">
            <v>184098.85199999998</v>
          </cell>
          <cell r="F270">
            <v>0</v>
          </cell>
        </row>
        <row r="271">
          <cell r="A271">
            <v>140201</v>
          </cell>
          <cell r="B271" t="str">
            <v>Lap su chuoi &lt;= 5 bat/chuoi</v>
          </cell>
          <cell r="C271" t="str">
            <v>chuoi</v>
          </cell>
          <cell r="E271">
            <v>6428.8487999999998</v>
          </cell>
          <cell r="F271">
            <v>0</v>
          </cell>
        </row>
        <row r="272">
          <cell r="A272">
            <v>140202</v>
          </cell>
          <cell r="B272" t="str">
            <v>Lap su chuoi &lt;= 8 bat/chuoi</v>
          </cell>
          <cell r="C272" t="str">
            <v>chuoi</v>
          </cell>
          <cell r="E272">
            <v>10373.824199999999</v>
          </cell>
          <cell r="F272">
            <v>0</v>
          </cell>
        </row>
        <row r="273">
          <cell r="A273">
            <v>140203</v>
          </cell>
          <cell r="B273" t="str">
            <v>Lap su chuoi &lt;= 11 bat/chuoi</v>
          </cell>
          <cell r="C273" t="str">
            <v>chuoi</v>
          </cell>
          <cell r="E273">
            <v>13149.918000000001</v>
          </cell>
          <cell r="F273">
            <v>0</v>
          </cell>
        </row>
        <row r="274">
          <cell r="A274">
            <v>140204</v>
          </cell>
          <cell r="B274" t="str">
            <v>Lap su chuoi &lt;= 14 bat/chuoi</v>
          </cell>
          <cell r="C274" t="str">
            <v>chuoi</v>
          </cell>
          <cell r="E274">
            <v>16072.121999999999</v>
          </cell>
          <cell r="F274">
            <v>0</v>
          </cell>
        </row>
        <row r="275">
          <cell r="A275">
            <v>140211</v>
          </cell>
          <cell r="B275" t="str">
            <v>Lap su dung 10-35KV</v>
          </cell>
          <cell r="C275" t="str">
            <v>cai</v>
          </cell>
          <cell r="E275">
            <v>3360.5346000000004</v>
          </cell>
          <cell r="F275">
            <v>0</v>
          </cell>
        </row>
        <row r="276">
          <cell r="A276">
            <v>140212</v>
          </cell>
          <cell r="B276" t="str">
            <v>Lap su dung 110KV</v>
          </cell>
          <cell r="C276" t="str">
            <v>cai</v>
          </cell>
          <cell r="E276">
            <v>32144.243999999999</v>
          </cell>
          <cell r="F276">
            <v>0</v>
          </cell>
        </row>
        <row r="277">
          <cell r="A277">
            <v>140213</v>
          </cell>
          <cell r="B277" t="str">
            <v>Lap su dung 220KV</v>
          </cell>
          <cell r="C277" t="str">
            <v>cai</v>
          </cell>
          <cell r="E277">
            <v>46755.264000000003</v>
          </cell>
          <cell r="F277">
            <v>77566.830000000016</v>
          </cell>
        </row>
        <row r="278">
          <cell r="A278">
            <v>140214</v>
          </cell>
          <cell r="B278" t="str">
            <v>Lap su dung 500KV</v>
          </cell>
          <cell r="C278" t="str">
            <v>cai</v>
          </cell>
          <cell r="E278">
            <v>109582.65</v>
          </cell>
          <cell r="F278">
            <v>103422.44</v>
          </cell>
        </row>
        <row r="279">
          <cell r="A279">
            <v>140301</v>
          </cell>
          <cell r="B279" t="str">
            <v>Lap phu kien ta bu 50kg</v>
          </cell>
          <cell r="C279" t="str">
            <v>bo 3 pha</v>
          </cell>
          <cell r="E279">
            <v>7013.2896000000001</v>
          </cell>
          <cell r="F279">
            <v>0</v>
          </cell>
        </row>
        <row r="280">
          <cell r="A280">
            <v>140302</v>
          </cell>
          <cell r="B280" t="str">
            <v>Lap phu kien ta bu 100kg</v>
          </cell>
          <cell r="C280" t="str">
            <v>bo 3 pha</v>
          </cell>
          <cell r="E280">
            <v>8766.6119999999992</v>
          </cell>
          <cell r="F280">
            <v>0</v>
          </cell>
        </row>
        <row r="281">
          <cell r="A281">
            <v>140303</v>
          </cell>
          <cell r="B281" t="str">
            <v>Lap phu kien ta bu 200kg</v>
          </cell>
          <cell r="C281" t="str">
            <v>bo 3 pha</v>
          </cell>
          <cell r="E281">
            <v>11688.816000000001</v>
          </cell>
          <cell r="F281">
            <v>0</v>
          </cell>
        </row>
        <row r="282">
          <cell r="A282">
            <v>140311</v>
          </cell>
          <cell r="B282" t="str">
            <v>Lap ta chong rung</v>
          </cell>
          <cell r="C282" t="str">
            <v>bo 3 pha</v>
          </cell>
          <cell r="E282">
            <v>5259.9671999999991</v>
          </cell>
          <cell r="F282">
            <v>0</v>
          </cell>
        </row>
        <row r="283">
          <cell r="A283">
            <v>140321</v>
          </cell>
          <cell r="B283" t="str">
            <v>Lap thu loi ong</v>
          </cell>
          <cell r="C283" t="str">
            <v>bo 3 pha</v>
          </cell>
          <cell r="E283">
            <v>4967.7467999999999</v>
          </cell>
          <cell r="F283">
            <v>0</v>
          </cell>
        </row>
        <row r="284">
          <cell r="A284">
            <v>140401</v>
          </cell>
          <cell r="B284" t="str">
            <v>Lap day xuong thiet bi AC &lt;= 95mm2</v>
          </cell>
          <cell r="C284" t="str">
            <v>m</v>
          </cell>
          <cell r="E284">
            <v>438.3306</v>
          </cell>
          <cell r="F284">
            <v>0</v>
          </cell>
        </row>
        <row r="285">
          <cell r="A285">
            <v>140402</v>
          </cell>
          <cell r="B285" t="str">
            <v>Lap day xuong thiet bi AC &lt;= 150mm2</v>
          </cell>
          <cell r="C285" t="str">
            <v>m</v>
          </cell>
          <cell r="E285">
            <v>1168.8816000000002</v>
          </cell>
          <cell r="F285">
            <v>0</v>
          </cell>
        </row>
        <row r="286">
          <cell r="A286">
            <v>140403</v>
          </cell>
          <cell r="B286" t="str">
            <v>Lap day xuong thiet bi AC &lt;= 240mm2</v>
          </cell>
          <cell r="C286" t="str">
            <v>m</v>
          </cell>
          <cell r="E286">
            <v>1899.4325999999999</v>
          </cell>
          <cell r="F286">
            <v>0</v>
          </cell>
        </row>
        <row r="287">
          <cell r="A287">
            <v>140404</v>
          </cell>
          <cell r="B287" t="str">
            <v>Lap day xuong thiet bi AC &lt;= 400mm2</v>
          </cell>
          <cell r="C287" t="str">
            <v>m</v>
          </cell>
          <cell r="E287">
            <v>3652.7550000000001</v>
          </cell>
          <cell r="F287">
            <v>0</v>
          </cell>
        </row>
        <row r="288">
          <cell r="A288">
            <v>140405</v>
          </cell>
          <cell r="B288" t="str">
            <v>Lap day xuong thiet bi AC &lt;= 800mm2</v>
          </cell>
          <cell r="C288" t="str">
            <v>m</v>
          </cell>
          <cell r="E288">
            <v>4675.5263999999997</v>
          </cell>
          <cell r="F288">
            <v>0</v>
          </cell>
        </row>
        <row r="289">
          <cell r="A289">
            <v>140406</v>
          </cell>
          <cell r="B289" t="str">
            <v>Lap day xuong thiet bi AC &gt; 800mm2</v>
          </cell>
          <cell r="C289" t="str">
            <v>m</v>
          </cell>
          <cell r="E289">
            <v>5259.9671999999991</v>
          </cell>
          <cell r="F289">
            <v>0</v>
          </cell>
        </row>
        <row r="290">
          <cell r="A290">
            <v>140411</v>
          </cell>
          <cell r="B290" t="str">
            <v>Lap day xuong thiet bi Cu &lt;= 95mm2</v>
          </cell>
          <cell r="C290" t="str">
            <v>m</v>
          </cell>
          <cell r="E290">
            <v>876.66120000000001</v>
          </cell>
          <cell r="F290">
            <v>0</v>
          </cell>
        </row>
        <row r="291">
          <cell r="A291">
            <v>140412</v>
          </cell>
          <cell r="B291" t="str">
            <v>Lap day xuong thiet bi Cu &lt;= 150mm2</v>
          </cell>
          <cell r="C291" t="str">
            <v>m</v>
          </cell>
          <cell r="E291">
            <v>2337.7631999999999</v>
          </cell>
          <cell r="F291">
            <v>0</v>
          </cell>
        </row>
        <row r="292">
          <cell r="A292">
            <v>140413</v>
          </cell>
          <cell r="B292" t="str">
            <v>Lap day xuong thiet bi Cu &gt; 240mm2</v>
          </cell>
          <cell r="C292" t="str">
            <v>m</v>
          </cell>
          <cell r="E292">
            <v>4237.1958000000004</v>
          </cell>
          <cell r="F292">
            <v>0</v>
          </cell>
        </row>
        <row r="293">
          <cell r="A293">
            <v>140501</v>
          </cell>
          <cell r="B293" t="str">
            <v>Lap thanh cai loai det 25*4</v>
          </cell>
          <cell r="C293" t="str">
            <v>10m</v>
          </cell>
          <cell r="E293">
            <v>10227.713999999998</v>
          </cell>
          <cell r="F293">
            <v>2369.4</v>
          </cell>
        </row>
        <row r="294">
          <cell r="A294">
            <v>140502</v>
          </cell>
          <cell r="B294" t="str">
            <v>Lap thanh cai loai det 40*4</v>
          </cell>
          <cell r="C294" t="str">
            <v>10m</v>
          </cell>
          <cell r="E294">
            <v>14318.7996</v>
          </cell>
          <cell r="F294">
            <v>2369.4</v>
          </cell>
        </row>
        <row r="295">
          <cell r="A295">
            <v>140503</v>
          </cell>
          <cell r="B295" t="str">
            <v>Lap thanh cai loai det 60*6</v>
          </cell>
          <cell r="C295" t="str">
            <v>10m</v>
          </cell>
          <cell r="E295">
            <v>16510.452599999997</v>
          </cell>
          <cell r="F295">
            <v>2369.4</v>
          </cell>
        </row>
        <row r="296">
          <cell r="A296">
            <v>140504</v>
          </cell>
          <cell r="B296" t="str">
            <v>Lap thanh cai loai det 80*8</v>
          </cell>
          <cell r="C296" t="str">
            <v>10m</v>
          </cell>
          <cell r="E296">
            <v>20163.207599999998</v>
          </cell>
          <cell r="F296">
            <v>2369.4</v>
          </cell>
        </row>
        <row r="297">
          <cell r="A297">
            <v>140505</v>
          </cell>
          <cell r="B297" t="str">
            <v>Lap thanh cai loai det 100*10</v>
          </cell>
          <cell r="C297" t="str">
            <v>10m</v>
          </cell>
          <cell r="E297">
            <v>25569.285</v>
          </cell>
          <cell r="F297">
            <v>2369.4</v>
          </cell>
        </row>
        <row r="298">
          <cell r="A298">
            <v>140506</v>
          </cell>
          <cell r="B298" t="str">
            <v>Lap thanh cai loai det 120*10</v>
          </cell>
          <cell r="C298" t="str">
            <v>10m</v>
          </cell>
          <cell r="E298">
            <v>32874.794999999998</v>
          </cell>
          <cell r="F298">
            <v>2369.4</v>
          </cell>
        </row>
        <row r="299">
          <cell r="A299">
            <v>140511</v>
          </cell>
          <cell r="B299" t="str">
            <v>Lap thanh cai loai ong &lt;=80</v>
          </cell>
          <cell r="C299" t="str">
            <v>10m</v>
          </cell>
          <cell r="E299">
            <v>25569.285</v>
          </cell>
          <cell r="F299">
            <v>2369.4</v>
          </cell>
        </row>
        <row r="300">
          <cell r="A300">
            <v>140512</v>
          </cell>
          <cell r="B300" t="str">
            <v>Lap thanh cai loai ong &lt;=100</v>
          </cell>
          <cell r="C300" t="str">
            <v>10m</v>
          </cell>
          <cell r="E300">
            <v>32144.243999999999</v>
          </cell>
          <cell r="F300">
            <v>2369.4</v>
          </cell>
        </row>
        <row r="301">
          <cell r="A301">
            <v>140601</v>
          </cell>
          <cell r="B301" t="str">
            <v>Noi thanh cai loai det 25*4</v>
          </cell>
          <cell r="C301" t="str">
            <v>10 moi</v>
          </cell>
          <cell r="E301">
            <v>10227.713999999998</v>
          </cell>
          <cell r="F301">
            <v>331.1</v>
          </cell>
        </row>
        <row r="302">
          <cell r="A302">
            <v>140602</v>
          </cell>
          <cell r="B302" t="str">
            <v>Noi thanh cai loai det 40*4</v>
          </cell>
          <cell r="C302" t="str">
            <v>10 moi</v>
          </cell>
          <cell r="E302">
            <v>14318.7996</v>
          </cell>
          <cell r="F302">
            <v>331.1</v>
          </cell>
        </row>
        <row r="303">
          <cell r="A303">
            <v>140603</v>
          </cell>
          <cell r="B303" t="str">
            <v>Noi thanh cai loai det 60*6</v>
          </cell>
          <cell r="C303" t="str">
            <v>10 moi</v>
          </cell>
          <cell r="E303">
            <v>16510.452599999997</v>
          </cell>
          <cell r="F303">
            <v>331.1</v>
          </cell>
        </row>
        <row r="304">
          <cell r="A304">
            <v>140604</v>
          </cell>
          <cell r="B304" t="str">
            <v>Noi thanh cai loai det 80*8</v>
          </cell>
          <cell r="C304" t="str">
            <v>10 moi</v>
          </cell>
          <cell r="E304">
            <v>20163.207599999998</v>
          </cell>
          <cell r="F304">
            <v>331.1</v>
          </cell>
        </row>
        <row r="305">
          <cell r="A305">
            <v>140605</v>
          </cell>
          <cell r="B305" t="str">
            <v>Noi thanh cai loai det 100*10</v>
          </cell>
          <cell r="C305" t="str">
            <v>10 moi</v>
          </cell>
          <cell r="E305">
            <v>25569.285</v>
          </cell>
          <cell r="F305">
            <v>331.1</v>
          </cell>
        </row>
        <row r="306">
          <cell r="A306">
            <v>140606</v>
          </cell>
          <cell r="B306" t="str">
            <v>Noi thanh cai loai det 120*10</v>
          </cell>
          <cell r="C306" t="str">
            <v>10 moi</v>
          </cell>
          <cell r="E306">
            <v>32874.794999999998</v>
          </cell>
          <cell r="F306">
            <v>331.1</v>
          </cell>
        </row>
        <row r="307">
          <cell r="A307">
            <v>140611</v>
          </cell>
          <cell r="B307" t="str">
            <v>Noi thanh cai loai ong &lt;=80</v>
          </cell>
          <cell r="C307" t="str">
            <v>10 moi</v>
          </cell>
          <cell r="E307">
            <v>25569.285</v>
          </cell>
          <cell r="F307">
            <v>331.1</v>
          </cell>
        </row>
        <row r="308">
          <cell r="A308">
            <v>140612</v>
          </cell>
          <cell r="B308" t="str">
            <v>Noi thanh cai loai ong &lt;=100</v>
          </cell>
          <cell r="C308" t="str">
            <v>10 moi</v>
          </cell>
          <cell r="E308">
            <v>32144.243999999999</v>
          </cell>
          <cell r="F308">
            <v>331.1</v>
          </cell>
        </row>
        <row r="309">
          <cell r="A309">
            <v>140701</v>
          </cell>
          <cell r="B309" t="str">
            <v>Gia cong va dong coc tiep dia</v>
          </cell>
          <cell r="C309" t="str">
            <v xml:space="preserve">coc </v>
          </cell>
          <cell r="E309">
            <v>9204.9426000000003</v>
          </cell>
          <cell r="F309">
            <v>0</v>
          </cell>
        </row>
        <row r="310">
          <cell r="A310">
            <v>140702</v>
          </cell>
          <cell r="B310" t="str">
            <v>Dong coc tiep dia</v>
          </cell>
          <cell r="C310" t="str">
            <v>coc</v>
          </cell>
          <cell r="E310">
            <v>4967.7467999999999</v>
          </cell>
          <cell r="F310">
            <v>0</v>
          </cell>
        </row>
        <row r="311">
          <cell r="A311">
            <v>140711</v>
          </cell>
          <cell r="B311" t="str">
            <v>Keo rai day tiep dia</v>
          </cell>
          <cell r="C311" t="str">
            <v>10m</v>
          </cell>
          <cell r="E311">
            <v>2776.0938000000001</v>
          </cell>
          <cell r="F311">
            <v>565.40000000000009</v>
          </cell>
        </row>
        <row r="312">
          <cell r="A312">
            <v>150101</v>
          </cell>
          <cell r="B312" t="str">
            <v>Lap tu dien ha ap 220V</v>
          </cell>
          <cell r="C312" t="str">
            <v>tu</v>
          </cell>
          <cell r="E312">
            <v>76718.759999999995</v>
          </cell>
          <cell r="F312">
            <v>10576.852000000001</v>
          </cell>
        </row>
        <row r="313">
          <cell r="A313">
            <v>150102</v>
          </cell>
          <cell r="B313" t="str">
            <v>Lap tu dien ha ap 48V</v>
          </cell>
          <cell r="C313" t="str">
            <v>tu</v>
          </cell>
          <cell r="E313">
            <v>92062.511999999988</v>
          </cell>
          <cell r="F313">
            <v>20919.096000000001</v>
          </cell>
        </row>
        <row r="314">
          <cell r="A314">
            <v>150103</v>
          </cell>
          <cell r="B314" t="str">
            <v>Lap tu dien dau cap</v>
          </cell>
          <cell r="C314" t="str">
            <v>tu</v>
          </cell>
          <cell r="E314">
            <v>69046.883999999991</v>
          </cell>
          <cell r="F314">
            <v>13162.413</v>
          </cell>
        </row>
        <row r="315">
          <cell r="A315">
            <v>150201</v>
          </cell>
          <cell r="B315" t="str">
            <v>Lap tu dien &lt;= 10KV</v>
          </cell>
          <cell r="C315" t="str">
            <v>tu</v>
          </cell>
          <cell r="E315">
            <v>161109.39599999998</v>
          </cell>
          <cell r="F315">
            <v>103944.50000000001</v>
          </cell>
        </row>
        <row r="316">
          <cell r="A316">
            <v>150202</v>
          </cell>
          <cell r="B316" t="str">
            <v>Lap tu dien &lt;= 35KV</v>
          </cell>
          <cell r="C316" t="str">
            <v>tu</v>
          </cell>
          <cell r="E316">
            <v>184125.02399999998</v>
          </cell>
          <cell r="F316">
            <v>132716.1</v>
          </cell>
        </row>
        <row r="317">
          <cell r="A317">
            <v>150301</v>
          </cell>
          <cell r="B317" t="str">
            <v>Lap tu dien role bao ve</v>
          </cell>
          <cell r="C317" t="str">
            <v>tu</v>
          </cell>
          <cell r="E317">
            <v>76718.759999999995</v>
          </cell>
          <cell r="F317">
            <v>47009.313999999998</v>
          </cell>
        </row>
        <row r="318">
          <cell r="A318">
            <v>150302</v>
          </cell>
          <cell r="B318" t="str">
            <v>Lap tu dien dieu khien van hanh</v>
          </cell>
          <cell r="C318" t="str">
            <v>tu</v>
          </cell>
          <cell r="E318">
            <v>84390.635999999999</v>
          </cell>
          <cell r="F318">
            <v>47009.313999999998</v>
          </cell>
        </row>
        <row r="319">
          <cell r="A319">
            <v>150401</v>
          </cell>
          <cell r="B319" t="str">
            <v>Lap den pha tren cot va phu kien</v>
          </cell>
          <cell r="C319" t="str">
            <v>bo</v>
          </cell>
          <cell r="E319">
            <v>15343.751999999999</v>
          </cell>
          <cell r="F319">
            <v>32074.515000000003</v>
          </cell>
        </row>
        <row r="320">
          <cell r="A320">
            <v>150402</v>
          </cell>
          <cell r="B320" t="str">
            <v>Lap den hinh cau, co co va phu kien</v>
          </cell>
          <cell r="C320" t="str">
            <v>bo</v>
          </cell>
          <cell r="E320">
            <v>3375.6254400000003</v>
          </cell>
          <cell r="F320">
            <v>21383.01</v>
          </cell>
        </row>
        <row r="321">
          <cell r="A321">
            <v>150403</v>
          </cell>
          <cell r="B321" t="str">
            <v>Lap den chieu sang va phu kien</v>
          </cell>
          <cell r="C321" t="str">
            <v>bo</v>
          </cell>
          <cell r="E321">
            <v>153.43751999999998</v>
          </cell>
          <cell r="F321">
            <v>0</v>
          </cell>
        </row>
        <row r="322">
          <cell r="A322">
            <v>150404</v>
          </cell>
          <cell r="B322" t="str">
            <v>Lap den chong no va phu kien</v>
          </cell>
          <cell r="C322" t="str">
            <v>bo</v>
          </cell>
          <cell r="E322">
            <v>6137.5007999999998</v>
          </cell>
          <cell r="F322">
            <v>21383.01</v>
          </cell>
        </row>
        <row r="323">
          <cell r="A323">
            <v>150405</v>
          </cell>
          <cell r="B323" t="str">
            <v>Lap den chong am va phu kien</v>
          </cell>
          <cell r="C323" t="str">
            <v>bo</v>
          </cell>
          <cell r="E323">
            <v>4603.1256000000003</v>
          </cell>
          <cell r="F323">
            <v>21383.01</v>
          </cell>
        </row>
        <row r="324">
          <cell r="A324">
            <v>150501</v>
          </cell>
          <cell r="B324" t="str">
            <v>Lap gia do cap, gia do thiet bi</v>
          </cell>
          <cell r="C324" t="str">
            <v>tan</v>
          </cell>
          <cell r="E324">
            <v>148155.74280000001</v>
          </cell>
          <cell r="F324">
            <v>59255.9</v>
          </cell>
        </row>
        <row r="325">
          <cell r="A325">
            <v>150511</v>
          </cell>
          <cell r="B325" t="str">
            <v>Lap cot cong</v>
          </cell>
          <cell r="C325" t="str">
            <v>tan</v>
          </cell>
          <cell r="E325">
            <v>244588.47479999997</v>
          </cell>
          <cell r="F325">
            <v>68618</v>
          </cell>
        </row>
        <row r="326">
          <cell r="A326">
            <v>150521</v>
          </cell>
          <cell r="B326" t="str">
            <v>Lap cot chieu sang</v>
          </cell>
          <cell r="C326" t="str">
            <v>tan</v>
          </cell>
          <cell r="E326">
            <v>168026.72999999998</v>
          </cell>
          <cell r="F326">
            <v>58125.100000000006</v>
          </cell>
        </row>
        <row r="327">
          <cell r="A327">
            <v>150601</v>
          </cell>
          <cell r="B327" t="str">
            <v>Lap dung cot beton</v>
          </cell>
          <cell r="C327" t="str">
            <v>cot</v>
          </cell>
          <cell r="E327">
            <v>45586.382400000002</v>
          </cell>
          <cell r="F327">
            <v>0</v>
          </cell>
        </row>
        <row r="328">
          <cell r="A328">
            <v>150611</v>
          </cell>
          <cell r="B328" t="str">
            <v>Lap da beton</v>
          </cell>
          <cell r="C328" t="str">
            <v>da</v>
          </cell>
          <cell r="E328">
            <v>21916.530000000002</v>
          </cell>
          <cell r="F328">
            <v>0</v>
          </cell>
        </row>
        <row r="329">
          <cell r="A329">
            <v>150621</v>
          </cell>
          <cell r="B329" t="str">
            <v>Lap da thep binh quan 140kg/da</v>
          </cell>
          <cell r="C329" t="str">
            <v>da</v>
          </cell>
          <cell r="E329">
            <v>27176.497200000002</v>
          </cell>
          <cell r="F329">
            <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CHIET TINH TBA "/>
    </sheetNames>
    <sheetDataSet>
      <sheetData sheetId="0"/>
      <sheetData sheetId="1" refreshError="1"/>
      <sheetData sheetId="2" refreshError="1"/>
      <sheetData sheetId="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XDCB_DD"/>
      <sheetName val="TDT"/>
      <sheetName val="CT_DD"/>
      <sheetName val="PL_VCTC"/>
      <sheetName val="VC_duongngan"/>
      <sheetName val="daysu_phukien"/>
      <sheetName val="Tonghop_dd"/>
      <sheetName val="THXL-dd"/>
      <sheetName val="VC_duongdai"/>
      <sheetName val="dgduongdai"/>
      <sheetName val="dutru_thbi_vlieu"/>
      <sheetName val="chenhlech_vatlieu"/>
      <sheetName val="tbi_vattu_Acap"/>
      <sheetName val="Thop_tram"/>
      <sheetName val="Thop_TNHC"/>
      <sheetName val="th_bi_tram"/>
      <sheetName val="ldat_tram"/>
      <sheetName val="VChuyen_tbi"/>
      <sheetName val="den_bu"/>
      <sheetName val="A-cap"/>
      <sheetName val="DG_TNHC"/>
      <sheetName val="DGXDCB_TRAM"/>
      <sheetName val="BIEN"/>
      <sheetName val="TO LAO DONG3A"/>
      <sheetName val="TO LAO DONG SS4"/>
      <sheetName val="Trinh Hong SS4"/>
      <sheetName val="THUAN 3A"/>
      <sheetName val="DTN"/>
      <sheetName val=" Phuc vu SS4"/>
      <sheetName val=" Ha Ke "/>
      <sheetName val="TO SUA CHUA"/>
      <sheetName val="Tsc Hoa"/>
      <sheetName val="XE 81K 8426"/>
      <sheetName val="XE 81K 8420"/>
      <sheetName val="XE 81K 8275"/>
      <sheetName val="XE 81K 8276"/>
      <sheetName val="XE 81K 8408"/>
      <sheetName val="XE 81K 8428 "/>
      <sheetName val="XE 81K 8293"/>
      <sheetName val="XE 81K 8278"/>
      <sheetName val="XE 81K 8419"/>
      <sheetName val="XE 81K 8282"/>
      <sheetName val="XE 81K 8523"/>
      <sheetName val="XE 81K 7701 "/>
      <sheetName val="XE 81K 4980"/>
      <sheetName val="XE 81K 8418"/>
      <sheetName val="XE 81K 8421"/>
      <sheetName val="XE 81K 8291"/>
      <sheetName val="XE 81K 8512"/>
      <sheetName val="XE 81K 8521 "/>
      <sheetName val="XE 81K 8528 "/>
      <sheetName val="XE 81K 7702"/>
      <sheetName val="XE 81K 8511"/>
      <sheetName val="TO18B"/>
      <sheetName val="CAT 950"/>
      <sheetName val="DZ 171"/>
      <sheetName val="XE 28H 1776"/>
      <sheetName val="Shee1"/>
      <sheetName val="Sheet2"/>
      <sheetName val="Sheet3"/>
      <sheetName val="Sheet4"/>
      <sheetName val="Sheet5"/>
      <sheetName val="Sheet6"/>
      <sheetName val="00000000"/>
      <sheetName val="XL4Test5"/>
      <sheetName val="XL4Poppy"/>
      <sheetName val="Sheet1"/>
      <sheetName val="ct luong "/>
      <sheetName val="Nhap 6T"/>
      <sheetName val="baocaochinh(qui1.05) (DC)"/>
      <sheetName val="Ctuluongq.1.05"/>
      <sheetName val="BANG PHAN BO qui1.05(DC)"/>
      <sheetName val="BANG PHAN BO quiII.05"/>
      <sheetName val="bao cac cinh Qui II-2005"/>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DON GIA TRAM (3)"/>
      <sheetName val="tbiGvattu_Acap"/>
      <sheetName val="daysu_    ien"/>
      <sheetName val="XA 81K 8421"/>
      <sheetName val="lfat_tram"/>
      <sheetName val="V.c noi bo"/>
      <sheetName val="dnc4"/>
      <sheetName val="DG"/>
      <sheetName val="DG CANTHO"/>
      <sheetName val="Dutoan KL"/>
      <sheetName val="PT VATTU"/>
      <sheetName val="BV  "/>
      <sheetName val="NV-TCay"/>
      <sheetName val="Phep NV-BV-TCay"/>
      <sheetName val="tamung"/>
      <sheetName val="10000000"/>
      <sheetName val="THVT"/>
      <sheetName val="gvl"/>
      <sheetName val="ctdg"/>
      <sheetName val="A-ú_x0000_p"/>
      <sheetName val="BIA SO TM"/>
      <sheetName val="BIA SO TG"/>
      <sheetName val="SO TT VON DAU TU"/>
      <sheetName val="SO TG"/>
      <sheetName val="SO TM 2007"/>
      <sheetName val="SO TM"/>
      <sheetName val="DC CHI 07"/>
      <sheetName val="DC THU PHAT 07"/>
      <sheetName val="DC THU 07"/>
      <sheetName val="DC CHI 06"/>
      <sheetName val="DC THU 06"/>
      <sheetName val="BIA BC"/>
      <sheetName val="BC chi"/>
      <sheetName val="BC thu 2006"/>
      <sheetName val="STH THU CHI CTBC"/>
      <sheetName val="NK-SC"/>
      <sheetName val="SNKTCQTM"/>
      <sheetName val="SCN5005- 100"/>
      <sheetName val="SQUY"/>
      <sheetName val="C114"/>
      <sheetName val="C113"/>
      <sheetName val="C112"/>
      <sheetName val="C111"/>
      <sheetName val="C110"/>
      <sheetName val="C109"/>
      <sheetName val="C005"/>
      <sheetName val="TSCD"/>
      <sheetName val="STNS"/>
      <sheetName val="DSHTC BHXH"/>
      <sheetName val="BDCNKPPHSK 2006"/>
      <sheetName val="Sheet17"/>
      <sheetName val="Sheet18"/>
      <sheetName val=" Phu"/>
      <sheetName val="dongia (2)"/>
      <sheetName val="DGiaT"/>
      <sheetName val="DGiaTN"/>
      <sheetName val="TT"/>
      <sheetName val="TO_LAO_DONG3A"/>
      <sheetName val="TO_LAO_DONG_SS4"/>
      <sheetName val="Trinh_Hong_SS4"/>
      <sheetName val="THUAN_3A"/>
      <sheetName val="_Phuc_vu_SS4"/>
      <sheetName val="_Ha_Ke_"/>
      <sheetName val="TO_SUA_CHUA"/>
      <sheetName val="Tsc_Hoa"/>
      <sheetName val="XE_81K_8426"/>
      <sheetName val="XE_81K_8420"/>
      <sheetName val="XE_81K_8275"/>
      <sheetName val="XE_81K_8276"/>
      <sheetName val="XE_81K_8408"/>
      <sheetName val="XE_81K_8428_"/>
      <sheetName val="XE_81K_8293"/>
      <sheetName val="XE_81K_8278"/>
      <sheetName val="XE_81K_8419"/>
      <sheetName val="XE_81K_8282"/>
      <sheetName val="XE_81K_8523"/>
      <sheetName val="XE_81K_7701_"/>
      <sheetName val="XE_81K_4980"/>
      <sheetName val="XE_81K_8418"/>
      <sheetName val="XE_81K_8421"/>
      <sheetName val="XE_81K_8291"/>
      <sheetName val="XE_81K_8512"/>
      <sheetName val="XE_81K_8521_"/>
      <sheetName val="XE_81K_8528_"/>
      <sheetName val="XE_81K_7702"/>
      <sheetName val="XE_81K_8511"/>
      <sheetName val="CAT_950"/>
      <sheetName val="DZ_171"/>
      <sheetName val="XE_28H_1776"/>
      <sheetName val="ct_luong_"/>
      <sheetName val="Nhap_6T"/>
      <sheetName val="baocaochinh(qui1_05)_(DC)"/>
      <sheetName val="Ctuluongq_1_05"/>
      <sheetName val="BANG_PHAN_BO_qui1_05(DC)"/>
      <sheetName val="BANG_PHAN_BO_quiII_05"/>
      <sheetName val="bao_cac_cinh_Qui_II-2005"/>
      <sheetName val="daysu_____ien"/>
      <sheetName val="Co_gioi-_Nam_Mu"/>
      <sheetName val="Co_gioi_-Na_Hang"/>
      <sheetName val="Le_Thanh_Buong"/>
      <sheetName val="B_ay"/>
      <sheetName val="S_y"/>
      <sheetName val="Gian_tiep"/>
      <sheetName val="Ky_Thuat"/>
      <sheetName val="DON_GIA_TRAM_(3)"/>
      <sheetName val="XA_81K_8421"/>
      <sheetName val="DG_CANTHO"/>
      <sheetName val="Dutoan_KL"/>
      <sheetName val="PT_VATTU"/>
      <sheetName val="BV__"/>
      <sheetName val="Phep_NV-BV-TCay"/>
      <sheetName val="V_c_noi_bo"/>
      <sheetName val="DON GIA CAN THO"/>
      <sheetName val="A-ú"/>
      <sheetName val="DG1"/>
      <sheetName val="ptvl"/>
      <sheetName val="ptm"/>
      <sheetName val="DGIAgoi1"/>
      <sheetName val="THXL_dd"/>
      <sheetName val="Giathanh1m3BT"/>
    </sheetNames>
    <sheetDataSet>
      <sheetData sheetId="0" refreshError="1">
        <row r="1">
          <cell r="A1" t="str">
            <v xml:space="preserve">ÑÔN GIAÙ XAÂY DÖÏNG CÔ BAÛN KHU VÖÏC III  ( 19 tænh )( LAÂM ÑOÀNG, THAØNH PHOÁ HOÀ CHÍ MINH, BÌNH DÖÔNG, BÌNH PHÖÔÙC, TAÂY NINH, ÑOÀNG NAI, BAØ RÒA-VUÕNG TAØU, LONG AN, ÑOÀNG THAÙP, AN GIANG, TIEÀN GIANG, BEÁN TRE, TRAØ VINH, VÓNH LONG, SOÙC TRAÊNG,     </v>
          </cell>
          <cell r="G1">
            <v>131558</v>
          </cell>
        </row>
        <row r="2">
          <cell r="A2" t="str">
            <v>MAÕ HIEÄU</v>
          </cell>
          <cell r="B2" t="str">
            <v>MAÕ HIEÄU</v>
          </cell>
          <cell r="C2" t="str">
            <v>Soá</v>
          </cell>
          <cell r="D2" t="str">
            <v xml:space="preserve">TEÂN CAÁU </v>
          </cell>
          <cell r="E2" t="str">
            <v>ÑÔN</v>
          </cell>
          <cell r="F2" t="str">
            <v>ÑÔN GIAÙ</v>
          </cell>
          <cell r="G2"/>
        </row>
        <row r="3">
          <cell r="A3" t="str">
            <v>DOØ TÌM</v>
          </cell>
          <cell r="B3" t="str">
            <v>ÑM</v>
          </cell>
          <cell r="C3" t="str">
            <v>T.T</v>
          </cell>
          <cell r="D3" t="str">
            <v>KIEÄN</v>
          </cell>
          <cell r="E3" t="str">
            <v>VÒ</v>
          </cell>
          <cell r="F3" t="str">
            <v>VAÄT LIEÄU</v>
          </cell>
          <cell r="G3" t="str">
            <v>NH. COÂNG</v>
          </cell>
          <cell r="H3" t="str">
            <v>MAÙY T.C</v>
          </cell>
        </row>
        <row r="4">
          <cell r="A4">
            <v>1</v>
          </cell>
          <cell r="B4">
            <v>2</v>
          </cell>
          <cell r="C4">
            <v>3</v>
          </cell>
          <cell r="D4">
            <v>4</v>
          </cell>
          <cell r="E4">
            <v>5</v>
          </cell>
          <cell r="F4">
            <v>6</v>
          </cell>
          <cell r="G4">
            <v>7</v>
          </cell>
          <cell r="H4">
            <v>8</v>
          </cell>
        </row>
        <row r="5">
          <cell r="A5" t="str">
            <v>01.1111</v>
          </cell>
          <cell r="B5" t="str">
            <v>01.1111</v>
          </cell>
          <cell r="C5" t="str">
            <v>PHAÙT TUYEÁN VAØ CHAËT CAÂY</v>
          </cell>
          <cell r="D5" t="str">
            <v>Töông ñoái baèng phaúng : 0 caây</v>
          </cell>
          <cell r="E5" t="str">
            <v>100m2</v>
          </cell>
          <cell r="F5"/>
          <cell r="G5">
            <v>15304</v>
          </cell>
        </row>
        <row r="6">
          <cell r="A6" t="str">
            <v>01.1112</v>
          </cell>
          <cell r="B6" t="str">
            <v>01.1112</v>
          </cell>
          <cell r="C6" t="str">
            <v xml:space="preserve">Coâng taùc phaùt tuyeán loaïi I , maät ñoä caây </v>
          </cell>
          <cell r="D6" t="str">
            <v xml:space="preserve">                                     : 2 caây</v>
          </cell>
          <cell r="E6" t="str">
            <v>100m2</v>
          </cell>
          <cell r="F6"/>
          <cell r="G6">
            <v>22956</v>
          </cell>
        </row>
        <row r="7">
          <cell r="A7" t="str">
            <v>01.1113</v>
          </cell>
          <cell r="B7" t="str">
            <v>01.1113</v>
          </cell>
          <cell r="C7" t="str">
            <v>tieâu chuaån treân 100m2</v>
          </cell>
          <cell r="D7" t="str">
            <v xml:space="preserve">                                      : 3 caây</v>
          </cell>
          <cell r="E7" t="str">
            <v>100m2</v>
          </cell>
          <cell r="F7"/>
          <cell r="G7">
            <v>26488</v>
          </cell>
        </row>
        <row r="8">
          <cell r="A8" t="str">
            <v>01.1121</v>
          </cell>
          <cell r="B8" t="str">
            <v>01.1121</v>
          </cell>
          <cell r="C8"/>
          <cell r="D8" t="str">
            <v>Söôøn doác &gt; 25 ñoä       : 0 caây</v>
          </cell>
          <cell r="E8" t="str">
            <v>100m2</v>
          </cell>
          <cell r="F8"/>
          <cell r="G8">
            <v>17659</v>
          </cell>
        </row>
        <row r="9">
          <cell r="A9" t="str">
            <v>01.1122</v>
          </cell>
          <cell r="B9" t="str">
            <v>01.1122</v>
          </cell>
          <cell r="C9"/>
          <cell r="D9" t="str">
            <v xml:space="preserve">                                     : 2 caây</v>
          </cell>
          <cell r="E9" t="str">
            <v>100m2</v>
          </cell>
          <cell r="F9"/>
          <cell r="G9">
            <v>26341</v>
          </cell>
        </row>
        <row r="10">
          <cell r="A10" t="str">
            <v>01.1123</v>
          </cell>
          <cell r="B10" t="str">
            <v>01.1123</v>
          </cell>
          <cell r="C10"/>
          <cell r="D10" t="str">
            <v xml:space="preserve">                                      : 3 caây</v>
          </cell>
          <cell r="E10" t="str">
            <v>100m2</v>
          </cell>
          <cell r="F10"/>
          <cell r="G10">
            <v>31933</v>
          </cell>
        </row>
        <row r="11">
          <cell r="A11" t="str">
            <v>01.1131</v>
          </cell>
          <cell r="B11" t="str">
            <v>01.1131</v>
          </cell>
          <cell r="C11"/>
          <cell r="D11" t="str">
            <v>Sình laày                       : 0 caây</v>
          </cell>
          <cell r="E11" t="str">
            <v>100m2</v>
          </cell>
          <cell r="F11"/>
          <cell r="G11">
            <v>19866</v>
          </cell>
        </row>
        <row r="12">
          <cell r="A12" t="str">
            <v>01.1132</v>
          </cell>
          <cell r="B12" t="str">
            <v>01.1132</v>
          </cell>
          <cell r="C12"/>
          <cell r="D12" t="str">
            <v xml:space="preserve">                                     : 2 caây</v>
          </cell>
          <cell r="E12" t="str">
            <v>100m2</v>
          </cell>
          <cell r="F12"/>
          <cell r="G12">
            <v>29873</v>
          </cell>
        </row>
        <row r="13">
          <cell r="A13" t="str">
            <v>01.1133</v>
          </cell>
          <cell r="B13" t="str">
            <v>01.1133</v>
          </cell>
          <cell r="C13"/>
          <cell r="D13" t="str">
            <v xml:space="preserve">                                      : 3 caây</v>
          </cell>
          <cell r="E13" t="str">
            <v>100m2</v>
          </cell>
          <cell r="F13"/>
          <cell r="G13">
            <v>34582</v>
          </cell>
        </row>
        <row r="14">
          <cell r="A14" t="str">
            <v>01.1211</v>
          </cell>
          <cell r="B14" t="str">
            <v>01.1211</v>
          </cell>
          <cell r="C14" t="str">
            <v xml:space="preserve">Coâng taùc phaùt tuyeán loaïi II , maät ñoä caây </v>
          </cell>
          <cell r="D14" t="str">
            <v>Töông ñoái baèng phaúng : 0 caây</v>
          </cell>
          <cell r="E14" t="str">
            <v>100m2</v>
          </cell>
          <cell r="F14"/>
          <cell r="G14">
            <v>19572</v>
          </cell>
        </row>
        <row r="15">
          <cell r="A15" t="str">
            <v>01.1212</v>
          </cell>
          <cell r="B15" t="str">
            <v>01.1212</v>
          </cell>
          <cell r="C15" t="str">
            <v>tieâu chuaån treân 100m2</v>
          </cell>
          <cell r="D15" t="str">
            <v xml:space="preserve">                                     : 2 caây</v>
          </cell>
          <cell r="E15" t="str">
            <v>100m2</v>
          </cell>
          <cell r="F15"/>
          <cell r="G15">
            <v>29431</v>
          </cell>
        </row>
        <row r="16">
          <cell r="A16" t="str">
            <v>01.1213</v>
          </cell>
          <cell r="B16" t="str">
            <v>01.1213</v>
          </cell>
          <cell r="C16"/>
          <cell r="D16" t="str">
            <v xml:space="preserve">                                      : 3 caây</v>
          </cell>
          <cell r="E16" t="str">
            <v>100m2</v>
          </cell>
          <cell r="F16"/>
          <cell r="G16">
            <v>34140</v>
          </cell>
        </row>
        <row r="17">
          <cell r="A17" t="str">
            <v>01.1214</v>
          </cell>
          <cell r="B17" t="str">
            <v>01.1214</v>
          </cell>
          <cell r="C17"/>
          <cell r="D17" t="str">
            <v xml:space="preserve">                                      : 5 caây</v>
          </cell>
          <cell r="E17" t="str">
            <v>100m2</v>
          </cell>
          <cell r="F17"/>
          <cell r="G17">
            <v>42087</v>
          </cell>
        </row>
        <row r="18">
          <cell r="A18" t="str">
            <v>01.1215</v>
          </cell>
          <cell r="B18" t="str">
            <v>01.1215</v>
          </cell>
          <cell r="C18"/>
          <cell r="D18" t="str">
            <v>&gt;  5 caây</v>
          </cell>
          <cell r="E18" t="str">
            <v>100m2</v>
          </cell>
          <cell r="F18"/>
          <cell r="G18">
            <v>53124</v>
          </cell>
        </row>
        <row r="19">
          <cell r="A19" t="str">
            <v>01.1221</v>
          </cell>
          <cell r="B19" t="str">
            <v>01.1221</v>
          </cell>
          <cell r="C19"/>
          <cell r="D19" t="str">
            <v>Söôøn doác &gt; 25 ñoä     : 0 caây</v>
          </cell>
          <cell r="E19" t="str">
            <v>100m2</v>
          </cell>
          <cell r="F19"/>
          <cell r="G19">
            <v>22515</v>
          </cell>
        </row>
        <row r="20">
          <cell r="A20" t="str">
            <v>01.1222</v>
          </cell>
          <cell r="B20" t="str">
            <v>01.1222</v>
          </cell>
          <cell r="C20"/>
          <cell r="D20" t="str">
            <v xml:space="preserve">                                     : 2 caây</v>
          </cell>
          <cell r="E20" t="str">
            <v>100m2</v>
          </cell>
          <cell r="F20"/>
          <cell r="G20">
            <v>33846</v>
          </cell>
        </row>
        <row r="21">
          <cell r="A21" t="str">
            <v>01.1223</v>
          </cell>
          <cell r="B21" t="str">
            <v>01.1223</v>
          </cell>
          <cell r="C21"/>
          <cell r="D21" t="str">
            <v xml:space="preserve">                                      : 3 caây</v>
          </cell>
          <cell r="E21" t="str">
            <v>100m2</v>
          </cell>
          <cell r="F21"/>
          <cell r="G21">
            <v>39291</v>
          </cell>
        </row>
        <row r="22">
          <cell r="A22" t="str">
            <v>01.1224</v>
          </cell>
          <cell r="B22" t="str">
            <v>01.1224</v>
          </cell>
          <cell r="C22"/>
          <cell r="D22" t="str">
            <v xml:space="preserve">                                      : 5 caây</v>
          </cell>
          <cell r="E22" t="str">
            <v>100m2</v>
          </cell>
          <cell r="F22"/>
          <cell r="G22">
            <v>48415</v>
          </cell>
        </row>
        <row r="23">
          <cell r="A23" t="str">
            <v>01.1225</v>
          </cell>
          <cell r="B23" t="str">
            <v>01.1225</v>
          </cell>
          <cell r="C23"/>
          <cell r="D23" t="str">
            <v>&gt;  5 caây</v>
          </cell>
          <cell r="E23" t="str">
            <v>100m2</v>
          </cell>
          <cell r="F23"/>
          <cell r="G23">
            <v>60923</v>
          </cell>
        </row>
        <row r="24">
          <cell r="A24" t="str">
            <v>01.1231</v>
          </cell>
          <cell r="B24" t="str">
            <v>01.1231</v>
          </cell>
          <cell r="C24"/>
          <cell r="D24" t="str">
            <v>Sình laày                         : 0 caây</v>
          </cell>
          <cell r="E24" t="str">
            <v>100m2</v>
          </cell>
          <cell r="F24"/>
          <cell r="G24">
            <v>25458</v>
          </cell>
        </row>
        <row r="25">
          <cell r="A25" t="str">
            <v>01.1232</v>
          </cell>
          <cell r="B25" t="str">
            <v>01.1232</v>
          </cell>
          <cell r="C25"/>
          <cell r="D25" t="str">
            <v xml:space="preserve">                                     : 2 caây</v>
          </cell>
          <cell r="E25" t="str">
            <v>100m2</v>
          </cell>
          <cell r="F25"/>
          <cell r="G25">
            <v>38261</v>
          </cell>
        </row>
        <row r="26">
          <cell r="A26" t="str">
            <v>01.1233</v>
          </cell>
          <cell r="B26" t="str">
            <v>01.1233</v>
          </cell>
          <cell r="C26"/>
          <cell r="D26" t="str">
            <v xml:space="preserve">                                      : 3 caây</v>
          </cell>
          <cell r="E26" t="str">
            <v>100m2</v>
          </cell>
          <cell r="F26"/>
          <cell r="G26">
            <v>44441</v>
          </cell>
        </row>
        <row r="27">
          <cell r="A27" t="str">
            <v>01.1234</v>
          </cell>
          <cell r="B27" t="str">
            <v>01.1234</v>
          </cell>
          <cell r="C27"/>
          <cell r="D27" t="str">
            <v xml:space="preserve">                                      : 5 caây</v>
          </cell>
          <cell r="E27" t="str">
            <v>100m2</v>
          </cell>
          <cell r="F27"/>
          <cell r="G27">
            <v>54742</v>
          </cell>
        </row>
        <row r="28">
          <cell r="A28" t="str">
            <v>01.1235</v>
          </cell>
          <cell r="B28" t="str">
            <v>01.1235</v>
          </cell>
          <cell r="C28"/>
          <cell r="D28" t="str">
            <v>&gt;  5 caây</v>
          </cell>
          <cell r="E28" t="str">
            <v>100m2</v>
          </cell>
          <cell r="F28"/>
          <cell r="G28">
            <v>69017</v>
          </cell>
        </row>
        <row r="29">
          <cell r="A29" t="str">
            <v>01.1311</v>
          </cell>
          <cell r="B29" t="str">
            <v>01.1311</v>
          </cell>
          <cell r="C29" t="str">
            <v xml:space="preserve">Coâng taùc phaùt tuyeán loaïi III , maät ñoä caây </v>
          </cell>
          <cell r="D29" t="str">
            <v>Töông ñoái baèng phaúng : 0 caây</v>
          </cell>
          <cell r="E29" t="str">
            <v>100m2</v>
          </cell>
          <cell r="F29"/>
          <cell r="G29">
            <v>22515</v>
          </cell>
        </row>
        <row r="30">
          <cell r="A30" t="str">
            <v>01.1312</v>
          </cell>
          <cell r="B30" t="str">
            <v>01.1312</v>
          </cell>
          <cell r="C30" t="str">
            <v>tieâu chuaån treân 100m2</v>
          </cell>
          <cell r="D30" t="str">
            <v xml:space="preserve">                                     : 2 caây</v>
          </cell>
          <cell r="E30" t="str">
            <v>100m2</v>
          </cell>
          <cell r="F30"/>
          <cell r="G30">
            <v>32080</v>
          </cell>
        </row>
        <row r="31">
          <cell r="A31" t="str">
            <v>01.1313</v>
          </cell>
          <cell r="B31" t="str">
            <v>01.1313</v>
          </cell>
          <cell r="C31"/>
          <cell r="D31" t="str">
            <v xml:space="preserve">                                      : 3 caây</v>
          </cell>
          <cell r="E31" t="str">
            <v>100m2</v>
          </cell>
          <cell r="F31"/>
          <cell r="G31">
            <v>36936</v>
          </cell>
        </row>
        <row r="32">
          <cell r="A32" t="str">
            <v>01.1314</v>
          </cell>
          <cell r="B32" t="str">
            <v>01.1314</v>
          </cell>
          <cell r="C32"/>
          <cell r="D32" t="str">
            <v xml:space="preserve">                                      : 5 caây</v>
          </cell>
          <cell r="E32" t="str">
            <v>100m2</v>
          </cell>
          <cell r="F32"/>
          <cell r="G32">
            <v>44883</v>
          </cell>
        </row>
        <row r="33">
          <cell r="A33" t="str">
            <v>01.1315</v>
          </cell>
          <cell r="B33" t="str">
            <v>01.1315</v>
          </cell>
          <cell r="C33"/>
          <cell r="D33" t="str">
            <v>&gt;  5 caây</v>
          </cell>
          <cell r="E33" t="str">
            <v>100m2</v>
          </cell>
          <cell r="F33"/>
          <cell r="G33">
            <v>56067</v>
          </cell>
        </row>
        <row r="34">
          <cell r="A34" t="str">
            <v>01.1321</v>
          </cell>
          <cell r="B34" t="str">
            <v>01.1321</v>
          </cell>
          <cell r="C34"/>
          <cell r="D34" t="str">
            <v>Söôøn doác &gt; 25 ñoä     : 0 caây</v>
          </cell>
          <cell r="E34" t="str">
            <v>100m2</v>
          </cell>
          <cell r="F34"/>
          <cell r="G34">
            <v>25752</v>
          </cell>
        </row>
        <row r="35">
          <cell r="A35" t="str">
            <v>01.1322</v>
          </cell>
          <cell r="B35" t="str">
            <v>01.1322</v>
          </cell>
          <cell r="C35"/>
          <cell r="D35" t="str">
            <v xml:space="preserve">                                     : 2 caây</v>
          </cell>
          <cell r="E35" t="str">
            <v>100m2</v>
          </cell>
          <cell r="F35"/>
          <cell r="G35">
            <v>36789</v>
          </cell>
        </row>
        <row r="36">
          <cell r="A36" t="str">
            <v>01.1323</v>
          </cell>
          <cell r="B36" t="str">
            <v>01.1323</v>
          </cell>
          <cell r="C36"/>
          <cell r="D36" t="str">
            <v xml:space="preserve">                                      : 3 caây</v>
          </cell>
          <cell r="E36" t="str">
            <v>100m2</v>
          </cell>
          <cell r="F36"/>
          <cell r="G36">
            <v>42381</v>
          </cell>
        </row>
        <row r="37">
          <cell r="A37" t="str">
            <v>01.1324</v>
          </cell>
          <cell r="B37" t="str">
            <v>01.1324</v>
          </cell>
          <cell r="C37"/>
          <cell r="D37" t="str">
            <v xml:space="preserve">                                      : 5 caây</v>
          </cell>
          <cell r="E37" t="str">
            <v>100m2</v>
          </cell>
          <cell r="F37"/>
          <cell r="G37">
            <v>51505</v>
          </cell>
        </row>
        <row r="38">
          <cell r="A38" t="str">
            <v>01.1325</v>
          </cell>
          <cell r="B38" t="str">
            <v>01.1325</v>
          </cell>
          <cell r="C38"/>
          <cell r="D38" t="str">
            <v>&gt;  5 caây</v>
          </cell>
          <cell r="E38" t="str">
            <v>100m2</v>
          </cell>
          <cell r="F38"/>
          <cell r="G38">
            <v>65779</v>
          </cell>
        </row>
        <row r="39">
          <cell r="A39" t="str">
            <v>01.1331</v>
          </cell>
          <cell r="B39" t="str">
            <v>01.1331</v>
          </cell>
          <cell r="C39"/>
          <cell r="D39" t="str">
            <v>Sình laày                         : 0 caây</v>
          </cell>
          <cell r="E39" t="str">
            <v>100m2</v>
          </cell>
          <cell r="F39"/>
          <cell r="G39">
            <v>29284</v>
          </cell>
        </row>
        <row r="40">
          <cell r="A40" t="str">
            <v>01.1332</v>
          </cell>
          <cell r="B40" t="str">
            <v>01.1332</v>
          </cell>
          <cell r="C40"/>
          <cell r="D40" t="str">
            <v xml:space="preserve">                                     : 2 caây</v>
          </cell>
          <cell r="E40" t="str">
            <v>100m2</v>
          </cell>
          <cell r="F40"/>
          <cell r="G40">
            <v>41645</v>
          </cell>
        </row>
        <row r="41">
          <cell r="A41" t="str">
            <v>01.1333</v>
          </cell>
          <cell r="B41" t="str">
            <v>01.1333</v>
          </cell>
          <cell r="C41"/>
          <cell r="D41" t="str">
            <v xml:space="preserve">                                      : 3 caây</v>
          </cell>
          <cell r="E41" t="str">
            <v>100m2</v>
          </cell>
          <cell r="F41"/>
          <cell r="G41">
            <v>47973</v>
          </cell>
        </row>
        <row r="42">
          <cell r="A42" t="str">
            <v>01.1334</v>
          </cell>
          <cell r="B42" t="str">
            <v>01.1334</v>
          </cell>
          <cell r="C42"/>
          <cell r="D42" t="str">
            <v xml:space="preserve">                                      : 5 caây</v>
          </cell>
          <cell r="E42" t="str">
            <v>100m2</v>
          </cell>
          <cell r="F42"/>
          <cell r="G42">
            <v>58421</v>
          </cell>
        </row>
        <row r="43">
          <cell r="A43" t="str">
            <v>01.1335</v>
          </cell>
          <cell r="B43" t="str">
            <v>01.1335</v>
          </cell>
          <cell r="C43"/>
          <cell r="D43" t="str">
            <v>&gt;  5 caây</v>
          </cell>
          <cell r="E43" t="str">
            <v>100m2</v>
          </cell>
          <cell r="F43"/>
          <cell r="G43">
            <v>72843</v>
          </cell>
        </row>
        <row r="44">
          <cell r="A44" t="str">
            <v>01.1411</v>
          </cell>
          <cell r="B44" t="str">
            <v>01.1411</v>
          </cell>
          <cell r="C44" t="str">
            <v xml:space="preserve">Coâng taùc phaùt tuyeán loaïi IV , maät ñoä caây </v>
          </cell>
          <cell r="D44" t="str">
            <v>Töông ñoái baèng phaúng : 0 caây</v>
          </cell>
          <cell r="E44" t="str">
            <v>100m2</v>
          </cell>
          <cell r="F44"/>
          <cell r="G44">
            <v>24575</v>
          </cell>
        </row>
        <row r="45">
          <cell r="A45" t="str">
            <v>01.1412</v>
          </cell>
          <cell r="B45" t="str">
            <v>01.1412</v>
          </cell>
          <cell r="C45" t="str">
            <v>tieâu chuaån treân 100m2</v>
          </cell>
          <cell r="D45" t="str">
            <v xml:space="preserve">                                     : 2 caây</v>
          </cell>
          <cell r="E45" t="str">
            <v>100m2</v>
          </cell>
          <cell r="F45"/>
          <cell r="G45">
            <v>34876</v>
          </cell>
        </row>
        <row r="46">
          <cell r="A46" t="str">
            <v>01.1413</v>
          </cell>
          <cell r="B46" t="str">
            <v>01.1413</v>
          </cell>
          <cell r="C46"/>
          <cell r="D46" t="str">
            <v xml:space="preserve">                                      : 3 caây</v>
          </cell>
          <cell r="E46" t="str">
            <v>100m2</v>
          </cell>
          <cell r="F46"/>
          <cell r="G46">
            <v>40321</v>
          </cell>
        </row>
        <row r="47">
          <cell r="A47" t="str">
            <v>01.1421</v>
          </cell>
          <cell r="B47" t="str">
            <v>01.1421</v>
          </cell>
          <cell r="C47"/>
          <cell r="D47" t="str">
            <v>Söôøn doác &gt; 25 ñoä       : 0 caây</v>
          </cell>
          <cell r="E47" t="str">
            <v>100m2</v>
          </cell>
          <cell r="F47"/>
          <cell r="G47">
            <v>28254</v>
          </cell>
        </row>
        <row r="48">
          <cell r="A48" t="str">
            <v>01.1422</v>
          </cell>
          <cell r="B48" t="str">
            <v>01.1422</v>
          </cell>
          <cell r="C48"/>
          <cell r="D48" t="str">
            <v xml:space="preserve">                                     : 2 caây</v>
          </cell>
          <cell r="E48" t="str">
            <v>100m2</v>
          </cell>
          <cell r="F48"/>
          <cell r="G48">
            <v>39880</v>
          </cell>
        </row>
        <row r="49">
          <cell r="A49" t="str">
            <v>01.1423</v>
          </cell>
          <cell r="B49" t="str">
            <v>01.1423</v>
          </cell>
          <cell r="C49"/>
          <cell r="D49" t="str">
            <v xml:space="preserve">                                      : 3 caây</v>
          </cell>
          <cell r="E49" t="str">
            <v>100m2</v>
          </cell>
          <cell r="F49"/>
          <cell r="G49">
            <v>46207</v>
          </cell>
        </row>
        <row r="50">
          <cell r="A50" t="str">
            <v>01.1431</v>
          </cell>
          <cell r="B50" t="str">
            <v>01.1431</v>
          </cell>
          <cell r="C50"/>
          <cell r="D50" t="str">
            <v>Sình laày                       : 0 caây</v>
          </cell>
          <cell r="E50" t="str">
            <v>100m2</v>
          </cell>
          <cell r="F50"/>
          <cell r="G50">
            <v>31933</v>
          </cell>
        </row>
        <row r="51">
          <cell r="A51" t="str">
            <v>01.1432</v>
          </cell>
          <cell r="B51" t="str">
            <v>01.1432</v>
          </cell>
          <cell r="C51"/>
          <cell r="D51" t="str">
            <v xml:space="preserve">                                     : 2 caây</v>
          </cell>
          <cell r="E51" t="str">
            <v>100m2</v>
          </cell>
          <cell r="F51"/>
          <cell r="G51">
            <v>45324</v>
          </cell>
        </row>
        <row r="52">
          <cell r="A52" t="str">
            <v>01.1433</v>
          </cell>
          <cell r="B52" t="str">
            <v>01.1433</v>
          </cell>
          <cell r="C52"/>
          <cell r="D52" t="str">
            <v xml:space="preserve">                                      : 3 caây</v>
          </cell>
          <cell r="E52" t="str">
            <v>100m2</v>
          </cell>
          <cell r="F52"/>
          <cell r="G52">
            <v>52388</v>
          </cell>
        </row>
        <row r="53">
          <cell r="A53" t="str">
            <v>01.2111</v>
          </cell>
          <cell r="B53" t="str">
            <v>01.2111</v>
          </cell>
          <cell r="C53" t="str">
            <v>CHAËT CAÂY BAÈNG THUÛ COÂNG</v>
          </cell>
          <cell r="D53" t="str">
            <v>Ñöôøng kính caây &lt;= 20cm</v>
          </cell>
          <cell r="E53" t="str">
            <v>Caây</v>
          </cell>
          <cell r="F53"/>
          <cell r="G53">
            <v>1913</v>
          </cell>
        </row>
        <row r="54">
          <cell r="A54" t="str">
            <v>01.2112</v>
          </cell>
          <cell r="B54" t="str">
            <v>01.2112</v>
          </cell>
          <cell r="C54" t="str">
            <v xml:space="preserve">Chaët caây ôû ñòa hình töông ñoái </v>
          </cell>
          <cell r="D54" t="str">
            <v>&lt;= 30cm</v>
          </cell>
          <cell r="E54" t="str">
            <v>Caây</v>
          </cell>
          <cell r="F54"/>
          <cell r="G54">
            <v>3679</v>
          </cell>
        </row>
        <row r="55">
          <cell r="A55" t="str">
            <v>01.2113</v>
          </cell>
          <cell r="B55" t="str">
            <v>01.2113</v>
          </cell>
          <cell r="C55" t="str">
            <v xml:space="preserve"> baèng phaúng</v>
          </cell>
          <cell r="D55" t="str">
            <v>&lt;= 40cm</v>
          </cell>
          <cell r="E55" t="str">
            <v>Caây</v>
          </cell>
          <cell r="F55"/>
          <cell r="G55">
            <v>7652</v>
          </cell>
        </row>
        <row r="56">
          <cell r="A56" t="str">
            <v>01.2114</v>
          </cell>
          <cell r="B56" t="str">
            <v>01.2114</v>
          </cell>
          <cell r="C56"/>
          <cell r="D56" t="str">
            <v>&lt;= 50cm</v>
          </cell>
          <cell r="E56" t="str">
            <v>Caây</v>
          </cell>
          <cell r="F56"/>
          <cell r="G56">
            <v>14421</v>
          </cell>
        </row>
        <row r="57">
          <cell r="A57" t="str">
            <v>01.2115</v>
          </cell>
          <cell r="B57" t="str">
            <v>01.2115</v>
          </cell>
          <cell r="C57"/>
          <cell r="D57" t="str">
            <v>&lt;= 60cm</v>
          </cell>
          <cell r="E57" t="str">
            <v>Caây</v>
          </cell>
          <cell r="F57"/>
          <cell r="G57">
            <v>31344</v>
          </cell>
        </row>
        <row r="58">
          <cell r="A58" t="str">
            <v>01.2116</v>
          </cell>
          <cell r="B58" t="str">
            <v>01.2116</v>
          </cell>
          <cell r="C58"/>
          <cell r="D58" t="str">
            <v>&lt;= 70cm</v>
          </cell>
          <cell r="E58" t="str">
            <v>Caây</v>
          </cell>
          <cell r="F58"/>
          <cell r="G58">
            <v>75050</v>
          </cell>
        </row>
        <row r="59">
          <cell r="A59" t="str">
            <v>01.2117</v>
          </cell>
          <cell r="B59" t="str">
            <v>01.2117</v>
          </cell>
          <cell r="C59"/>
          <cell r="D59" t="str">
            <v>&gt; 70cm</v>
          </cell>
          <cell r="E59" t="str">
            <v>Caây</v>
          </cell>
          <cell r="F59"/>
          <cell r="G59">
            <v>141859</v>
          </cell>
        </row>
        <row r="60">
          <cell r="A60" t="str">
            <v>01.2121</v>
          </cell>
          <cell r="B60" t="str">
            <v>01.2121</v>
          </cell>
          <cell r="C60" t="str">
            <v>Chaët caây ôû söôøn ñoài doác &gt; 25 ñoä</v>
          </cell>
          <cell r="D60" t="str">
            <v>Ñöôøng kính caây &lt;= 20cm</v>
          </cell>
          <cell r="E60" t="str">
            <v>Caây</v>
          </cell>
          <cell r="F60"/>
          <cell r="G60">
            <v>2207</v>
          </cell>
        </row>
        <row r="61">
          <cell r="A61" t="str">
            <v>01.2122</v>
          </cell>
          <cell r="B61" t="str">
            <v>01.2122</v>
          </cell>
          <cell r="C61"/>
          <cell r="D61" t="str">
            <v>&lt;= 30cm</v>
          </cell>
          <cell r="E61" t="str">
            <v>Caây</v>
          </cell>
          <cell r="F61"/>
          <cell r="G61">
            <v>4120</v>
          </cell>
        </row>
        <row r="62">
          <cell r="A62" t="str">
            <v>01.2123</v>
          </cell>
          <cell r="B62" t="str">
            <v>01.2123</v>
          </cell>
          <cell r="C62"/>
          <cell r="D62" t="str">
            <v>&lt;= 40cm</v>
          </cell>
          <cell r="E62" t="str">
            <v>Caây</v>
          </cell>
          <cell r="F62"/>
          <cell r="G62">
            <v>8977</v>
          </cell>
        </row>
        <row r="63">
          <cell r="A63" t="str">
            <v>01.2124</v>
          </cell>
          <cell r="B63" t="str">
            <v>01.2124</v>
          </cell>
          <cell r="C63"/>
          <cell r="D63" t="str">
            <v>&lt;= 50cm</v>
          </cell>
          <cell r="E63" t="str">
            <v>Caây</v>
          </cell>
          <cell r="F63"/>
          <cell r="G63">
            <v>16334</v>
          </cell>
        </row>
        <row r="64">
          <cell r="A64" t="str">
            <v>01.2125</v>
          </cell>
          <cell r="B64" t="str">
            <v>01.2125</v>
          </cell>
          <cell r="C64"/>
          <cell r="D64" t="str">
            <v>&lt;= 60cm</v>
          </cell>
          <cell r="E64" t="str">
            <v>Caây</v>
          </cell>
          <cell r="F64"/>
          <cell r="G64">
            <v>45913</v>
          </cell>
        </row>
        <row r="65">
          <cell r="A65" t="str">
            <v>01.2126</v>
          </cell>
          <cell r="B65" t="str">
            <v>01.2126</v>
          </cell>
          <cell r="C65"/>
          <cell r="D65" t="str">
            <v>&lt;= 70cm</v>
          </cell>
          <cell r="E65" t="str">
            <v>Caây</v>
          </cell>
          <cell r="F65"/>
          <cell r="G65">
            <v>98448</v>
          </cell>
        </row>
        <row r="66">
          <cell r="A66" t="str">
            <v>01.2127</v>
          </cell>
          <cell r="B66" t="str">
            <v>01.2127</v>
          </cell>
          <cell r="C66"/>
          <cell r="D66" t="str">
            <v>&gt; 70cm</v>
          </cell>
          <cell r="E66" t="str">
            <v>Caây</v>
          </cell>
          <cell r="F66"/>
          <cell r="G66">
            <v>161873</v>
          </cell>
        </row>
        <row r="67">
          <cell r="A67" t="str">
            <v>01.2211</v>
          </cell>
          <cell r="B67" t="str">
            <v>01.2211</v>
          </cell>
          <cell r="C67" t="str">
            <v>CHAËT CAÂY BAÈNG MAÙY CAÀM TAY</v>
          </cell>
          <cell r="D67" t="str">
            <v>Ñöôøng kính caây &lt;= 20cm</v>
          </cell>
          <cell r="E67" t="str">
            <v>Caây</v>
          </cell>
          <cell r="F67"/>
          <cell r="G67">
            <v>1030</v>
          </cell>
          <cell r="H67">
            <v>3900</v>
          </cell>
        </row>
        <row r="68">
          <cell r="A68" t="str">
            <v>01.2212</v>
          </cell>
          <cell r="B68" t="str">
            <v>01.2212</v>
          </cell>
          <cell r="C68" t="str">
            <v xml:space="preserve">Chaët caây ôû ñòa hình töông ñoái </v>
          </cell>
          <cell r="D68" t="str">
            <v>&lt;= 30cm</v>
          </cell>
          <cell r="E68" t="str">
            <v>Caây</v>
          </cell>
          <cell r="F68"/>
          <cell r="G68">
            <v>1913</v>
          </cell>
          <cell r="H68">
            <v>4964</v>
          </cell>
        </row>
        <row r="69">
          <cell r="A69" t="str">
            <v>01.2213</v>
          </cell>
          <cell r="B69" t="str">
            <v>01.2213</v>
          </cell>
          <cell r="C69" t="str">
            <v xml:space="preserve"> baèng phaúng</v>
          </cell>
          <cell r="D69" t="str">
            <v>&lt;= 40cm</v>
          </cell>
          <cell r="E69" t="str">
            <v>Caây</v>
          </cell>
          <cell r="F69"/>
          <cell r="G69">
            <v>3826</v>
          </cell>
          <cell r="H69">
            <v>6382</v>
          </cell>
        </row>
        <row r="70">
          <cell r="A70" t="str">
            <v>01.2214</v>
          </cell>
          <cell r="B70" t="str">
            <v>01.2214</v>
          </cell>
          <cell r="C70"/>
          <cell r="D70" t="str">
            <v>&lt;= 50cm</v>
          </cell>
          <cell r="E70" t="str">
            <v>Caây</v>
          </cell>
          <cell r="F70"/>
          <cell r="G70">
            <v>7211</v>
          </cell>
          <cell r="H70">
            <v>8510</v>
          </cell>
        </row>
        <row r="71">
          <cell r="A71" t="str">
            <v>01.2215</v>
          </cell>
          <cell r="B71" t="str">
            <v>01.2215</v>
          </cell>
          <cell r="C71"/>
          <cell r="D71" t="str">
            <v>&lt;= 60cm</v>
          </cell>
          <cell r="E71" t="str">
            <v>Caây</v>
          </cell>
          <cell r="F71"/>
          <cell r="G71">
            <v>15746</v>
          </cell>
          <cell r="H71">
            <v>10992</v>
          </cell>
        </row>
        <row r="72">
          <cell r="A72" t="str">
            <v>01.2216</v>
          </cell>
          <cell r="B72" t="str">
            <v>01.2216</v>
          </cell>
          <cell r="C72"/>
          <cell r="D72" t="str">
            <v>&lt;= 70cm</v>
          </cell>
          <cell r="E72" t="str">
            <v>Caây</v>
          </cell>
          <cell r="F72"/>
          <cell r="G72">
            <v>37525</v>
          </cell>
          <cell r="H72">
            <v>14183</v>
          </cell>
        </row>
        <row r="73">
          <cell r="A73" t="str">
            <v>01.2217</v>
          </cell>
          <cell r="B73" t="str">
            <v>01.2217</v>
          </cell>
          <cell r="C73"/>
          <cell r="D73" t="str">
            <v>&gt; 70cm</v>
          </cell>
          <cell r="E73" t="str">
            <v>Caây</v>
          </cell>
          <cell r="F73"/>
          <cell r="G73">
            <v>70930</v>
          </cell>
          <cell r="H73">
            <v>18438</v>
          </cell>
        </row>
        <row r="74">
          <cell r="A74" t="str">
            <v>01.2221</v>
          </cell>
          <cell r="B74" t="str">
            <v>01.2221</v>
          </cell>
          <cell r="C74" t="str">
            <v>Chaët caây ôû söôøn ñoài doác &gt; 25 ñoä</v>
          </cell>
          <cell r="D74" t="str">
            <v>Ñöôøng kính caây &lt;= 20cm</v>
          </cell>
          <cell r="E74" t="str">
            <v>Caây</v>
          </cell>
          <cell r="F74"/>
          <cell r="G74">
            <v>1177</v>
          </cell>
          <cell r="H74">
            <v>4609</v>
          </cell>
        </row>
        <row r="75">
          <cell r="A75" t="str">
            <v>01.2222</v>
          </cell>
          <cell r="B75" t="str">
            <v>01.2222</v>
          </cell>
          <cell r="C75"/>
          <cell r="D75" t="str">
            <v>&lt;= 30cm</v>
          </cell>
          <cell r="E75" t="str">
            <v>Caây</v>
          </cell>
          <cell r="F75"/>
          <cell r="G75">
            <v>2207</v>
          </cell>
          <cell r="H75">
            <v>5673</v>
          </cell>
        </row>
        <row r="76">
          <cell r="A76" t="str">
            <v>01.2223</v>
          </cell>
          <cell r="B76" t="str">
            <v>01.2223</v>
          </cell>
          <cell r="C76"/>
          <cell r="D76" t="str">
            <v>&lt;= 40cm</v>
          </cell>
          <cell r="E76" t="str">
            <v>Caây</v>
          </cell>
          <cell r="F76"/>
          <cell r="G76">
            <v>4562</v>
          </cell>
          <cell r="H76">
            <v>7801</v>
          </cell>
        </row>
        <row r="77">
          <cell r="A77" t="str">
            <v>01.2224</v>
          </cell>
          <cell r="B77" t="str">
            <v>01.2224</v>
          </cell>
          <cell r="C77"/>
          <cell r="D77" t="str">
            <v>&lt;= 50cm</v>
          </cell>
          <cell r="E77" t="str">
            <v>Caây</v>
          </cell>
          <cell r="F77"/>
          <cell r="G77">
            <v>8241</v>
          </cell>
          <cell r="H77">
            <v>9928</v>
          </cell>
        </row>
        <row r="78">
          <cell r="A78" t="str">
            <v>01.2225</v>
          </cell>
          <cell r="B78" t="str">
            <v>01.2225</v>
          </cell>
          <cell r="C78"/>
          <cell r="D78" t="str">
            <v>&lt;= 60cm</v>
          </cell>
          <cell r="E78" t="str">
            <v>Caây</v>
          </cell>
          <cell r="F78"/>
          <cell r="G78">
            <v>18100</v>
          </cell>
          <cell r="H78">
            <v>13119</v>
          </cell>
        </row>
        <row r="79">
          <cell r="A79" t="str">
            <v>01.2226</v>
          </cell>
          <cell r="B79" t="str">
            <v>01.2226</v>
          </cell>
          <cell r="C79"/>
          <cell r="D79" t="str">
            <v>&lt;= 70cm</v>
          </cell>
          <cell r="E79" t="str">
            <v>Caây</v>
          </cell>
          <cell r="F79"/>
          <cell r="G79">
            <v>43117</v>
          </cell>
          <cell r="H79">
            <v>17019</v>
          </cell>
        </row>
        <row r="80">
          <cell r="A80" t="str">
            <v>01.2227</v>
          </cell>
          <cell r="B80" t="str">
            <v>01.2227</v>
          </cell>
          <cell r="C80"/>
          <cell r="D80" t="str">
            <v>&gt; 70cm</v>
          </cell>
          <cell r="E80" t="str">
            <v>Caây</v>
          </cell>
          <cell r="F80"/>
          <cell r="G80">
            <v>80936</v>
          </cell>
          <cell r="H80">
            <v>21983</v>
          </cell>
        </row>
        <row r="81">
          <cell r="A81" t="str">
            <v>01.3101</v>
          </cell>
          <cell r="B81" t="str">
            <v>01.3101</v>
          </cell>
          <cell r="C81" t="str">
            <v>ÑAØO GOÁC CAÂY TAÏI VÒ TRÍ THI COÂNG MOÙNG</v>
          </cell>
          <cell r="D81" t="str">
            <v>Ñöôøng kính caây &lt;= 20cm</v>
          </cell>
          <cell r="E81" t="str">
            <v>Goác caây</v>
          </cell>
          <cell r="F81"/>
          <cell r="G81">
            <v>2796</v>
          </cell>
        </row>
        <row r="82">
          <cell r="A82" t="str">
            <v>01.3102</v>
          </cell>
          <cell r="B82" t="str">
            <v>01.3102</v>
          </cell>
          <cell r="C82" t="str">
            <v>Ñòa hình töông ñoái baèng phaúng</v>
          </cell>
          <cell r="D82" t="str">
            <v>&lt;= 30cm</v>
          </cell>
          <cell r="E82" t="str">
            <v>Goác caây</v>
          </cell>
          <cell r="F82"/>
          <cell r="G82">
            <v>5298</v>
          </cell>
        </row>
        <row r="83">
          <cell r="A83" t="str">
            <v>01.3103</v>
          </cell>
          <cell r="B83" t="str">
            <v>01.3103</v>
          </cell>
          <cell r="C83"/>
          <cell r="D83" t="str">
            <v>&lt;= 40cm</v>
          </cell>
          <cell r="E83" t="str">
            <v>Goác caây</v>
          </cell>
          <cell r="F83"/>
          <cell r="G83">
            <v>9860</v>
          </cell>
        </row>
        <row r="84">
          <cell r="A84" t="str">
            <v>01.3104</v>
          </cell>
          <cell r="B84" t="str">
            <v>01.3104</v>
          </cell>
          <cell r="C84"/>
          <cell r="D84" t="str">
            <v>&lt;= 50cm</v>
          </cell>
          <cell r="E84" t="str">
            <v>Goác caây</v>
          </cell>
          <cell r="F84"/>
          <cell r="G84">
            <v>19130</v>
          </cell>
        </row>
        <row r="85">
          <cell r="A85" t="str">
            <v>01.3105</v>
          </cell>
          <cell r="B85" t="str">
            <v>01.3105</v>
          </cell>
          <cell r="C85"/>
          <cell r="D85" t="str">
            <v>&lt;= 60cm</v>
          </cell>
          <cell r="E85" t="str">
            <v>Goác caây</v>
          </cell>
          <cell r="F85"/>
          <cell r="G85">
            <v>45619</v>
          </cell>
          <cell r="H85">
            <v>0</v>
          </cell>
        </row>
        <row r="86">
          <cell r="A86" t="str">
            <v>01.3106</v>
          </cell>
          <cell r="B86" t="str">
            <v>01.3106</v>
          </cell>
          <cell r="C86"/>
          <cell r="D86" t="str">
            <v>&lt;= 70cm</v>
          </cell>
          <cell r="E86" t="str">
            <v>Goác caây</v>
          </cell>
          <cell r="F86"/>
          <cell r="G86">
            <v>85645</v>
          </cell>
        </row>
        <row r="87">
          <cell r="A87" t="str">
            <v>01.3107</v>
          </cell>
          <cell r="B87" t="str">
            <v>01.3107</v>
          </cell>
          <cell r="C87"/>
          <cell r="D87" t="str">
            <v>&gt; 70cm</v>
          </cell>
          <cell r="E87" t="str">
            <v>Goác caây</v>
          </cell>
          <cell r="F87"/>
          <cell r="G87">
            <v>153485</v>
          </cell>
        </row>
        <row r="88">
          <cell r="A88" t="str">
            <v>01.3201</v>
          </cell>
          <cell r="B88" t="str">
            <v>01.3201</v>
          </cell>
          <cell r="C88" t="str">
            <v>Ñòa hình söôøn ñoài doác &gt; 25 ñoä</v>
          </cell>
          <cell r="D88" t="str">
            <v>Ñöôøng kính caây &lt;= 20cm</v>
          </cell>
          <cell r="E88" t="str">
            <v>Goác caây</v>
          </cell>
          <cell r="F88"/>
          <cell r="G88">
            <v>3237</v>
          </cell>
        </row>
        <row r="89">
          <cell r="A89" t="str">
            <v>01.3202</v>
          </cell>
          <cell r="B89" t="str">
            <v>01.3202</v>
          </cell>
          <cell r="C89"/>
          <cell r="D89" t="str">
            <v>&lt;= 30cm</v>
          </cell>
          <cell r="E89" t="str">
            <v>Goác caây</v>
          </cell>
          <cell r="F89"/>
          <cell r="G89">
            <v>6136</v>
          </cell>
        </row>
        <row r="90">
          <cell r="A90" t="str">
            <v>01.3203</v>
          </cell>
          <cell r="B90" t="str">
            <v>01.3203</v>
          </cell>
          <cell r="C90"/>
          <cell r="D90" t="str">
            <v>&lt;= 40cm</v>
          </cell>
          <cell r="E90" t="str">
            <v>Goác caây</v>
          </cell>
          <cell r="F90"/>
          <cell r="G90">
            <v>11331</v>
          </cell>
        </row>
        <row r="91">
          <cell r="A91" t="str">
            <v>01.3204</v>
          </cell>
          <cell r="B91" t="str">
            <v>01.3204</v>
          </cell>
          <cell r="C91"/>
          <cell r="D91" t="str">
            <v>&lt;= 50cm</v>
          </cell>
          <cell r="E91" t="str">
            <v>Goác caây</v>
          </cell>
          <cell r="F91"/>
          <cell r="G91">
            <v>21926</v>
          </cell>
        </row>
        <row r="92">
          <cell r="A92" t="str">
            <v>01.3205</v>
          </cell>
          <cell r="B92" t="str">
            <v>01.3205</v>
          </cell>
          <cell r="C92"/>
          <cell r="D92" t="str">
            <v>&lt;= 60cm</v>
          </cell>
          <cell r="E92" t="str">
            <v>Goác caây</v>
          </cell>
          <cell r="F92"/>
          <cell r="G92">
            <v>52388</v>
          </cell>
        </row>
        <row r="93">
          <cell r="A93" t="str">
            <v>01.3206</v>
          </cell>
          <cell r="B93" t="str">
            <v>01.3206</v>
          </cell>
          <cell r="C93"/>
          <cell r="D93" t="str">
            <v>&lt;= 70cm</v>
          </cell>
          <cell r="E93" t="str">
            <v>Goác caây</v>
          </cell>
          <cell r="F93"/>
          <cell r="G93">
            <v>98448</v>
          </cell>
        </row>
        <row r="94">
          <cell r="A94" t="str">
            <v>01.3207</v>
          </cell>
          <cell r="B94" t="str">
            <v>01.3207</v>
          </cell>
          <cell r="C94"/>
          <cell r="D94" t="str">
            <v>&gt; 70cm</v>
          </cell>
          <cell r="E94" t="str">
            <v>Goác caây</v>
          </cell>
          <cell r="F94"/>
          <cell r="G94">
            <v>176441</v>
          </cell>
        </row>
        <row r="95">
          <cell r="A95" t="str">
            <v>01.4101</v>
          </cell>
          <cell r="B95" t="str">
            <v>01.4101</v>
          </cell>
          <cell r="C95" t="str">
            <v>ÑAØO BUÏI CAÂY TAÏI VÒ TRÍ THI COÂNG MOÙNG COÄT</v>
          </cell>
          <cell r="D95" t="str">
            <v>Ñaøo buïi caây khaùc : Ñöôøng kính  &lt;= 30cm</v>
          </cell>
          <cell r="E95" t="str">
            <v>Buïi</v>
          </cell>
          <cell r="F95"/>
          <cell r="G95">
            <v>8535</v>
          </cell>
        </row>
        <row r="96">
          <cell r="A96" t="str">
            <v>01.4102</v>
          </cell>
          <cell r="B96" t="str">
            <v>01.4102</v>
          </cell>
          <cell r="C96" t="str">
            <v>Ñòa hình töông ñoái baèng phaúng</v>
          </cell>
          <cell r="D96" t="str">
            <v xml:space="preserve">                            : Ñöôøng kính &gt; 30cm</v>
          </cell>
          <cell r="E96" t="str">
            <v>Buïi</v>
          </cell>
          <cell r="F96"/>
          <cell r="G96">
            <v>10595</v>
          </cell>
        </row>
        <row r="97">
          <cell r="A97" t="str">
            <v>01.4103</v>
          </cell>
          <cell r="B97" t="str">
            <v>01.4103</v>
          </cell>
          <cell r="C97"/>
          <cell r="D97" t="str">
            <v>Ñaøo buïi tre : Ñöôøng kính  &lt;= 50cm</v>
          </cell>
          <cell r="E97" t="str">
            <v>Buïi</v>
          </cell>
          <cell r="F97"/>
          <cell r="G97">
            <v>33846</v>
          </cell>
        </row>
        <row r="98">
          <cell r="A98" t="str">
            <v>01.4104</v>
          </cell>
          <cell r="B98" t="str">
            <v>01.4104</v>
          </cell>
          <cell r="C98"/>
          <cell r="D98" t="str">
            <v xml:space="preserve">                    : Ñöôøng kính  &lt;= 70cm</v>
          </cell>
          <cell r="E98" t="str">
            <v>Buïi</v>
          </cell>
          <cell r="F98"/>
          <cell r="G98">
            <v>50769</v>
          </cell>
        </row>
        <row r="99">
          <cell r="A99" t="str">
            <v>01.4105</v>
          </cell>
          <cell r="B99" t="str">
            <v>01.4105</v>
          </cell>
          <cell r="C99"/>
          <cell r="D99" t="str">
            <v xml:space="preserve">                    :Ñöôøng kính  &lt;= 90cm</v>
          </cell>
          <cell r="E99" t="str">
            <v>Buïi</v>
          </cell>
          <cell r="F99"/>
          <cell r="G99">
            <v>76227</v>
          </cell>
        </row>
        <row r="100">
          <cell r="A100" t="str">
            <v>01.4106</v>
          </cell>
          <cell r="B100" t="str">
            <v>01.4106</v>
          </cell>
          <cell r="C100"/>
          <cell r="D100" t="str">
            <v xml:space="preserve">                        :Ñöôøng kính  &lt;= 110cm</v>
          </cell>
          <cell r="E100" t="str">
            <v>Buïi</v>
          </cell>
          <cell r="F100"/>
          <cell r="G100">
            <v>114194</v>
          </cell>
        </row>
        <row r="101">
          <cell r="A101" t="str">
            <v>01.4107</v>
          </cell>
          <cell r="B101" t="str">
            <v>01.4107</v>
          </cell>
          <cell r="C101"/>
          <cell r="D101" t="str">
            <v xml:space="preserve">                      :Ñöôøng kính  &gt; 110cm</v>
          </cell>
          <cell r="E101" t="str">
            <v>Buïi</v>
          </cell>
          <cell r="F101"/>
          <cell r="G101">
            <v>171291</v>
          </cell>
        </row>
        <row r="102">
          <cell r="A102" t="str">
            <v>01.4201</v>
          </cell>
          <cell r="B102" t="str">
            <v>01.4201</v>
          </cell>
          <cell r="C102" t="str">
            <v>Ñòa hình söôøn ñoài doác &gt; 25 ñoä</v>
          </cell>
          <cell r="D102" t="str">
            <v>Ñaøo buïi caây khaùc : Ñöôøng kính  &lt;= 30cm</v>
          </cell>
          <cell r="E102" t="str">
            <v>Buïi</v>
          </cell>
          <cell r="F102"/>
          <cell r="G102">
            <v>8535</v>
          </cell>
        </row>
        <row r="103">
          <cell r="A103" t="str">
            <v>01.4202</v>
          </cell>
          <cell r="B103" t="str">
            <v>01.4202</v>
          </cell>
          <cell r="C103"/>
          <cell r="D103" t="str">
            <v xml:space="preserve">                            : Ñöôøng kính &gt; 30cm</v>
          </cell>
          <cell r="E103" t="str">
            <v>Buïi</v>
          </cell>
          <cell r="F103"/>
          <cell r="G103">
            <v>12214</v>
          </cell>
        </row>
        <row r="104">
          <cell r="A104" t="str">
            <v>01.4203</v>
          </cell>
          <cell r="B104" t="str">
            <v>01.4203</v>
          </cell>
          <cell r="C104"/>
          <cell r="D104" t="str">
            <v>Ñaøo buïi tre : Ñöôøng kính  &lt;= 50cm</v>
          </cell>
          <cell r="E104" t="str">
            <v>Buïi</v>
          </cell>
          <cell r="F104"/>
          <cell r="G104">
            <v>38997</v>
          </cell>
        </row>
        <row r="105">
          <cell r="A105" t="str">
            <v>01.4204</v>
          </cell>
          <cell r="B105" t="str">
            <v>01.4204</v>
          </cell>
          <cell r="C105"/>
          <cell r="D105" t="str">
            <v xml:space="preserve">                    : Ñöôøng kính  &lt;= 70cm</v>
          </cell>
          <cell r="E105" t="str">
            <v>Buïi</v>
          </cell>
          <cell r="F105"/>
          <cell r="G105">
            <v>58568</v>
          </cell>
        </row>
        <row r="106">
          <cell r="A106" t="str">
            <v>01.4205</v>
          </cell>
          <cell r="B106" t="str">
            <v>01.4205</v>
          </cell>
          <cell r="C106"/>
          <cell r="D106" t="str">
            <v xml:space="preserve">                    :Ñöôøng kính  &lt;= 90cm</v>
          </cell>
          <cell r="E106" t="str">
            <v>Buïi</v>
          </cell>
          <cell r="F106"/>
          <cell r="G106">
            <v>87706</v>
          </cell>
        </row>
        <row r="107">
          <cell r="A107" t="str">
            <v>01.4206</v>
          </cell>
          <cell r="B107" t="str">
            <v>01.4206</v>
          </cell>
          <cell r="C107"/>
          <cell r="D107" t="str">
            <v xml:space="preserve">                        :Ñöôøng kính  &lt;= 110cm</v>
          </cell>
          <cell r="E107" t="str">
            <v>Buïi</v>
          </cell>
          <cell r="F107"/>
          <cell r="G107">
            <v>131558</v>
          </cell>
        </row>
        <row r="108">
          <cell r="A108" t="str">
            <v>01.4207</v>
          </cell>
          <cell r="B108" t="str">
            <v>01.4207</v>
          </cell>
          <cell r="C108"/>
          <cell r="D108" t="str">
            <v xml:space="preserve">                      :Ñöôøng kính  &gt; 110cm</v>
          </cell>
          <cell r="E108" t="str">
            <v>Buïi</v>
          </cell>
          <cell r="F108"/>
          <cell r="G108">
            <v>197485</v>
          </cell>
        </row>
        <row r="109">
          <cell r="A109" t="str">
            <v>01.5111</v>
          </cell>
          <cell r="B109" t="str">
            <v>01.5111</v>
          </cell>
          <cell r="C109" t="str">
            <v>LAØM ÑÖÔØNG TAÏM THI COÂNGBAÈNG THUÛ COÂNG</v>
          </cell>
          <cell r="D109" t="str">
            <v>Ñaát caáp I</v>
          </cell>
          <cell r="E109" t="str">
            <v>m3</v>
          </cell>
          <cell r="F109"/>
          <cell r="G109">
            <v>10154</v>
          </cell>
        </row>
        <row r="110">
          <cell r="A110" t="str">
            <v>01.5112</v>
          </cell>
          <cell r="B110" t="str">
            <v>01.5112</v>
          </cell>
          <cell r="C110" t="str">
            <v>Toân taïo ñöôøng cuõ</v>
          </cell>
          <cell r="D110" t="str">
            <v>Ñaát caáp II</v>
          </cell>
          <cell r="E110" t="str">
            <v>m3</v>
          </cell>
          <cell r="F110"/>
          <cell r="G110">
            <v>11478</v>
          </cell>
        </row>
        <row r="111">
          <cell r="A111" t="str">
            <v>01.5113</v>
          </cell>
          <cell r="B111" t="str">
            <v>01.5113</v>
          </cell>
          <cell r="C111"/>
          <cell r="D111" t="str">
            <v>Ñaát caáp III</v>
          </cell>
          <cell r="E111" t="str">
            <v>m3</v>
          </cell>
          <cell r="F111"/>
          <cell r="G111">
            <v>13686</v>
          </cell>
        </row>
        <row r="112">
          <cell r="A112" t="str">
            <v>01.5114</v>
          </cell>
          <cell r="B112" t="str">
            <v>01.5114</v>
          </cell>
          <cell r="C112"/>
          <cell r="D112" t="str">
            <v>Ñaát caáp IV</v>
          </cell>
          <cell r="E112" t="str">
            <v>m3</v>
          </cell>
          <cell r="F112"/>
          <cell r="G112">
            <v>15893</v>
          </cell>
        </row>
        <row r="113">
          <cell r="A113" t="str">
            <v>01.5121</v>
          </cell>
          <cell r="B113" t="str">
            <v>01.5121</v>
          </cell>
          <cell r="C113" t="str">
            <v>Ñaøo san ñaát theo söôøn ñoài</v>
          </cell>
          <cell r="D113" t="str">
            <v>Ñaát caáp I</v>
          </cell>
          <cell r="E113" t="str">
            <v>m3</v>
          </cell>
          <cell r="F113"/>
          <cell r="G113">
            <v>7358</v>
          </cell>
        </row>
        <row r="114">
          <cell r="A114" t="str">
            <v>01.5122</v>
          </cell>
          <cell r="B114" t="str">
            <v>01.5122</v>
          </cell>
          <cell r="C114"/>
          <cell r="D114" t="str">
            <v>Ñaát caáp II</v>
          </cell>
          <cell r="E114" t="str">
            <v>m3</v>
          </cell>
          <cell r="F114"/>
          <cell r="G114">
            <v>8241</v>
          </cell>
        </row>
        <row r="115">
          <cell r="A115" t="str">
            <v>01.5123</v>
          </cell>
          <cell r="B115" t="str">
            <v>01.5123</v>
          </cell>
          <cell r="C115"/>
          <cell r="D115" t="str">
            <v>Ñaát caáp III</v>
          </cell>
          <cell r="E115" t="str">
            <v>m3</v>
          </cell>
          <cell r="F115"/>
          <cell r="G115">
            <v>11037</v>
          </cell>
        </row>
        <row r="116">
          <cell r="A116" t="str">
            <v>01.5124</v>
          </cell>
          <cell r="B116" t="str">
            <v>01.5124</v>
          </cell>
          <cell r="C116"/>
          <cell r="D116" t="str">
            <v>Ñaát caáp IV</v>
          </cell>
          <cell r="E116" t="str">
            <v>m3</v>
          </cell>
          <cell r="F116"/>
          <cell r="G116">
            <v>13391</v>
          </cell>
        </row>
        <row r="117">
          <cell r="A117" t="str">
            <v>01.5131</v>
          </cell>
          <cell r="B117" t="str">
            <v>01.5131</v>
          </cell>
          <cell r="C117" t="str">
            <v>Laøm ñöôøng môùi</v>
          </cell>
          <cell r="D117" t="str">
            <v>Ñaát caáp I</v>
          </cell>
          <cell r="E117" t="str">
            <v>m3</v>
          </cell>
          <cell r="F117"/>
          <cell r="G117">
            <v>11920</v>
          </cell>
        </row>
        <row r="118">
          <cell r="A118" t="str">
            <v>01.5132</v>
          </cell>
          <cell r="B118" t="str">
            <v>01.5132</v>
          </cell>
          <cell r="C118"/>
          <cell r="D118" t="str">
            <v>Ñaát caáp II</v>
          </cell>
          <cell r="E118" t="str">
            <v>m3</v>
          </cell>
          <cell r="F118"/>
          <cell r="G118">
            <v>12803</v>
          </cell>
        </row>
        <row r="119">
          <cell r="A119" t="str">
            <v>01.5133</v>
          </cell>
          <cell r="B119" t="str">
            <v>01.5133</v>
          </cell>
          <cell r="C119"/>
          <cell r="D119" t="str">
            <v>Ñaát caáp III</v>
          </cell>
          <cell r="E119" t="str">
            <v>m3</v>
          </cell>
          <cell r="F119"/>
          <cell r="G119">
            <v>16040</v>
          </cell>
        </row>
        <row r="120">
          <cell r="A120" t="str">
            <v>01.5134</v>
          </cell>
          <cell r="B120" t="str">
            <v>01.5134</v>
          </cell>
          <cell r="C120"/>
          <cell r="D120" t="str">
            <v>Ñaát caáp IV</v>
          </cell>
          <cell r="E120" t="str">
            <v>m3</v>
          </cell>
          <cell r="F120"/>
          <cell r="G120">
            <v>19425</v>
          </cell>
        </row>
        <row r="121">
          <cell r="A121" t="str">
            <v>01.5211</v>
          </cell>
          <cell r="B121" t="str">
            <v>01.5211</v>
          </cell>
          <cell r="C121" t="str">
            <v>LAØM ÑÖÔØNG TAÏM THI COÂNGBAÈNG THUÛ COÂNG+ CÔ GIÔÙI</v>
          </cell>
          <cell r="D121" t="str">
            <v>Ñaát caáp I</v>
          </cell>
          <cell r="E121" t="str">
            <v>100m3</v>
          </cell>
          <cell r="F121"/>
          <cell r="G121">
            <v>41940</v>
          </cell>
          <cell r="H121">
            <v>234750</v>
          </cell>
        </row>
        <row r="122">
          <cell r="A122" t="str">
            <v>01.5212</v>
          </cell>
          <cell r="B122" t="str">
            <v>01.5212</v>
          </cell>
          <cell r="C122" t="str">
            <v>Laøm ñöôøng taïm baèng maùy uûi &lt;= 75 CV</v>
          </cell>
          <cell r="D122" t="str">
            <v>Ñaát caáp II</v>
          </cell>
          <cell r="E122" t="str">
            <v>100m3</v>
          </cell>
          <cell r="F122"/>
          <cell r="G122">
            <v>54742</v>
          </cell>
          <cell r="H122">
            <v>287292</v>
          </cell>
        </row>
        <row r="123">
          <cell r="A123" t="str">
            <v>01.5213</v>
          </cell>
          <cell r="B123" t="str">
            <v>01.5213</v>
          </cell>
          <cell r="C123"/>
          <cell r="D123" t="str">
            <v>Ñaát caáp III</v>
          </cell>
          <cell r="E123" t="str">
            <v>100m3</v>
          </cell>
          <cell r="F123"/>
          <cell r="G123">
            <v>65485</v>
          </cell>
          <cell r="H123">
            <v>345136</v>
          </cell>
        </row>
        <row r="124">
          <cell r="A124" t="str">
            <v>01.5214</v>
          </cell>
          <cell r="B124" t="str">
            <v>01.5214</v>
          </cell>
          <cell r="C124"/>
          <cell r="D124" t="str">
            <v>Ñaát caáp IV</v>
          </cell>
          <cell r="E124" t="str">
            <v>100m3</v>
          </cell>
          <cell r="F124"/>
          <cell r="G124">
            <v>79465</v>
          </cell>
          <cell r="H124">
            <v>456003</v>
          </cell>
        </row>
        <row r="125">
          <cell r="A125" t="str">
            <v>01.5221</v>
          </cell>
          <cell r="B125" t="str">
            <v>01.5221</v>
          </cell>
          <cell r="C125" t="str">
            <v>Laøm ñöôøng taïm baèng maùy uûi &lt;= 110CV</v>
          </cell>
          <cell r="D125" t="str">
            <v>Ñaát caáp I</v>
          </cell>
          <cell r="E125" t="str">
            <v>100m3</v>
          </cell>
          <cell r="F125">
            <v>0</v>
          </cell>
          <cell r="G125">
            <v>41940</v>
          </cell>
          <cell r="H125">
            <v>204382</v>
          </cell>
        </row>
        <row r="126">
          <cell r="A126" t="str">
            <v>01.5222</v>
          </cell>
          <cell r="B126" t="str">
            <v>01.5222</v>
          </cell>
          <cell r="C126"/>
          <cell r="D126" t="str">
            <v>Ñaát caáp II</v>
          </cell>
          <cell r="E126" t="str">
            <v>100m3</v>
          </cell>
          <cell r="F126"/>
          <cell r="G126">
            <v>54742</v>
          </cell>
          <cell r="H126">
            <v>250175</v>
          </cell>
        </row>
        <row r="127">
          <cell r="A127" t="str">
            <v>01.5223</v>
          </cell>
          <cell r="B127" t="str">
            <v>01.5223</v>
          </cell>
          <cell r="C127"/>
          <cell r="D127" t="str">
            <v>Ñaát caáp III</v>
          </cell>
          <cell r="E127" t="str">
            <v>100m3</v>
          </cell>
          <cell r="F127"/>
          <cell r="G127">
            <v>65485</v>
          </cell>
          <cell r="H127">
            <v>300789</v>
          </cell>
        </row>
        <row r="128">
          <cell r="A128" t="str">
            <v>01.5224</v>
          </cell>
          <cell r="B128" t="str">
            <v>01.5224</v>
          </cell>
          <cell r="C128"/>
          <cell r="D128" t="str">
            <v>Ñaát caáp IV</v>
          </cell>
          <cell r="E128" t="str">
            <v>100m3</v>
          </cell>
          <cell r="F128"/>
          <cell r="G128">
            <v>79465</v>
          </cell>
          <cell r="H128">
            <v>405872</v>
          </cell>
        </row>
        <row r="129">
          <cell r="A129" t="str">
            <v>01.5231</v>
          </cell>
          <cell r="B129" t="str">
            <v>01.5231</v>
          </cell>
          <cell r="C129" t="str">
            <v>Laøm ñöôøng taïm baèng maùy uûi &lt;= 140CV</v>
          </cell>
          <cell r="D129" t="str">
            <v>Ñaát caáp I</v>
          </cell>
          <cell r="E129" t="str">
            <v>100m3</v>
          </cell>
          <cell r="F129"/>
          <cell r="G129">
            <v>41940</v>
          </cell>
          <cell r="H129">
            <v>187511</v>
          </cell>
        </row>
        <row r="130">
          <cell r="A130" t="str">
            <v>01.5232</v>
          </cell>
          <cell r="B130" t="str">
            <v>01.5232</v>
          </cell>
          <cell r="C130"/>
          <cell r="D130" t="str">
            <v>Ñaát caáp II</v>
          </cell>
          <cell r="E130" t="str">
            <v>100m3</v>
          </cell>
          <cell r="F130"/>
          <cell r="G130">
            <v>54742</v>
          </cell>
          <cell r="H130">
            <v>233304</v>
          </cell>
        </row>
        <row r="131">
          <cell r="A131" t="str">
            <v>01.5233</v>
          </cell>
          <cell r="B131" t="str">
            <v>01.5233</v>
          </cell>
          <cell r="C131"/>
          <cell r="D131" t="str">
            <v>Ñaát caáp III</v>
          </cell>
          <cell r="E131" t="str">
            <v>100m3</v>
          </cell>
          <cell r="F131"/>
          <cell r="G131">
            <v>65485</v>
          </cell>
          <cell r="H131">
            <v>233304</v>
          </cell>
        </row>
        <row r="132">
          <cell r="A132" t="str">
            <v>01.5234</v>
          </cell>
          <cell r="B132" t="str">
            <v>01.5234</v>
          </cell>
          <cell r="C132"/>
          <cell r="D132" t="str">
            <v>Ñaát caáp IV</v>
          </cell>
          <cell r="E132" t="str">
            <v>100m3</v>
          </cell>
          <cell r="F132"/>
          <cell r="G132">
            <v>65485</v>
          </cell>
          <cell r="H132">
            <v>285364</v>
          </cell>
        </row>
        <row r="133">
          <cell r="A133" t="str">
            <v>01.6000</v>
          </cell>
          <cell r="B133" t="str">
            <v>01.6000</v>
          </cell>
          <cell r="C133" t="str">
            <v>LAØM CAÀU TAÏM</v>
          </cell>
          <cell r="D133" t="str">
            <v>Laøm caàu taïm trong moïi ñieàu kieän</v>
          </cell>
          <cell r="E133" t="str">
            <v>10m2</v>
          </cell>
          <cell r="F133">
            <v>236250</v>
          </cell>
          <cell r="G133">
            <v>47090</v>
          </cell>
        </row>
        <row r="134">
          <cell r="A134" t="str">
            <v>01.7000</v>
          </cell>
          <cell r="B134" t="str">
            <v>01.7000</v>
          </cell>
          <cell r="C134" t="str">
            <v>RAÛI ÑAÙ CHOÁNG LUÙN</v>
          </cell>
          <cell r="D134" t="str">
            <v>Raûi ñaù trong moïi ñieàu kieän</v>
          </cell>
          <cell r="E134" t="str">
            <v>m3</v>
          </cell>
          <cell r="F134">
            <v>125640</v>
          </cell>
          <cell r="G134">
            <v>16187</v>
          </cell>
        </row>
        <row r="135">
          <cell r="A135" t="str">
            <v>01.8111</v>
          </cell>
          <cell r="B135" t="str">
            <v>01.8111</v>
          </cell>
          <cell r="C135" t="str">
            <v>SAN MAËT BAÈNG THI COÂNG THUÛ COÂNG</v>
          </cell>
          <cell r="D135" t="str">
            <v>Ñaát caáp I</v>
          </cell>
          <cell r="E135" t="str">
            <v>m2</v>
          </cell>
          <cell r="F135"/>
          <cell r="G135">
            <v>736</v>
          </cell>
        </row>
        <row r="136">
          <cell r="A136" t="str">
            <v>01.8112</v>
          </cell>
          <cell r="B136" t="str">
            <v>01.8112</v>
          </cell>
          <cell r="C136" t="str">
            <v>San söûa maët baèng</v>
          </cell>
          <cell r="D136" t="str">
            <v>Ñaát caáp II</v>
          </cell>
          <cell r="E136" t="str">
            <v>m2</v>
          </cell>
          <cell r="F136"/>
          <cell r="G136">
            <v>883</v>
          </cell>
        </row>
        <row r="137">
          <cell r="A137" t="str">
            <v>01.8113</v>
          </cell>
          <cell r="B137" t="str">
            <v>01.8113</v>
          </cell>
          <cell r="C137"/>
          <cell r="D137" t="str">
            <v>Ñaát caáp III</v>
          </cell>
          <cell r="E137" t="str">
            <v>m2</v>
          </cell>
          <cell r="F137"/>
          <cell r="G137">
            <v>1030</v>
          </cell>
        </row>
        <row r="138">
          <cell r="A138" t="str">
            <v>01.8114</v>
          </cell>
          <cell r="B138" t="str">
            <v>01.8114</v>
          </cell>
          <cell r="C138"/>
          <cell r="D138" t="str">
            <v>Ñaát caáp IV</v>
          </cell>
          <cell r="E138" t="str">
            <v>m2</v>
          </cell>
          <cell r="F138"/>
          <cell r="G138">
            <v>1177</v>
          </cell>
        </row>
        <row r="139">
          <cell r="A139" t="str">
            <v>01.8121</v>
          </cell>
          <cell r="B139" t="str">
            <v>01.8121</v>
          </cell>
          <cell r="C139" t="str">
            <v>Ñaøo maët baèng</v>
          </cell>
          <cell r="D139" t="str">
            <v>Ñaát caáp I</v>
          </cell>
          <cell r="E139" t="str">
            <v>m3</v>
          </cell>
          <cell r="F139"/>
          <cell r="G139">
            <v>6769</v>
          </cell>
        </row>
        <row r="140">
          <cell r="A140" t="str">
            <v>01.8122</v>
          </cell>
          <cell r="B140" t="str">
            <v>01.8122</v>
          </cell>
          <cell r="C140"/>
          <cell r="D140" t="str">
            <v>Ñaát caáp II</v>
          </cell>
          <cell r="E140" t="str">
            <v>m3</v>
          </cell>
          <cell r="F140"/>
          <cell r="G140">
            <v>10742</v>
          </cell>
        </row>
        <row r="141">
          <cell r="A141" t="str">
            <v>01.8123</v>
          </cell>
          <cell r="B141" t="str">
            <v>01.8123</v>
          </cell>
          <cell r="C141"/>
          <cell r="D141" t="str">
            <v>Ñaát caáp III</v>
          </cell>
          <cell r="E141" t="str">
            <v>m3</v>
          </cell>
          <cell r="F141"/>
          <cell r="G141">
            <v>18395</v>
          </cell>
        </row>
        <row r="142">
          <cell r="A142" t="str">
            <v>01.8124</v>
          </cell>
          <cell r="B142" t="str">
            <v>01.8124</v>
          </cell>
          <cell r="C142"/>
          <cell r="D142" t="str">
            <v>Ñaát caáp IV</v>
          </cell>
          <cell r="E142" t="str">
            <v>m3</v>
          </cell>
          <cell r="F142"/>
          <cell r="G142">
            <v>29431</v>
          </cell>
        </row>
        <row r="143">
          <cell r="A143" t="str">
            <v>01.8211</v>
          </cell>
          <cell r="B143" t="str">
            <v>01.8211</v>
          </cell>
          <cell r="C143" t="str">
            <v>SAN MAËT BAÈNG THI COÂNG THUÛ COÂNG+ CÔ GIÔÙI</v>
          </cell>
          <cell r="D143" t="str">
            <v>Ñaát caáp I</v>
          </cell>
          <cell r="E143" t="str">
            <v>100m3</v>
          </cell>
          <cell r="F143"/>
          <cell r="G143">
            <v>41940</v>
          </cell>
          <cell r="H143">
            <v>173532</v>
          </cell>
        </row>
        <row r="144">
          <cell r="A144" t="str">
            <v>01.8212</v>
          </cell>
          <cell r="B144" t="str">
            <v>01.8212</v>
          </cell>
          <cell r="C144" t="str">
            <v>San maët baèng baèng maùy uûi &lt;= 75 CV</v>
          </cell>
          <cell r="D144" t="str">
            <v>Ñaát caáp II</v>
          </cell>
          <cell r="E144" t="str">
            <v>100m3</v>
          </cell>
          <cell r="F144"/>
          <cell r="G144">
            <v>54742</v>
          </cell>
          <cell r="H144">
            <v>212095</v>
          </cell>
        </row>
        <row r="145">
          <cell r="A145" t="str">
            <v>01.8213</v>
          </cell>
          <cell r="B145" t="str">
            <v>01.8213</v>
          </cell>
          <cell r="C145"/>
          <cell r="D145" t="str">
            <v>Ñaát caáp III</v>
          </cell>
          <cell r="E145" t="str">
            <v>100m3</v>
          </cell>
          <cell r="F145"/>
          <cell r="G145">
            <v>65485</v>
          </cell>
          <cell r="H145">
            <v>284399</v>
          </cell>
        </row>
        <row r="146">
          <cell r="A146" t="str">
            <v>01.8214</v>
          </cell>
          <cell r="B146" t="str">
            <v>01.8214</v>
          </cell>
          <cell r="C146"/>
          <cell r="D146" t="str">
            <v>Ñaát caáp IV</v>
          </cell>
          <cell r="E146" t="str">
            <v>100m3</v>
          </cell>
          <cell r="F146"/>
          <cell r="G146">
            <v>79465</v>
          </cell>
          <cell r="H146">
            <v>380806</v>
          </cell>
        </row>
        <row r="147">
          <cell r="A147" t="str">
            <v>01.8221</v>
          </cell>
          <cell r="B147" t="str">
            <v>01.8221</v>
          </cell>
          <cell r="C147" t="str">
            <v>San maët baèng baèng maùy uûi &lt;= 110CV</v>
          </cell>
          <cell r="D147" t="str">
            <v>Ñaát caáp I</v>
          </cell>
          <cell r="E147" t="str">
            <v>100m3</v>
          </cell>
          <cell r="F147"/>
          <cell r="G147">
            <v>41940</v>
          </cell>
          <cell r="H147">
            <v>149430</v>
          </cell>
        </row>
        <row r="148">
          <cell r="A148" t="str">
            <v>01.8222</v>
          </cell>
          <cell r="B148" t="str">
            <v>01.8222</v>
          </cell>
          <cell r="C148"/>
          <cell r="D148" t="str">
            <v>Ñaát caáp II</v>
          </cell>
          <cell r="E148" t="str">
            <v>100m3</v>
          </cell>
          <cell r="F148"/>
          <cell r="G148">
            <v>54742</v>
          </cell>
          <cell r="H148">
            <v>183173</v>
          </cell>
        </row>
        <row r="149">
          <cell r="A149" t="str">
            <v>01.8223</v>
          </cell>
          <cell r="B149" t="str">
            <v>01.8223</v>
          </cell>
          <cell r="C149"/>
          <cell r="D149" t="str">
            <v>Ñaát caáp III</v>
          </cell>
          <cell r="E149" t="str">
            <v>100m3</v>
          </cell>
          <cell r="F149"/>
          <cell r="G149">
            <v>65485</v>
          </cell>
          <cell r="H149">
            <v>241017</v>
          </cell>
        </row>
        <row r="150">
          <cell r="A150" t="str">
            <v>01.8224</v>
          </cell>
          <cell r="B150" t="str">
            <v>01.8224</v>
          </cell>
          <cell r="C150"/>
          <cell r="D150" t="str">
            <v>Ñaát caáp IV</v>
          </cell>
          <cell r="E150" t="str">
            <v>100m3</v>
          </cell>
          <cell r="F150"/>
          <cell r="G150">
            <v>79465</v>
          </cell>
          <cell r="H150">
            <v>327782</v>
          </cell>
        </row>
        <row r="151">
          <cell r="A151" t="str">
            <v>01.8231</v>
          </cell>
          <cell r="B151" t="str">
            <v>01.8231</v>
          </cell>
          <cell r="C151" t="str">
            <v>San maët baèng baèng maùy uûi &lt;= 140CV</v>
          </cell>
          <cell r="D151" t="str">
            <v>Ñaát caáp I</v>
          </cell>
          <cell r="E151" t="str">
            <v>100m3</v>
          </cell>
          <cell r="F151"/>
          <cell r="G151">
            <v>41940</v>
          </cell>
          <cell r="H151">
            <v>139790</v>
          </cell>
        </row>
        <row r="152">
          <cell r="A152" t="str">
            <v>01.8232</v>
          </cell>
          <cell r="B152" t="str">
            <v>01.8232</v>
          </cell>
          <cell r="C152"/>
          <cell r="D152" t="str">
            <v>Ñaát caáp II</v>
          </cell>
          <cell r="E152" t="str">
            <v>100m3</v>
          </cell>
          <cell r="F152"/>
          <cell r="G152">
            <v>54742</v>
          </cell>
          <cell r="H152">
            <v>173532</v>
          </cell>
        </row>
        <row r="153">
          <cell r="A153" t="str">
            <v>01.8233</v>
          </cell>
          <cell r="B153" t="str">
            <v>01.8233</v>
          </cell>
          <cell r="C153"/>
          <cell r="D153" t="str">
            <v>Ñaát caáp III</v>
          </cell>
          <cell r="E153" t="str">
            <v>100m3</v>
          </cell>
          <cell r="F153"/>
          <cell r="G153">
            <v>65485</v>
          </cell>
          <cell r="H153">
            <v>231376</v>
          </cell>
        </row>
        <row r="154">
          <cell r="A154" t="str">
            <v>01.8234</v>
          </cell>
          <cell r="B154" t="str">
            <v>01.8234</v>
          </cell>
          <cell r="C154"/>
          <cell r="D154" t="str">
            <v>Ñaát caáp IV</v>
          </cell>
          <cell r="E154" t="str">
            <v>100m3</v>
          </cell>
          <cell r="F154"/>
          <cell r="G154">
            <v>79465</v>
          </cell>
          <cell r="H154">
            <v>308501</v>
          </cell>
        </row>
        <row r="155">
          <cell r="A155" t="str">
            <v>01.9001</v>
          </cell>
          <cell r="B155" t="str">
            <v>01.9001</v>
          </cell>
          <cell r="C155" t="str">
            <v>LAØM KHO TAÏM</v>
          </cell>
          <cell r="D155" t="str">
            <v>Kho kín</v>
          </cell>
          <cell r="E155" t="str">
            <v>m2 sd</v>
          </cell>
          <cell r="F155">
            <v>166226</v>
          </cell>
          <cell r="G155">
            <v>24281</v>
          </cell>
        </row>
        <row r="156">
          <cell r="A156" t="str">
            <v>01.9002</v>
          </cell>
          <cell r="B156" t="str">
            <v>01.9002</v>
          </cell>
          <cell r="C156"/>
          <cell r="D156" t="str">
            <v>Kho hôû</v>
          </cell>
          <cell r="E156" t="str">
            <v>m2 sd</v>
          </cell>
          <cell r="F156">
            <v>118991</v>
          </cell>
          <cell r="G156">
            <v>21926</v>
          </cell>
        </row>
        <row r="157">
          <cell r="A157" t="str">
            <v>02.1101</v>
          </cell>
          <cell r="B157" t="str">
            <v>02.1101</v>
          </cell>
          <cell r="C157" t="str">
            <v>BOÁC DÔÕ</v>
          </cell>
          <cell r="D157" t="str">
            <v>Xi maêng</v>
          </cell>
          <cell r="E157" t="str">
            <v>Taán</v>
          </cell>
          <cell r="F157"/>
          <cell r="G157">
            <v>2943</v>
          </cell>
        </row>
        <row r="158">
          <cell r="A158" t="str">
            <v>02.1102</v>
          </cell>
          <cell r="B158" t="str">
            <v>02.1102</v>
          </cell>
          <cell r="C158"/>
          <cell r="D158" t="str">
            <v>Caùt ñen</v>
          </cell>
          <cell r="E158" t="str">
            <v>m3</v>
          </cell>
          <cell r="F158"/>
          <cell r="G158">
            <v>2060</v>
          </cell>
        </row>
        <row r="159">
          <cell r="A159" t="str">
            <v>02.1103</v>
          </cell>
          <cell r="B159" t="str">
            <v>02.1103</v>
          </cell>
          <cell r="C159"/>
          <cell r="D159" t="str">
            <v>Caùt vaøng</v>
          </cell>
          <cell r="E159" t="str">
            <v>m3</v>
          </cell>
          <cell r="F159"/>
          <cell r="G159">
            <v>2207</v>
          </cell>
        </row>
        <row r="160">
          <cell r="A160" t="str">
            <v>02.1104</v>
          </cell>
          <cell r="B160" t="str">
            <v>02.1104</v>
          </cell>
          <cell r="C160"/>
          <cell r="D160" t="str">
            <v>Ñaù daêm caùc loaïi</v>
          </cell>
          <cell r="E160" t="str">
            <v>m3</v>
          </cell>
          <cell r="F160"/>
          <cell r="G160">
            <v>3090</v>
          </cell>
        </row>
        <row r="161">
          <cell r="A161" t="str">
            <v>02.1105</v>
          </cell>
          <cell r="B161" t="str">
            <v>02.1105</v>
          </cell>
          <cell r="C161"/>
          <cell r="D161" t="str">
            <v>Ñaù hoäc</v>
          </cell>
          <cell r="E161" t="str">
            <v>m3</v>
          </cell>
          <cell r="F161"/>
          <cell r="G161">
            <v>4268</v>
          </cell>
        </row>
        <row r="162">
          <cell r="A162" t="str">
            <v>02.1106</v>
          </cell>
          <cell r="B162" t="str">
            <v>02.1106</v>
          </cell>
          <cell r="C162"/>
          <cell r="D162" t="str">
            <v>Ñaát caáp I</v>
          </cell>
          <cell r="E162" t="str">
            <v>m3</v>
          </cell>
          <cell r="F162"/>
          <cell r="G162">
            <v>2649</v>
          </cell>
        </row>
        <row r="163">
          <cell r="A163" t="str">
            <v>02.1107</v>
          </cell>
          <cell r="B163" t="str">
            <v>02.1107</v>
          </cell>
          <cell r="C163"/>
          <cell r="D163" t="str">
            <v>Ñaát caáp II</v>
          </cell>
          <cell r="E163" t="str">
            <v>m3</v>
          </cell>
          <cell r="F163"/>
          <cell r="G163">
            <v>2943</v>
          </cell>
        </row>
        <row r="164">
          <cell r="A164" t="str">
            <v>02.1108</v>
          </cell>
          <cell r="B164" t="str">
            <v>02.1108</v>
          </cell>
          <cell r="C164"/>
          <cell r="D164" t="str">
            <v>Ñaát caáp III</v>
          </cell>
          <cell r="E164" t="str">
            <v>m3</v>
          </cell>
          <cell r="F164"/>
          <cell r="G164">
            <v>3826</v>
          </cell>
        </row>
        <row r="165">
          <cell r="A165" t="str">
            <v>02.1109</v>
          </cell>
          <cell r="B165" t="str">
            <v>02.1109</v>
          </cell>
          <cell r="C165"/>
          <cell r="D165" t="str">
            <v>Ñaát caáp IV</v>
          </cell>
          <cell r="E165" t="str">
            <v>m3</v>
          </cell>
          <cell r="F165"/>
          <cell r="G165">
            <v>4709</v>
          </cell>
        </row>
        <row r="166">
          <cell r="A166" t="str">
            <v>02.1110</v>
          </cell>
          <cell r="B166" t="str">
            <v>02.1110</v>
          </cell>
          <cell r="C166"/>
          <cell r="D166" t="str">
            <v>Buøn</v>
          </cell>
          <cell r="E166" t="str">
            <v>m3</v>
          </cell>
          <cell r="F166"/>
          <cell r="G166">
            <v>3090</v>
          </cell>
        </row>
        <row r="167">
          <cell r="A167" t="str">
            <v>02.1111</v>
          </cell>
          <cell r="B167" t="str">
            <v>02.1111</v>
          </cell>
          <cell r="C167"/>
          <cell r="D167" t="str">
            <v>Nöôùc</v>
          </cell>
          <cell r="E167" t="str">
            <v>m3</v>
          </cell>
          <cell r="F167"/>
          <cell r="G167">
            <v>4268</v>
          </cell>
        </row>
        <row r="168">
          <cell r="A168" t="str">
            <v>02.1112</v>
          </cell>
          <cell r="B168" t="str">
            <v>02.1112</v>
          </cell>
          <cell r="C168"/>
          <cell r="D168" t="str">
            <v>Vaùn goã coáp pha</v>
          </cell>
          <cell r="E168" t="str">
            <v>m3</v>
          </cell>
          <cell r="F168"/>
          <cell r="G168">
            <v>2649</v>
          </cell>
        </row>
        <row r="169">
          <cell r="A169" t="str">
            <v>02.1113</v>
          </cell>
          <cell r="B169" t="str">
            <v>02.1113</v>
          </cell>
          <cell r="C169"/>
          <cell r="D169" t="str">
            <v>Coáp pha theùp</v>
          </cell>
          <cell r="E169" t="str">
            <v>taán</v>
          </cell>
          <cell r="F169"/>
          <cell r="G169">
            <v>4709</v>
          </cell>
        </row>
        <row r="170">
          <cell r="A170" t="str">
            <v>02.1114</v>
          </cell>
          <cell r="B170" t="str">
            <v>02.1114</v>
          </cell>
          <cell r="C170"/>
          <cell r="D170" t="str">
            <v>Bu long, tieáp ñòa, coát theùp , daây neùo</v>
          </cell>
          <cell r="E170" t="str">
            <v>taán</v>
          </cell>
          <cell r="F170"/>
          <cell r="G170">
            <v>6033</v>
          </cell>
        </row>
        <row r="171">
          <cell r="A171" t="str">
            <v>02.1115</v>
          </cell>
          <cell r="B171" t="str">
            <v>02.1115</v>
          </cell>
          <cell r="C171"/>
          <cell r="D171" t="str">
            <v>Coät theùp chöa laép vaän chuyeån töøng thanh</v>
          </cell>
          <cell r="E171" t="str">
            <v>taán</v>
          </cell>
          <cell r="F171"/>
          <cell r="G171">
            <v>5592</v>
          </cell>
        </row>
        <row r="172">
          <cell r="A172" t="str">
            <v>02.1116</v>
          </cell>
          <cell r="B172" t="str">
            <v>02.1116</v>
          </cell>
          <cell r="C172"/>
          <cell r="D172" t="str">
            <v>Coät theùp ñaõ laép vaän chuyeån töøng ñoaïn</v>
          </cell>
          <cell r="E172" t="str">
            <v>taán</v>
          </cell>
          <cell r="F172"/>
          <cell r="G172">
            <v>6622</v>
          </cell>
        </row>
        <row r="173">
          <cell r="A173" t="str">
            <v>02.1117</v>
          </cell>
          <cell r="B173" t="str">
            <v>02.1117</v>
          </cell>
          <cell r="C173"/>
          <cell r="D173" t="str">
            <v>Gaïch chæ</v>
          </cell>
          <cell r="E173" t="str">
            <v>1000 v</v>
          </cell>
          <cell r="F173"/>
          <cell r="G173">
            <v>6622</v>
          </cell>
        </row>
        <row r="174">
          <cell r="A174" t="str">
            <v>02.1118</v>
          </cell>
          <cell r="B174" t="str">
            <v>02.1118</v>
          </cell>
          <cell r="C174"/>
          <cell r="D174" t="str">
            <v>Coïc tre daøi 1,5m ñeán 2,5 m</v>
          </cell>
          <cell r="E174" t="str">
            <v>100 caùi</v>
          </cell>
          <cell r="F174"/>
          <cell r="G174">
            <v>3385</v>
          </cell>
        </row>
        <row r="175">
          <cell r="A175" t="str">
            <v>02.1119</v>
          </cell>
          <cell r="B175" t="str">
            <v>02.1119</v>
          </cell>
          <cell r="C175"/>
          <cell r="D175" t="str">
            <v>Tre caây d=8-10, daøi 6-8m</v>
          </cell>
          <cell r="E175" t="str">
            <v>100 caây</v>
          </cell>
          <cell r="F175"/>
          <cell r="G175">
            <v>9124</v>
          </cell>
        </row>
        <row r="176">
          <cell r="A176" t="str">
            <v>02.1120</v>
          </cell>
          <cell r="B176" t="str">
            <v>02.1120</v>
          </cell>
          <cell r="C176"/>
          <cell r="D176" t="str">
            <v>Phuï kieän caùc loaïi</v>
          </cell>
          <cell r="E176" t="str">
            <v>Taán</v>
          </cell>
          <cell r="F176"/>
          <cell r="G176">
            <v>6181</v>
          </cell>
        </row>
        <row r="177">
          <cell r="A177" t="str">
            <v>02.1121</v>
          </cell>
          <cell r="B177" t="str">
            <v>02.1121</v>
          </cell>
          <cell r="C177"/>
          <cell r="D177" t="str">
            <v>Caùch ñieän caùc loaïi</v>
          </cell>
          <cell r="E177" t="str">
            <v>Taán</v>
          </cell>
          <cell r="F177"/>
          <cell r="G177">
            <v>12214</v>
          </cell>
        </row>
        <row r="178">
          <cell r="A178" t="str">
            <v>02.1122</v>
          </cell>
          <cell r="B178" t="str">
            <v>02.1122</v>
          </cell>
          <cell r="C178"/>
          <cell r="D178" t="str">
            <v>Daây daãn ñieän, daây caùp caùc loaïi</v>
          </cell>
          <cell r="E178" t="str">
            <v>Taán</v>
          </cell>
          <cell r="F178"/>
          <cell r="G178">
            <v>7064</v>
          </cell>
        </row>
        <row r="179">
          <cell r="A179" t="str">
            <v>02.1123</v>
          </cell>
          <cell r="B179" t="str">
            <v>02.1123</v>
          </cell>
          <cell r="C179"/>
          <cell r="D179" t="str">
            <v>Caáu kieän beâ toâng ñuùc saün</v>
          </cell>
          <cell r="E179" t="str">
            <v>Taán</v>
          </cell>
          <cell r="F179">
            <v>0</v>
          </cell>
          <cell r="G179">
            <v>6033</v>
          </cell>
          <cell r="H179">
            <v>0</v>
          </cell>
        </row>
        <row r="180">
          <cell r="A180" t="str">
            <v>02.1124</v>
          </cell>
          <cell r="B180" t="str">
            <v>02.1124</v>
          </cell>
          <cell r="C180"/>
          <cell r="D180" t="str">
            <v>Coät beâ toâng</v>
          </cell>
          <cell r="E180" t="str">
            <v>Taán</v>
          </cell>
          <cell r="F180"/>
          <cell r="G180">
            <v>7358</v>
          </cell>
        </row>
        <row r="181">
          <cell r="A181" t="str">
            <v>02.1125</v>
          </cell>
          <cell r="B181" t="str">
            <v>02.1125</v>
          </cell>
          <cell r="C181"/>
          <cell r="D181" t="str">
            <v>Bi tum</v>
          </cell>
          <cell r="E181" t="str">
            <v>Taán</v>
          </cell>
          <cell r="F181"/>
          <cell r="G181">
            <v>7946</v>
          </cell>
        </row>
        <row r="182">
          <cell r="A182" t="str">
            <v>02.1126</v>
          </cell>
          <cell r="B182" t="str">
            <v>02.1126</v>
          </cell>
          <cell r="C182"/>
          <cell r="D182" t="str">
            <v>Duïng cuï thi coâng</v>
          </cell>
          <cell r="E182" t="str">
            <v>Taán</v>
          </cell>
          <cell r="F182"/>
          <cell r="G182">
            <v>4856</v>
          </cell>
        </row>
        <row r="183">
          <cell r="A183" t="str">
            <v>02.1211</v>
          </cell>
          <cell r="B183" t="str">
            <v>02.1211</v>
          </cell>
          <cell r="C183" t="str">
            <v>VAÄN CHUYEÅN BAÈNG THUÛ COÂNG</v>
          </cell>
          <cell r="D183" t="str">
            <v>Cöï ly 100 m</v>
          </cell>
          <cell r="E183" t="str">
            <v>Taán</v>
          </cell>
          <cell r="F183"/>
          <cell r="G183">
            <v>71813</v>
          </cell>
        </row>
        <row r="184">
          <cell r="A184" t="str">
            <v>02.1212</v>
          </cell>
          <cell r="B184" t="str">
            <v>02.1212</v>
          </cell>
          <cell r="C184" t="str">
            <v>Vaän chuyeån xi maêng</v>
          </cell>
          <cell r="D184" t="str">
            <v>Cöï ly 300 m</v>
          </cell>
          <cell r="E184" t="str">
            <v>Taán</v>
          </cell>
          <cell r="F184"/>
          <cell r="G184">
            <v>67545</v>
          </cell>
        </row>
        <row r="185">
          <cell r="A185" t="str">
            <v>02.1213</v>
          </cell>
          <cell r="B185" t="str">
            <v>02.1213</v>
          </cell>
          <cell r="C185"/>
          <cell r="D185" t="str">
            <v>Cöï ly 500 m</v>
          </cell>
          <cell r="E185" t="str">
            <v>Taán</v>
          </cell>
          <cell r="F185"/>
          <cell r="G185">
            <v>66956</v>
          </cell>
        </row>
        <row r="186">
          <cell r="A186" t="str">
            <v>02.1214</v>
          </cell>
          <cell r="B186" t="str">
            <v>02.1214</v>
          </cell>
          <cell r="C186"/>
          <cell r="D186" t="str">
            <v>Cöï ly &gt; 500 m</v>
          </cell>
          <cell r="E186" t="str">
            <v>Taán</v>
          </cell>
          <cell r="F186"/>
          <cell r="G186">
            <v>66515</v>
          </cell>
        </row>
        <row r="187">
          <cell r="A187" t="str">
            <v>02.1221</v>
          </cell>
          <cell r="B187" t="str">
            <v>02.1221</v>
          </cell>
          <cell r="C187" t="str">
            <v>Vaän chuyeån caùt ñen</v>
          </cell>
          <cell r="D187" t="str">
            <v>Cöï ly 100 m</v>
          </cell>
          <cell r="E187" t="str">
            <v>m3</v>
          </cell>
          <cell r="F187"/>
          <cell r="G187">
            <v>64749</v>
          </cell>
        </row>
        <row r="188">
          <cell r="A188" t="str">
            <v>02.1222</v>
          </cell>
          <cell r="B188" t="str">
            <v>02.1222</v>
          </cell>
          <cell r="C188"/>
          <cell r="D188" t="str">
            <v>Cöï ly 300 m</v>
          </cell>
          <cell r="E188" t="str">
            <v>m3</v>
          </cell>
          <cell r="F188"/>
          <cell r="G188">
            <v>61953</v>
          </cell>
        </row>
        <row r="189">
          <cell r="A189" t="str">
            <v>02.1223</v>
          </cell>
          <cell r="B189" t="str">
            <v>02.1223</v>
          </cell>
          <cell r="C189"/>
          <cell r="D189" t="str">
            <v>Cöï ly 500 m</v>
          </cell>
          <cell r="E189" t="str">
            <v>m3</v>
          </cell>
          <cell r="F189"/>
          <cell r="G189">
            <v>61364</v>
          </cell>
        </row>
        <row r="190">
          <cell r="A190" t="str">
            <v>02.1224</v>
          </cell>
          <cell r="B190" t="str">
            <v>02.1224</v>
          </cell>
          <cell r="C190"/>
          <cell r="D190" t="str">
            <v>Cöï ly &gt; 500 m</v>
          </cell>
          <cell r="E190" t="str">
            <v>m3</v>
          </cell>
          <cell r="F190"/>
          <cell r="G190">
            <v>61070</v>
          </cell>
        </row>
        <row r="191">
          <cell r="A191" t="str">
            <v>02.1231</v>
          </cell>
          <cell r="B191" t="str">
            <v>02.1231</v>
          </cell>
          <cell r="C191" t="str">
            <v>Vaän chuyeån caùt vaøng</v>
          </cell>
          <cell r="D191" t="str">
            <v>Cöï ly 100 m</v>
          </cell>
          <cell r="E191" t="str">
            <v>m3</v>
          </cell>
          <cell r="F191"/>
          <cell r="G191">
            <v>67251</v>
          </cell>
        </row>
        <row r="192">
          <cell r="A192" t="str">
            <v>02.1232</v>
          </cell>
          <cell r="B192" t="str">
            <v>02.1232</v>
          </cell>
          <cell r="C192"/>
          <cell r="D192" t="str">
            <v>Cöï ly 300 m</v>
          </cell>
          <cell r="E192" t="str">
            <v>m3</v>
          </cell>
          <cell r="F192"/>
          <cell r="G192">
            <v>64308</v>
          </cell>
        </row>
        <row r="193">
          <cell r="A193" t="str">
            <v>02.1233</v>
          </cell>
          <cell r="B193" t="str">
            <v>02.1233</v>
          </cell>
          <cell r="C193"/>
          <cell r="D193" t="str">
            <v>Cöï ly 500 m</v>
          </cell>
          <cell r="E193" t="str">
            <v>m3</v>
          </cell>
          <cell r="F193"/>
          <cell r="G193">
            <v>63719</v>
          </cell>
        </row>
        <row r="194">
          <cell r="A194" t="str">
            <v>02.1234</v>
          </cell>
          <cell r="B194" t="str">
            <v>02.1234</v>
          </cell>
          <cell r="C194"/>
          <cell r="D194" t="str">
            <v>Cöï ly &gt; 500 m</v>
          </cell>
          <cell r="E194" t="str">
            <v>m3</v>
          </cell>
          <cell r="F194"/>
          <cell r="G194">
            <v>62983</v>
          </cell>
        </row>
        <row r="195">
          <cell r="A195" t="str">
            <v>02.1241</v>
          </cell>
          <cell r="B195" t="str">
            <v>02.1241</v>
          </cell>
          <cell r="C195" t="str">
            <v>Vaän chuyeån ñaù daêm caùc loaïi</v>
          </cell>
          <cell r="D195" t="str">
            <v>Cöï ly 100 m</v>
          </cell>
          <cell r="E195" t="str">
            <v>m3</v>
          </cell>
          <cell r="F195"/>
          <cell r="G195">
            <v>70635</v>
          </cell>
        </row>
        <row r="196">
          <cell r="A196" t="str">
            <v>02.1242</v>
          </cell>
          <cell r="B196" t="str">
            <v>02.1242</v>
          </cell>
          <cell r="C196"/>
          <cell r="D196" t="str">
            <v>Cöï ly 300 m</v>
          </cell>
          <cell r="E196" t="str">
            <v>m3</v>
          </cell>
          <cell r="F196"/>
          <cell r="G196">
            <v>67692</v>
          </cell>
        </row>
        <row r="197">
          <cell r="A197" t="str">
            <v>02.1243</v>
          </cell>
          <cell r="B197" t="str">
            <v>02.1243</v>
          </cell>
          <cell r="C197"/>
          <cell r="D197" t="str">
            <v>Cöï ly 500 m</v>
          </cell>
          <cell r="E197" t="str">
            <v>m3</v>
          </cell>
          <cell r="F197"/>
          <cell r="G197">
            <v>67104</v>
          </cell>
        </row>
        <row r="198">
          <cell r="A198" t="str">
            <v>02.1244</v>
          </cell>
          <cell r="B198" t="str">
            <v>02.1244</v>
          </cell>
          <cell r="C198"/>
          <cell r="D198" t="str">
            <v>Cöï ly &gt; 500 m</v>
          </cell>
          <cell r="E198" t="str">
            <v>m3</v>
          </cell>
          <cell r="F198"/>
          <cell r="G198">
            <v>66662</v>
          </cell>
        </row>
        <row r="199">
          <cell r="A199" t="str">
            <v>02.1251</v>
          </cell>
          <cell r="B199" t="str">
            <v>02.1251</v>
          </cell>
          <cell r="C199" t="str">
            <v>Vaän chuyeån ñaù hoäc</v>
          </cell>
          <cell r="D199" t="str">
            <v>Cöï ly 100 m</v>
          </cell>
          <cell r="E199" t="str">
            <v>m3</v>
          </cell>
          <cell r="F199"/>
          <cell r="G199">
            <v>66515</v>
          </cell>
        </row>
        <row r="200">
          <cell r="A200" t="str">
            <v>02.1252</v>
          </cell>
          <cell r="B200" t="str">
            <v>02.1252</v>
          </cell>
          <cell r="C200"/>
          <cell r="D200" t="str">
            <v>Cöï ly 300 m</v>
          </cell>
          <cell r="E200" t="str">
            <v>m3</v>
          </cell>
          <cell r="F200"/>
          <cell r="G200">
            <v>62689</v>
          </cell>
        </row>
        <row r="201">
          <cell r="A201" t="str">
            <v>02.1253</v>
          </cell>
          <cell r="B201" t="str">
            <v>02.1253</v>
          </cell>
          <cell r="C201"/>
          <cell r="D201" t="str">
            <v>Cöï ly 500 m</v>
          </cell>
          <cell r="E201" t="str">
            <v>m3</v>
          </cell>
          <cell r="F201"/>
          <cell r="G201">
            <v>61953</v>
          </cell>
        </row>
        <row r="202">
          <cell r="A202" t="str">
            <v>02.1254</v>
          </cell>
          <cell r="B202" t="str">
            <v>02.1254</v>
          </cell>
          <cell r="C202"/>
          <cell r="D202" t="str">
            <v>Cöï ly &gt; 500 m</v>
          </cell>
          <cell r="E202" t="str">
            <v>m3</v>
          </cell>
          <cell r="F202"/>
          <cell r="G202">
            <v>59746</v>
          </cell>
        </row>
        <row r="203">
          <cell r="A203" t="str">
            <v>02.1261</v>
          </cell>
          <cell r="B203" t="str">
            <v>02.1261</v>
          </cell>
          <cell r="C203" t="str">
            <v>Vaän chuyeån ñaát caáp I</v>
          </cell>
          <cell r="D203" t="str">
            <v>Cöï ly 100 m</v>
          </cell>
          <cell r="E203" t="str">
            <v>m3</v>
          </cell>
          <cell r="F203"/>
          <cell r="G203">
            <v>64896</v>
          </cell>
        </row>
        <row r="204">
          <cell r="A204" t="str">
            <v>02.1262</v>
          </cell>
          <cell r="B204" t="str">
            <v>02.1262</v>
          </cell>
          <cell r="C204"/>
          <cell r="D204" t="str">
            <v>Cöï ly 300 m</v>
          </cell>
          <cell r="E204" t="str">
            <v>m3</v>
          </cell>
          <cell r="F204"/>
          <cell r="G204">
            <v>62100</v>
          </cell>
        </row>
        <row r="205">
          <cell r="A205" t="str">
            <v>02.1263</v>
          </cell>
          <cell r="B205" t="str">
            <v>02.1263</v>
          </cell>
          <cell r="C205"/>
          <cell r="D205" t="str">
            <v>Cöï ly 500 m</v>
          </cell>
          <cell r="E205" t="str">
            <v>m3</v>
          </cell>
          <cell r="F205"/>
          <cell r="G205">
            <v>61512</v>
          </cell>
        </row>
        <row r="206">
          <cell r="A206" t="str">
            <v>02.1264</v>
          </cell>
          <cell r="B206" t="str">
            <v>02.1264</v>
          </cell>
          <cell r="C206"/>
          <cell r="D206" t="str">
            <v>Cöï ly &gt; 500 m</v>
          </cell>
          <cell r="E206" t="str">
            <v>m3</v>
          </cell>
          <cell r="F206"/>
          <cell r="G206">
            <v>61070</v>
          </cell>
        </row>
        <row r="207">
          <cell r="A207" t="str">
            <v>02.1271</v>
          </cell>
          <cell r="B207" t="str">
            <v>02.1271</v>
          </cell>
          <cell r="C207" t="str">
            <v>Vaän chuyeån ñaát caáp II</v>
          </cell>
          <cell r="D207" t="str">
            <v>Cöï ly 100 m</v>
          </cell>
          <cell r="E207" t="str">
            <v>m3</v>
          </cell>
          <cell r="F207"/>
          <cell r="G207">
            <v>67104</v>
          </cell>
        </row>
        <row r="208">
          <cell r="A208" t="str">
            <v>02.1272</v>
          </cell>
          <cell r="B208" t="str">
            <v>02.1272</v>
          </cell>
          <cell r="C208"/>
          <cell r="D208" t="str">
            <v>Cöï ly 300 m</v>
          </cell>
          <cell r="E208" t="str">
            <v>m3</v>
          </cell>
          <cell r="F208"/>
          <cell r="G208">
            <v>64013</v>
          </cell>
        </row>
        <row r="209">
          <cell r="A209" t="str">
            <v>02.1273</v>
          </cell>
          <cell r="B209" t="str">
            <v>02.1273</v>
          </cell>
          <cell r="C209"/>
          <cell r="D209" t="str">
            <v>Cöï ly 500 m</v>
          </cell>
          <cell r="E209" t="str">
            <v>m3</v>
          </cell>
          <cell r="F209"/>
          <cell r="G209">
            <v>63425</v>
          </cell>
        </row>
        <row r="210">
          <cell r="A210" t="str">
            <v>02.1274</v>
          </cell>
          <cell r="B210" t="str">
            <v>02.1274</v>
          </cell>
          <cell r="C210"/>
          <cell r="D210" t="str">
            <v>Cöï ly &gt; 500 m</v>
          </cell>
          <cell r="E210" t="str">
            <v>m3</v>
          </cell>
          <cell r="F210"/>
          <cell r="G210">
            <v>62983</v>
          </cell>
        </row>
        <row r="211">
          <cell r="A211" t="str">
            <v>02.1281</v>
          </cell>
          <cell r="B211" t="str">
            <v>02.1281</v>
          </cell>
          <cell r="C211" t="str">
            <v>Vaän chuyeån ñaát caáp III</v>
          </cell>
          <cell r="D211" t="str">
            <v>Cöï ly 100 m</v>
          </cell>
          <cell r="E211" t="str">
            <v>m3</v>
          </cell>
          <cell r="F211"/>
          <cell r="G211">
            <v>72254</v>
          </cell>
        </row>
        <row r="212">
          <cell r="A212" t="str">
            <v>02.1282</v>
          </cell>
          <cell r="B212" t="str">
            <v>02.1282</v>
          </cell>
          <cell r="C212"/>
          <cell r="D212" t="str">
            <v>Cöï ly 300 m</v>
          </cell>
          <cell r="E212" t="str">
            <v>m3</v>
          </cell>
          <cell r="F212"/>
          <cell r="G212">
            <v>69458</v>
          </cell>
        </row>
        <row r="213">
          <cell r="A213" t="str">
            <v>02.1283</v>
          </cell>
          <cell r="B213" t="str">
            <v>02.1283</v>
          </cell>
          <cell r="C213" t="str">
            <v>capng3x240</v>
          </cell>
          <cell r="D213" t="str">
            <v>Cöï ly 500 m</v>
          </cell>
          <cell r="E213" t="str">
            <v>m3</v>
          </cell>
          <cell r="F213" t="str">
            <v>m</v>
          </cell>
          <cell r="G213">
            <v>68869</v>
          </cell>
        </row>
        <row r="214">
          <cell r="A214" t="str">
            <v>02.1284</v>
          </cell>
          <cell r="B214" t="str">
            <v>02.1284</v>
          </cell>
          <cell r="C214" t="str">
            <v>bonoicapng3x50</v>
          </cell>
          <cell r="D214" t="str">
            <v>Cöï ly &gt; 500 m</v>
          </cell>
          <cell r="E214" t="str">
            <v>m3</v>
          </cell>
          <cell r="F214" t="str">
            <v>boä</v>
          </cell>
          <cell r="G214">
            <v>68428</v>
          </cell>
        </row>
        <row r="215">
          <cell r="A215" t="str">
            <v>02.1291</v>
          </cell>
          <cell r="B215" t="str">
            <v>02.1291</v>
          </cell>
          <cell r="C215" t="str">
            <v>Vaän chuyeån ñaát caáp IV</v>
          </cell>
          <cell r="D215" t="str">
            <v>Cöï ly 100 m</v>
          </cell>
          <cell r="E215" t="str">
            <v>m3</v>
          </cell>
          <cell r="F215" t="str">
            <v>boä</v>
          </cell>
          <cell r="G215">
            <v>77993</v>
          </cell>
        </row>
        <row r="216">
          <cell r="A216" t="str">
            <v>02.1292</v>
          </cell>
          <cell r="B216" t="str">
            <v>02.1292</v>
          </cell>
          <cell r="C216" t="str">
            <v>bonoicapng3x150</v>
          </cell>
          <cell r="D216" t="str">
            <v>Cöï ly 300 m</v>
          </cell>
          <cell r="E216" t="str">
            <v>m3</v>
          </cell>
          <cell r="F216" t="str">
            <v>boä</v>
          </cell>
          <cell r="G216">
            <v>75050</v>
          </cell>
        </row>
        <row r="217">
          <cell r="A217" t="str">
            <v>02.1293</v>
          </cell>
          <cell r="B217" t="str">
            <v>02.1293</v>
          </cell>
          <cell r="C217" t="str">
            <v>bonoicapng3x240</v>
          </cell>
          <cell r="D217" t="str">
            <v>Cöï ly 500 m</v>
          </cell>
          <cell r="E217" t="str">
            <v>m3</v>
          </cell>
          <cell r="F217" t="str">
            <v>boä</v>
          </cell>
          <cell r="G217">
            <v>74461</v>
          </cell>
        </row>
        <row r="218">
          <cell r="A218" t="str">
            <v>02.1294</v>
          </cell>
          <cell r="B218" t="str">
            <v>02.1294</v>
          </cell>
          <cell r="C218" t="str">
            <v>bonoicapngT3x50</v>
          </cell>
          <cell r="D218" t="str">
            <v>Cöï ly &gt; 500 m</v>
          </cell>
          <cell r="E218" t="str">
            <v>m3</v>
          </cell>
          <cell r="F218" t="str">
            <v>boä</v>
          </cell>
          <cell r="G218">
            <v>71020</v>
          </cell>
        </row>
        <row r="219">
          <cell r="A219" t="str">
            <v>02.1311</v>
          </cell>
          <cell r="B219" t="str">
            <v>02.1311</v>
          </cell>
          <cell r="C219" t="str">
            <v>Vaän chuyeån buøn</v>
          </cell>
          <cell r="D219" t="str">
            <v>Cöï ly 100 m</v>
          </cell>
          <cell r="E219" t="str">
            <v>m3</v>
          </cell>
          <cell r="F219" t="str">
            <v>boä</v>
          </cell>
          <cell r="G219">
            <v>50769</v>
          </cell>
        </row>
        <row r="220">
          <cell r="A220" t="str">
            <v>02.1312</v>
          </cell>
          <cell r="B220" t="str">
            <v>02.1312</v>
          </cell>
          <cell r="C220" t="str">
            <v>daucapng3x50</v>
          </cell>
          <cell r="D220" t="str">
            <v>Cöï ly 300 m</v>
          </cell>
          <cell r="E220" t="str">
            <v>m3</v>
          </cell>
          <cell r="F220" t="str">
            <v>boä</v>
          </cell>
          <cell r="G220">
            <v>48709</v>
          </cell>
        </row>
        <row r="221">
          <cell r="A221" t="str">
            <v>02.1313</v>
          </cell>
          <cell r="B221" t="str">
            <v>02.1313</v>
          </cell>
          <cell r="C221" t="str">
            <v>daucapng3x95</v>
          </cell>
          <cell r="D221" t="str">
            <v>Cöï ly 500 m</v>
          </cell>
          <cell r="E221" t="str">
            <v>m3</v>
          </cell>
          <cell r="F221" t="str">
            <v>boä</v>
          </cell>
          <cell r="G221">
            <v>48415</v>
          </cell>
        </row>
        <row r="222">
          <cell r="A222" t="str">
            <v>02.1314</v>
          </cell>
          <cell r="B222" t="str">
            <v>02.1314</v>
          </cell>
          <cell r="C222" t="str">
            <v>daucapng3x150</v>
          </cell>
          <cell r="D222" t="str">
            <v>Cöï ly &gt; 500 m</v>
          </cell>
          <cell r="E222" t="str">
            <v>m3</v>
          </cell>
          <cell r="F222" t="str">
            <v>boä</v>
          </cell>
          <cell r="G222">
            <v>48120</v>
          </cell>
        </row>
        <row r="223">
          <cell r="A223" t="str">
            <v>02.1321</v>
          </cell>
          <cell r="B223" t="str">
            <v>02.1321</v>
          </cell>
          <cell r="C223" t="str">
            <v>Vaän chuyeån nöôùc</v>
          </cell>
          <cell r="D223" t="str">
            <v>Cöï ly 100 m</v>
          </cell>
          <cell r="E223" t="str">
            <v>m3</v>
          </cell>
          <cell r="F223" t="str">
            <v>boä</v>
          </cell>
          <cell r="G223">
            <v>57833</v>
          </cell>
        </row>
        <row r="224">
          <cell r="A224" t="str">
            <v>02.1322</v>
          </cell>
          <cell r="B224" t="str">
            <v>02.1322</v>
          </cell>
          <cell r="C224" t="str">
            <v>indaucapng3x240</v>
          </cell>
          <cell r="D224" t="str">
            <v>Cöï ly 300 m</v>
          </cell>
          <cell r="E224" t="str">
            <v>m3</v>
          </cell>
          <cell r="F224" t="str">
            <v>boä</v>
          </cell>
          <cell r="G224">
            <v>56950</v>
          </cell>
        </row>
        <row r="225">
          <cell r="A225" t="str">
            <v>02.1323</v>
          </cell>
          <cell r="B225" t="str">
            <v>02.1323</v>
          </cell>
          <cell r="C225" t="str">
            <v>dauncapng3x50</v>
          </cell>
          <cell r="D225" t="str">
            <v>Cöï ly 500 m</v>
          </cell>
          <cell r="E225" t="str">
            <v>m3</v>
          </cell>
          <cell r="F225" t="str">
            <v>boä</v>
          </cell>
          <cell r="G225">
            <v>49592</v>
          </cell>
        </row>
        <row r="226">
          <cell r="A226" t="str">
            <v>02.1324</v>
          </cell>
          <cell r="B226" t="str">
            <v>02.1324</v>
          </cell>
          <cell r="C226" t="str">
            <v>dauncapng3x95</v>
          </cell>
          <cell r="D226" t="str">
            <v>Cöï ly &gt; 500 m</v>
          </cell>
          <cell r="E226" t="str">
            <v>m3</v>
          </cell>
          <cell r="F226" t="str">
            <v>boä</v>
          </cell>
          <cell r="G226">
            <v>48415</v>
          </cell>
        </row>
        <row r="227">
          <cell r="A227" t="str">
            <v>02.1331</v>
          </cell>
          <cell r="B227" t="str">
            <v>02.1331</v>
          </cell>
          <cell r="C227" t="str">
            <v>Vaän chuyeån vaùn goã coáp pha</v>
          </cell>
          <cell r="D227" t="str">
            <v>Cöï ly 100 m</v>
          </cell>
          <cell r="E227" t="str">
            <v>m3</v>
          </cell>
          <cell r="F227" t="str">
            <v>boä</v>
          </cell>
          <cell r="G227">
            <v>57391</v>
          </cell>
        </row>
        <row r="228">
          <cell r="A228" t="str">
            <v>02.1332</v>
          </cell>
          <cell r="B228" t="str">
            <v>02.1332</v>
          </cell>
          <cell r="C228" t="str">
            <v>dauncapng3x240</v>
          </cell>
          <cell r="D228" t="str">
            <v>Cöï ly 300 m</v>
          </cell>
          <cell r="E228" t="str">
            <v>m3</v>
          </cell>
          <cell r="F228" t="str">
            <v>boä</v>
          </cell>
          <cell r="G228">
            <v>55037</v>
          </cell>
        </row>
        <row r="229">
          <cell r="A229" t="str">
            <v>02.1333</v>
          </cell>
          <cell r="B229" t="str">
            <v>02.1333</v>
          </cell>
          <cell r="C229" t="str">
            <v>chupdaucapng3x240</v>
          </cell>
          <cell r="D229" t="str">
            <v>Cöï ly 500 m</v>
          </cell>
          <cell r="E229" t="str">
            <v>m3</v>
          </cell>
          <cell r="F229" t="str">
            <v>boä</v>
          </cell>
          <cell r="G229">
            <v>54301</v>
          </cell>
        </row>
        <row r="230">
          <cell r="A230" t="str">
            <v>02.1334</v>
          </cell>
          <cell r="B230" t="str">
            <v>02.1334</v>
          </cell>
          <cell r="C230" t="str">
            <v>chupdaucapng3x150</v>
          </cell>
          <cell r="D230" t="str">
            <v>Cöï ly &gt; 500 m</v>
          </cell>
          <cell r="E230" t="str">
            <v>m3</v>
          </cell>
          <cell r="F230" t="str">
            <v>boä</v>
          </cell>
          <cell r="G230">
            <v>53859</v>
          </cell>
        </row>
        <row r="231">
          <cell r="A231" t="str">
            <v>02.1341</v>
          </cell>
          <cell r="B231" t="str">
            <v>02.1341</v>
          </cell>
          <cell r="C231" t="str">
            <v>Vaän chuyeån coát pha theùp</v>
          </cell>
          <cell r="D231" t="str">
            <v>Cöï ly 100 m</v>
          </cell>
          <cell r="E231" t="str">
            <v xml:space="preserve">Taán </v>
          </cell>
          <cell r="F231" t="str">
            <v>boä</v>
          </cell>
          <cell r="G231">
            <v>85204</v>
          </cell>
        </row>
        <row r="232">
          <cell r="A232" t="str">
            <v>02.1342</v>
          </cell>
          <cell r="B232" t="str">
            <v>02.1342</v>
          </cell>
          <cell r="C232" t="str">
            <v>chupdaucapng3x50</v>
          </cell>
          <cell r="D232" t="str">
            <v>Cöï ly 300 m</v>
          </cell>
          <cell r="E232" t="str">
            <v xml:space="preserve">Taán </v>
          </cell>
          <cell r="F232" t="str">
            <v>boä</v>
          </cell>
          <cell r="G232">
            <v>79906</v>
          </cell>
        </row>
        <row r="233">
          <cell r="A233" t="str">
            <v>02.1343</v>
          </cell>
          <cell r="B233" t="str">
            <v>02.1343</v>
          </cell>
          <cell r="C233" t="str">
            <v>T50-3</v>
          </cell>
          <cell r="D233" t="str">
            <v>Cöï ly 500 m</v>
          </cell>
          <cell r="E233" t="str">
            <v xml:space="preserve">Taán </v>
          </cell>
          <cell r="F233" t="str">
            <v>maùy</v>
          </cell>
          <cell r="G233">
            <v>78876</v>
          </cell>
        </row>
        <row r="234">
          <cell r="A234" t="str">
            <v>02.1344</v>
          </cell>
          <cell r="B234" t="str">
            <v>02.1344</v>
          </cell>
          <cell r="C234" t="str">
            <v>T100-3</v>
          </cell>
          <cell r="D234" t="str">
            <v>Cöï ly &gt; 500 m</v>
          </cell>
          <cell r="E234" t="str">
            <v xml:space="preserve">Taán </v>
          </cell>
          <cell r="F234" t="str">
            <v>maùy</v>
          </cell>
          <cell r="G234">
            <v>78140</v>
          </cell>
        </row>
        <row r="235">
          <cell r="A235" t="str">
            <v>02.1351</v>
          </cell>
          <cell r="B235" t="str">
            <v>02.1351</v>
          </cell>
          <cell r="C235" t="str">
            <v xml:space="preserve">Vaän chuyeån bu long, tieáp ñòa, coát theùp, </v>
          </cell>
          <cell r="D235" t="str">
            <v>Cöï ly 100 m</v>
          </cell>
          <cell r="E235" t="str">
            <v xml:space="preserve">Taán </v>
          </cell>
          <cell r="F235" t="str">
            <v>maùy</v>
          </cell>
          <cell r="G235">
            <v>110221</v>
          </cell>
        </row>
        <row r="236">
          <cell r="A236" t="str">
            <v>02.1352</v>
          </cell>
          <cell r="B236" t="str">
            <v>02.1352</v>
          </cell>
          <cell r="C236" t="str">
            <v>daây neùo</v>
          </cell>
          <cell r="D236" t="str">
            <v>Cöï ly 300 m</v>
          </cell>
          <cell r="E236" t="str">
            <v xml:space="preserve">Taán </v>
          </cell>
          <cell r="F236" t="str">
            <v>maùy</v>
          </cell>
          <cell r="G236">
            <v>103451</v>
          </cell>
        </row>
        <row r="237">
          <cell r="A237" t="str">
            <v>02.1353</v>
          </cell>
          <cell r="B237" t="str">
            <v>02.1353</v>
          </cell>
          <cell r="C237" t="str">
            <v>T250-3</v>
          </cell>
          <cell r="D237" t="str">
            <v>Cöï ly 500 m</v>
          </cell>
          <cell r="E237" t="str">
            <v xml:space="preserve">Taán </v>
          </cell>
          <cell r="F237" t="str">
            <v>maùy</v>
          </cell>
          <cell r="G237">
            <v>102127</v>
          </cell>
        </row>
        <row r="238">
          <cell r="A238" t="str">
            <v>02.1354</v>
          </cell>
          <cell r="B238" t="str">
            <v>02.1354</v>
          </cell>
          <cell r="C238" t="str">
            <v>T400-3</v>
          </cell>
          <cell r="D238" t="str">
            <v>Cöï ly &gt; 500 m</v>
          </cell>
          <cell r="E238" t="str">
            <v xml:space="preserve">Taán </v>
          </cell>
          <cell r="F238" t="str">
            <v>maùy</v>
          </cell>
          <cell r="G238">
            <v>93739</v>
          </cell>
        </row>
        <row r="239">
          <cell r="A239" t="str">
            <v>02.1361</v>
          </cell>
          <cell r="B239" t="str">
            <v>02.1361</v>
          </cell>
          <cell r="C239" t="str">
            <v>Vaän chuyeån coät theùp chöa laép</v>
          </cell>
          <cell r="D239" t="str">
            <v xml:space="preserve">Thuû coâng cöï ly 100m </v>
          </cell>
          <cell r="E239" t="str">
            <v>M3</v>
          </cell>
          <cell r="F239" t="str">
            <v>maùy</v>
          </cell>
          <cell r="G239">
            <v>100214</v>
          </cell>
        </row>
        <row r="240">
          <cell r="A240" t="str">
            <v>02.1362</v>
          </cell>
          <cell r="B240" t="str">
            <v>02.1362</v>
          </cell>
          <cell r="C240" t="str">
            <v>vaän chuyeån töøng thanh TC</v>
          </cell>
          <cell r="D240" t="str">
            <v xml:space="preserve">Thuû coâng cöï ly 300m </v>
          </cell>
          <cell r="E240" t="str">
            <v>M3</v>
          </cell>
          <cell r="F240" t="str">
            <v>maùy</v>
          </cell>
          <cell r="G240">
            <v>94033</v>
          </cell>
        </row>
        <row r="241">
          <cell r="A241" t="str">
            <v>02.1363</v>
          </cell>
          <cell r="B241" t="str">
            <v>02.1363</v>
          </cell>
          <cell r="C241" t="str">
            <v>T800-3</v>
          </cell>
          <cell r="D241" t="str">
            <v xml:space="preserve">Thuû coâng cöï ly 500m </v>
          </cell>
          <cell r="E241" t="str">
            <v>M3</v>
          </cell>
          <cell r="F241" t="str">
            <v>maùy</v>
          </cell>
          <cell r="G241">
            <v>92856</v>
          </cell>
        </row>
        <row r="242">
          <cell r="A242" t="str">
            <v>02.1364</v>
          </cell>
          <cell r="B242" t="str">
            <v>02.1364</v>
          </cell>
          <cell r="C242" t="str">
            <v>T800-3hb</v>
          </cell>
          <cell r="D242" t="str">
            <v xml:space="preserve">Thuû coâng cöï ly .&gt;500m </v>
          </cell>
          <cell r="E242" t="str">
            <v>M3</v>
          </cell>
          <cell r="F242" t="str">
            <v>maùy</v>
          </cell>
          <cell r="G242">
            <v>91973</v>
          </cell>
        </row>
        <row r="243">
          <cell r="A243" t="str">
            <v>02.1371</v>
          </cell>
          <cell r="B243" t="str">
            <v>02.1371</v>
          </cell>
          <cell r="C243" t="str">
            <v>Vaän chuyeån coät theùp ñaõ laép</v>
          </cell>
          <cell r="D243" t="str">
            <v xml:space="preserve">Thuû coâng cöï ly 100m </v>
          </cell>
          <cell r="E243" t="str">
            <v>M3</v>
          </cell>
          <cell r="F243" t="str">
            <v>maùy</v>
          </cell>
          <cell r="G243">
            <v>120227</v>
          </cell>
        </row>
        <row r="244">
          <cell r="A244" t="str">
            <v>02.1372</v>
          </cell>
          <cell r="B244" t="str">
            <v>02.1372</v>
          </cell>
          <cell r="C244" t="str">
            <v>vaän chuyeån töøng ñoaïn TC</v>
          </cell>
          <cell r="D244" t="str">
            <v xml:space="preserve">Thuû coâng cöï ly 300m </v>
          </cell>
          <cell r="E244" t="str">
            <v>M3</v>
          </cell>
          <cell r="F244" t="str">
            <v>maùy</v>
          </cell>
          <cell r="G244">
            <v>112869</v>
          </cell>
        </row>
        <row r="245">
          <cell r="A245" t="str">
            <v>02.1373</v>
          </cell>
          <cell r="B245" t="str">
            <v>02.1373</v>
          </cell>
          <cell r="C245" t="str">
            <v>T15-1</v>
          </cell>
          <cell r="D245" t="str">
            <v xml:space="preserve">Thuû coâng cöï ly 500m </v>
          </cell>
          <cell r="E245" t="str">
            <v>M3</v>
          </cell>
          <cell r="F245" t="str">
            <v>maùy</v>
          </cell>
          <cell r="G245">
            <v>111398</v>
          </cell>
        </row>
        <row r="246">
          <cell r="A246" t="str">
            <v>02.1374</v>
          </cell>
          <cell r="B246" t="str">
            <v>02.1374</v>
          </cell>
          <cell r="C246" t="str">
            <v>T25-1</v>
          </cell>
          <cell r="D246" t="str">
            <v xml:space="preserve">Thuû coâng cöï ly .&gt;500m </v>
          </cell>
          <cell r="E246" t="str">
            <v>M3</v>
          </cell>
          <cell r="F246" t="str">
            <v>maùy</v>
          </cell>
          <cell r="G246">
            <v>110368</v>
          </cell>
        </row>
        <row r="247">
          <cell r="A247" t="str">
            <v>02.1381</v>
          </cell>
          <cell r="B247" t="str">
            <v>02.1381</v>
          </cell>
          <cell r="C247" t="str">
            <v xml:space="preserve">Vaän chuyeån gaïch chæ thuû coâng </v>
          </cell>
          <cell r="D247" t="str">
            <v xml:space="preserve">Thuû coâng cöï ly 100m </v>
          </cell>
          <cell r="E247" t="str">
            <v>Vieân</v>
          </cell>
          <cell r="F247" t="str">
            <v>maùy</v>
          </cell>
          <cell r="G247">
            <v>102421</v>
          </cell>
        </row>
        <row r="248">
          <cell r="A248" t="str">
            <v>02.1382</v>
          </cell>
          <cell r="B248" t="str">
            <v>02.1382</v>
          </cell>
          <cell r="C248" t="str">
            <v>T50-1</v>
          </cell>
          <cell r="D248" t="str">
            <v xml:space="preserve">Thuû coâng cöï ly 300m </v>
          </cell>
          <cell r="E248" t="str">
            <v>Vieân</v>
          </cell>
          <cell r="F248" t="str">
            <v>maùy</v>
          </cell>
          <cell r="G248">
            <v>77846</v>
          </cell>
        </row>
        <row r="249">
          <cell r="A249" t="str">
            <v>02.1383</v>
          </cell>
          <cell r="B249" t="str">
            <v>02.1383</v>
          </cell>
          <cell r="C249" t="str">
            <v>CC3</v>
          </cell>
          <cell r="D249" t="str">
            <v xml:space="preserve">Thuû coâng cöï ly 500m </v>
          </cell>
          <cell r="E249" t="str">
            <v>Vieân</v>
          </cell>
          <cell r="F249" t="str">
            <v>caùi</v>
          </cell>
          <cell r="G249">
            <v>75786</v>
          </cell>
        </row>
        <row r="250">
          <cell r="A250" t="str">
            <v>02.1384</v>
          </cell>
          <cell r="B250" t="str">
            <v>02.1384</v>
          </cell>
          <cell r="C250" t="str">
            <v>CC6</v>
          </cell>
          <cell r="D250" t="str">
            <v xml:space="preserve">Thuû coâng cöï ly .&gt;500m </v>
          </cell>
          <cell r="E250" t="str">
            <v>Vieân</v>
          </cell>
          <cell r="F250" t="str">
            <v>caùi</v>
          </cell>
          <cell r="G250">
            <v>74314</v>
          </cell>
        </row>
        <row r="251">
          <cell r="A251" t="str">
            <v>02.1391</v>
          </cell>
          <cell r="B251" t="str">
            <v>02.1391</v>
          </cell>
          <cell r="C251" t="str">
            <v>Vaän chuyeån coïc tre daøi 1,5m</v>
          </cell>
          <cell r="D251" t="str">
            <v xml:space="preserve">Thuû coâng cöï ly 100m </v>
          </cell>
          <cell r="E251" t="str">
            <v>coïc</v>
          </cell>
          <cell r="F251" t="str">
            <v>caùi</v>
          </cell>
          <cell r="G251">
            <v>180</v>
          </cell>
        </row>
        <row r="252">
          <cell r="A252" t="str">
            <v>02.1392</v>
          </cell>
          <cell r="B252" t="str">
            <v>02.1392</v>
          </cell>
          <cell r="C252" t="str">
            <v xml:space="preserve">ñeán 2,5m </v>
          </cell>
          <cell r="D252" t="str">
            <v xml:space="preserve">Thuû coâng cöï ly 300m </v>
          </cell>
          <cell r="E252" t="str">
            <v>coïc</v>
          </cell>
          <cell r="F252" t="str">
            <v>caùi</v>
          </cell>
          <cell r="G252">
            <v>169</v>
          </cell>
        </row>
        <row r="253">
          <cell r="A253" t="str">
            <v>02.1393</v>
          </cell>
          <cell r="B253" t="str">
            <v>02.1393</v>
          </cell>
          <cell r="C253" t="str">
            <v>CC20</v>
          </cell>
          <cell r="D253" t="str">
            <v xml:space="preserve">Thuû coâng cöï ly 500m </v>
          </cell>
          <cell r="E253" t="str">
            <v>coïc</v>
          </cell>
          <cell r="F253" t="str">
            <v>caùi</v>
          </cell>
          <cell r="G253">
            <v>168</v>
          </cell>
        </row>
        <row r="254">
          <cell r="A254" t="str">
            <v>02.1394</v>
          </cell>
          <cell r="B254" t="str">
            <v>02.1394</v>
          </cell>
          <cell r="C254" t="str">
            <v>CC25</v>
          </cell>
          <cell r="D254" t="str">
            <v xml:space="preserve">Thuû coâng cöï ly .&gt;500m </v>
          </cell>
          <cell r="E254" t="str">
            <v>coïc</v>
          </cell>
          <cell r="F254" t="str">
            <v>caùi</v>
          </cell>
          <cell r="G254">
            <v>166</v>
          </cell>
        </row>
        <row r="255">
          <cell r="A255" t="str">
            <v>02.1411</v>
          </cell>
          <cell r="B255" t="str">
            <v>02.1411</v>
          </cell>
          <cell r="C255" t="str">
            <v>Vaän chuyeån  tre caây d=8-10</v>
          </cell>
          <cell r="D255" t="str">
            <v xml:space="preserve">Thuû coâng cöï ly 100m </v>
          </cell>
          <cell r="E255" t="str">
            <v>caây</v>
          </cell>
          <cell r="F255" t="str">
            <v>caùi</v>
          </cell>
          <cell r="G255">
            <v>1321</v>
          </cell>
        </row>
        <row r="256">
          <cell r="A256" t="str">
            <v>02.1412</v>
          </cell>
          <cell r="B256" t="str">
            <v>02.1412</v>
          </cell>
          <cell r="C256" t="str">
            <v>daøi 6-8m</v>
          </cell>
          <cell r="D256" t="str">
            <v xml:space="preserve">Thuû coâng cöï ly 300m </v>
          </cell>
          <cell r="E256" t="str">
            <v>caây</v>
          </cell>
          <cell r="F256" t="str">
            <v>tuû</v>
          </cell>
          <cell r="G256">
            <v>1243</v>
          </cell>
        </row>
        <row r="257">
          <cell r="A257" t="str">
            <v>02.1413</v>
          </cell>
          <cell r="B257" t="str">
            <v>02.1413</v>
          </cell>
          <cell r="C257" t="str">
            <v>Tuphanphoi1p-15</v>
          </cell>
          <cell r="D257" t="str">
            <v xml:space="preserve">Thuû coâng cöï ly 500m </v>
          </cell>
          <cell r="E257" t="str">
            <v>caây</v>
          </cell>
          <cell r="F257" t="str">
            <v>tuû</v>
          </cell>
          <cell r="G257">
            <v>1227</v>
          </cell>
        </row>
        <row r="258">
          <cell r="A258" t="str">
            <v>02.1414</v>
          </cell>
          <cell r="B258" t="str">
            <v>02.1414</v>
          </cell>
          <cell r="C258" t="str">
            <v>Tuphanphoi1p-25</v>
          </cell>
          <cell r="D258" t="str">
            <v xml:space="preserve">Thuû coâng cöï ly .&gt;500m </v>
          </cell>
          <cell r="E258" t="str">
            <v>caây</v>
          </cell>
          <cell r="F258" t="str">
            <v>tuû</v>
          </cell>
          <cell r="G258">
            <v>1214</v>
          </cell>
          <cell r="H258">
            <v>42169</v>
          </cell>
        </row>
        <row r="259">
          <cell r="A259" t="str">
            <v>02.1421</v>
          </cell>
          <cell r="B259" t="str">
            <v>02.1421</v>
          </cell>
          <cell r="C259" t="str">
            <v>Vaän chuyeån phuï kieän caùc loaïi</v>
          </cell>
          <cell r="D259" t="str">
            <v xml:space="preserve">Thuû coâng cöï ly 100m </v>
          </cell>
          <cell r="E259" t="str">
            <v>Taán</v>
          </cell>
          <cell r="F259" t="str">
            <v>tuû</v>
          </cell>
          <cell r="G259">
            <v>99184</v>
          </cell>
        </row>
        <row r="260">
          <cell r="A260" t="str">
            <v>02.1422</v>
          </cell>
          <cell r="B260" t="str">
            <v>02.1422</v>
          </cell>
          <cell r="C260" t="str">
            <v>Tuphanphoi1p-75</v>
          </cell>
          <cell r="D260" t="str">
            <v xml:space="preserve">Thuû coâng cöï ly 300m </v>
          </cell>
          <cell r="E260" t="str">
            <v>Taán</v>
          </cell>
          <cell r="F260" t="str">
            <v>tuû</v>
          </cell>
          <cell r="G260">
            <v>93150</v>
          </cell>
        </row>
        <row r="261">
          <cell r="A261" t="str">
            <v>02.1423</v>
          </cell>
          <cell r="B261" t="str">
            <v>02.1423</v>
          </cell>
          <cell r="C261" t="str">
            <v>Tuphanphoi1p-50</v>
          </cell>
          <cell r="D261" t="str">
            <v xml:space="preserve">Thuû coâng cöï ly 500m </v>
          </cell>
          <cell r="E261" t="str">
            <v>Taán</v>
          </cell>
          <cell r="F261" t="str">
            <v>tuû</v>
          </cell>
          <cell r="G261">
            <v>91973</v>
          </cell>
        </row>
        <row r="262">
          <cell r="A262" t="str">
            <v>02.1424</v>
          </cell>
          <cell r="B262" t="str">
            <v>02.1424</v>
          </cell>
          <cell r="C262" t="str">
            <v>Tuphanphoi3p</v>
          </cell>
          <cell r="D262" t="str">
            <v xml:space="preserve">Thuû coâng cöï ly .&gt;500m </v>
          </cell>
          <cell r="E262" t="str">
            <v>Taán</v>
          </cell>
          <cell r="F262" t="str">
            <v>tuû</v>
          </cell>
          <cell r="G262">
            <v>90943</v>
          </cell>
        </row>
        <row r="263">
          <cell r="A263" t="str">
            <v>02.1431</v>
          </cell>
          <cell r="B263" t="str">
            <v>02.1431</v>
          </cell>
          <cell r="C263" t="str">
            <v>Vaän chuyeån söù caùc loaïi</v>
          </cell>
          <cell r="D263" t="str">
            <v xml:space="preserve">Thuû coâng cöï ly 100m </v>
          </cell>
          <cell r="E263" t="str">
            <v>Taán</v>
          </cell>
          <cell r="F263" t="str">
            <v>tuû</v>
          </cell>
          <cell r="G263">
            <v>130234</v>
          </cell>
        </row>
        <row r="264">
          <cell r="A264" t="str">
            <v>02.1432</v>
          </cell>
          <cell r="B264" t="str">
            <v>02.1432</v>
          </cell>
          <cell r="C264" t="str">
            <v>Tuphanphoi3p-100</v>
          </cell>
          <cell r="D264" t="str">
            <v xml:space="preserve">Thuû coâng cöï ly 300m </v>
          </cell>
          <cell r="E264" t="str">
            <v>Taán</v>
          </cell>
          <cell r="F264" t="str">
            <v>tuû</v>
          </cell>
          <cell r="G264">
            <v>122287</v>
          </cell>
        </row>
        <row r="265">
          <cell r="A265" t="str">
            <v>02.1433</v>
          </cell>
          <cell r="B265" t="str">
            <v>02.1433</v>
          </cell>
          <cell r="C265" t="str">
            <v>Tuphanphoi3p-75</v>
          </cell>
          <cell r="D265" t="str">
            <v xml:space="preserve">Thuû coâng cöï ly 500m </v>
          </cell>
          <cell r="E265" t="str">
            <v>Taán</v>
          </cell>
          <cell r="F265" t="str">
            <v>tuû</v>
          </cell>
          <cell r="G265">
            <v>120669</v>
          </cell>
        </row>
        <row r="266">
          <cell r="A266" t="str">
            <v>02.1434</v>
          </cell>
          <cell r="B266" t="str">
            <v>02.1434</v>
          </cell>
          <cell r="C266" t="str">
            <v>Tuphanphoi3p-160</v>
          </cell>
          <cell r="D266" t="str">
            <v xml:space="preserve">Thuû coâng cöï ly .&gt;500m </v>
          </cell>
          <cell r="E266" t="str">
            <v>Taán</v>
          </cell>
          <cell r="F266" t="str">
            <v>tuû</v>
          </cell>
          <cell r="G266">
            <v>119491</v>
          </cell>
        </row>
        <row r="267">
          <cell r="A267" t="str">
            <v>02.1441</v>
          </cell>
          <cell r="B267" t="str">
            <v>02.1441</v>
          </cell>
          <cell r="C267" t="str">
            <v xml:space="preserve">Vaän chuyeån daây daãn ñieän, daây </v>
          </cell>
          <cell r="D267" t="str">
            <v xml:space="preserve">Thuû coâng cöï ly 100m </v>
          </cell>
          <cell r="E267" t="str">
            <v>Taán</v>
          </cell>
          <cell r="F267" t="str">
            <v>tuû</v>
          </cell>
          <cell r="G267">
            <v>100214</v>
          </cell>
        </row>
        <row r="268">
          <cell r="A268" t="str">
            <v>02.1442</v>
          </cell>
          <cell r="B268" t="str">
            <v>02.1442</v>
          </cell>
          <cell r="C268" t="str">
            <v>caùp caùc loaïi</v>
          </cell>
          <cell r="D268" t="str">
            <v xml:space="preserve">Thuû coâng cöï ly 300m </v>
          </cell>
          <cell r="E268" t="str">
            <v>Taán</v>
          </cell>
          <cell r="F268" t="str">
            <v>tuû</v>
          </cell>
          <cell r="G268">
            <v>93886</v>
          </cell>
        </row>
        <row r="269">
          <cell r="A269" t="str">
            <v>02.1443</v>
          </cell>
          <cell r="B269" t="str">
            <v>02.1443</v>
          </cell>
          <cell r="C269" t="str">
            <v>Tuphanphoi3p-630</v>
          </cell>
          <cell r="D269" t="str">
            <v xml:space="preserve">Thuû coâng cöï ly 500m </v>
          </cell>
          <cell r="E269" t="str">
            <v>Taán</v>
          </cell>
          <cell r="F269" t="str">
            <v>tuû</v>
          </cell>
          <cell r="G269">
            <v>92856</v>
          </cell>
        </row>
        <row r="270">
          <cell r="A270" t="str">
            <v>02.1444</v>
          </cell>
          <cell r="B270" t="str">
            <v>02.1444</v>
          </cell>
          <cell r="C270" t="str">
            <v>Tuphanphoi3p-800</v>
          </cell>
          <cell r="D270" t="str">
            <v xml:space="preserve">Thuû coâng cöï ly .&gt;500m </v>
          </cell>
          <cell r="E270" t="str">
            <v>Taán</v>
          </cell>
          <cell r="F270" t="str">
            <v>tuû</v>
          </cell>
          <cell r="G270">
            <v>91973</v>
          </cell>
        </row>
        <row r="271">
          <cell r="A271" t="str">
            <v>02.1451</v>
          </cell>
          <cell r="B271" t="str">
            <v>02.1451</v>
          </cell>
          <cell r="C271" t="str">
            <v>Vaän chuyeån caâáu kieän beâ toâng</v>
          </cell>
          <cell r="D271" t="str">
            <v xml:space="preserve">Thuû coâng cöï ly 100m </v>
          </cell>
          <cell r="E271" t="str">
            <v>Taán</v>
          </cell>
          <cell r="F271" t="str">
            <v>m</v>
          </cell>
          <cell r="G271">
            <v>90207</v>
          </cell>
        </row>
        <row r="272">
          <cell r="A272" t="str">
            <v>02.1452</v>
          </cell>
          <cell r="B272" t="str">
            <v>02.1452</v>
          </cell>
          <cell r="C272" t="str">
            <v>ñuùc saün</v>
          </cell>
          <cell r="D272" t="str">
            <v xml:space="preserve">Thuû coâng cöï ly 300m </v>
          </cell>
          <cell r="E272" t="str">
            <v>Taán</v>
          </cell>
          <cell r="F272" t="str">
            <v>m</v>
          </cell>
          <cell r="G272">
            <v>84615</v>
          </cell>
        </row>
        <row r="273">
          <cell r="A273" t="str">
            <v>02.1453</v>
          </cell>
          <cell r="B273" t="str">
            <v>02.1453</v>
          </cell>
          <cell r="C273" t="str">
            <v>CV240</v>
          </cell>
          <cell r="D273" t="str">
            <v xml:space="preserve">Thuû coâng cöï ly 500m </v>
          </cell>
          <cell r="E273" t="str">
            <v>Taán</v>
          </cell>
          <cell r="F273" t="str">
            <v>m</v>
          </cell>
          <cell r="G273">
            <v>83585</v>
          </cell>
        </row>
        <row r="274">
          <cell r="A274" t="str">
            <v>02.1454</v>
          </cell>
          <cell r="B274" t="str">
            <v>02.1454</v>
          </cell>
          <cell r="C274" t="str">
            <v>CV185</v>
          </cell>
          <cell r="D274" t="str">
            <v xml:space="preserve">Thuû coâng cöï ly .&gt;500m </v>
          </cell>
          <cell r="E274" t="str">
            <v>Taán</v>
          </cell>
          <cell r="F274" t="str">
            <v>m</v>
          </cell>
          <cell r="G274">
            <v>82702</v>
          </cell>
        </row>
        <row r="275">
          <cell r="A275" t="str">
            <v>02.1461</v>
          </cell>
          <cell r="B275" t="str">
            <v>02.1461</v>
          </cell>
          <cell r="C275" t="str">
            <v xml:space="preserve">Vaän chuyeån coät beâ toâng </v>
          </cell>
          <cell r="D275" t="str">
            <v xml:space="preserve">Thuû coâng cöï ly 100m </v>
          </cell>
          <cell r="E275" t="str">
            <v>Taán</v>
          </cell>
          <cell r="F275" t="str">
            <v>m</v>
          </cell>
          <cell r="G275">
            <v>140241</v>
          </cell>
        </row>
        <row r="276">
          <cell r="A276" t="str">
            <v>02.1462</v>
          </cell>
          <cell r="B276" t="str">
            <v>02.1462</v>
          </cell>
          <cell r="C276" t="str">
            <v>CV150</v>
          </cell>
          <cell r="D276" t="str">
            <v xml:space="preserve">Thuû coâng cöï ly 300m </v>
          </cell>
          <cell r="E276" t="str">
            <v>Taán</v>
          </cell>
          <cell r="F276" t="str">
            <v>m</v>
          </cell>
          <cell r="G276">
            <v>131705</v>
          </cell>
        </row>
        <row r="277">
          <cell r="A277" t="str">
            <v>02.1463</v>
          </cell>
          <cell r="B277" t="str">
            <v>02.1463</v>
          </cell>
          <cell r="C277" t="str">
            <v>CV50</v>
          </cell>
          <cell r="D277" t="str">
            <v xml:space="preserve">Thuû coâng cöï ly 500m </v>
          </cell>
          <cell r="E277" t="str">
            <v>Taán</v>
          </cell>
          <cell r="F277" t="str">
            <v>m</v>
          </cell>
          <cell r="G277">
            <v>129940</v>
          </cell>
        </row>
        <row r="278">
          <cell r="A278" t="str">
            <v>02.1464</v>
          </cell>
          <cell r="B278" t="str">
            <v>02.1464</v>
          </cell>
          <cell r="C278" t="str">
            <v>CV95</v>
          </cell>
          <cell r="D278" t="str">
            <v xml:space="preserve">Thuû coâng cöï ly .&gt;500m </v>
          </cell>
          <cell r="E278" t="str">
            <v>Taán</v>
          </cell>
          <cell r="F278" t="str">
            <v>m</v>
          </cell>
          <cell r="G278">
            <v>128762</v>
          </cell>
        </row>
        <row r="279">
          <cell r="A279" t="str">
            <v>02.1471</v>
          </cell>
          <cell r="B279" t="str">
            <v>02.1471</v>
          </cell>
          <cell r="C279" t="str">
            <v xml:space="preserve">Vaän chuyeån bi tum  thuû coâng </v>
          </cell>
          <cell r="D279" t="str">
            <v xml:space="preserve">Thuû coâng cöï ly 100m </v>
          </cell>
          <cell r="E279" t="str">
            <v>Taán</v>
          </cell>
          <cell r="F279" t="str">
            <v>m</v>
          </cell>
          <cell r="G279">
            <v>62689</v>
          </cell>
        </row>
        <row r="280">
          <cell r="A280" t="str">
            <v>02.1472</v>
          </cell>
          <cell r="B280" t="str">
            <v>02.1472</v>
          </cell>
          <cell r="C280" t="str">
            <v>collier114</v>
          </cell>
          <cell r="D280" t="str">
            <v xml:space="preserve">Thuû coâng cöï ly 300m </v>
          </cell>
          <cell r="E280" t="str">
            <v>Taán</v>
          </cell>
          <cell r="F280" t="str">
            <v>caùi</v>
          </cell>
          <cell r="G280">
            <v>56803</v>
          </cell>
          <cell r="H280">
            <v>5115.8760000000002</v>
          </cell>
        </row>
        <row r="281">
          <cell r="A281" t="str">
            <v>02.1473</v>
          </cell>
          <cell r="B281" t="str">
            <v>02.1473</v>
          </cell>
          <cell r="C281" t="str">
            <v>dcosse2x300</v>
          </cell>
          <cell r="D281" t="str">
            <v xml:space="preserve">Thuû coâng cöï ly 500m </v>
          </cell>
          <cell r="E281" t="str">
            <v>Taán</v>
          </cell>
          <cell r="F281" t="str">
            <v>caùi</v>
          </cell>
          <cell r="G281">
            <v>55625</v>
          </cell>
          <cell r="H281">
            <v>134794</v>
          </cell>
        </row>
        <row r="282">
          <cell r="A282" t="str">
            <v>02.1474</v>
          </cell>
          <cell r="B282" t="str">
            <v>02.1474</v>
          </cell>
          <cell r="C282" t="str">
            <v>dcosse3x300</v>
          </cell>
          <cell r="D282" t="str">
            <v xml:space="preserve">Thuû coâng cöï ly .&gt;500m </v>
          </cell>
          <cell r="E282" t="str">
            <v>Taán</v>
          </cell>
          <cell r="F282" t="str">
            <v>caùi</v>
          </cell>
          <cell r="G282">
            <v>54890</v>
          </cell>
          <cell r="H282">
            <v>148273.40000000002</v>
          </cell>
        </row>
        <row r="283">
          <cell r="A283" t="str">
            <v>02.1481</v>
          </cell>
          <cell r="B283" t="str">
            <v>02.1481</v>
          </cell>
          <cell r="C283" t="str">
            <v xml:space="preserve">Vaän chuyeån duïng cuï thi coâng -thuû coâng </v>
          </cell>
          <cell r="D283" t="str">
            <v xml:space="preserve">Thuû coâng cöï ly 100m </v>
          </cell>
          <cell r="E283" t="str">
            <v>Taán</v>
          </cell>
          <cell r="F283" t="str">
            <v>caùi</v>
          </cell>
          <cell r="G283">
            <v>91090</v>
          </cell>
          <cell r="H283">
            <v>122540</v>
          </cell>
        </row>
        <row r="284">
          <cell r="A284" t="str">
            <v>02.1482</v>
          </cell>
          <cell r="B284" t="str">
            <v>02.1482</v>
          </cell>
          <cell r="C284" t="str">
            <v>dcosse240</v>
          </cell>
          <cell r="D284" t="str">
            <v xml:space="preserve">Thuû coâng cöï ly 300m </v>
          </cell>
          <cell r="E284" t="str">
            <v>Taán</v>
          </cell>
          <cell r="F284" t="str">
            <v>caùi</v>
          </cell>
          <cell r="G284">
            <v>84615</v>
          </cell>
          <cell r="H284">
            <v>80960</v>
          </cell>
        </row>
        <row r="285">
          <cell r="A285" t="str">
            <v>02.1483</v>
          </cell>
          <cell r="B285" t="str">
            <v>02.1483</v>
          </cell>
          <cell r="C285" t="str">
            <v>dcosse2x240</v>
          </cell>
          <cell r="D285" t="str">
            <v xml:space="preserve">Thuû coâng cöï ly 500m </v>
          </cell>
          <cell r="E285" t="str">
            <v>Taán</v>
          </cell>
          <cell r="F285" t="str">
            <v>caùi</v>
          </cell>
          <cell r="G285">
            <v>83585</v>
          </cell>
          <cell r="H285">
            <v>89056</v>
          </cell>
        </row>
        <row r="286">
          <cell r="A286" t="str">
            <v>02.1484</v>
          </cell>
          <cell r="B286" t="str">
            <v>02.1484</v>
          </cell>
          <cell r="C286" t="str">
            <v>dcosse3x240</v>
          </cell>
          <cell r="D286" t="str">
            <v xml:space="preserve">Thuû coâng cöï ly .&gt;500m </v>
          </cell>
          <cell r="E286" t="str">
            <v>Taán</v>
          </cell>
          <cell r="F286" t="str">
            <v>caùi</v>
          </cell>
          <cell r="G286">
            <v>82849</v>
          </cell>
          <cell r="H286">
            <v>97961.600000000006</v>
          </cell>
        </row>
        <row r="287">
          <cell r="A287" t="str">
            <v>02.2101</v>
          </cell>
          <cell r="B287" t="str">
            <v>02.2101</v>
          </cell>
          <cell r="C287" t="str">
            <v>VAÄN CHUYEÅN C/GIÔÙI + THUÛ COÂNG</v>
          </cell>
          <cell r="D287" t="str">
            <v>Cöï ly &lt;= 1 km</v>
          </cell>
          <cell r="E287" t="str">
            <v>m3</v>
          </cell>
          <cell r="F287" t="str">
            <v>caùi</v>
          </cell>
          <cell r="G287">
            <v>24134</v>
          </cell>
          <cell r="H287">
            <v>48193</v>
          </cell>
        </row>
        <row r="288">
          <cell r="A288" t="str">
            <v>02.2102</v>
          </cell>
          <cell r="B288" t="str">
            <v>02.2102</v>
          </cell>
          <cell r="C288" t="str">
            <v>Vaän chuyeån caùt vaø nöôùc</v>
          </cell>
          <cell r="D288" t="str">
            <v>Cöï ly &gt; 1 km</v>
          </cell>
          <cell r="E288" t="str">
            <v>m3</v>
          </cell>
          <cell r="F288" t="str">
            <v>caùi</v>
          </cell>
          <cell r="G288">
            <v>23398</v>
          </cell>
          <cell r="H288">
            <v>40161</v>
          </cell>
        </row>
        <row r="289">
          <cell r="A289" t="str">
            <v>02.2201</v>
          </cell>
          <cell r="B289" t="str">
            <v>02.2201</v>
          </cell>
          <cell r="C289" t="str">
            <v>Vaän chuyeån ñaù soûi caùc loaïi</v>
          </cell>
          <cell r="D289" t="str">
            <v>Cöï ly &lt;= 1 km</v>
          </cell>
          <cell r="E289" t="str">
            <v>m3</v>
          </cell>
          <cell r="F289" t="str">
            <v>caùi</v>
          </cell>
          <cell r="G289">
            <v>25900</v>
          </cell>
          <cell r="H289">
            <v>50201</v>
          </cell>
        </row>
        <row r="290">
          <cell r="A290" t="str">
            <v>02.2202</v>
          </cell>
          <cell r="B290" t="str">
            <v>02.2202</v>
          </cell>
          <cell r="C290" t="str">
            <v>dcosse100</v>
          </cell>
          <cell r="D290" t="str">
            <v>Cöï ly &gt; 1 km</v>
          </cell>
          <cell r="E290" t="str">
            <v>m3</v>
          </cell>
          <cell r="F290" t="str">
            <v>caùi</v>
          </cell>
          <cell r="G290">
            <v>24575</v>
          </cell>
          <cell r="H290">
            <v>42169</v>
          </cell>
        </row>
        <row r="291">
          <cell r="A291" t="str">
            <v>02.2301</v>
          </cell>
          <cell r="B291" t="str">
            <v>02.2301</v>
          </cell>
          <cell r="C291" t="str">
            <v>Vaän chuyeån xi maêng bao</v>
          </cell>
          <cell r="D291" t="str">
            <v>Cöï ly &lt;= 1 km</v>
          </cell>
          <cell r="E291" t="str">
            <v>Taán</v>
          </cell>
          <cell r="F291" t="str">
            <v>caùi</v>
          </cell>
          <cell r="G291">
            <v>19425</v>
          </cell>
          <cell r="H291">
            <v>33467</v>
          </cell>
        </row>
        <row r="292">
          <cell r="A292" t="str">
            <v>02.2302</v>
          </cell>
          <cell r="B292" t="str">
            <v>02.2302</v>
          </cell>
          <cell r="C292" t="str">
            <v>dcosse70</v>
          </cell>
          <cell r="D292" t="str">
            <v>Cöï ly &gt; 1 km</v>
          </cell>
          <cell r="E292" t="str">
            <v>Taán</v>
          </cell>
          <cell r="F292" t="str">
            <v>caùi</v>
          </cell>
          <cell r="G292">
            <v>18395</v>
          </cell>
          <cell r="H292">
            <v>28113</v>
          </cell>
        </row>
        <row r="293">
          <cell r="A293" t="str">
            <v>02.2401</v>
          </cell>
          <cell r="B293" t="str">
            <v>02.2401</v>
          </cell>
          <cell r="C293" t="str">
            <v>Vaän chuyeån coát theùp , theùp thanh,</v>
          </cell>
          <cell r="D293" t="str">
            <v>Cöï ly &lt;= 1 km</v>
          </cell>
          <cell r="E293" t="str">
            <v>Taán</v>
          </cell>
          <cell r="F293" t="str">
            <v>caùi</v>
          </cell>
          <cell r="G293">
            <v>27224</v>
          </cell>
          <cell r="H293">
            <v>120483</v>
          </cell>
        </row>
        <row r="294">
          <cell r="A294" t="str">
            <v>02.2402</v>
          </cell>
          <cell r="B294" t="str">
            <v>02.2402</v>
          </cell>
          <cell r="C294" t="str">
            <v>phuï kieän, daây, tre, goã, duïng cuï thi coâng</v>
          </cell>
          <cell r="D294" t="str">
            <v>Cöï ly &gt; 1 km</v>
          </cell>
          <cell r="E294" t="str">
            <v>Taán</v>
          </cell>
          <cell r="F294" t="str">
            <v>caùi</v>
          </cell>
          <cell r="G294">
            <v>26635</v>
          </cell>
          <cell r="H294">
            <v>73628</v>
          </cell>
        </row>
        <row r="295">
          <cell r="A295" t="str">
            <v>02.2501</v>
          </cell>
          <cell r="B295" t="str">
            <v>02.2501</v>
          </cell>
          <cell r="C295" t="str">
            <v>Vaän chuyeån caáu kieän be toâng, coät beâ toâng</v>
          </cell>
          <cell r="D295" t="str">
            <v>Cöï ly &lt;= 1 km</v>
          </cell>
          <cell r="E295" t="str">
            <v>Taán</v>
          </cell>
          <cell r="F295" t="str">
            <v>caùi</v>
          </cell>
          <cell r="G295">
            <v>21338</v>
          </cell>
          <cell r="H295">
            <v>120483</v>
          </cell>
        </row>
        <row r="296">
          <cell r="A296" t="str">
            <v>02.2502</v>
          </cell>
          <cell r="B296" t="str">
            <v>02.2502</v>
          </cell>
          <cell r="C296" t="str">
            <v>dcosse Cu-AL120</v>
          </cell>
          <cell r="D296" t="str">
            <v>Cöï ly &gt; 1 km</v>
          </cell>
          <cell r="E296" t="str">
            <v>Taán</v>
          </cell>
          <cell r="F296" t="str">
            <v>caùi</v>
          </cell>
          <cell r="G296">
            <v>20308</v>
          </cell>
          <cell r="H296">
            <v>100402</v>
          </cell>
        </row>
        <row r="297">
          <cell r="A297" t="str">
            <v>02.2601</v>
          </cell>
          <cell r="B297" t="str">
            <v>02.2601</v>
          </cell>
          <cell r="C297" t="str">
            <v>Vaän chuyeån söù caùc loaïi</v>
          </cell>
          <cell r="D297" t="str">
            <v>Cöï ly &lt;= 1 km</v>
          </cell>
          <cell r="E297" t="str">
            <v>Taán</v>
          </cell>
          <cell r="F297" t="str">
            <v>caùi</v>
          </cell>
          <cell r="G297">
            <v>29873</v>
          </cell>
          <cell r="H297">
            <v>120483</v>
          </cell>
        </row>
        <row r="298">
          <cell r="A298" t="str">
            <v>02.2602</v>
          </cell>
          <cell r="B298" t="str">
            <v>02.2602</v>
          </cell>
          <cell r="C298" t="str">
            <v>dcosse Cu-AL50</v>
          </cell>
          <cell r="D298" t="str">
            <v>Cöï ly &gt; 1 km</v>
          </cell>
          <cell r="E298" t="str">
            <v>Taán</v>
          </cell>
          <cell r="F298" t="str">
            <v>caùi</v>
          </cell>
          <cell r="G298">
            <v>29284</v>
          </cell>
          <cell r="H298">
            <v>100402</v>
          </cell>
        </row>
        <row r="299">
          <cell r="A299" t="str">
            <v>02.3101</v>
          </cell>
          <cell r="B299" t="str">
            <v>02.3101</v>
          </cell>
          <cell r="C299" t="str">
            <v>BOÁC LEÂN VAÄT LIEÄU PHUÏ KIEÄN</v>
          </cell>
          <cell r="D299" t="str">
            <v>Caùt caùc loaïi</v>
          </cell>
          <cell r="E299" t="str">
            <v>m3</v>
          </cell>
          <cell r="F299" t="str">
            <v>caùi</v>
          </cell>
          <cell r="G299">
            <v>4709</v>
          </cell>
          <cell r="H299">
            <v>15173.400000000003</v>
          </cell>
        </row>
        <row r="300">
          <cell r="A300" t="str">
            <v>02.3102</v>
          </cell>
          <cell r="B300" t="str">
            <v>02.3102</v>
          </cell>
          <cell r="C300" t="str">
            <v>CVV4x25</v>
          </cell>
          <cell r="D300" t="str">
            <v>Ñaù daêm caùc loaïi</v>
          </cell>
          <cell r="E300" t="str">
            <v>m3</v>
          </cell>
          <cell r="F300" t="str">
            <v>m</v>
          </cell>
          <cell r="G300">
            <v>6328</v>
          </cell>
        </row>
        <row r="301">
          <cell r="A301" t="str">
            <v>02.3103</v>
          </cell>
          <cell r="B301" t="str">
            <v>02.3103</v>
          </cell>
          <cell r="C301" t="str">
            <v>CVV4x35</v>
          </cell>
          <cell r="D301" t="str">
            <v>Ñaù hoäc</v>
          </cell>
          <cell r="E301" t="str">
            <v>m3</v>
          </cell>
          <cell r="F301" t="str">
            <v>m</v>
          </cell>
          <cell r="G301">
            <v>7064</v>
          </cell>
        </row>
        <row r="302">
          <cell r="A302" t="str">
            <v>02.3104</v>
          </cell>
          <cell r="B302" t="str">
            <v>02.3104</v>
          </cell>
          <cell r="C302" t="str">
            <v>CVV4x2,5</v>
          </cell>
          <cell r="D302" t="str">
            <v>Soûi</v>
          </cell>
          <cell r="E302" t="str">
            <v>m3</v>
          </cell>
          <cell r="F302" t="str">
            <v>m</v>
          </cell>
          <cell r="G302">
            <v>6328</v>
          </cell>
          <cell r="H302">
            <v>9000</v>
          </cell>
        </row>
        <row r="303">
          <cell r="A303" t="str">
            <v>02.3105</v>
          </cell>
          <cell r="B303" t="str">
            <v>02.3105</v>
          </cell>
          <cell r="C303" t="str">
            <v>CVV2x10</v>
          </cell>
          <cell r="D303" t="str">
            <v>Ñaát daép</v>
          </cell>
          <cell r="E303" t="str">
            <v>m3</v>
          </cell>
          <cell r="F303" t="str">
            <v>m</v>
          </cell>
          <cell r="G303">
            <v>5298</v>
          </cell>
        </row>
        <row r="304">
          <cell r="A304" t="str">
            <v>02.3106</v>
          </cell>
          <cell r="B304" t="str">
            <v>02.3106</v>
          </cell>
          <cell r="C304" t="str">
            <v>DRTD2</v>
          </cell>
          <cell r="D304" t="str">
            <v>Gaïch chæ</v>
          </cell>
          <cell r="E304" t="str">
            <v>1000 v</v>
          </cell>
          <cell r="F304" t="str">
            <v>m3</v>
          </cell>
          <cell r="G304">
            <v>6769</v>
          </cell>
        </row>
        <row r="305">
          <cell r="A305" t="str">
            <v>02.3107</v>
          </cell>
          <cell r="B305" t="str">
            <v>02.3107</v>
          </cell>
          <cell r="C305" t="str">
            <v>LRTD2</v>
          </cell>
          <cell r="D305" t="str">
            <v>Xi maêng bao</v>
          </cell>
          <cell r="E305" t="str">
            <v>taán</v>
          </cell>
          <cell r="F305" t="str">
            <v>m3</v>
          </cell>
          <cell r="G305">
            <v>6916</v>
          </cell>
        </row>
        <row r="306">
          <cell r="A306" t="str">
            <v>02.3108</v>
          </cell>
          <cell r="B306" t="str">
            <v>02.3108</v>
          </cell>
          <cell r="C306" t="str">
            <v>ctreombt</v>
          </cell>
          <cell r="D306" t="str">
            <v>Theùp thanh coät</v>
          </cell>
          <cell r="E306" t="str">
            <v>taán</v>
          </cell>
          <cell r="F306" t="str">
            <v>ca</v>
          </cell>
          <cell r="G306">
            <v>8094</v>
          </cell>
        </row>
        <row r="307">
          <cell r="A307" t="str">
            <v>02.3109</v>
          </cell>
          <cell r="B307" t="str">
            <v>02.3109</v>
          </cell>
          <cell r="C307" t="str">
            <v>co90</v>
          </cell>
          <cell r="D307" t="str">
            <v>Tre caây d=8-10cm ; L=6-8m</v>
          </cell>
          <cell r="E307" t="str">
            <v>100 caây</v>
          </cell>
          <cell r="F307" t="str">
            <v>caùi</v>
          </cell>
          <cell r="G307">
            <v>16923</v>
          </cell>
          <cell r="H307">
            <v>20900</v>
          </cell>
        </row>
        <row r="308">
          <cell r="A308" t="str">
            <v>02.3110</v>
          </cell>
          <cell r="B308" t="str">
            <v>02.3110</v>
          </cell>
          <cell r="C308" t="str">
            <v>PVC90</v>
          </cell>
          <cell r="D308" t="str">
            <v>Coïc tre, coïc goã</v>
          </cell>
          <cell r="E308" t="str">
            <v>100 coïc</v>
          </cell>
          <cell r="F308" t="str">
            <v>m</v>
          </cell>
          <cell r="G308">
            <v>5592</v>
          </cell>
          <cell r="H308">
            <v>26578.79</v>
          </cell>
        </row>
        <row r="309">
          <cell r="A309" t="str">
            <v>02.3111</v>
          </cell>
          <cell r="B309" t="str">
            <v>02.3111</v>
          </cell>
          <cell r="C309" t="str">
            <v>T8</v>
          </cell>
          <cell r="D309" t="str">
            <v>Caáu kieän theùp caùc loaïi</v>
          </cell>
          <cell r="E309" t="str">
            <v>taán</v>
          </cell>
          <cell r="F309" t="str">
            <v>coät</v>
          </cell>
          <cell r="G309">
            <v>8682</v>
          </cell>
        </row>
        <row r="310">
          <cell r="A310" t="str">
            <v>02.3112</v>
          </cell>
          <cell r="B310" t="str">
            <v>02.3112</v>
          </cell>
          <cell r="C310" t="str">
            <v>kepIPC</v>
          </cell>
          <cell r="D310" t="str">
            <v>Phuï kieän</v>
          </cell>
          <cell r="E310" t="str">
            <v>taán</v>
          </cell>
          <cell r="F310" t="str">
            <v>caùi</v>
          </cell>
          <cell r="G310">
            <v>13391</v>
          </cell>
        </row>
        <row r="311">
          <cell r="A311" t="str">
            <v>02.3113</v>
          </cell>
          <cell r="B311" t="str">
            <v>02.3113</v>
          </cell>
          <cell r="C311" t="str">
            <v>kepIPC 50-150</v>
          </cell>
          <cell r="D311" t="str">
            <v>Duïng cuï thi coâng</v>
          </cell>
          <cell r="E311" t="str">
            <v>taán</v>
          </cell>
          <cell r="F311" t="str">
            <v>caùi</v>
          </cell>
          <cell r="G311">
            <v>6916</v>
          </cell>
        </row>
        <row r="312">
          <cell r="A312" t="str">
            <v>02.3114</v>
          </cell>
          <cell r="B312" t="str">
            <v>02.3114</v>
          </cell>
          <cell r="C312" t="str">
            <v>kepIPC-1</v>
          </cell>
          <cell r="D312" t="str">
            <v>Daây ñieän caùc loaïi</v>
          </cell>
          <cell r="E312" t="str">
            <v>taán</v>
          </cell>
          <cell r="F312" t="str">
            <v>caùi</v>
          </cell>
          <cell r="G312">
            <v>9271</v>
          </cell>
        </row>
        <row r="313">
          <cell r="A313" t="str">
            <v>02.3115</v>
          </cell>
          <cell r="B313" t="str">
            <v>02.3115</v>
          </cell>
          <cell r="C313" t="str">
            <v>kepIPC25-150</v>
          </cell>
          <cell r="D313" t="str">
            <v>Söù caùc loaïi</v>
          </cell>
          <cell r="E313" t="str">
            <v>taán</v>
          </cell>
          <cell r="F313" t="str">
            <v>caùi</v>
          </cell>
          <cell r="G313">
            <v>11037</v>
          </cell>
        </row>
        <row r="314">
          <cell r="A314" t="str">
            <v>02.3116</v>
          </cell>
          <cell r="B314" t="str">
            <v>02.3116</v>
          </cell>
          <cell r="C314" t="str">
            <v>kepIPC25-150</v>
          </cell>
          <cell r="D314" t="str">
            <v>Goã caùc loaïi</v>
          </cell>
          <cell r="E314" t="str">
            <v>taán</v>
          </cell>
          <cell r="F314" t="str">
            <v>caùi</v>
          </cell>
          <cell r="G314">
            <v>4120</v>
          </cell>
        </row>
        <row r="315">
          <cell r="A315" t="str">
            <v>02.3201</v>
          </cell>
          <cell r="B315" t="str">
            <v>02.3201</v>
          </cell>
          <cell r="C315" t="str">
            <v>XEÁP XUOÁNG VAÄT LIEÄU PHUÏ KIEÄN</v>
          </cell>
          <cell r="D315" t="str">
            <v>Caùt caùc loaïi</v>
          </cell>
          <cell r="E315" t="str">
            <v>m3</v>
          </cell>
          <cell r="F315" t="str">
            <v>m</v>
          </cell>
          <cell r="G315">
            <v>3090</v>
          </cell>
        </row>
        <row r="316">
          <cell r="A316" t="str">
            <v>02.3202</v>
          </cell>
          <cell r="B316" t="str">
            <v>02.3202</v>
          </cell>
          <cell r="C316" t="str">
            <v>abc3x120+70</v>
          </cell>
          <cell r="D316" t="str">
            <v>Ñaù daêm caùc loaïi</v>
          </cell>
          <cell r="E316" t="str">
            <v>m3</v>
          </cell>
          <cell r="F316" t="str">
            <v>m</v>
          </cell>
          <cell r="G316">
            <v>5298</v>
          </cell>
        </row>
        <row r="317">
          <cell r="A317" t="str">
            <v>02.3203</v>
          </cell>
          <cell r="B317" t="str">
            <v>02.3203</v>
          </cell>
          <cell r="C317" t="str">
            <v>abc3x95+70</v>
          </cell>
          <cell r="D317" t="str">
            <v>Ñaù hoäc</v>
          </cell>
          <cell r="E317" t="str">
            <v>m3</v>
          </cell>
          <cell r="F317" t="str">
            <v>m</v>
          </cell>
          <cell r="G317">
            <v>6769</v>
          </cell>
        </row>
        <row r="318">
          <cell r="A318" t="str">
            <v>02.3204</v>
          </cell>
          <cell r="B318" t="str">
            <v>02.3204</v>
          </cell>
          <cell r="C318" t="str">
            <v>abc3x50+50</v>
          </cell>
          <cell r="D318" t="str">
            <v>Soûi</v>
          </cell>
          <cell r="E318" t="str">
            <v>m3</v>
          </cell>
          <cell r="F318" t="str">
            <v>m</v>
          </cell>
          <cell r="G318">
            <v>5298</v>
          </cell>
        </row>
        <row r="319">
          <cell r="A319" t="str">
            <v>02.3205</v>
          </cell>
          <cell r="B319" t="str">
            <v>02.3205</v>
          </cell>
          <cell r="C319" t="str">
            <v>abc3x50</v>
          </cell>
          <cell r="D319" t="str">
            <v>Ñaát daép</v>
          </cell>
          <cell r="E319" t="str">
            <v>m3</v>
          </cell>
          <cell r="F319" t="str">
            <v>m</v>
          </cell>
          <cell r="G319">
            <v>4415</v>
          </cell>
        </row>
        <row r="320">
          <cell r="A320" t="str">
            <v>02.3206</v>
          </cell>
          <cell r="B320" t="str">
            <v>02.3206</v>
          </cell>
          <cell r="C320" t="str">
            <v>SAA70</v>
          </cell>
          <cell r="D320" t="str">
            <v>Gaïch chæ</v>
          </cell>
          <cell r="E320" t="str">
            <v>1000 v</v>
          </cell>
          <cell r="F320" t="str">
            <v>boä</v>
          </cell>
          <cell r="G320">
            <v>6328</v>
          </cell>
        </row>
        <row r="321">
          <cell r="A321" t="str">
            <v>02.3207</v>
          </cell>
          <cell r="B321" t="str">
            <v>02.3207</v>
          </cell>
          <cell r="C321" t="str">
            <v>SAA50</v>
          </cell>
          <cell r="D321" t="str">
            <v>Xi maêng bao</v>
          </cell>
          <cell r="E321" t="str">
            <v>taán</v>
          </cell>
          <cell r="F321" t="str">
            <v>boä</v>
          </cell>
          <cell r="G321">
            <v>3090</v>
          </cell>
        </row>
        <row r="322">
          <cell r="A322" t="str">
            <v>02.3208</v>
          </cell>
          <cell r="B322" t="str">
            <v>02.3208</v>
          </cell>
          <cell r="C322" t="str">
            <v>SAA3x50</v>
          </cell>
          <cell r="D322" t="str">
            <v>Theùp thanh coät</v>
          </cell>
          <cell r="E322" t="str">
            <v>taán</v>
          </cell>
          <cell r="F322" t="str">
            <v>boä</v>
          </cell>
          <cell r="G322">
            <v>7446</v>
          </cell>
        </row>
        <row r="323">
          <cell r="A323" t="str">
            <v>02.3209</v>
          </cell>
          <cell r="B323" t="str">
            <v>02.3209</v>
          </cell>
          <cell r="C323" t="str">
            <v>DAA70</v>
          </cell>
          <cell r="D323" t="str">
            <v>Tre caây d=8-10cm ; L=6-8m</v>
          </cell>
          <cell r="E323" t="str">
            <v>100 caây</v>
          </cell>
          <cell r="F323" t="str">
            <v>boä</v>
          </cell>
          <cell r="G323">
            <v>8535</v>
          </cell>
        </row>
        <row r="324">
          <cell r="A324" t="str">
            <v>02.3210</v>
          </cell>
          <cell r="B324" t="str">
            <v>02.3210</v>
          </cell>
          <cell r="C324" t="str">
            <v>DAA50</v>
          </cell>
          <cell r="D324" t="str">
            <v>Coïc tre, coïc goã</v>
          </cell>
          <cell r="E324" t="str">
            <v>100 coïc</v>
          </cell>
          <cell r="F324" t="str">
            <v>boä</v>
          </cell>
          <cell r="G324">
            <v>3090</v>
          </cell>
        </row>
        <row r="325">
          <cell r="A325" t="str">
            <v>02.3211</v>
          </cell>
          <cell r="B325" t="str">
            <v>02.3211</v>
          </cell>
          <cell r="C325" t="str">
            <v>DAA3x50</v>
          </cell>
          <cell r="D325" t="str">
            <v>Caáu kieän theùp caùc loaïi</v>
          </cell>
          <cell r="E325" t="str">
            <v>taán</v>
          </cell>
          <cell r="F325" t="str">
            <v>boä</v>
          </cell>
          <cell r="G325">
            <v>6769</v>
          </cell>
        </row>
        <row r="326">
          <cell r="A326" t="str">
            <v>02.3212</v>
          </cell>
          <cell r="B326" t="str">
            <v>02.3212</v>
          </cell>
          <cell r="C326" t="str">
            <v>sa70</v>
          </cell>
          <cell r="D326" t="str">
            <v>Phuï kieän</v>
          </cell>
          <cell r="E326" t="str">
            <v>taán</v>
          </cell>
          <cell r="F326" t="str">
            <v>boä</v>
          </cell>
          <cell r="G326">
            <v>6916</v>
          </cell>
        </row>
        <row r="327">
          <cell r="A327" t="str">
            <v>02.3213</v>
          </cell>
          <cell r="B327" t="str">
            <v>02.3213</v>
          </cell>
          <cell r="C327" t="str">
            <v>sa50</v>
          </cell>
          <cell r="D327" t="str">
            <v>Duïng cuï thi coâng</v>
          </cell>
          <cell r="E327" t="str">
            <v>taán</v>
          </cell>
          <cell r="F327" t="str">
            <v>boä</v>
          </cell>
          <cell r="G327">
            <v>5150</v>
          </cell>
        </row>
        <row r="328">
          <cell r="A328" t="str">
            <v>02.3214</v>
          </cell>
          <cell r="B328" t="str">
            <v>02.3214</v>
          </cell>
          <cell r="C328" t="str">
            <v>sa3x50</v>
          </cell>
          <cell r="D328" t="str">
            <v>Daây ñieän caùc loaïi</v>
          </cell>
          <cell r="E328" t="str">
            <v>taán</v>
          </cell>
          <cell r="F328" t="str">
            <v>boä</v>
          </cell>
          <cell r="G328">
            <v>8682</v>
          </cell>
        </row>
        <row r="329">
          <cell r="A329" t="str">
            <v>02.3215</v>
          </cell>
          <cell r="B329" t="str">
            <v>02.3215</v>
          </cell>
          <cell r="C329" t="str">
            <v>ibt200</v>
          </cell>
          <cell r="D329" t="str">
            <v>Söù caùc loaïi</v>
          </cell>
          <cell r="E329" t="str">
            <v>taán</v>
          </cell>
          <cell r="F329" t="str">
            <v>caùi</v>
          </cell>
          <cell r="G329">
            <v>11478</v>
          </cell>
        </row>
        <row r="330">
          <cell r="A330" t="str">
            <v>02.3216</v>
          </cell>
          <cell r="B330" t="str">
            <v>02.3216</v>
          </cell>
          <cell r="C330" t="str">
            <v>ec50-100</v>
          </cell>
          <cell r="D330" t="str">
            <v>Goã caùc loaïi</v>
          </cell>
          <cell r="E330" t="str">
            <v>taán</v>
          </cell>
          <cell r="F330" t="str">
            <v>caùi</v>
          </cell>
          <cell r="G330">
            <v>3679</v>
          </cell>
        </row>
        <row r="331">
          <cell r="A331" t="str">
            <v>03.1101</v>
          </cell>
          <cell r="B331" t="str">
            <v>03.1101</v>
          </cell>
          <cell r="C331" t="str">
            <v>ÑAØO ÑAÁT MOÙNG COÄT ÑOÄC LAÄP</v>
          </cell>
          <cell r="D331" t="str">
            <v>Ñaát caáp I</v>
          </cell>
          <cell r="E331" t="str">
            <v>m3</v>
          </cell>
          <cell r="F331" t="str">
            <v>caùi</v>
          </cell>
          <cell r="G331">
            <v>8094</v>
          </cell>
        </row>
        <row r="332">
          <cell r="A332" t="str">
            <v>03.1102</v>
          </cell>
          <cell r="B332" t="str">
            <v>03.1102</v>
          </cell>
          <cell r="C332" t="str">
            <v>Ñaøo hoá theá, moùng neùo,moùng coät coù dieän</v>
          </cell>
          <cell r="D332" t="str">
            <v>Ñaát caáp II</v>
          </cell>
          <cell r="E332" t="str">
            <v>m3</v>
          </cell>
          <cell r="F332" t="str">
            <v>caùi</v>
          </cell>
          <cell r="G332">
            <v>12508</v>
          </cell>
        </row>
        <row r="333">
          <cell r="A333" t="str">
            <v>03.1103</v>
          </cell>
          <cell r="B333" t="str">
            <v>03.1103</v>
          </cell>
          <cell r="C333" t="str">
            <v>tích ñaùy moùng &lt;=5m2, ñoä saâu hoá &lt;=1m</v>
          </cell>
          <cell r="D333" t="str">
            <v>Ñaát caáp III</v>
          </cell>
          <cell r="E333" t="str">
            <v>m3</v>
          </cell>
          <cell r="F333" t="str">
            <v>caùi</v>
          </cell>
          <cell r="G333">
            <v>20308</v>
          </cell>
        </row>
        <row r="334">
          <cell r="A334" t="str">
            <v>03.1104</v>
          </cell>
          <cell r="B334" t="str">
            <v>03.1104</v>
          </cell>
          <cell r="C334" t="str">
            <v>onnhom50</v>
          </cell>
          <cell r="D334" t="str">
            <v>Ñaát caáp IV</v>
          </cell>
          <cell r="E334" t="str">
            <v>m3</v>
          </cell>
          <cell r="F334" t="str">
            <v>caùi</v>
          </cell>
          <cell r="G334">
            <v>32375</v>
          </cell>
        </row>
        <row r="335">
          <cell r="A335" t="str">
            <v>03.1111</v>
          </cell>
          <cell r="B335" t="str">
            <v>03.1111</v>
          </cell>
          <cell r="C335" t="str">
            <v>Ñaøo hoá theá, moùng neùo,moùng coät coù dieän</v>
          </cell>
          <cell r="D335" t="str">
            <v>Ñaát caáp I</v>
          </cell>
          <cell r="E335" t="str">
            <v>m3</v>
          </cell>
          <cell r="F335" t="str">
            <v>caùi</v>
          </cell>
          <cell r="G335">
            <v>11478</v>
          </cell>
        </row>
        <row r="336">
          <cell r="A336" t="str">
            <v>03.1112</v>
          </cell>
          <cell r="B336" t="str">
            <v>03.1112</v>
          </cell>
          <cell r="C336" t="str">
            <v>tích ñaùy moùng &lt;=5m2, ñoä saâu hoá &gt;1m</v>
          </cell>
          <cell r="D336" t="str">
            <v>Ñaát caáp II</v>
          </cell>
          <cell r="E336" t="str">
            <v>m3</v>
          </cell>
          <cell r="F336" t="str">
            <v>caùi</v>
          </cell>
          <cell r="G336">
            <v>16776</v>
          </cell>
        </row>
        <row r="337">
          <cell r="A337" t="str">
            <v>03.1113</v>
          </cell>
          <cell r="B337" t="str">
            <v>03.1113</v>
          </cell>
          <cell r="C337" t="str">
            <v>hopphanphoi</v>
          </cell>
          <cell r="D337" t="str">
            <v>Ñaát caáp III</v>
          </cell>
          <cell r="E337" t="str">
            <v>m3</v>
          </cell>
          <cell r="F337" t="str">
            <v>hoäp</v>
          </cell>
          <cell r="G337">
            <v>24428</v>
          </cell>
        </row>
        <row r="338">
          <cell r="A338" t="str">
            <v>03.1114</v>
          </cell>
          <cell r="B338" t="str">
            <v>03.1114</v>
          </cell>
          <cell r="C338" t="str">
            <v>MC1p</v>
          </cell>
          <cell r="D338" t="str">
            <v>Ñaát caáp IV</v>
          </cell>
          <cell r="E338" t="str">
            <v>m3</v>
          </cell>
          <cell r="F338" t="str">
            <v>Caùi</v>
          </cell>
          <cell r="G338">
            <v>37819</v>
          </cell>
        </row>
        <row r="339">
          <cell r="A339" t="str">
            <v>03.1121</v>
          </cell>
          <cell r="B339" t="str">
            <v>03.1121</v>
          </cell>
          <cell r="C339" t="str">
            <v>Ñaøo hoá theá, moùng neùo,moùng coät coù dieän</v>
          </cell>
          <cell r="D339" t="str">
            <v>Ñaát caáp I</v>
          </cell>
          <cell r="E339" t="str">
            <v>m3</v>
          </cell>
          <cell r="F339" t="str">
            <v>boä</v>
          </cell>
          <cell r="G339">
            <v>8094</v>
          </cell>
          <cell r="H339">
            <v>8000</v>
          </cell>
        </row>
        <row r="340">
          <cell r="A340" t="str">
            <v>03.1122</v>
          </cell>
          <cell r="B340" t="str">
            <v>03.1122</v>
          </cell>
          <cell r="C340" t="str">
            <v>tích ñaùy moùng &lt;=15m2, ñoä saâu hoá &lt;=2 m</v>
          </cell>
          <cell r="D340" t="str">
            <v>Ñaát caáp II</v>
          </cell>
          <cell r="E340" t="str">
            <v>m3</v>
          </cell>
          <cell r="F340" t="str">
            <v>caùi</v>
          </cell>
          <cell r="G340">
            <v>11037</v>
          </cell>
        </row>
        <row r="341">
          <cell r="A341" t="str">
            <v>03.1123</v>
          </cell>
          <cell r="B341" t="str">
            <v>03.1123</v>
          </cell>
          <cell r="C341" t="str">
            <v>kneo10-16</v>
          </cell>
          <cell r="D341" t="str">
            <v>Ñaát caáp III</v>
          </cell>
          <cell r="E341" t="str">
            <v>m3</v>
          </cell>
          <cell r="F341" t="str">
            <v>caùi</v>
          </cell>
          <cell r="G341">
            <v>16482</v>
          </cell>
        </row>
        <row r="342">
          <cell r="A342" t="str">
            <v>03.1124</v>
          </cell>
          <cell r="B342" t="str">
            <v>03.1124</v>
          </cell>
          <cell r="C342" t="str">
            <v>kneo25-35</v>
          </cell>
          <cell r="D342" t="str">
            <v>Ñaát caáp IV</v>
          </cell>
          <cell r="E342" t="str">
            <v>m3</v>
          </cell>
          <cell r="F342" t="str">
            <v>caùi</v>
          </cell>
          <cell r="G342">
            <v>24575</v>
          </cell>
        </row>
        <row r="343">
          <cell r="A343" t="str">
            <v>03.1131</v>
          </cell>
          <cell r="B343" t="str">
            <v>03.1131</v>
          </cell>
          <cell r="C343" t="str">
            <v>Ñaøo hoá theá, moùng neùo,moùng coät coù dieän</v>
          </cell>
          <cell r="D343" t="str">
            <v>Ñaát caáp I</v>
          </cell>
          <cell r="E343" t="str">
            <v>m3</v>
          </cell>
          <cell r="F343" t="str">
            <v>boä</v>
          </cell>
          <cell r="G343">
            <v>8682</v>
          </cell>
        </row>
        <row r="344">
          <cell r="A344" t="str">
            <v>03.1132</v>
          </cell>
          <cell r="B344" t="str">
            <v>03.1132</v>
          </cell>
          <cell r="C344" t="str">
            <v>tích ñaùy moùng &lt;=15m2, ñoä saâu hoá &lt;=3 m</v>
          </cell>
          <cell r="D344" t="str">
            <v>Ñaát caáp II</v>
          </cell>
          <cell r="E344" t="str">
            <v>m3</v>
          </cell>
          <cell r="F344" t="str">
            <v>caùi</v>
          </cell>
          <cell r="G344">
            <v>11773</v>
          </cell>
        </row>
        <row r="345">
          <cell r="A345" t="str">
            <v>03.1133</v>
          </cell>
          <cell r="B345" t="str">
            <v>03.1133</v>
          </cell>
          <cell r="C345" t="str">
            <v>dk3p</v>
          </cell>
          <cell r="D345" t="str">
            <v>Ñaát caáp III</v>
          </cell>
          <cell r="E345" t="str">
            <v>m3</v>
          </cell>
          <cell r="F345" t="str">
            <v>caùi</v>
          </cell>
          <cell r="G345">
            <v>17659</v>
          </cell>
        </row>
        <row r="346">
          <cell r="A346" t="str">
            <v>03.1134</v>
          </cell>
          <cell r="B346" t="str">
            <v>03.1134</v>
          </cell>
          <cell r="C346" t="str">
            <v>hopDk1p</v>
          </cell>
          <cell r="D346" t="str">
            <v>Ñaát caáp IV</v>
          </cell>
          <cell r="E346" t="str">
            <v>m3</v>
          </cell>
          <cell r="F346" t="str">
            <v>caùi</v>
          </cell>
          <cell r="G346">
            <v>25900</v>
          </cell>
        </row>
        <row r="347">
          <cell r="A347" t="str">
            <v>03.1141</v>
          </cell>
          <cell r="B347" t="str">
            <v>03.1141</v>
          </cell>
          <cell r="C347" t="str">
            <v>Ñaøo hoá theá, moùng neùo,moùng coät coù dieän</v>
          </cell>
          <cell r="D347" t="str">
            <v>Ñaát caáp I</v>
          </cell>
          <cell r="E347" t="str">
            <v>m3</v>
          </cell>
          <cell r="F347" t="str">
            <v>caùi</v>
          </cell>
          <cell r="G347">
            <v>9712</v>
          </cell>
        </row>
        <row r="348">
          <cell r="A348" t="str">
            <v>03.1142</v>
          </cell>
          <cell r="B348" t="str">
            <v>03.1142</v>
          </cell>
          <cell r="C348" t="str">
            <v>tích ñaùy moùng &lt;=15m2, ñoä saâu hoá &gt;3 m</v>
          </cell>
          <cell r="D348" t="str">
            <v>Ñaát caáp II</v>
          </cell>
          <cell r="E348" t="str">
            <v>m3</v>
          </cell>
          <cell r="F348" t="str">
            <v>vò trí</v>
          </cell>
          <cell r="G348">
            <v>12950</v>
          </cell>
        </row>
        <row r="349">
          <cell r="A349" t="str">
            <v>03.1143</v>
          </cell>
          <cell r="B349" t="str">
            <v>03.1143</v>
          </cell>
          <cell r="C349"/>
          <cell r="D349" t="str">
            <v>Ñaát caáp III</v>
          </cell>
          <cell r="E349" t="str">
            <v>m3</v>
          </cell>
          <cell r="F349"/>
          <cell r="G349">
            <v>18836</v>
          </cell>
        </row>
        <row r="350">
          <cell r="A350" t="str">
            <v>03.1144</v>
          </cell>
          <cell r="B350" t="str">
            <v>03.1144</v>
          </cell>
          <cell r="C350" t="str">
            <v>Thaododay A-50</v>
          </cell>
          <cell r="D350" t="str">
            <v>Ñaát caáp IV</v>
          </cell>
          <cell r="E350" t="str">
            <v>m3</v>
          </cell>
          <cell r="F350" t="str">
            <v>km</v>
          </cell>
          <cell r="G350">
            <v>27518</v>
          </cell>
        </row>
        <row r="351">
          <cell r="A351" t="str">
            <v>03.1151</v>
          </cell>
          <cell r="B351" t="str">
            <v>03.1151</v>
          </cell>
          <cell r="C351" t="str">
            <v>Ñaøo hoá theá, moùng neùo,moùng coät coù dieän</v>
          </cell>
          <cell r="D351" t="str">
            <v>Ñaát caáp I</v>
          </cell>
          <cell r="E351" t="str">
            <v>m3</v>
          </cell>
          <cell r="F351" t="str">
            <v>km</v>
          </cell>
          <cell r="G351">
            <v>8388</v>
          </cell>
        </row>
        <row r="352">
          <cell r="A352" t="str">
            <v>03.1152</v>
          </cell>
          <cell r="B352" t="str">
            <v>03.1152</v>
          </cell>
          <cell r="C352" t="str">
            <v>tích ñaùy moùng &lt;=25m2, ñoä saâu hoá &lt;=2 m</v>
          </cell>
          <cell r="D352" t="str">
            <v>Ñaát caáp II</v>
          </cell>
          <cell r="E352" t="str">
            <v>m3</v>
          </cell>
          <cell r="F352" t="str">
            <v>km</v>
          </cell>
          <cell r="G352">
            <v>11478</v>
          </cell>
        </row>
        <row r="353">
          <cell r="A353" t="str">
            <v>03.1153</v>
          </cell>
          <cell r="B353" t="str">
            <v>03.1153</v>
          </cell>
          <cell r="C353" t="str">
            <v>ThaododayAC35</v>
          </cell>
          <cell r="D353" t="str">
            <v>Ñaát caáp III</v>
          </cell>
          <cell r="E353" t="str">
            <v>m3</v>
          </cell>
          <cell r="F353" t="str">
            <v>km</v>
          </cell>
          <cell r="G353">
            <v>17365</v>
          </cell>
        </row>
        <row r="354">
          <cell r="A354" t="str">
            <v>03.1154</v>
          </cell>
          <cell r="B354" t="str">
            <v>03.1154</v>
          </cell>
          <cell r="C354" t="str">
            <v>ThaododayAC50</v>
          </cell>
          <cell r="D354" t="str">
            <v>Ñaát caáp IV</v>
          </cell>
          <cell r="E354" t="str">
            <v>m3</v>
          </cell>
          <cell r="F354" t="str">
            <v>km</v>
          </cell>
          <cell r="G354">
            <v>25900</v>
          </cell>
        </row>
        <row r="355">
          <cell r="A355" t="str">
            <v>03.1161</v>
          </cell>
          <cell r="B355" t="str">
            <v>03.1161</v>
          </cell>
          <cell r="C355" t="str">
            <v>Ñaøo hoá theá, moùng neùo,moùng coät coù dieän</v>
          </cell>
          <cell r="D355" t="str">
            <v>Ñaát caáp I</v>
          </cell>
          <cell r="E355" t="str">
            <v>m3</v>
          </cell>
          <cell r="F355" t="str">
            <v>km</v>
          </cell>
          <cell r="G355">
            <v>9271</v>
          </cell>
        </row>
        <row r="356">
          <cell r="A356" t="str">
            <v>03.1162</v>
          </cell>
          <cell r="B356" t="str">
            <v>03.1162</v>
          </cell>
          <cell r="C356" t="str">
            <v>tích ñaùy moùng &lt;=25m2, ñoä saâu hoá &lt;=3 m</v>
          </cell>
          <cell r="D356" t="str">
            <v>Ñaát caáp II</v>
          </cell>
          <cell r="E356" t="str">
            <v>m3</v>
          </cell>
          <cell r="F356" t="str">
            <v>km</v>
          </cell>
          <cell r="G356">
            <v>12508</v>
          </cell>
        </row>
        <row r="357">
          <cell r="A357" t="str">
            <v>03.1163</v>
          </cell>
          <cell r="B357" t="str">
            <v>03.1163</v>
          </cell>
          <cell r="C357" t="str">
            <v>ThaododayAC120</v>
          </cell>
          <cell r="D357" t="str">
            <v>Ñaát caáp III</v>
          </cell>
          <cell r="E357" t="str">
            <v>m3</v>
          </cell>
          <cell r="F357" t="str">
            <v>km</v>
          </cell>
          <cell r="G357">
            <v>18395</v>
          </cell>
        </row>
        <row r="358">
          <cell r="A358" t="str">
            <v>03.1164</v>
          </cell>
          <cell r="B358" t="str">
            <v>03.1164</v>
          </cell>
          <cell r="C358" t="str">
            <v>ThaododayA170</v>
          </cell>
          <cell r="D358" t="str">
            <v>Ñaát caáp IV</v>
          </cell>
          <cell r="E358" t="str">
            <v>m3</v>
          </cell>
          <cell r="F358" t="str">
            <v>km</v>
          </cell>
          <cell r="G358">
            <v>27224</v>
          </cell>
        </row>
        <row r="359">
          <cell r="A359" t="str">
            <v>03.1171</v>
          </cell>
          <cell r="B359" t="str">
            <v>03.1171</v>
          </cell>
          <cell r="C359" t="str">
            <v>Ñaøo hoá theá, moùng neùo,moùng coät coù dieän</v>
          </cell>
          <cell r="D359" t="str">
            <v>Ñaát caáp I</v>
          </cell>
          <cell r="E359" t="str">
            <v>m3</v>
          </cell>
          <cell r="F359" t="str">
            <v>km</v>
          </cell>
          <cell r="G359">
            <v>10154</v>
          </cell>
        </row>
        <row r="360">
          <cell r="A360" t="str">
            <v>03.1172</v>
          </cell>
          <cell r="B360" t="str">
            <v>03.1172</v>
          </cell>
          <cell r="C360" t="str">
            <v>tích ñaùy moùng &lt;=25m2, ñoä saâu hoá &gt;3 m</v>
          </cell>
          <cell r="D360" t="str">
            <v>Ñaát caáp II</v>
          </cell>
          <cell r="E360" t="str">
            <v>m3</v>
          </cell>
          <cell r="F360" t="str">
            <v>km</v>
          </cell>
          <cell r="G360">
            <v>13686</v>
          </cell>
        </row>
        <row r="361">
          <cell r="A361" t="str">
            <v>03.1173</v>
          </cell>
          <cell r="B361" t="str">
            <v>03.1173</v>
          </cell>
          <cell r="C361" t="str">
            <v>ThaododayhtM-22</v>
          </cell>
          <cell r="D361" t="str">
            <v>Ñaát caáp III</v>
          </cell>
          <cell r="E361" t="str">
            <v>m3</v>
          </cell>
          <cell r="F361" t="str">
            <v>km</v>
          </cell>
          <cell r="G361">
            <v>19719</v>
          </cell>
        </row>
        <row r="362">
          <cell r="A362" t="str">
            <v>03.1174</v>
          </cell>
          <cell r="B362" t="str">
            <v>03.1174</v>
          </cell>
          <cell r="C362" t="str">
            <v>ThaododayhtM-38</v>
          </cell>
          <cell r="D362" t="str">
            <v>Ñaát caáp IV</v>
          </cell>
          <cell r="E362" t="str">
            <v>m3</v>
          </cell>
          <cell r="F362" t="str">
            <v>km</v>
          </cell>
          <cell r="G362">
            <v>28843</v>
          </cell>
        </row>
        <row r="363">
          <cell r="A363" t="str">
            <v>03.1181</v>
          </cell>
          <cell r="B363" t="str">
            <v>03.1181</v>
          </cell>
          <cell r="C363" t="str">
            <v>Ñaøo hoá theá, moùng neùo,moùng coät coù dieän</v>
          </cell>
          <cell r="D363" t="str">
            <v>Ñaát caáp I</v>
          </cell>
          <cell r="E363" t="str">
            <v>m3</v>
          </cell>
          <cell r="F363" t="str">
            <v>km</v>
          </cell>
          <cell r="G363">
            <v>8977</v>
          </cell>
        </row>
        <row r="364">
          <cell r="A364" t="str">
            <v>03.1182</v>
          </cell>
          <cell r="B364" t="str">
            <v>03.1182</v>
          </cell>
          <cell r="C364" t="str">
            <v>tích ñaùy moùng &lt;=35m2, ñoä saâu hoá &lt;=2 m</v>
          </cell>
          <cell r="D364" t="str">
            <v>Ñaát caáp II</v>
          </cell>
          <cell r="E364" t="str">
            <v>m3</v>
          </cell>
          <cell r="F364" t="str">
            <v>km</v>
          </cell>
          <cell r="G364">
            <v>12214</v>
          </cell>
        </row>
        <row r="365">
          <cell r="A365" t="str">
            <v>03.1183</v>
          </cell>
          <cell r="B365" t="str">
            <v>03.1183</v>
          </cell>
          <cell r="C365" t="str">
            <v>ThaododayhtM-100</v>
          </cell>
          <cell r="D365" t="str">
            <v>Ñaát caáp III</v>
          </cell>
          <cell r="E365" t="str">
            <v>m3</v>
          </cell>
          <cell r="F365" t="str">
            <v>km</v>
          </cell>
          <cell r="G365">
            <v>18100</v>
          </cell>
        </row>
        <row r="366">
          <cell r="A366" t="str">
            <v>03.1184</v>
          </cell>
          <cell r="B366" t="str">
            <v>03.1184</v>
          </cell>
          <cell r="C366" t="str">
            <v>ThaododayhtABC-50</v>
          </cell>
          <cell r="D366" t="str">
            <v>Ñaát caáp IV</v>
          </cell>
          <cell r="E366" t="str">
            <v>m3</v>
          </cell>
          <cell r="F366" t="str">
            <v>km</v>
          </cell>
          <cell r="G366">
            <v>27224</v>
          </cell>
        </row>
        <row r="367">
          <cell r="A367" t="str">
            <v>03.1191</v>
          </cell>
          <cell r="B367" t="str">
            <v>03.1191</v>
          </cell>
          <cell r="C367" t="str">
            <v>Ñaøo hoá theá, moùng neùo,moùng coät coù dieän</v>
          </cell>
          <cell r="D367" t="str">
            <v>Ñaát caáp I</v>
          </cell>
          <cell r="E367" t="str">
            <v>m3</v>
          </cell>
          <cell r="F367" t="str">
            <v>km</v>
          </cell>
          <cell r="G367">
            <v>9712</v>
          </cell>
        </row>
        <row r="368">
          <cell r="A368" t="str">
            <v>03.1192</v>
          </cell>
          <cell r="B368" t="str">
            <v>03.1192</v>
          </cell>
          <cell r="C368" t="str">
            <v>tích ñaùy moùng &lt;=35m2, ñoä saâu hoá &lt;=3 m</v>
          </cell>
          <cell r="D368" t="str">
            <v>Ñaát caáp II</v>
          </cell>
          <cell r="E368" t="str">
            <v>m3</v>
          </cell>
          <cell r="F368" t="str">
            <v>boä</v>
          </cell>
          <cell r="G368">
            <v>13097</v>
          </cell>
        </row>
        <row r="369">
          <cell r="A369" t="str">
            <v>03.1193</v>
          </cell>
          <cell r="B369" t="str">
            <v>03.1193</v>
          </cell>
          <cell r="C369" t="str">
            <v>Thaodosudung6kV</v>
          </cell>
          <cell r="D369" t="str">
            <v>Ñaát caáp III</v>
          </cell>
          <cell r="E369" t="str">
            <v>m3</v>
          </cell>
          <cell r="F369" t="str">
            <v>boä</v>
          </cell>
          <cell r="G369">
            <v>19425</v>
          </cell>
        </row>
        <row r="370">
          <cell r="A370" t="str">
            <v>03.1194</v>
          </cell>
          <cell r="B370" t="str">
            <v>03.1194</v>
          </cell>
          <cell r="C370" t="str">
            <v>Thaodosudung15-22kV</v>
          </cell>
          <cell r="D370" t="str">
            <v>Ñaát caáp IV</v>
          </cell>
          <cell r="E370" t="str">
            <v>m3</v>
          </cell>
          <cell r="F370" t="str">
            <v>boä</v>
          </cell>
          <cell r="G370">
            <v>28548</v>
          </cell>
        </row>
        <row r="371">
          <cell r="A371" t="str">
            <v>03.1201</v>
          </cell>
          <cell r="B371" t="str">
            <v>03.1201</v>
          </cell>
          <cell r="C371" t="str">
            <v>Ñaøo hoá theá, moùng neùo,moùng coät coù dieän</v>
          </cell>
          <cell r="D371" t="str">
            <v>Ñaát caáp I</v>
          </cell>
          <cell r="E371" t="str">
            <v>m3</v>
          </cell>
          <cell r="F371" t="str">
            <v>chuoãi</v>
          </cell>
          <cell r="G371">
            <v>10742</v>
          </cell>
        </row>
        <row r="372">
          <cell r="A372" t="str">
            <v>03.1202</v>
          </cell>
          <cell r="B372" t="str">
            <v>03.1202</v>
          </cell>
          <cell r="C372" t="str">
            <v>tích ñaùy moùng &lt;=35m2, ñoä saâu hoá &gt;3 m</v>
          </cell>
          <cell r="D372" t="str">
            <v>Ñaát caáp II</v>
          </cell>
          <cell r="E372" t="str">
            <v>m3</v>
          </cell>
          <cell r="F372" t="str">
            <v>baùt</v>
          </cell>
          <cell r="G372">
            <v>14274</v>
          </cell>
        </row>
        <row r="373">
          <cell r="A373" t="str">
            <v>03.1203</v>
          </cell>
          <cell r="B373" t="str">
            <v>03.1203</v>
          </cell>
          <cell r="C373" t="str">
            <v>ThaodocotBTLT</v>
          </cell>
          <cell r="D373" t="str">
            <v>Ñaát caáp III</v>
          </cell>
          <cell r="E373" t="str">
            <v>m3</v>
          </cell>
          <cell r="F373" t="str">
            <v>coät</v>
          </cell>
          <cell r="G373">
            <v>20749</v>
          </cell>
        </row>
        <row r="374">
          <cell r="A374" t="str">
            <v>03.1204</v>
          </cell>
          <cell r="B374" t="str">
            <v>03.1204</v>
          </cell>
          <cell r="C374" t="str">
            <v>Thaodocotgo</v>
          </cell>
          <cell r="D374" t="str">
            <v>Ñaát caáp IV</v>
          </cell>
          <cell r="E374" t="str">
            <v>m3</v>
          </cell>
          <cell r="F374" t="str">
            <v>coät</v>
          </cell>
          <cell r="G374">
            <v>30314</v>
          </cell>
        </row>
        <row r="375">
          <cell r="A375" t="str">
            <v>03.1211</v>
          </cell>
          <cell r="B375" t="str">
            <v>03.1211</v>
          </cell>
          <cell r="C375" t="str">
            <v>Ñaøo hoá theá, moùng neùo,moùng coät coù dieän</v>
          </cell>
          <cell r="D375" t="str">
            <v>Ñaát caáp I</v>
          </cell>
          <cell r="E375" t="str">
            <v>m3</v>
          </cell>
          <cell r="F375" t="str">
            <v>coät</v>
          </cell>
          <cell r="G375">
            <v>9418</v>
          </cell>
        </row>
        <row r="376">
          <cell r="A376" t="str">
            <v>03.1212</v>
          </cell>
          <cell r="B376" t="str">
            <v>03.1212</v>
          </cell>
          <cell r="C376" t="str">
            <v>tích ñaùy moùng &lt;=50m2, ñoä saâu hoá &lt;=2 m</v>
          </cell>
          <cell r="D376" t="str">
            <v>Ñaát caáp II</v>
          </cell>
          <cell r="E376" t="str">
            <v>m3</v>
          </cell>
          <cell r="F376" t="str">
            <v>coät</v>
          </cell>
          <cell r="G376">
            <v>12803</v>
          </cell>
        </row>
        <row r="377">
          <cell r="A377" t="str">
            <v>03.1213</v>
          </cell>
          <cell r="B377" t="str">
            <v>03.1213</v>
          </cell>
          <cell r="C377" t="str">
            <v>Thaosoc</v>
          </cell>
          <cell r="D377" t="str">
            <v>Ñaát caáp III</v>
          </cell>
          <cell r="E377" t="str">
            <v>m3</v>
          </cell>
          <cell r="F377" t="str">
            <v>vò trí</v>
          </cell>
          <cell r="G377">
            <v>19130</v>
          </cell>
        </row>
        <row r="378">
          <cell r="A378" t="str">
            <v>03.1214</v>
          </cell>
          <cell r="B378" t="str">
            <v>03.1214</v>
          </cell>
          <cell r="C378" t="str">
            <v>Thaùosukim</v>
          </cell>
          <cell r="D378" t="str">
            <v>Ñaát caáp IV</v>
          </cell>
          <cell r="E378" t="str">
            <v>m3</v>
          </cell>
          <cell r="F378" t="str">
            <v>vò trí</v>
          </cell>
          <cell r="G378">
            <v>28548</v>
          </cell>
        </row>
        <row r="379">
          <cell r="A379" t="str">
            <v>03.1221</v>
          </cell>
          <cell r="B379" t="str">
            <v>03.1221</v>
          </cell>
          <cell r="C379" t="str">
            <v>Ñaøo hoá theá, moùng neùo,moùng coät coù dieän</v>
          </cell>
          <cell r="D379" t="str">
            <v>Ñaát caáp I</v>
          </cell>
          <cell r="E379" t="str">
            <v>m3</v>
          </cell>
          <cell r="F379" t="str">
            <v>vò trí</v>
          </cell>
          <cell r="G379">
            <v>10154</v>
          </cell>
        </row>
        <row r="380">
          <cell r="A380" t="str">
            <v>03.1222</v>
          </cell>
          <cell r="B380" t="str">
            <v>03.1222</v>
          </cell>
          <cell r="C380" t="str">
            <v>tích ñaùy moùng &lt;=50m2, ñoä saâu hoá &lt;=3 m</v>
          </cell>
          <cell r="D380" t="str">
            <v>Ñaát caáp II</v>
          </cell>
          <cell r="E380" t="str">
            <v>m3</v>
          </cell>
          <cell r="F380" t="str">
            <v>maùy</v>
          </cell>
          <cell r="G380">
            <v>13833</v>
          </cell>
        </row>
        <row r="381">
          <cell r="A381" t="str">
            <v>03.1223</v>
          </cell>
          <cell r="B381" t="str">
            <v>03.1223</v>
          </cell>
          <cell r="C381" t="str">
            <v>ThaodoMBa3p</v>
          </cell>
          <cell r="D381" t="str">
            <v>Ñaát caáp III</v>
          </cell>
          <cell r="E381" t="str">
            <v>m3</v>
          </cell>
          <cell r="F381" t="str">
            <v>maùy</v>
          </cell>
          <cell r="G381">
            <v>20455</v>
          </cell>
        </row>
        <row r="382">
          <cell r="A382" t="str">
            <v>03.1224</v>
          </cell>
          <cell r="B382" t="str">
            <v>03.1224</v>
          </cell>
          <cell r="C382" t="str">
            <v>bten</v>
          </cell>
          <cell r="D382" t="str">
            <v>Ñaát caáp IV</v>
          </cell>
          <cell r="E382" t="str">
            <v>m3</v>
          </cell>
          <cell r="F382" t="str">
            <v>caùi</v>
          </cell>
          <cell r="G382">
            <v>30020</v>
          </cell>
          <cell r="H382">
            <v>10000</v>
          </cell>
        </row>
        <row r="383">
          <cell r="A383" t="str">
            <v>03.1221</v>
          </cell>
          <cell r="B383" t="str">
            <v>03.1221</v>
          </cell>
          <cell r="C383" t="str">
            <v>Ñaøo hoá theá, moùng neùo,moùng coät coù dieän</v>
          </cell>
          <cell r="D383" t="str">
            <v>Ñaát caáp I</v>
          </cell>
          <cell r="E383" t="str">
            <v>m3</v>
          </cell>
          <cell r="F383" t="str">
            <v>caùi</v>
          </cell>
          <cell r="G383">
            <v>11184</v>
          </cell>
        </row>
        <row r="384">
          <cell r="A384" t="str">
            <v>03.1222</v>
          </cell>
          <cell r="B384" t="str">
            <v>03.1222</v>
          </cell>
          <cell r="C384" t="str">
            <v>tích ñaùy moùng &lt;=50m2, ñoä saâu hoá &lt;=4 m</v>
          </cell>
          <cell r="D384" t="str">
            <v>Ñaát caáp II</v>
          </cell>
          <cell r="E384" t="str">
            <v>m3</v>
          </cell>
          <cell r="F384" t="str">
            <v>caùi</v>
          </cell>
          <cell r="G384">
            <v>14863</v>
          </cell>
        </row>
        <row r="385">
          <cell r="A385" t="str">
            <v>03.1223</v>
          </cell>
          <cell r="B385" t="str">
            <v>03.1223</v>
          </cell>
          <cell r="C385" t="str">
            <v>thaocongto_1p</v>
          </cell>
          <cell r="D385" t="str">
            <v>Ñaát caáp III</v>
          </cell>
          <cell r="E385" t="str">
            <v>m3</v>
          </cell>
          <cell r="F385" t="str">
            <v>caùi</v>
          </cell>
          <cell r="G385">
            <v>21632</v>
          </cell>
        </row>
        <row r="386">
          <cell r="A386" t="str">
            <v>03.1224</v>
          </cell>
          <cell r="B386" t="str">
            <v>03.1224</v>
          </cell>
          <cell r="C386" t="str">
            <v>thaocongto_3p</v>
          </cell>
          <cell r="D386" t="str">
            <v>Ñaát caáp IV</v>
          </cell>
          <cell r="E386" t="str">
            <v>m3</v>
          </cell>
          <cell r="F386" t="str">
            <v>caùi</v>
          </cell>
          <cell r="G386">
            <v>31786</v>
          </cell>
        </row>
        <row r="387">
          <cell r="A387" t="str">
            <v>03.1241</v>
          </cell>
          <cell r="B387" t="str">
            <v>03.1241</v>
          </cell>
          <cell r="C387" t="str">
            <v>Ñaøo hoá theá, moùng neùo,moùng coät coù dieän</v>
          </cell>
          <cell r="D387" t="str">
            <v>Ñaát caáp I</v>
          </cell>
          <cell r="E387" t="str">
            <v>m3</v>
          </cell>
          <cell r="F387" t="str">
            <v>m</v>
          </cell>
          <cell r="G387">
            <v>12361</v>
          </cell>
        </row>
        <row r="388">
          <cell r="A388" t="str">
            <v>03.1242</v>
          </cell>
          <cell r="B388" t="str">
            <v>03.1242</v>
          </cell>
          <cell r="C388" t="str">
            <v>tích ñaùy moùng &lt;=50m2, ñoä saâu hoá &gt;4 m</v>
          </cell>
          <cell r="D388" t="str">
            <v>Ñaát caáp II</v>
          </cell>
          <cell r="E388" t="str">
            <v>m3</v>
          </cell>
          <cell r="F388" t="str">
            <v>caùi</v>
          </cell>
          <cell r="G388">
            <v>16334</v>
          </cell>
        </row>
        <row r="389">
          <cell r="A389" t="str">
            <v>03.1243</v>
          </cell>
          <cell r="B389" t="str">
            <v>03.1243</v>
          </cell>
          <cell r="C389" t="str">
            <v>thaodoMBA15</v>
          </cell>
          <cell r="D389" t="str">
            <v>Ñaát caáp III</v>
          </cell>
          <cell r="E389" t="str">
            <v>m3</v>
          </cell>
          <cell r="F389" t="str">
            <v>caùi</v>
          </cell>
          <cell r="G389">
            <v>23839</v>
          </cell>
        </row>
        <row r="390">
          <cell r="A390" t="str">
            <v>03.1244</v>
          </cell>
          <cell r="B390" t="str">
            <v>03.1244</v>
          </cell>
          <cell r="C390" t="str">
            <v>thaodoMBA20</v>
          </cell>
          <cell r="D390" t="str">
            <v>Ñaát caáp IV</v>
          </cell>
          <cell r="E390" t="str">
            <v>m3</v>
          </cell>
          <cell r="F390" t="str">
            <v>caùi</v>
          </cell>
          <cell r="G390">
            <v>35023</v>
          </cell>
        </row>
        <row r="391">
          <cell r="A391" t="str">
            <v>03.1251</v>
          </cell>
          <cell r="B391" t="str">
            <v>03.1251</v>
          </cell>
          <cell r="C391" t="str">
            <v>Ñaøo hoá theá, moùng neùo,moùng coät coù dieän</v>
          </cell>
          <cell r="D391" t="str">
            <v>Ñaát caáp I</v>
          </cell>
          <cell r="E391" t="str">
            <v>m3</v>
          </cell>
          <cell r="F391" t="str">
            <v>caùi</v>
          </cell>
          <cell r="G391">
            <v>9712</v>
          </cell>
        </row>
        <row r="392">
          <cell r="A392" t="str">
            <v>03.1252</v>
          </cell>
          <cell r="B392" t="str">
            <v>03.1252</v>
          </cell>
          <cell r="C392" t="str">
            <v>tích ñaùy moùng &lt;=75m2, ñoä saâu hoá &lt;=2 m</v>
          </cell>
          <cell r="D392" t="str">
            <v>Ñaát caáp II</v>
          </cell>
          <cell r="E392" t="str">
            <v>m3</v>
          </cell>
          <cell r="F392" t="str">
            <v>caùi</v>
          </cell>
          <cell r="G392">
            <v>13097</v>
          </cell>
        </row>
        <row r="393">
          <cell r="A393" t="str">
            <v>03.1253</v>
          </cell>
          <cell r="B393" t="str">
            <v>03.1253</v>
          </cell>
          <cell r="C393" t="str">
            <v>thaodoMBA37,5</v>
          </cell>
          <cell r="D393" t="str">
            <v>Ñaát caáp III</v>
          </cell>
          <cell r="E393" t="str">
            <v>m3</v>
          </cell>
          <cell r="F393" t="str">
            <v>caùi</v>
          </cell>
          <cell r="G393">
            <v>19572</v>
          </cell>
        </row>
        <row r="394">
          <cell r="A394" t="str">
            <v>03.1254</v>
          </cell>
          <cell r="B394" t="str">
            <v>03.1254</v>
          </cell>
          <cell r="C394" t="str">
            <v>thaodoMBA50</v>
          </cell>
          <cell r="D394" t="str">
            <v>Ñaát caáp IV</v>
          </cell>
          <cell r="E394" t="str">
            <v>m3</v>
          </cell>
          <cell r="F394" t="str">
            <v>caùi</v>
          </cell>
          <cell r="G394">
            <v>29284</v>
          </cell>
        </row>
        <row r="395">
          <cell r="A395" t="str">
            <v>03.1261</v>
          </cell>
          <cell r="B395" t="str">
            <v>03.1261</v>
          </cell>
          <cell r="C395" t="str">
            <v>Ñaøo hoá theá, moùng neùo,moùng coät coù dieän</v>
          </cell>
          <cell r="D395" t="str">
            <v>Ñaát caáp I</v>
          </cell>
          <cell r="E395" t="str">
            <v>m3</v>
          </cell>
          <cell r="F395">
            <v>0</v>
          </cell>
          <cell r="G395">
            <v>10595</v>
          </cell>
        </row>
        <row r="396">
          <cell r="A396" t="str">
            <v>03.1262</v>
          </cell>
          <cell r="B396" t="str">
            <v>03.1262</v>
          </cell>
          <cell r="C396" t="str">
            <v>tích ñaùy moùng &lt;=75m2, ñoä saâu hoá &lt;=3 m</v>
          </cell>
          <cell r="D396" t="str">
            <v>Ñaát caáp II</v>
          </cell>
          <cell r="E396" t="str">
            <v>m3</v>
          </cell>
          <cell r="F396" t="str">
            <v>caùi</v>
          </cell>
          <cell r="G396">
            <v>14127</v>
          </cell>
        </row>
        <row r="397">
          <cell r="A397" t="str">
            <v>03.1263</v>
          </cell>
          <cell r="B397" t="str">
            <v>03.1263</v>
          </cell>
          <cell r="C397" t="str">
            <v>thaodoMBA100</v>
          </cell>
          <cell r="D397" t="str">
            <v>Ñaát caáp III</v>
          </cell>
          <cell r="E397" t="str">
            <v>m3</v>
          </cell>
          <cell r="F397" t="str">
            <v>caùi</v>
          </cell>
          <cell r="G397">
            <v>21043</v>
          </cell>
        </row>
        <row r="398">
          <cell r="A398" t="str">
            <v>03.1264</v>
          </cell>
          <cell r="B398" t="str">
            <v>03.1264</v>
          </cell>
          <cell r="C398" t="str">
            <v>thaodoMBA125</v>
          </cell>
          <cell r="D398" t="str">
            <v>Ñaát caáp IV</v>
          </cell>
          <cell r="E398" t="str">
            <v>m3</v>
          </cell>
          <cell r="F398" t="str">
            <v>caùi</v>
          </cell>
          <cell r="G398">
            <v>30756</v>
          </cell>
        </row>
        <row r="399">
          <cell r="A399" t="str">
            <v>03.1271</v>
          </cell>
          <cell r="B399" t="str">
            <v>03.1271</v>
          </cell>
          <cell r="C399" t="str">
            <v>Ñaøo hoá theá, moùng neùo,moùng coät coù dieän</v>
          </cell>
          <cell r="D399" t="str">
            <v>Ñaát caáp I</v>
          </cell>
          <cell r="E399" t="str">
            <v>m3</v>
          </cell>
          <cell r="F399" t="str">
            <v>caùi</v>
          </cell>
          <cell r="G399">
            <v>11478</v>
          </cell>
        </row>
        <row r="400">
          <cell r="A400" t="str">
            <v>03.1272</v>
          </cell>
          <cell r="B400" t="str">
            <v>03.1272</v>
          </cell>
          <cell r="C400" t="str">
            <v>tích ñaùy moùng &lt;=75m2, ñoä saâu hoá &lt;=4 m</v>
          </cell>
          <cell r="D400" t="str">
            <v>Ñaát caáp II</v>
          </cell>
          <cell r="E400" t="str">
            <v>m3</v>
          </cell>
          <cell r="F400" t="str">
            <v>caùi</v>
          </cell>
          <cell r="G400">
            <v>15451</v>
          </cell>
        </row>
        <row r="401">
          <cell r="A401" t="str">
            <v>03.1273</v>
          </cell>
          <cell r="B401" t="str">
            <v>03.1273</v>
          </cell>
          <cell r="C401" t="str">
            <v>thaodoMBA200</v>
          </cell>
          <cell r="D401" t="str">
            <v>Ñaát caáp III</v>
          </cell>
          <cell r="E401" t="str">
            <v>m3</v>
          </cell>
          <cell r="F401" t="str">
            <v>caùi</v>
          </cell>
          <cell r="G401">
            <v>22368</v>
          </cell>
        </row>
        <row r="402">
          <cell r="A402" t="str">
            <v>03.1274</v>
          </cell>
          <cell r="B402" t="str">
            <v>03.1274</v>
          </cell>
          <cell r="C402" t="str">
            <v>thaodoMBA250</v>
          </cell>
          <cell r="D402" t="str">
            <v>Ñaát caáp IV</v>
          </cell>
          <cell r="E402" t="str">
            <v>m3</v>
          </cell>
          <cell r="F402" t="str">
            <v>caùi</v>
          </cell>
          <cell r="G402">
            <v>32669</v>
          </cell>
        </row>
        <row r="403">
          <cell r="A403" t="str">
            <v>03.1281</v>
          </cell>
          <cell r="B403" t="str">
            <v>03.1281</v>
          </cell>
          <cell r="C403" t="str">
            <v>Ñaøo hoá theá, moùng neùo,moùng coät coù dieän</v>
          </cell>
          <cell r="D403" t="str">
            <v>Ñaát caáp I</v>
          </cell>
          <cell r="E403" t="str">
            <v>m3</v>
          </cell>
          <cell r="F403" t="str">
            <v>caùi</v>
          </cell>
          <cell r="G403">
            <v>12655</v>
          </cell>
        </row>
        <row r="404">
          <cell r="A404" t="str">
            <v>03.1282</v>
          </cell>
          <cell r="B404" t="str">
            <v>03.1282</v>
          </cell>
          <cell r="C404" t="str">
            <v>tích ñaùy moùng &lt;=75m2, ñoä saâu hoá &gt;4 m</v>
          </cell>
          <cell r="D404" t="str">
            <v>Ñaát caáp II</v>
          </cell>
          <cell r="E404" t="str">
            <v>m3</v>
          </cell>
          <cell r="F404" t="str">
            <v>caùi</v>
          </cell>
          <cell r="G404">
            <v>17070</v>
          </cell>
        </row>
        <row r="405">
          <cell r="A405" t="str">
            <v>03.1283</v>
          </cell>
          <cell r="B405" t="str">
            <v>03.1283</v>
          </cell>
          <cell r="C405" t="str">
            <v>thaodoMBA320</v>
          </cell>
          <cell r="D405" t="str">
            <v>Ñaát caáp III</v>
          </cell>
          <cell r="E405" t="str">
            <v>m3</v>
          </cell>
          <cell r="F405" t="str">
            <v>caùi</v>
          </cell>
          <cell r="G405">
            <v>24575</v>
          </cell>
        </row>
        <row r="406">
          <cell r="A406" t="str">
            <v>03.1284</v>
          </cell>
          <cell r="B406" t="str">
            <v>03.1284</v>
          </cell>
          <cell r="C406" t="str">
            <v>thaodoMBA400</v>
          </cell>
          <cell r="D406" t="str">
            <v>Ñaát caáp IV</v>
          </cell>
          <cell r="E406" t="str">
            <v>m3</v>
          </cell>
          <cell r="F406" t="str">
            <v>caùi</v>
          </cell>
          <cell r="G406">
            <v>35906</v>
          </cell>
        </row>
        <row r="407">
          <cell r="A407" t="str">
            <v>03.1291</v>
          </cell>
          <cell r="B407" t="str">
            <v>03.1291</v>
          </cell>
          <cell r="C407" t="str">
            <v>Ñaøo hoá theá, moùng neùo,moùng coät coù dieän</v>
          </cell>
          <cell r="D407" t="str">
            <v>Ñaát caáp I</v>
          </cell>
          <cell r="E407" t="str">
            <v>m3</v>
          </cell>
          <cell r="F407" t="str">
            <v>caùi</v>
          </cell>
          <cell r="G407">
            <v>10007</v>
          </cell>
        </row>
        <row r="408">
          <cell r="A408" t="str">
            <v>03.1292</v>
          </cell>
          <cell r="B408" t="str">
            <v>03.1292</v>
          </cell>
          <cell r="C408" t="str">
            <v>tích ñaùy moùng &lt;=100m2, ñoä saâu hoá &lt;=2 m</v>
          </cell>
          <cell r="D408" t="str">
            <v>Ñaát caáp II</v>
          </cell>
          <cell r="E408" t="str">
            <v>m3</v>
          </cell>
          <cell r="F408" t="str">
            <v>caùi</v>
          </cell>
          <cell r="G408">
            <v>13391</v>
          </cell>
        </row>
        <row r="409">
          <cell r="A409" t="str">
            <v>03.1293</v>
          </cell>
          <cell r="B409" t="str">
            <v>03.1293</v>
          </cell>
          <cell r="C409" t="str">
            <v>thaodoMBA630</v>
          </cell>
          <cell r="D409" t="str">
            <v>Ñaát caáp III</v>
          </cell>
          <cell r="E409" t="str">
            <v>m3</v>
          </cell>
          <cell r="F409" t="str">
            <v>caùi</v>
          </cell>
          <cell r="G409">
            <v>20308</v>
          </cell>
        </row>
        <row r="410">
          <cell r="A410" t="str">
            <v>03.1294</v>
          </cell>
          <cell r="B410" t="str">
            <v>03.1294</v>
          </cell>
          <cell r="C410" t="str">
            <v>thaodoMBA750</v>
          </cell>
          <cell r="D410" t="str">
            <v>Ñaát caáp IV</v>
          </cell>
          <cell r="E410" t="str">
            <v>m3</v>
          </cell>
          <cell r="F410" t="str">
            <v>caùi</v>
          </cell>
          <cell r="G410">
            <v>30167</v>
          </cell>
        </row>
        <row r="411">
          <cell r="A411" t="str">
            <v>03.1301</v>
          </cell>
          <cell r="B411" t="str">
            <v>03.1301</v>
          </cell>
          <cell r="C411" t="str">
            <v>Ñaøo hoá theá, moùng neùo,moùng coät coù dieän</v>
          </cell>
          <cell r="D411" t="str">
            <v>Ñaát caáp I</v>
          </cell>
          <cell r="E411" t="str">
            <v>m3</v>
          </cell>
          <cell r="F411" t="str">
            <v>caùi</v>
          </cell>
          <cell r="G411">
            <v>10890</v>
          </cell>
        </row>
        <row r="412">
          <cell r="A412" t="str">
            <v>03.1302</v>
          </cell>
          <cell r="B412" t="str">
            <v>03.1302</v>
          </cell>
          <cell r="C412" t="str">
            <v>tích ñaùy moùng &lt;=100m2, ñoä saâu hoá &lt;=3 m</v>
          </cell>
          <cell r="D412" t="str">
            <v>Ñaát caáp II</v>
          </cell>
          <cell r="E412" t="str">
            <v>m3</v>
          </cell>
          <cell r="F412" t="str">
            <v>boä</v>
          </cell>
          <cell r="G412">
            <v>14569</v>
          </cell>
        </row>
        <row r="413">
          <cell r="A413" t="str">
            <v>03.1303</v>
          </cell>
          <cell r="B413" t="str">
            <v>03.1303</v>
          </cell>
          <cell r="C413" t="str">
            <v>Thaododaytt</v>
          </cell>
          <cell r="D413" t="str">
            <v>Ñaát caáp III</v>
          </cell>
          <cell r="E413" t="str">
            <v>m3</v>
          </cell>
          <cell r="F413" t="str">
            <v>km</v>
          </cell>
          <cell r="G413">
            <v>21632</v>
          </cell>
        </row>
        <row r="414">
          <cell r="A414" t="str">
            <v>03.1304</v>
          </cell>
          <cell r="B414" t="str">
            <v>03.1304</v>
          </cell>
          <cell r="C414" t="str">
            <v>ThaodohopDk1p</v>
          </cell>
          <cell r="D414" t="str">
            <v>Ñaát caáp IV</v>
          </cell>
          <cell r="E414" t="str">
            <v>m3</v>
          </cell>
          <cell r="F414" t="str">
            <v>caùi</v>
          </cell>
          <cell r="G414">
            <v>31786</v>
          </cell>
        </row>
        <row r="415">
          <cell r="A415" t="str">
            <v>03.1311</v>
          </cell>
          <cell r="B415" t="str">
            <v>03.1311</v>
          </cell>
          <cell r="C415" t="str">
            <v>Ñaøo hoá theá, moùng neùo,moùng coät coù dieän</v>
          </cell>
          <cell r="D415" t="str">
            <v>Ñaát caáp I</v>
          </cell>
          <cell r="E415" t="str">
            <v>m3</v>
          </cell>
          <cell r="F415" t="str">
            <v>caùi</v>
          </cell>
          <cell r="G415">
            <v>11773</v>
          </cell>
        </row>
        <row r="416">
          <cell r="A416" t="str">
            <v>03.1312</v>
          </cell>
          <cell r="B416" t="str">
            <v>03.1312</v>
          </cell>
          <cell r="C416" t="str">
            <v>tích ñaùy moùng &lt;=100m2, ñoä saâu hoá &lt;=4 m</v>
          </cell>
          <cell r="D416" t="str">
            <v>Ñaát caáp II</v>
          </cell>
          <cell r="E416" t="str">
            <v>m3</v>
          </cell>
          <cell r="F416" t="str">
            <v>vò trí</v>
          </cell>
          <cell r="G416">
            <v>15893</v>
          </cell>
        </row>
        <row r="417">
          <cell r="A417" t="str">
            <v>03.1313</v>
          </cell>
          <cell r="B417" t="str">
            <v>03.1313</v>
          </cell>
          <cell r="C417" t="str">
            <v>thaoT100-3</v>
          </cell>
          <cell r="D417" t="str">
            <v>Ñaát caáp III</v>
          </cell>
          <cell r="E417" t="str">
            <v>m3</v>
          </cell>
          <cell r="F417" t="str">
            <v>maùy</v>
          </cell>
          <cell r="G417">
            <v>22956</v>
          </cell>
        </row>
        <row r="418">
          <cell r="A418" t="str">
            <v>03.1314</v>
          </cell>
          <cell r="B418" t="str">
            <v>03.1314</v>
          </cell>
          <cell r="C418" t="str">
            <v>thaot160-3</v>
          </cell>
          <cell r="D418" t="str">
            <v>Ñaát caáp IV</v>
          </cell>
          <cell r="E418" t="str">
            <v>m3</v>
          </cell>
          <cell r="F418" t="str">
            <v>maùy</v>
          </cell>
          <cell r="G418">
            <v>33699</v>
          </cell>
        </row>
        <row r="419">
          <cell r="A419" t="str">
            <v>03.1321</v>
          </cell>
          <cell r="B419" t="str">
            <v>03.1321</v>
          </cell>
          <cell r="C419" t="str">
            <v>Ñaøo hoá theá, moùng neùo,moùng coät coù dieän</v>
          </cell>
          <cell r="D419" t="str">
            <v>Ñaát caáp I</v>
          </cell>
          <cell r="E419" t="str">
            <v>m3</v>
          </cell>
          <cell r="F419" t="str">
            <v>maùy</v>
          </cell>
          <cell r="G419">
            <v>12950</v>
          </cell>
        </row>
        <row r="420">
          <cell r="A420" t="str">
            <v>03.1322</v>
          </cell>
          <cell r="B420" t="str">
            <v>03.1322</v>
          </cell>
          <cell r="C420" t="str">
            <v>tích ñaùy moùng &lt;=100m2, ñoä saâu hoá &gt;4 m</v>
          </cell>
          <cell r="D420" t="str">
            <v>Ñaát caáp II</v>
          </cell>
          <cell r="E420" t="str">
            <v>m3</v>
          </cell>
          <cell r="F420" t="str">
            <v>maùy</v>
          </cell>
          <cell r="G420">
            <v>17512</v>
          </cell>
        </row>
        <row r="421">
          <cell r="A421" t="str">
            <v>03.1323</v>
          </cell>
          <cell r="B421" t="str">
            <v>03.1323</v>
          </cell>
          <cell r="C421" t="str">
            <v>thaot630-3</v>
          </cell>
          <cell r="D421" t="str">
            <v>Ñaát caáp III</v>
          </cell>
          <cell r="E421" t="str">
            <v>m3</v>
          </cell>
          <cell r="F421" t="str">
            <v>maùy</v>
          </cell>
          <cell r="G421">
            <v>25311</v>
          </cell>
        </row>
        <row r="422">
          <cell r="A422" t="str">
            <v>03.1324</v>
          </cell>
          <cell r="B422" t="str">
            <v>03.1324</v>
          </cell>
          <cell r="C422" t="str">
            <v>thaot800-3</v>
          </cell>
          <cell r="D422" t="str">
            <v>Ñaát caáp IV</v>
          </cell>
          <cell r="E422" t="str">
            <v>m3</v>
          </cell>
          <cell r="F422" t="str">
            <v>maùy</v>
          </cell>
          <cell r="G422">
            <v>37084</v>
          </cell>
        </row>
        <row r="423">
          <cell r="A423" t="str">
            <v>03.1331</v>
          </cell>
          <cell r="B423" t="str">
            <v>03.1331</v>
          </cell>
          <cell r="C423" t="str">
            <v>Ñaøo hoá theá, moùng neùo,moùng coät coù dieän</v>
          </cell>
          <cell r="D423" t="str">
            <v>Ñaát caáp I</v>
          </cell>
          <cell r="E423" t="str">
            <v>m3</v>
          </cell>
          <cell r="F423" t="str">
            <v>maùy</v>
          </cell>
          <cell r="G423">
            <v>10595</v>
          </cell>
        </row>
        <row r="424">
          <cell r="A424" t="str">
            <v>03.1332</v>
          </cell>
          <cell r="B424" t="str">
            <v>03.1332</v>
          </cell>
          <cell r="C424" t="str">
            <v>tích ñaùy moùng &lt;=150m2, ñoä saâu hoá &lt;=2 m</v>
          </cell>
          <cell r="D424" t="str">
            <v>Ñaát caáp II</v>
          </cell>
          <cell r="E424" t="str">
            <v>m3</v>
          </cell>
          <cell r="F424" t="str">
            <v>maùy</v>
          </cell>
          <cell r="G424">
            <v>14127</v>
          </cell>
        </row>
        <row r="425">
          <cell r="A425" t="str">
            <v>03.1333</v>
          </cell>
          <cell r="B425" t="str">
            <v>03.1333</v>
          </cell>
          <cell r="C425" t="str">
            <v>thaoT375-1</v>
          </cell>
          <cell r="D425" t="str">
            <v>Ñaát caáp III</v>
          </cell>
          <cell r="E425" t="str">
            <v>m3</v>
          </cell>
          <cell r="F425" t="str">
            <v>maùy</v>
          </cell>
          <cell r="G425">
            <v>21191</v>
          </cell>
        </row>
        <row r="426">
          <cell r="A426" t="str">
            <v>03.1334</v>
          </cell>
          <cell r="B426" t="str">
            <v>03.1334</v>
          </cell>
          <cell r="C426" t="str">
            <v>thaoT50-1</v>
          </cell>
          <cell r="D426" t="str">
            <v>Ñaát caáp IV</v>
          </cell>
          <cell r="E426" t="str">
            <v>m3</v>
          </cell>
          <cell r="F426" t="str">
            <v>maùy</v>
          </cell>
          <cell r="G426">
            <v>31639</v>
          </cell>
        </row>
        <row r="427">
          <cell r="A427" t="str">
            <v>03.1341</v>
          </cell>
          <cell r="B427" t="str">
            <v>03.1341</v>
          </cell>
          <cell r="C427" t="str">
            <v>Ñaøo hoá theá, moùng neùo,moùng coät coù dieän</v>
          </cell>
          <cell r="D427" t="str">
            <v>Ñaát caáp I</v>
          </cell>
          <cell r="E427" t="str">
            <v>m3</v>
          </cell>
          <cell r="F427" t="str">
            <v>boä</v>
          </cell>
          <cell r="G427">
            <v>11331</v>
          </cell>
        </row>
        <row r="428">
          <cell r="A428" t="str">
            <v>03.1342</v>
          </cell>
          <cell r="B428" t="str">
            <v>03.1342</v>
          </cell>
          <cell r="C428" t="str">
            <v>tích ñaùy moùng &lt;=150m2, ñoä saâu hoá &lt;=3 m</v>
          </cell>
          <cell r="D428" t="str">
            <v>Ñaát caáp II</v>
          </cell>
          <cell r="E428" t="str">
            <v>m3</v>
          </cell>
          <cell r="F428" t="str">
            <v>caùi</v>
          </cell>
          <cell r="G428">
            <v>15451</v>
          </cell>
        </row>
        <row r="429">
          <cell r="A429" t="str">
            <v>03.1343</v>
          </cell>
          <cell r="B429" t="str">
            <v>03.1343</v>
          </cell>
          <cell r="C429" t="str">
            <v>thaoLA21</v>
          </cell>
          <cell r="D429" t="str">
            <v>Ñaát caáp III</v>
          </cell>
          <cell r="E429" t="str">
            <v>m3</v>
          </cell>
          <cell r="F429" t="str">
            <v>caùi</v>
          </cell>
          <cell r="G429">
            <v>22809</v>
          </cell>
        </row>
        <row r="430">
          <cell r="A430" t="str">
            <v>03.1344</v>
          </cell>
          <cell r="B430" t="str">
            <v>03.1344</v>
          </cell>
          <cell r="C430" t="str">
            <v>Thaotu</v>
          </cell>
          <cell r="D430" t="str">
            <v>Ñaát caáp IV</v>
          </cell>
          <cell r="E430" t="str">
            <v>m3</v>
          </cell>
          <cell r="F430" t="str">
            <v>kVAr</v>
          </cell>
          <cell r="G430">
            <v>33405</v>
          </cell>
        </row>
        <row r="431">
          <cell r="A431" t="str">
            <v>03.1351</v>
          </cell>
          <cell r="B431" t="str">
            <v>03.1351</v>
          </cell>
          <cell r="C431" t="str">
            <v>Ñaøo hoá theá, moùng neùo,moùng coät coù dieän</v>
          </cell>
          <cell r="D431" t="str">
            <v>Ñaát caáp I</v>
          </cell>
          <cell r="E431" t="str">
            <v>m3</v>
          </cell>
          <cell r="F431" t="str">
            <v>caùi</v>
          </cell>
          <cell r="G431">
            <v>12508</v>
          </cell>
        </row>
        <row r="432">
          <cell r="A432" t="str">
            <v>03.1352</v>
          </cell>
          <cell r="B432" t="str">
            <v>03.1352</v>
          </cell>
          <cell r="C432" t="str">
            <v>tích ñaùy moùng &lt;=150m2, ñoä saâu hoá &lt;=4 m</v>
          </cell>
          <cell r="D432" t="str">
            <v>Ñaát caáp II</v>
          </cell>
          <cell r="E432" t="str">
            <v>m3</v>
          </cell>
          <cell r="F432" t="str">
            <v>caùi</v>
          </cell>
          <cell r="G432">
            <v>16629</v>
          </cell>
        </row>
        <row r="433">
          <cell r="A433" t="str">
            <v>03.1353</v>
          </cell>
          <cell r="B433" t="str">
            <v>03.1353</v>
          </cell>
          <cell r="C433" t="str">
            <v>ThaoLBS</v>
          </cell>
          <cell r="D433" t="str">
            <v>Ñaát caáp III</v>
          </cell>
          <cell r="E433" t="str">
            <v>m3</v>
          </cell>
          <cell r="F433" t="str">
            <v>caùi</v>
          </cell>
          <cell r="G433">
            <v>24134</v>
          </cell>
        </row>
        <row r="434">
          <cell r="A434" t="str">
            <v>03.1354</v>
          </cell>
          <cell r="B434" t="str">
            <v>03.1354</v>
          </cell>
          <cell r="C434" t="str">
            <v>ThaoLTD</v>
          </cell>
          <cell r="D434" t="str">
            <v>Ñaát caáp IV</v>
          </cell>
          <cell r="E434" t="str">
            <v>m3</v>
          </cell>
          <cell r="F434" t="str">
            <v>caùi</v>
          </cell>
          <cell r="G434">
            <v>35318</v>
          </cell>
        </row>
        <row r="435">
          <cell r="A435" t="str">
            <v>03.1361</v>
          </cell>
          <cell r="B435" t="str">
            <v>03.1361</v>
          </cell>
          <cell r="C435" t="str">
            <v>Ñaøo hoá theá, moùng neùo,moùng coät coù dieän</v>
          </cell>
          <cell r="D435" t="str">
            <v>Ñaát caáp I</v>
          </cell>
          <cell r="E435" t="str">
            <v>m3</v>
          </cell>
          <cell r="F435" t="str">
            <v>caùi</v>
          </cell>
          <cell r="G435">
            <v>13833</v>
          </cell>
        </row>
        <row r="436">
          <cell r="A436" t="str">
            <v>03.1362</v>
          </cell>
          <cell r="B436" t="str">
            <v>03.1362</v>
          </cell>
          <cell r="C436" t="str">
            <v>tích ñaùy moùng &lt;=150m2, ñoä saâu hoá &gt;4 m</v>
          </cell>
          <cell r="D436" t="str">
            <v>Ñaát caáp II</v>
          </cell>
          <cell r="E436" t="str">
            <v>m3</v>
          </cell>
          <cell r="F436" t="str">
            <v>caùi</v>
          </cell>
          <cell r="G436">
            <v>18247</v>
          </cell>
        </row>
        <row r="437">
          <cell r="A437" t="str">
            <v>03.1363</v>
          </cell>
          <cell r="B437" t="str">
            <v>03.1363</v>
          </cell>
          <cell r="C437" t="str">
            <v>ThaoTI400HT</v>
          </cell>
          <cell r="D437" t="str">
            <v>Ñaát caáp III</v>
          </cell>
          <cell r="E437" t="str">
            <v>m3</v>
          </cell>
          <cell r="F437" t="str">
            <v>caùi</v>
          </cell>
          <cell r="G437">
            <v>26488</v>
          </cell>
        </row>
        <row r="438">
          <cell r="A438" t="str">
            <v>03.1364</v>
          </cell>
          <cell r="B438" t="str">
            <v>03.1364</v>
          </cell>
          <cell r="C438" t="str">
            <v>ThaoTI150HT</v>
          </cell>
          <cell r="D438" t="str">
            <v>Ñaát caáp IV</v>
          </cell>
          <cell r="E438" t="str">
            <v>m3</v>
          </cell>
          <cell r="F438" t="str">
            <v>caùi</v>
          </cell>
          <cell r="G438">
            <v>38849</v>
          </cell>
        </row>
        <row r="439">
          <cell r="A439" t="str">
            <v>03.1371</v>
          </cell>
          <cell r="B439" t="str">
            <v>03.1371</v>
          </cell>
          <cell r="C439" t="str">
            <v>Ñaøo hoá theá, moùng neùo,moùng coät coù dieän</v>
          </cell>
          <cell r="D439" t="str">
            <v>Ñaát caáp I</v>
          </cell>
          <cell r="E439" t="str">
            <v>m3</v>
          </cell>
          <cell r="F439" t="str">
            <v>caùi</v>
          </cell>
          <cell r="G439">
            <v>11184</v>
          </cell>
        </row>
        <row r="440">
          <cell r="A440" t="str">
            <v>03.1372</v>
          </cell>
          <cell r="B440" t="str">
            <v>03.1372</v>
          </cell>
          <cell r="C440" t="str">
            <v>tích ñaùy moùng &lt;=200m2, ñoä saâu hoá &lt;=2 m</v>
          </cell>
          <cell r="D440" t="str">
            <v>Ñaát caáp II</v>
          </cell>
          <cell r="E440" t="str">
            <v>m3</v>
          </cell>
          <cell r="F440" t="str">
            <v>caùi</v>
          </cell>
          <cell r="G440">
            <v>14716</v>
          </cell>
        </row>
        <row r="441">
          <cell r="A441" t="str">
            <v>03.1373</v>
          </cell>
          <cell r="B441" t="str">
            <v>03.1373</v>
          </cell>
          <cell r="C441" t="str">
            <v>ThaoTI300HT</v>
          </cell>
          <cell r="D441" t="str">
            <v>Ñaát caáp III</v>
          </cell>
          <cell r="E441" t="str">
            <v>m3</v>
          </cell>
          <cell r="F441" t="str">
            <v>caùi</v>
          </cell>
          <cell r="G441">
            <v>22074</v>
          </cell>
        </row>
        <row r="442">
          <cell r="A442" t="str">
            <v>03.1374</v>
          </cell>
          <cell r="B442" t="str">
            <v>03.1374</v>
          </cell>
          <cell r="C442" t="str">
            <v>ThaoT600HT</v>
          </cell>
          <cell r="D442" t="str">
            <v>Ñaát caáp IV</v>
          </cell>
          <cell r="E442" t="str">
            <v>m3</v>
          </cell>
          <cell r="F442" t="str">
            <v>caùi</v>
          </cell>
          <cell r="G442">
            <v>33257</v>
          </cell>
        </row>
        <row r="443">
          <cell r="A443" t="str">
            <v>03.1381</v>
          </cell>
          <cell r="B443" t="str">
            <v>03.1381</v>
          </cell>
          <cell r="C443" t="str">
            <v>Ñaøo hoá theá, moùng neùo,moùng coät coù dieän</v>
          </cell>
          <cell r="D443" t="str">
            <v>Ñaát caáp I</v>
          </cell>
          <cell r="E443" t="str">
            <v>m3</v>
          </cell>
          <cell r="F443" t="str">
            <v>caùi</v>
          </cell>
          <cell r="G443">
            <v>11773</v>
          </cell>
        </row>
        <row r="444">
          <cell r="A444" t="str">
            <v>03.1382</v>
          </cell>
          <cell r="B444" t="str">
            <v>03.1382</v>
          </cell>
          <cell r="C444" t="str">
            <v>tích ñaùy moùng &lt;=200m2, ñoä saâu hoá &lt;=3 m</v>
          </cell>
          <cell r="D444" t="str">
            <v>Ñaát caáp II</v>
          </cell>
          <cell r="E444" t="str">
            <v>m3</v>
          </cell>
          <cell r="F444" t="str">
            <v>caùi</v>
          </cell>
          <cell r="G444">
            <v>16334</v>
          </cell>
        </row>
        <row r="445">
          <cell r="A445" t="str">
            <v>03.1383</v>
          </cell>
          <cell r="B445" t="str">
            <v>03.1383</v>
          </cell>
          <cell r="C445" t="str">
            <v>ThaoR2</v>
          </cell>
          <cell r="D445" t="str">
            <v>Ñaát caáp III</v>
          </cell>
          <cell r="E445" t="str">
            <v>m3</v>
          </cell>
          <cell r="F445" t="str">
            <v>caùi</v>
          </cell>
          <cell r="G445">
            <v>23987</v>
          </cell>
        </row>
        <row r="446">
          <cell r="A446" t="str">
            <v>03.1384</v>
          </cell>
          <cell r="B446" t="str">
            <v>03.1384</v>
          </cell>
          <cell r="C446" t="str">
            <v>ThaoR3</v>
          </cell>
          <cell r="D446" t="str">
            <v>Ñaát caáp IV</v>
          </cell>
          <cell r="E446" t="str">
            <v>m3</v>
          </cell>
          <cell r="F446" t="str">
            <v>caùi</v>
          </cell>
          <cell r="G446">
            <v>35023</v>
          </cell>
        </row>
        <row r="447">
          <cell r="A447" t="str">
            <v>03.1391</v>
          </cell>
          <cell r="B447" t="str">
            <v>03.1391</v>
          </cell>
          <cell r="C447" t="str">
            <v>Ñaøo hoá theá, moùng neùo,moùng coät coù dieän</v>
          </cell>
          <cell r="D447" t="str">
            <v>Ñaát caáp I</v>
          </cell>
          <cell r="E447" t="str">
            <v>m3</v>
          </cell>
          <cell r="F447" t="str">
            <v>caùi</v>
          </cell>
          <cell r="G447">
            <v>13097</v>
          </cell>
        </row>
        <row r="448">
          <cell r="A448" t="str">
            <v>03.1392</v>
          </cell>
          <cell r="B448" t="str">
            <v>03.1392</v>
          </cell>
          <cell r="C448" t="str">
            <v>tích ñaùy moùng &lt;=200m2, ñoä saâu hoá &lt;=4 m</v>
          </cell>
          <cell r="D448" t="str">
            <v>Ñaát caáp II</v>
          </cell>
          <cell r="E448" t="str">
            <v>m3</v>
          </cell>
          <cell r="F448" t="str">
            <v>boä</v>
          </cell>
          <cell r="G448">
            <v>17512</v>
          </cell>
        </row>
        <row r="449">
          <cell r="A449" t="str">
            <v>03.1393</v>
          </cell>
          <cell r="B449" t="str">
            <v>03.1393</v>
          </cell>
          <cell r="C449" t="str">
            <v>Thaocaudaothung200</v>
          </cell>
          <cell r="D449" t="str">
            <v>Ñaát caáp III</v>
          </cell>
          <cell r="E449" t="str">
            <v>m3</v>
          </cell>
          <cell r="F449" t="str">
            <v>boä</v>
          </cell>
          <cell r="G449">
            <v>25311</v>
          </cell>
        </row>
        <row r="450">
          <cell r="A450" t="str">
            <v>03.1394</v>
          </cell>
          <cell r="B450" t="str">
            <v>03.1394</v>
          </cell>
          <cell r="C450" t="str">
            <v>Thaocaudaothung300</v>
          </cell>
          <cell r="D450" t="str">
            <v>Ñaát caáp IV</v>
          </cell>
          <cell r="E450" t="str">
            <v>m3</v>
          </cell>
          <cell r="F450" t="str">
            <v>boä</v>
          </cell>
          <cell r="G450">
            <v>37084</v>
          </cell>
        </row>
        <row r="451">
          <cell r="A451" t="str">
            <v>03.1411</v>
          </cell>
          <cell r="B451" t="str">
            <v>03.1411</v>
          </cell>
          <cell r="C451" t="str">
            <v>Ñaøo hoá theá, moùng neùo,moùng coät coù dieän</v>
          </cell>
          <cell r="D451" t="str">
            <v>Ñaát caáp I</v>
          </cell>
          <cell r="E451" t="str">
            <v>m3</v>
          </cell>
          <cell r="F451" t="str">
            <v>boä</v>
          </cell>
          <cell r="G451">
            <v>14421</v>
          </cell>
        </row>
        <row r="452">
          <cell r="A452" t="str">
            <v>03.1412</v>
          </cell>
          <cell r="B452" t="str">
            <v>03.1412</v>
          </cell>
          <cell r="C452" t="str">
            <v>tích ñaùy moùng &lt;=200m2, ñoä saâu hoá &gt;4 m</v>
          </cell>
          <cell r="D452" t="str">
            <v>Ñaát caáp II</v>
          </cell>
          <cell r="E452" t="str">
            <v>m3</v>
          </cell>
          <cell r="F452" t="str">
            <v>boä</v>
          </cell>
          <cell r="G452">
            <v>19278</v>
          </cell>
        </row>
        <row r="453">
          <cell r="A453" t="str">
            <v>03.1413</v>
          </cell>
          <cell r="B453" t="str">
            <v>03.1413</v>
          </cell>
          <cell r="C453" t="str">
            <v>Thaocaudaothung600</v>
          </cell>
          <cell r="D453" t="str">
            <v>Ñaát caáp III</v>
          </cell>
          <cell r="E453" t="str">
            <v>m3</v>
          </cell>
          <cell r="F453" t="str">
            <v>boä</v>
          </cell>
          <cell r="G453">
            <v>27813</v>
          </cell>
        </row>
        <row r="454">
          <cell r="A454" t="str">
            <v>03.1414</v>
          </cell>
          <cell r="B454" t="str">
            <v>03.1414</v>
          </cell>
          <cell r="C454" t="str">
            <v>bkeo</v>
          </cell>
          <cell r="D454" t="str">
            <v>Ñaát caáp IV</v>
          </cell>
          <cell r="E454" t="str">
            <v>m3</v>
          </cell>
          <cell r="F454" t="str">
            <v>cuoän</v>
          </cell>
          <cell r="G454">
            <v>40762</v>
          </cell>
          <cell r="H454">
            <v>12000</v>
          </cell>
        </row>
        <row r="455">
          <cell r="A455" t="str">
            <v>03.1421</v>
          </cell>
          <cell r="B455" t="str">
            <v>03.1421</v>
          </cell>
          <cell r="C455" t="str">
            <v>Ñaøo hoá theá, moùng neùo,moùng coät coù dieän</v>
          </cell>
          <cell r="D455" t="str">
            <v>Ñaát caáp I</v>
          </cell>
          <cell r="E455" t="str">
            <v>m3</v>
          </cell>
          <cell r="F455" t="str">
            <v>caùi</v>
          </cell>
          <cell r="G455">
            <v>12361</v>
          </cell>
          <cell r="H455">
            <v>25000</v>
          </cell>
        </row>
        <row r="456">
          <cell r="A456" t="str">
            <v>03.1422</v>
          </cell>
          <cell r="B456" t="str">
            <v>03.1422</v>
          </cell>
          <cell r="C456" t="str">
            <v>tích ñaùy moùng &gt;200m2, ñoä saâu hoá &lt;=2 m</v>
          </cell>
          <cell r="D456" t="str">
            <v>Ñaát caáp II</v>
          </cell>
          <cell r="E456" t="str">
            <v>m3</v>
          </cell>
          <cell r="F456" t="str">
            <v>caùi</v>
          </cell>
          <cell r="G456">
            <v>16187</v>
          </cell>
          <cell r="H456">
            <v>2209000</v>
          </cell>
        </row>
        <row r="457">
          <cell r="A457" t="str">
            <v>03.1423</v>
          </cell>
          <cell r="B457" t="str">
            <v>03.1423</v>
          </cell>
          <cell r="C457" t="str">
            <v>TI2024KV</v>
          </cell>
          <cell r="D457" t="str">
            <v>Ñaát caáp III</v>
          </cell>
          <cell r="E457" t="str">
            <v>m3</v>
          </cell>
          <cell r="F457" t="str">
            <v>caùi</v>
          </cell>
          <cell r="G457">
            <v>24281</v>
          </cell>
          <cell r="H457">
            <v>2209000</v>
          </cell>
        </row>
        <row r="458">
          <cell r="A458" t="str">
            <v>03.1424</v>
          </cell>
          <cell r="B458" t="str">
            <v>03.1424</v>
          </cell>
          <cell r="C458" t="str">
            <v>TI3024KV</v>
          </cell>
          <cell r="D458" t="str">
            <v>Ñaát caáp IV</v>
          </cell>
          <cell r="E458" t="str">
            <v>m3</v>
          </cell>
          <cell r="F458" t="str">
            <v>caùi</v>
          </cell>
          <cell r="G458">
            <v>36642</v>
          </cell>
          <cell r="H458">
            <v>2209000</v>
          </cell>
        </row>
        <row r="459">
          <cell r="A459" t="str">
            <v>03.1431</v>
          </cell>
          <cell r="B459" t="str">
            <v>03.1431</v>
          </cell>
          <cell r="C459" t="str">
            <v>Ñaøo hoá theá, moùng neùo,moùng coät coù dieän</v>
          </cell>
          <cell r="D459" t="str">
            <v>Ñaát caáp I</v>
          </cell>
          <cell r="E459" t="str">
            <v>m3</v>
          </cell>
          <cell r="F459" t="str">
            <v>caùi</v>
          </cell>
          <cell r="G459">
            <v>12950</v>
          </cell>
          <cell r="H459">
            <v>2209000</v>
          </cell>
        </row>
        <row r="460">
          <cell r="A460" t="str">
            <v>03.1432</v>
          </cell>
          <cell r="B460" t="str">
            <v>03.1432</v>
          </cell>
          <cell r="C460" t="str">
            <v>tích ñaùy moùng &gt;200m2, ñoä saâu hoá &lt;=3 m</v>
          </cell>
          <cell r="D460" t="str">
            <v>Ñaát caáp II</v>
          </cell>
          <cell r="E460" t="str">
            <v>m3</v>
          </cell>
          <cell r="F460" t="str">
            <v>caùi</v>
          </cell>
          <cell r="G460">
            <v>17217</v>
          </cell>
          <cell r="H460">
            <v>2209000</v>
          </cell>
        </row>
        <row r="461">
          <cell r="A461" t="str">
            <v>03.1433</v>
          </cell>
          <cell r="B461" t="str">
            <v>03.1433</v>
          </cell>
          <cell r="C461" t="str">
            <v>TI5024KV</v>
          </cell>
          <cell r="D461" t="str">
            <v>Ñaát caáp III</v>
          </cell>
          <cell r="E461" t="str">
            <v>m3</v>
          </cell>
          <cell r="F461" t="str">
            <v>caùi</v>
          </cell>
          <cell r="G461">
            <v>25458</v>
          </cell>
          <cell r="H461">
            <v>2209000</v>
          </cell>
        </row>
        <row r="462">
          <cell r="A462" t="str">
            <v>03.1434</v>
          </cell>
          <cell r="B462" t="str">
            <v>03.1434</v>
          </cell>
          <cell r="C462" t="str">
            <v>TI6024KV</v>
          </cell>
          <cell r="D462" t="str">
            <v>Ñaát caáp IV</v>
          </cell>
          <cell r="E462" t="str">
            <v>m3</v>
          </cell>
          <cell r="F462" t="str">
            <v>caùi</v>
          </cell>
          <cell r="G462">
            <v>38849</v>
          </cell>
          <cell r="H462">
            <v>2209000</v>
          </cell>
        </row>
        <row r="463">
          <cell r="A463" t="str">
            <v>03.1441</v>
          </cell>
          <cell r="B463" t="str">
            <v>03.1441</v>
          </cell>
          <cell r="C463" t="str">
            <v>Ñaøo hoá theá, moùng neùo,moùng coät coù dieän</v>
          </cell>
          <cell r="D463" t="str">
            <v>Ñaát caáp I</v>
          </cell>
          <cell r="E463" t="str">
            <v>m3</v>
          </cell>
          <cell r="F463" t="str">
            <v>caùi</v>
          </cell>
          <cell r="G463">
            <v>14274</v>
          </cell>
          <cell r="H463">
            <v>2209000</v>
          </cell>
        </row>
        <row r="464">
          <cell r="A464" t="str">
            <v>03.1442</v>
          </cell>
          <cell r="B464" t="str">
            <v>03.1442</v>
          </cell>
          <cell r="C464" t="str">
            <v>tích ñaùy moùng &gt;200m2, ñoä saâu hoá &lt;=4 m</v>
          </cell>
          <cell r="D464" t="str">
            <v>Ñaát caáp II</v>
          </cell>
          <cell r="E464" t="str">
            <v>m3</v>
          </cell>
          <cell r="F464" t="str">
            <v>caùi</v>
          </cell>
          <cell r="G464">
            <v>18836</v>
          </cell>
          <cell r="H464">
            <v>2209000</v>
          </cell>
        </row>
        <row r="465">
          <cell r="A465" t="str">
            <v>03.1443</v>
          </cell>
          <cell r="B465" t="str">
            <v>03.1443</v>
          </cell>
          <cell r="C465" t="str">
            <v>TI100HT</v>
          </cell>
          <cell r="D465" t="str">
            <v>Ñaát caáp III</v>
          </cell>
          <cell r="E465" t="str">
            <v>m3</v>
          </cell>
          <cell r="F465" t="str">
            <v>caùi</v>
          </cell>
          <cell r="G465">
            <v>27960</v>
          </cell>
          <cell r="H465">
            <v>90307</v>
          </cell>
        </row>
        <row r="466">
          <cell r="A466" t="str">
            <v>03.1444</v>
          </cell>
          <cell r="B466" t="str">
            <v>03.1444</v>
          </cell>
          <cell r="C466" t="str">
            <v>TI125HT</v>
          </cell>
          <cell r="D466" t="str">
            <v>Ñaát caáp IV</v>
          </cell>
          <cell r="E466" t="str">
            <v>m3</v>
          </cell>
          <cell r="F466" t="str">
            <v>caùi</v>
          </cell>
          <cell r="G466">
            <v>42234</v>
          </cell>
          <cell r="H466">
            <v>90307</v>
          </cell>
        </row>
        <row r="467">
          <cell r="A467" t="str">
            <v>03.1451</v>
          </cell>
          <cell r="B467" t="str">
            <v>03.1451</v>
          </cell>
          <cell r="C467" t="str">
            <v>Ñaøo hoá theá, moùng neùo,moùng coät coù dieän</v>
          </cell>
          <cell r="D467" t="str">
            <v>Ñaát caáp I</v>
          </cell>
          <cell r="E467" t="str">
            <v>m3</v>
          </cell>
          <cell r="F467" t="str">
            <v>caùi</v>
          </cell>
          <cell r="G467">
            <v>15746</v>
          </cell>
          <cell r="H467">
            <v>84475</v>
          </cell>
        </row>
        <row r="468">
          <cell r="A468" t="str">
            <v>03.1452</v>
          </cell>
          <cell r="B468" t="str">
            <v>03.1452</v>
          </cell>
          <cell r="C468" t="str">
            <v>tích ñaùy moùng &gt;200m2, ñoä saâu hoá &gt;4 m</v>
          </cell>
          <cell r="D468" t="str">
            <v>Ñaát caáp II</v>
          </cell>
          <cell r="E468" t="str">
            <v>m3</v>
          </cell>
          <cell r="F468" t="str">
            <v>caùi</v>
          </cell>
          <cell r="G468">
            <v>20749</v>
          </cell>
          <cell r="H468">
            <v>63710</v>
          </cell>
        </row>
        <row r="469">
          <cell r="A469" t="str">
            <v>03.1453</v>
          </cell>
          <cell r="B469" t="str">
            <v>03.1453</v>
          </cell>
          <cell r="C469" t="str">
            <v>TI250HT</v>
          </cell>
          <cell r="D469" t="str">
            <v>Ñaát caáp III</v>
          </cell>
          <cell r="E469" t="str">
            <v>m3</v>
          </cell>
          <cell r="F469" t="str">
            <v>caùi</v>
          </cell>
          <cell r="G469">
            <v>30756</v>
          </cell>
          <cell r="H469">
            <v>61400</v>
          </cell>
        </row>
        <row r="470">
          <cell r="A470" t="str">
            <v>03.1454</v>
          </cell>
          <cell r="B470" t="str">
            <v>03.1454</v>
          </cell>
          <cell r="C470" t="str">
            <v>TI300HT</v>
          </cell>
          <cell r="D470" t="str">
            <v>Ñaát caáp IV</v>
          </cell>
          <cell r="E470" t="str">
            <v>m3</v>
          </cell>
          <cell r="F470" t="str">
            <v>caùi</v>
          </cell>
          <cell r="G470">
            <v>46502</v>
          </cell>
          <cell r="H470">
            <v>60994</v>
          </cell>
        </row>
        <row r="471">
          <cell r="A471" t="str">
            <v>03.2101</v>
          </cell>
          <cell r="B471" t="str">
            <v>03.2101</v>
          </cell>
          <cell r="C471" t="str">
            <v>ÑAØO, ÑAÉP ÑAÁT MOÙNG COÄT</v>
          </cell>
          <cell r="D471" t="str">
            <v>Ñaát caáp I</v>
          </cell>
          <cell r="E471" t="str">
            <v>m3</v>
          </cell>
          <cell r="F471" t="str">
            <v>caùi</v>
          </cell>
          <cell r="G471">
            <v>8241</v>
          </cell>
          <cell r="H471">
            <v>90307</v>
          </cell>
        </row>
        <row r="472">
          <cell r="A472" t="str">
            <v>03.2102</v>
          </cell>
          <cell r="B472" t="str">
            <v>03.2102</v>
          </cell>
          <cell r="C472" t="str">
            <v>Ñaøo ñaát ñeå ñaép</v>
          </cell>
          <cell r="D472" t="str">
            <v>Ñaát caáp II</v>
          </cell>
          <cell r="E472" t="str">
            <v>m3</v>
          </cell>
          <cell r="F472" t="str">
            <v>caùi</v>
          </cell>
          <cell r="G472">
            <v>10890</v>
          </cell>
          <cell r="H472">
            <v>2736000</v>
          </cell>
        </row>
        <row r="473">
          <cell r="A473" t="str">
            <v>03.2103</v>
          </cell>
          <cell r="B473" t="str">
            <v>03.2103</v>
          </cell>
          <cell r="C473" t="str">
            <v>B1240</v>
          </cell>
          <cell r="D473" t="str">
            <v>Ñaát caáp III</v>
          </cell>
          <cell r="E473" t="str">
            <v>m3</v>
          </cell>
          <cell r="F473" t="str">
            <v>boä</v>
          </cell>
          <cell r="G473">
            <v>13686</v>
          </cell>
          <cell r="H473">
            <v>986</v>
          </cell>
        </row>
        <row r="474">
          <cell r="A474" t="str">
            <v>03.2104</v>
          </cell>
          <cell r="B474" t="str">
            <v>03.2104</v>
          </cell>
          <cell r="C474" t="str">
            <v>B1260</v>
          </cell>
          <cell r="D474" t="str">
            <v>Ñaát caáp IV</v>
          </cell>
          <cell r="E474" t="str">
            <v>m3</v>
          </cell>
          <cell r="F474" t="str">
            <v>boä</v>
          </cell>
          <cell r="G474">
            <v>16923</v>
          </cell>
          <cell r="H474">
            <v>1050</v>
          </cell>
        </row>
        <row r="475">
          <cell r="A475" t="str">
            <v>03.2201</v>
          </cell>
          <cell r="B475" t="str">
            <v>03.2201</v>
          </cell>
          <cell r="C475" t="str">
            <v>Ñaép ñaát moùng coät , moùng neùo</v>
          </cell>
          <cell r="D475" t="str">
            <v>Ñaát caáp I</v>
          </cell>
          <cell r="E475" t="str">
            <v>m3</v>
          </cell>
          <cell r="F475" t="str">
            <v>boä</v>
          </cell>
          <cell r="G475">
            <v>7505</v>
          </cell>
          <cell r="H475">
            <v>1200</v>
          </cell>
        </row>
        <row r="476">
          <cell r="A476" t="str">
            <v>03.2202</v>
          </cell>
          <cell r="B476" t="str">
            <v>03.2202</v>
          </cell>
          <cell r="C476" t="str">
            <v>B1650</v>
          </cell>
          <cell r="D476" t="str">
            <v>Ñaát caáp II</v>
          </cell>
          <cell r="E476" t="str">
            <v>m3</v>
          </cell>
          <cell r="F476" t="str">
            <v>boä</v>
          </cell>
          <cell r="G476">
            <v>9712</v>
          </cell>
          <cell r="H476">
            <v>2190</v>
          </cell>
        </row>
        <row r="477">
          <cell r="A477" t="str">
            <v>03.2203</v>
          </cell>
          <cell r="B477" t="str">
            <v>03.2203</v>
          </cell>
          <cell r="C477" t="str">
            <v>B201000</v>
          </cell>
          <cell r="D477" t="str">
            <v>Ñaát caáp III</v>
          </cell>
          <cell r="E477" t="str">
            <v>m3</v>
          </cell>
          <cell r="F477" t="str">
            <v>boä</v>
          </cell>
          <cell r="G477">
            <v>10890</v>
          </cell>
          <cell r="H477">
            <v>25714</v>
          </cell>
        </row>
        <row r="478">
          <cell r="A478" t="str">
            <v>03.2204</v>
          </cell>
          <cell r="B478" t="str">
            <v>03.2204</v>
          </cell>
          <cell r="C478" t="str">
            <v>B16260</v>
          </cell>
          <cell r="D478" t="str">
            <v>Ñaát caáp IV</v>
          </cell>
          <cell r="E478" t="str">
            <v>m3</v>
          </cell>
          <cell r="F478" t="str">
            <v>boä</v>
          </cell>
          <cell r="G478">
            <v>10890</v>
          </cell>
          <cell r="H478">
            <v>5400</v>
          </cell>
        </row>
        <row r="479">
          <cell r="A479" t="str">
            <v>03.3101</v>
          </cell>
          <cell r="B479" t="str">
            <v>03.3101</v>
          </cell>
          <cell r="C479" t="str">
            <v>ÑAØO, ÑAÉP ÑAÁT RAÕNH TIEÁP ÑÒA</v>
          </cell>
          <cell r="D479" t="str">
            <v>Ñaát caáp I</v>
          </cell>
          <cell r="E479" t="str">
            <v>m3</v>
          </cell>
          <cell r="F479" t="str">
            <v>boä</v>
          </cell>
          <cell r="G479">
            <v>9860</v>
          </cell>
          <cell r="H479">
            <v>6200</v>
          </cell>
        </row>
        <row r="480">
          <cell r="A480" t="str">
            <v>03.3102</v>
          </cell>
          <cell r="B480" t="str">
            <v>03.3102</v>
          </cell>
          <cell r="C480" t="str">
            <v>Ñaøo ñaát raõnh tieáp ñòa</v>
          </cell>
          <cell r="D480" t="str">
            <v>Ñaát caáp II</v>
          </cell>
          <cell r="E480" t="str">
            <v>m3</v>
          </cell>
          <cell r="F480" t="str">
            <v>boä</v>
          </cell>
          <cell r="G480">
            <v>14716</v>
          </cell>
          <cell r="H480">
            <v>7455</v>
          </cell>
        </row>
        <row r="481">
          <cell r="A481" t="str">
            <v>03.3103</v>
          </cell>
          <cell r="B481" t="str">
            <v>03.3103</v>
          </cell>
          <cell r="C481" t="str">
            <v>Bm16300</v>
          </cell>
          <cell r="D481" t="str">
            <v>Ñaát caáp III</v>
          </cell>
          <cell r="E481" t="str">
            <v>m3</v>
          </cell>
          <cell r="F481" t="str">
            <v>boä</v>
          </cell>
          <cell r="G481">
            <v>21926</v>
          </cell>
          <cell r="H481">
            <v>12000</v>
          </cell>
        </row>
        <row r="482">
          <cell r="A482" t="str">
            <v>03.3104</v>
          </cell>
          <cell r="B482" t="str">
            <v>03.3104</v>
          </cell>
          <cell r="C482" t="str">
            <v>B16320</v>
          </cell>
          <cell r="D482" t="str">
            <v>Ñaát caáp IV</v>
          </cell>
          <cell r="E482" t="str">
            <v>m3</v>
          </cell>
          <cell r="F482" t="str">
            <v>boä</v>
          </cell>
          <cell r="G482">
            <v>33405</v>
          </cell>
          <cell r="H482">
            <v>6800</v>
          </cell>
        </row>
        <row r="483">
          <cell r="A483" t="str">
            <v>03.3201</v>
          </cell>
          <cell r="B483" t="str">
            <v>03.3201</v>
          </cell>
          <cell r="C483" t="str">
            <v>Ñaép ñaát raõnh tieáp ñòa</v>
          </cell>
          <cell r="D483" t="str">
            <v>Ñaát caáp I</v>
          </cell>
          <cell r="E483" t="str">
            <v>m3</v>
          </cell>
          <cell r="F483" t="str">
            <v>boä</v>
          </cell>
          <cell r="G483">
            <v>7505</v>
          </cell>
          <cell r="H483">
            <v>18800</v>
          </cell>
        </row>
        <row r="484">
          <cell r="A484" t="str">
            <v>03.3202</v>
          </cell>
          <cell r="B484" t="str">
            <v>03.3202</v>
          </cell>
          <cell r="C484" t="str">
            <v>B18850</v>
          </cell>
          <cell r="D484" t="str">
            <v>Ñaát caáp II</v>
          </cell>
          <cell r="E484" t="str">
            <v>m3</v>
          </cell>
          <cell r="F484" t="str">
            <v>boä</v>
          </cell>
          <cell r="G484">
            <v>8682</v>
          </cell>
          <cell r="H484">
            <v>21600</v>
          </cell>
        </row>
        <row r="485">
          <cell r="A485" t="str">
            <v>03.3203</v>
          </cell>
          <cell r="B485" t="str">
            <v>03.3203</v>
          </cell>
          <cell r="C485" t="str">
            <v>B640</v>
          </cell>
          <cell r="D485" t="str">
            <v>Ñaát caáp III</v>
          </cell>
          <cell r="E485" t="str">
            <v>m3</v>
          </cell>
          <cell r="F485" t="str">
            <v>boä</v>
          </cell>
          <cell r="G485">
            <v>10007</v>
          </cell>
          <cell r="H485">
            <v>500</v>
          </cell>
        </row>
        <row r="486">
          <cell r="A486" t="str">
            <v>03.3204</v>
          </cell>
          <cell r="B486" t="str">
            <v>03.3204</v>
          </cell>
          <cell r="C486" t="str">
            <v>B670</v>
          </cell>
          <cell r="D486" t="str">
            <v>Ñaát caáp IV</v>
          </cell>
          <cell r="E486" t="str">
            <v>m3</v>
          </cell>
          <cell r="F486" t="str">
            <v>boä</v>
          </cell>
          <cell r="G486">
            <v>10007</v>
          </cell>
          <cell r="H486">
            <v>500</v>
          </cell>
        </row>
        <row r="487">
          <cell r="A487" t="str">
            <v>03.4001</v>
          </cell>
          <cell r="B487" t="str">
            <v>03.4001</v>
          </cell>
          <cell r="C487" t="str">
            <v>ÑAÉP BÔØ BAO</v>
          </cell>
          <cell r="D487" t="str">
            <v>Ñoä saâu buøn nöôùc &lt;= 30cm</v>
          </cell>
          <cell r="E487" t="str">
            <v>Meùt</v>
          </cell>
          <cell r="F487" t="str">
            <v>boä</v>
          </cell>
          <cell r="G487">
            <v>5592</v>
          </cell>
          <cell r="H487">
            <v>1000</v>
          </cell>
        </row>
        <row r="488">
          <cell r="A488" t="str">
            <v>03.4002</v>
          </cell>
          <cell r="B488" t="str">
            <v>03.4002</v>
          </cell>
          <cell r="C488" t="str">
            <v>B1250</v>
          </cell>
          <cell r="D488" t="str">
            <v>Ñoä saâu buøn nöôùc &lt;= 50cm</v>
          </cell>
          <cell r="E488" t="str">
            <v>Meùt</v>
          </cell>
          <cell r="F488">
            <v>24000</v>
          </cell>
          <cell r="G488">
            <v>8241</v>
          </cell>
          <cell r="H488">
            <v>1500</v>
          </cell>
        </row>
        <row r="489">
          <cell r="A489" t="str">
            <v>03.4003</v>
          </cell>
          <cell r="B489" t="str">
            <v>03.4003</v>
          </cell>
          <cell r="C489" t="str">
            <v>B16350V</v>
          </cell>
          <cell r="D489" t="str">
            <v>Ñoä saâu buøn nöôùc &lt;= 80cm</v>
          </cell>
          <cell r="E489" t="str">
            <v>Meùt</v>
          </cell>
          <cell r="F489">
            <v>37500</v>
          </cell>
          <cell r="G489">
            <v>12655</v>
          </cell>
          <cell r="H489">
            <v>9000</v>
          </cell>
        </row>
        <row r="490">
          <cell r="A490" t="str">
            <v>03.4004</v>
          </cell>
          <cell r="B490" t="str">
            <v>03.4004</v>
          </cell>
          <cell r="C490" t="str">
            <v>B22460</v>
          </cell>
          <cell r="D490" t="str">
            <v>Ñoä saâu buøn nöôùc &lt;= 100cm</v>
          </cell>
          <cell r="E490" t="str">
            <v>Meùt</v>
          </cell>
          <cell r="F490">
            <v>45000</v>
          </cell>
          <cell r="G490">
            <v>16187</v>
          </cell>
          <cell r="H490">
            <v>15300</v>
          </cell>
        </row>
        <row r="491">
          <cell r="A491" t="str">
            <v>03.5100</v>
          </cell>
          <cell r="B491" t="str">
            <v>03.5100</v>
          </cell>
          <cell r="C491" t="str">
            <v>BÔM , TAÙT NÖÔÙC</v>
          </cell>
          <cell r="D491" t="str">
            <v>Taùt nöôùc baèng thuû coâng</v>
          </cell>
          <cell r="E491" t="str">
            <v>m3</v>
          </cell>
          <cell r="F491" t="str">
            <v>boä</v>
          </cell>
          <cell r="G491">
            <v>5827</v>
          </cell>
          <cell r="H491">
            <v>15727</v>
          </cell>
        </row>
        <row r="492">
          <cell r="A492" t="str">
            <v>03.5200</v>
          </cell>
          <cell r="B492" t="str">
            <v>03.5200</v>
          </cell>
          <cell r="C492" t="str">
            <v>B22600</v>
          </cell>
          <cell r="D492" t="str">
            <v>Bôm nöôùc baèng maùy</v>
          </cell>
          <cell r="E492" t="str">
            <v>m3</v>
          </cell>
          <cell r="F492" t="str">
            <v>boä</v>
          </cell>
          <cell r="G492"/>
          <cell r="H492">
            <v>2567</v>
          </cell>
        </row>
        <row r="493">
          <cell r="A493" t="str">
            <v>03.6001</v>
          </cell>
          <cell r="B493" t="str">
            <v>03.6001</v>
          </cell>
          <cell r="C493" t="str">
            <v>ÑAØO BUØN</v>
          </cell>
          <cell r="D493" t="str">
            <v>Buøn ñaëc</v>
          </cell>
          <cell r="E493" t="str">
            <v>m3</v>
          </cell>
          <cell r="F493" t="str">
            <v>boä</v>
          </cell>
          <cell r="G493">
            <v>15157</v>
          </cell>
          <cell r="H493">
            <v>25095</v>
          </cell>
        </row>
        <row r="494">
          <cell r="A494" t="str">
            <v>03.6002</v>
          </cell>
          <cell r="B494" t="str">
            <v>03.6002</v>
          </cell>
          <cell r="C494" t="str">
            <v>B440</v>
          </cell>
          <cell r="D494" t="str">
            <v>Buøn laãn raùc</v>
          </cell>
          <cell r="E494" t="str">
            <v>m3</v>
          </cell>
          <cell r="F494" t="str">
            <v>boä</v>
          </cell>
          <cell r="G494">
            <v>16187</v>
          </cell>
          <cell r="H494">
            <v>500</v>
          </cell>
        </row>
        <row r="495">
          <cell r="A495" t="str">
            <v>03.6003</v>
          </cell>
          <cell r="B495" t="str">
            <v>03.6003</v>
          </cell>
          <cell r="C495" t="str">
            <v>B660</v>
          </cell>
          <cell r="D495" t="str">
            <v>Buøn laãn soûi ñaù</v>
          </cell>
          <cell r="E495" t="str">
            <v>m3</v>
          </cell>
          <cell r="F495" t="str">
            <v>boä</v>
          </cell>
          <cell r="G495">
            <v>26341</v>
          </cell>
          <cell r="H495">
            <v>1000</v>
          </cell>
        </row>
        <row r="496">
          <cell r="A496" t="str">
            <v>03.6004</v>
          </cell>
          <cell r="B496" t="str">
            <v>03.6004</v>
          </cell>
          <cell r="C496" t="str">
            <v>BM16230</v>
          </cell>
          <cell r="D496" t="str">
            <v>Buøn loûng</v>
          </cell>
          <cell r="E496" t="str">
            <v>m3</v>
          </cell>
          <cell r="F496" t="str">
            <v>boä</v>
          </cell>
          <cell r="G496">
            <v>23104</v>
          </cell>
          <cell r="H496">
            <v>10000</v>
          </cell>
        </row>
        <row r="497">
          <cell r="A497" t="str">
            <v>03.7001</v>
          </cell>
          <cell r="B497" t="str">
            <v>03.7001</v>
          </cell>
          <cell r="C497" t="str">
            <v>ÑAÉP CAÙT COÂNG TRÌNH</v>
          </cell>
          <cell r="D497" t="str">
            <v>Ñaép caùt coâng trình trong moïi ñieàu kieän</v>
          </cell>
          <cell r="E497" t="str">
            <v>m3</v>
          </cell>
          <cell r="F497">
            <v>24423</v>
          </cell>
          <cell r="G497">
            <v>9124</v>
          </cell>
          <cell r="H497">
            <v>5030</v>
          </cell>
        </row>
        <row r="498">
          <cell r="A498" t="str">
            <v>03.8111</v>
          </cell>
          <cell r="B498" t="str">
            <v>03.8111</v>
          </cell>
          <cell r="C498" t="str">
            <v>ÑAØO PHAÙ ÑAÙ</v>
          </cell>
          <cell r="D498" t="str">
            <v>Ñaù loä thieân, ñaù caáp I</v>
          </cell>
          <cell r="E498" t="str">
            <v>m3</v>
          </cell>
          <cell r="F498" t="str">
            <v>m</v>
          </cell>
          <cell r="G498">
            <v>42970</v>
          </cell>
          <cell r="H498">
            <v>7010</v>
          </cell>
        </row>
        <row r="499">
          <cell r="A499" t="str">
            <v>03.8112</v>
          </cell>
          <cell r="B499" t="str">
            <v>03.8112</v>
          </cell>
          <cell r="C499" t="str">
            <v>Phaù ñaù baèng tay</v>
          </cell>
          <cell r="D499" t="str">
            <v>Ñaù loä thieân, ñaù caáp II</v>
          </cell>
          <cell r="E499" t="str">
            <v>m3</v>
          </cell>
          <cell r="F499" t="str">
            <v>m</v>
          </cell>
          <cell r="G499">
            <v>35318</v>
          </cell>
          <cell r="H499">
            <v>8710</v>
          </cell>
        </row>
        <row r="500">
          <cell r="A500" t="str">
            <v>03.8113</v>
          </cell>
          <cell r="B500" t="str">
            <v>03.8113</v>
          </cell>
          <cell r="C500" t="str">
            <v>CV22-22KV</v>
          </cell>
          <cell r="D500" t="str">
            <v>Ñaù loä thieân, ñaù caáp III</v>
          </cell>
          <cell r="E500" t="str">
            <v>m3</v>
          </cell>
          <cell r="F500" t="str">
            <v>m</v>
          </cell>
          <cell r="G500">
            <v>29284</v>
          </cell>
          <cell r="H500">
            <v>40900</v>
          </cell>
        </row>
        <row r="501">
          <cell r="A501" t="str">
            <v>03.8114</v>
          </cell>
          <cell r="B501" t="str">
            <v>03.8114</v>
          </cell>
          <cell r="C501" t="str">
            <v>CV95-22KV</v>
          </cell>
          <cell r="D501" t="str">
            <v>Ñaù loä thieân, ñaù caáp IV</v>
          </cell>
          <cell r="E501" t="str">
            <v>m3</v>
          </cell>
          <cell r="F501" t="str">
            <v>m</v>
          </cell>
          <cell r="G501">
            <v>22956</v>
          </cell>
          <cell r="H501">
            <v>84400</v>
          </cell>
        </row>
        <row r="502">
          <cell r="A502" t="str">
            <v>03.8115</v>
          </cell>
          <cell r="B502" t="str">
            <v>03.8115</v>
          </cell>
          <cell r="C502" t="str">
            <v>MV240</v>
          </cell>
          <cell r="D502" t="str">
            <v>Ñaù sít non</v>
          </cell>
          <cell r="E502" t="str">
            <v>m3</v>
          </cell>
          <cell r="F502" t="str">
            <v>m</v>
          </cell>
          <cell r="G502">
            <v>27224</v>
          </cell>
          <cell r="H502">
            <v>91610</v>
          </cell>
        </row>
        <row r="503">
          <cell r="A503" t="str">
            <v>03.8116</v>
          </cell>
          <cell r="B503" t="str">
            <v>03.8116</v>
          </cell>
          <cell r="C503" t="str">
            <v>MV50</v>
          </cell>
          <cell r="D503" t="str">
            <v>Caùt laãn quaïng saét</v>
          </cell>
          <cell r="E503" t="str">
            <v>m3</v>
          </cell>
          <cell r="F503" t="str">
            <v>m</v>
          </cell>
          <cell r="G503">
            <v>70635</v>
          </cell>
          <cell r="H503">
            <v>23400</v>
          </cell>
        </row>
        <row r="504">
          <cell r="A504" t="str">
            <v>03.8121</v>
          </cell>
          <cell r="B504" t="str">
            <v>03.8121</v>
          </cell>
          <cell r="C504" t="str">
            <v>Phaù ñaù moà coâi</v>
          </cell>
          <cell r="D504" t="str">
            <v>Ñaù caáp I</v>
          </cell>
          <cell r="E504" t="str">
            <v>m3</v>
          </cell>
          <cell r="F504" t="str">
            <v>m</v>
          </cell>
          <cell r="G504">
            <v>50033</v>
          </cell>
          <cell r="H504">
            <v>91610</v>
          </cell>
        </row>
        <row r="505">
          <cell r="A505" t="str">
            <v>03.8122</v>
          </cell>
          <cell r="B505" t="str">
            <v>03.8122</v>
          </cell>
          <cell r="C505" t="str">
            <v>CV150</v>
          </cell>
          <cell r="D505" t="str">
            <v>Ñaù caáp II</v>
          </cell>
          <cell r="E505" t="str">
            <v>m3</v>
          </cell>
          <cell r="F505" t="str">
            <v>m</v>
          </cell>
          <cell r="G505">
            <v>40615</v>
          </cell>
          <cell r="H505">
            <v>58660</v>
          </cell>
        </row>
        <row r="506">
          <cell r="A506" t="str">
            <v>03.8123</v>
          </cell>
          <cell r="B506" t="str">
            <v>03.8123</v>
          </cell>
          <cell r="C506" t="str">
            <v>MV70</v>
          </cell>
          <cell r="D506" t="str">
            <v>Ñaù caáp III</v>
          </cell>
          <cell r="E506" t="str">
            <v>m3</v>
          </cell>
          <cell r="F506" t="str">
            <v>m</v>
          </cell>
          <cell r="G506">
            <v>33552</v>
          </cell>
          <cell r="H506">
            <v>31900</v>
          </cell>
        </row>
        <row r="507">
          <cell r="A507" t="str">
            <v>03.8124</v>
          </cell>
          <cell r="B507" t="str">
            <v>03.8124</v>
          </cell>
          <cell r="C507" t="str">
            <v>MV4X2,5</v>
          </cell>
          <cell r="D507" t="str">
            <v>Ñaù caáp IV</v>
          </cell>
          <cell r="E507" t="str">
            <v>m3</v>
          </cell>
          <cell r="F507" t="str">
            <v>m</v>
          </cell>
          <cell r="G507">
            <v>29873</v>
          </cell>
          <cell r="H507">
            <v>10750</v>
          </cell>
        </row>
        <row r="508">
          <cell r="A508" t="str">
            <v>03.8131</v>
          </cell>
          <cell r="B508" t="str">
            <v>03.8131</v>
          </cell>
          <cell r="C508" t="str">
            <v>Phaù ñaù ngaàm</v>
          </cell>
          <cell r="D508" t="str">
            <v>Ñaù caáp I</v>
          </cell>
          <cell r="E508" t="str">
            <v>m3</v>
          </cell>
          <cell r="F508" t="str">
            <v>m</v>
          </cell>
          <cell r="G508">
            <v>58421</v>
          </cell>
          <cell r="H508">
            <v>40820</v>
          </cell>
        </row>
        <row r="509">
          <cell r="A509" t="str">
            <v>03.8132</v>
          </cell>
          <cell r="B509" t="str">
            <v>03.8132</v>
          </cell>
          <cell r="C509" t="str">
            <v>MV11</v>
          </cell>
          <cell r="D509" t="str">
            <v>Ñaù caáp II</v>
          </cell>
          <cell r="E509" t="str">
            <v>m3</v>
          </cell>
          <cell r="F509" t="str">
            <v>m</v>
          </cell>
          <cell r="G509">
            <v>46649</v>
          </cell>
          <cell r="H509">
            <v>5840</v>
          </cell>
        </row>
        <row r="510">
          <cell r="A510" t="str">
            <v>03.8133</v>
          </cell>
          <cell r="B510" t="str">
            <v>03.8133</v>
          </cell>
          <cell r="C510" t="str">
            <v>M22</v>
          </cell>
          <cell r="D510" t="str">
            <v>Ñaù caáp III</v>
          </cell>
          <cell r="E510" t="str">
            <v>m3</v>
          </cell>
          <cell r="F510" t="str">
            <v>kg</v>
          </cell>
          <cell r="G510">
            <v>40762</v>
          </cell>
          <cell r="H510">
            <v>42700</v>
          </cell>
        </row>
        <row r="511">
          <cell r="A511" t="str">
            <v>03.8134</v>
          </cell>
          <cell r="B511" t="str">
            <v>03.8134</v>
          </cell>
          <cell r="C511" t="str">
            <v>M22m</v>
          </cell>
          <cell r="D511" t="str">
            <v>Ñaù caáp IV</v>
          </cell>
          <cell r="E511" t="str">
            <v>m3</v>
          </cell>
          <cell r="F511" t="str">
            <v>m</v>
          </cell>
          <cell r="G511">
            <v>35023</v>
          </cell>
          <cell r="H511">
            <v>8114</v>
          </cell>
        </row>
        <row r="512">
          <cell r="A512" t="str">
            <v>03.8135</v>
          </cell>
          <cell r="B512" t="str">
            <v>03.8135</v>
          </cell>
          <cell r="C512" t="str">
            <v>C3/8</v>
          </cell>
          <cell r="D512" t="str">
            <v>Ñaù sít non</v>
          </cell>
          <cell r="E512" t="str">
            <v>m3</v>
          </cell>
          <cell r="F512" t="str">
            <v>meùt</v>
          </cell>
          <cell r="G512">
            <v>36495</v>
          </cell>
          <cell r="H512">
            <v>5000</v>
          </cell>
        </row>
        <row r="513">
          <cell r="A513" t="str">
            <v>03.8136</v>
          </cell>
          <cell r="B513" t="str">
            <v>03.8136</v>
          </cell>
          <cell r="C513" t="str">
            <v>C5/8</v>
          </cell>
          <cell r="D513" t="str">
            <v>Caùt laãn quaïng saét</v>
          </cell>
          <cell r="E513" t="str">
            <v>m3</v>
          </cell>
          <cell r="F513" t="str">
            <v>meùt</v>
          </cell>
          <cell r="G513">
            <v>99478</v>
          </cell>
          <cell r="H513">
            <v>11500</v>
          </cell>
        </row>
        <row r="514">
          <cell r="A514" t="str">
            <v>03.8137</v>
          </cell>
          <cell r="B514" t="str">
            <v>03.8137</v>
          </cell>
          <cell r="C514" t="str">
            <v>co60</v>
          </cell>
          <cell r="D514" t="str">
            <v>Ñaù voâi phong hoaù, cuoäi soûi traéng, ñaù silicaùt, mica keát caáu chaët</v>
          </cell>
          <cell r="E514" t="str">
            <v>Co 60o cho oáng nhöïa PVC O 60</v>
          </cell>
          <cell r="F514" t="str">
            <v>caùi</v>
          </cell>
          <cell r="G514">
            <v>44441</v>
          </cell>
          <cell r="H514">
            <v>6400</v>
          </cell>
        </row>
        <row r="515">
          <cell r="A515" t="str">
            <v>03.8138</v>
          </cell>
          <cell r="B515" t="str">
            <v>03.8138</v>
          </cell>
          <cell r="C515" t="str">
            <v>co114</v>
          </cell>
          <cell r="D515" t="str">
            <v>Ñaù ong keát caáu chaët</v>
          </cell>
          <cell r="E515" t="str">
            <v>Co 90o cho oáng nhöïa PVC O 114</v>
          </cell>
          <cell r="F515" t="str">
            <v>caùi</v>
          </cell>
          <cell r="G515">
            <v>78582</v>
          </cell>
          <cell r="H515">
            <v>31400</v>
          </cell>
        </row>
        <row r="516">
          <cell r="A516" t="str">
            <v>03.8141</v>
          </cell>
          <cell r="B516" t="str">
            <v>03.8141</v>
          </cell>
          <cell r="C516" t="str">
            <v>Phaù ñaù baèng mìn</v>
          </cell>
          <cell r="D516" t="str">
            <v>Ñaù loä thieân, ñaù caáp I</v>
          </cell>
          <cell r="E516" t="str">
            <v>m3</v>
          </cell>
          <cell r="F516">
            <v>14404</v>
          </cell>
          <cell r="G516">
            <v>14554</v>
          </cell>
          <cell r="H516">
            <v>4075</v>
          </cell>
        </row>
        <row r="517">
          <cell r="A517" t="str">
            <v>03.8142</v>
          </cell>
          <cell r="B517" t="str">
            <v>03.8142</v>
          </cell>
          <cell r="C517" t="str">
            <v>T12</v>
          </cell>
          <cell r="D517" t="str">
            <v>Ñaù loä thieân, ñaù caáp II</v>
          </cell>
          <cell r="E517" t="str">
            <v>m3</v>
          </cell>
          <cell r="F517">
            <v>13055</v>
          </cell>
          <cell r="G517">
            <v>11767</v>
          </cell>
          <cell r="H517">
            <v>3684</v>
          </cell>
        </row>
        <row r="518">
          <cell r="A518" t="str">
            <v>03.8143</v>
          </cell>
          <cell r="B518" t="str">
            <v>03.8143</v>
          </cell>
          <cell r="C518" t="str">
            <v>T14</v>
          </cell>
          <cell r="D518" t="str">
            <v>Ñaù loä thieân, ñaù caáp III</v>
          </cell>
          <cell r="E518" t="str">
            <v>m3</v>
          </cell>
          <cell r="F518">
            <v>12047</v>
          </cell>
          <cell r="G518">
            <v>9135</v>
          </cell>
          <cell r="H518">
            <v>2847</v>
          </cell>
        </row>
        <row r="519">
          <cell r="A519" t="str">
            <v>03.8144</v>
          </cell>
          <cell r="B519" t="str">
            <v>03.8144</v>
          </cell>
          <cell r="C519" t="str">
            <v>T20</v>
          </cell>
          <cell r="D519" t="str">
            <v>Ñaù loä thieân, ñaù caáp IV</v>
          </cell>
          <cell r="E519" t="str">
            <v>m3</v>
          </cell>
          <cell r="F519">
            <v>10151</v>
          </cell>
          <cell r="G519">
            <v>8516</v>
          </cell>
          <cell r="H519">
            <v>2847</v>
          </cell>
        </row>
        <row r="520">
          <cell r="A520" t="str">
            <v>03.8151</v>
          </cell>
          <cell r="B520" t="str">
            <v>03.8151</v>
          </cell>
          <cell r="C520" t="str">
            <v>T7</v>
          </cell>
          <cell r="D520" t="str">
            <v>Ñaù moà coâi, ñaù caáp I</v>
          </cell>
          <cell r="E520" t="str">
            <v>m3</v>
          </cell>
          <cell r="F520">
            <v>14404</v>
          </cell>
          <cell r="G520">
            <v>17032</v>
          </cell>
          <cell r="H520">
            <v>4075</v>
          </cell>
        </row>
        <row r="521">
          <cell r="A521" t="str">
            <v>03.8152</v>
          </cell>
          <cell r="B521" t="str">
            <v>03.8152</v>
          </cell>
          <cell r="C521" t="str">
            <v>collier21</v>
          </cell>
          <cell r="D521" t="str">
            <v>Ñaù moà coâi, ñaù caáp II</v>
          </cell>
          <cell r="E521" t="str">
            <v>m3</v>
          </cell>
          <cell r="F521">
            <v>13055</v>
          </cell>
          <cell r="G521">
            <v>13780</v>
          </cell>
          <cell r="H521">
            <v>3684</v>
          </cell>
        </row>
        <row r="522">
          <cell r="A522" t="str">
            <v>03.8153</v>
          </cell>
          <cell r="B522" t="str">
            <v>03.8153</v>
          </cell>
          <cell r="C522" t="str">
            <v>collier90</v>
          </cell>
          <cell r="D522" t="str">
            <v>Ñaù moà coâi, ñaù caáp III</v>
          </cell>
          <cell r="E522" t="str">
            <v>m3</v>
          </cell>
          <cell r="F522">
            <v>12047</v>
          </cell>
          <cell r="G522">
            <v>10683</v>
          </cell>
          <cell r="H522">
            <v>2847</v>
          </cell>
        </row>
        <row r="523">
          <cell r="A523" t="str">
            <v>03.8154</v>
          </cell>
          <cell r="B523" t="str">
            <v>03.8154</v>
          </cell>
          <cell r="C523" t="str">
            <v>gc15</v>
          </cell>
          <cell r="D523" t="str">
            <v>Ñaù moà coâi, ñaù caáp IV</v>
          </cell>
          <cell r="E523" t="str">
            <v>m3</v>
          </cell>
          <cell r="F523">
            <v>10151</v>
          </cell>
          <cell r="G523">
            <v>9600</v>
          </cell>
          <cell r="H523">
            <v>2847</v>
          </cell>
        </row>
        <row r="524">
          <cell r="A524" t="str">
            <v>03.8161</v>
          </cell>
          <cell r="B524" t="str">
            <v>03.8161</v>
          </cell>
          <cell r="C524" t="str">
            <v>gc25</v>
          </cell>
          <cell r="D524" t="str">
            <v>Ñaù ngaàm ôû hoá moùng, ñaù caáp I</v>
          </cell>
          <cell r="E524" t="str">
            <v>m3</v>
          </cell>
          <cell r="F524">
            <v>14404</v>
          </cell>
          <cell r="G524">
            <v>20748</v>
          </cell>
          <cell r="H524">
            <v>4075</v>
          </cell>
        </row>
        <row r="525">
          <cell r="A525" t="str">
            <v>03.8162</v>
          </cell>
          <cell r="B525" t="str">
            <v>03.8162</v>
          </cell>
          <cell r="C525" t="str">
            <v>gdfco</v>
          </cell>
          <cell r="D525" t="str">
            <v>Ñaù ngaàm ôû hoá moùng, ñaù caáp II</v>
          </cell>
          <cell r="E525" t="str">
            <v>m3</v>
          </cell>
          <cell r="F525">
            <v>13055</v>
          </cell>
          <cell r="G525">
            <v>17186</v>
          </cell>
          <cell r="H525">
            <v>3684</v>
          </cell>
        </row>
        <row r="526">
          <cell r="A526" t="str">
            <v>03.8163</v>
          </cell>
          <cell r="B526" t="str">
            <v>03.8163</v>
          </cell>
          <cell r="C526" t="str">
            <v>HI</v>
          </cell>
          <cell r="D526" t="str">
            <v>Ñaù ngaàm ôû hoá moùng, ñaù caáp III</v>
          </cell>
          <cell r="E526" t="str">
            <v>m3</v>
          </cell>
          <cell r="F526">
            <v>12047</v>
          </cell>
          <cell r="G526">
            <v>13780</v>
          </cell>
          <cell r="H526">
            <v>2847</v>
          </cell>
        </row>
        <row r="527">
          <cell r="A527" t="str">
            <v>03.8164</v>
          </cell>
          <cell r="B527" t="str">
            <v>03.8164</v>
          </cell>
          <cell r="C527" t="str">
            <v>HOTLINE</v>
          </cell>
          <cell r="D527" t="str">
            <v>Ñaù ngaàm ôû hoá moùng, ñaù caáp IV</v>
          </cell>
          <cell r="E527" t="str">
            <v>m3</v>
          </cell>
          <cell r="F527">
            <v>10151</v>
          </cell>
          <cell r="G527">
            <v>10838</v>
          </cell>
          <cell r="H527">
            <v>2847</v>
          </cell>
        </row>
        <row r="528">
          <cell r="A528" t="str">
            <v>03.8211</v>
          </cell>
          <cell r="B528" t="str">
            <v>03.8211</v>
          </cell>
          <cell r="C528" t="str">
            <v>PHAÙ ÑAÙ LAØM MAËT BAÊNG,  ÑÖÔØNG TAÏM</v>
          </cell>
          <cell r="D528" t="str">
            <v>Chieàu daøy &lt;= 2 m, Ñaù caáp I</v>
          </cell>
          <cell r="E528" t="str">
            <v>100m3</v>
          </cell>
          <cell r="F528">
            <v>1240174</v>
          </cell>
          <cell r="G528">
            <v>2297725</v>
          </cell>
          <cell r="H528">
            <v>370351</v>
          </cell>
        </row>
        <row r="529">
          <cell r="A529" t="str">
            <v>03.8212</v>
          </cell>
          <cell r="B529" t="str">
            <v>03.8212</v>
          </cell>
          <cell r="C529" t="str">
            <v>K2B</v>
          </cell>
          <cell r="D529" t="str">
            <v>Chieàu daøy &lt;= 2 m, Ñaù caáp II</v>
          </cell>
          <cell r="E529" t="str">
            <v>100m3</v>
          </cell>
          <cell r="F529">
            <v>1130134</v>
          </cell>
          <cell r="G529">
            <v>1880295</v>
          </cell>
          <cell r="H529">
            <v>330131</v>
          </cell>
        </row>
        <row r="530">
          <cell r="A530" t="str">
            <v>03.8213</v>
          </cell>
          <cell r="B530" t="str">
            <v>03.8213</v>
          </cell>
          <cell r="C530" t="str">
            <v>K3B</v>
          </cell>
          <cell r="D530" t="str">
            <v>Chieàu daøy &lt;= 2 m, Ñaù caáp III</v>
          </cell>
          <cell r="E530" t="str">
            <v>100m3</v>
          </cell>
          <cell r="F530">
            <v>1031230</v>
          </cell>
          <cell r="G530">
            <v>1627297</v>
          </cell>
          <cell r="H530">
            <v>293825</v>
          </cell>
        </row>
        <row r="531">
          <cell r="A531" t="str">
            <v>03.8214</v>
          </cell>
          <cell r="B531" t="str">
            <v>03.8214</v>
          </cell>
          <cell r="C531" t="str">
            <v>KCD</v>
          </cell>
          <cell r="D531" t="str">
            <v>Chieàu daøy &lt;= 2 m, Ñaù caáp IV</v>
          </cell>
          <cell r="E531" t="str">
            <v>100m3</v>
          </cell>
          <cell r="F531">
            <v>926713</v>
          </cell>
          <cell r="G531">
            <v>1505598</v>
          </cell>
          <cell r="H531">
            <v>273715</v>
          </cell>
        </row>
        <row r="532">
          <cell r="A532" t="str">
            <v>03.8221</v>
          </cell>
          <cell r="B532" t="str">
            <v>03.8221</v>
          </cell>
          <cell r="C532" t="str">
            <v>K2r</v>
          </cell>
          <cell r="D532" t="str">
            <v>Chieàu daøy &gt; 2 m, Ñaù caáp I</v>
          </cell>
          <cell r="E532" t="str">
            <v>100m3</v>
          </cell>
          <cell r="F532">
            <v>1371830</v>
          </cell>
          <cell r="G532">
            <v>1750235</v>
          </cell>
          <cell r="H532">
            <v>410572</v>
          </cell>
        </row>
        <row r="533">
          <cell r="A533" t="str">
            <v>03.8222</v>
          </cell>
          <cell r="B533" t="str">
            <v>03.8222</v>
          </cell>
          <cell r="C533" t="str">
            <v>K70</v>
          </cell>
          <cell r="D533" t="str">
            <v>Chieàu daøy &gt; 2 m, Ñaù caáp II</v>
          </cell>
          <cell r="E533" t="str">
            <v>100m3</v>
          </cell>
          <cell r="F533">
            <v>1250764</v>
          </cell>
          <cell r="G533">
            <v>1460077</v>
          </cell>
          <cell r="H533">
            <v>370351</v>
          </cell>
        </row>
        <row r="534">
          <cell r="A534" t="str">
            <v>03.8223</v>
          </cell>
          <cell r="B534" t="str">
            <v>03.8223</v>
          </cell>
          <cell r="C534" t="str">
            <v>K95</v>
          </cell>
          <cell r="D534" t="str">
            <v>Chieàu daøy &gt; 2 m, Ñaù caáp III</v>
          </cell>
          <cell r="E534" t="str">
            <v>100m3</v>
          </cell>
          <cell r="F534">
            <v>1139165</v>
          </cell>
          <cell r="G534">
            <v>1238666</v>
          </cell>
          <cell r="H534">
            <v>330131</v>
          </cell>
        </row>
        <row r="535">
          <cell r="A535" t="str">
            <v>03.8224</v>
          </cell>
          <cell r="B535" t="str">
            <v>03.8224</v>
          </cell>
          <cell r="C535" t="str">
            <v>KDTH</v>
          </cell>
          <cell r="D535" t="str">
            <v>Chieàu daøy &gt; 2 m, Ñaù caáp IV</v>
          </cell>
          <cell r="E535" t="str">
            <v>100m3</v>
          </cell>
          <cell r="F535">
            <v>969254</v>
          </cell>
          <cell r="G535">
            <v>1184165</v>
          </cell>
          <cell r="H535">
            <v>293825</v>
          </cell>
        </row>
        <row r="536">
          <cell r="A536" t="str">
            <v>04.1101</v>
          </cell>
          <cell r="B536" t="str">
            <v>04.1101</v>
          </cell>
          <cell r="C536" t="str">
            <v>COÂNG TAÙC COÁT THEÙP, BEÂ TOÂNG</v>
          </cell>
          <cell r="D536" t="str">
            <v>Ñöôøng kính coát theùp &lt;= 10mm</v>
          </cell>
          <cell r="E536" t="str">
            <v>Taán</v>
          </cell>
          <cell r="F536">
            <v>4267677</v>
          </cell>
          <cell r="G536">
            <v>201593</v>
          </cell>
          <cell r="H536">
            <v>16918</v>
          </cell>
        </row>
        <row r="537">
          <cell r="A537" t="str">
            <v>04.1102</v>
          </cell>
          <cell r="B537" t="str">
            <v>04.1102</v>
          </cell>
          <cell r="C537" t="str">
            <v>Saûn xuaát ,laép döïng coát theùp moùng coät</v>
          </cell>
          <cell r="D537" t="str">
            <v>Ñöôøng kính coát theùp &lt;= 18mm</v>
          </cell>
          <cell r="E537" t="str">
            <v>Taán</v>
          </cell>
          <cell r="F537">
            <v>4314646</v>
          </cell>
          <cell r="G537">
            <v>148485</v>
          </cell>
          <cell r="H537">
            <v>187361</v>
          </cell>
        </row>
        <row r="538">
          <cell r="A538" t="str">
            <v>04.1103</v>
          </cell>
          <cell r="B538" t="str">
            <v>04.1103</v>
          </cell>
          <cell r="C538" t="str">
            <v>KQ4/0</v>
          </cell>
          <cell r="D538" t="str">
            <v>Ñöôøng kính coát theùp &gt; 18mm</v>
          </cell>
          <cell r="E538" t="str">
            <v>Taán</v>
          </cell>
          <cell r="F538">
            <v>4320358</v>
          </cell>
          <cell r="G538">
            <v>113028</v>
          </cell>
          <cell r="H538">
            <v>203874</v>
          </cell>
        </row>
        <row r="539">
          <cell r="A539" t="str">
            <v>04.1201</v>
          </cell>
          <cell r="B539" t="str">
            <v>04.1201</v>
          </cell>
          <cell r="C539" t="str">
            <v>S/xuaát laép döïng c/theùp caùc caáu kieän ñuùc saün</v>
          </cell>
          <cell r="D539" t="str">
            <v>Ñöôøng kính coát theùp &lt;= 10mm</v>
          </cell>
          <cell r="E539" t="str">
            <v>Taán</v>
          </cell>
          <cell r="F539">
            <v>4267677</v>
          </cell>
          <cell r="G539">
            <v>242779</v>
          </cell>
          <cell r="H539">
            <v>16918</v>
          </cell>
        </row>
        <row r="540">
          <cell r="A540" t="str">
            <v>04.1202</v>
          </cell>
          <cell r="B540" t="str">
            <v>04.1202</v>
          </cell>
          <cell r="C540" t="str">
            <v>SPL240</v>
          </cell>
          <cell r="D540" t="str">
            <v>Ñöôøng kính coát theùp &lt;= 18mm</v>
          </cell>
          <cell r="E540" t="str">
            <v>Taán</v>
          </cell>
          <cell r="F540">
            <v>4316278</v>
          </cell>
          <cell r="G540">
            <v>133157</v>
          </cell>
          <cell r="H540">
            <v>189378</v>
          </cell>
        </row>
        <row r="541">
          <cell r="A541" t="str">
            <v>04.1203</v>
          </cell>
          <cell r="B541" t="str">
            <v>04.1203</v>
          </cell>
          <cell r="C541" t="str">
            <v>kepIPC</v>
          </cell>
          <cell r="D541" t="str">
            <v>Ñöôøng kính coát theùp &gt; 18mm</v>
          </cell>
          <cell r="E541" t="str">
            <v>Taán</v>
          </cell>
          <cell r="F541">
            <v>4316278</v>
          </cell>
          <cell r="G541">
            <v>127583</v>
          </cell>
          <cell r="H541">
            <v>176403</v>
          </cell>
        </row>
        <row r="542">
          <cell r="A542" t="str">
            <v>04.2001</v>
          </cell>
          <cell r="B542" t="str">
            <v>04.2001</v>
          </cell>
          <cell r="C542" t="str">
            <v>COOÂNG TAÙC LAØM VAÙN KHUOÂN</v>
          </cell>
          <cell r="D542" t="str">
            <v>Moùng coät</v>
          </cell>
          <cell r="E542" t="str">
            <v>100m2</v>
          </cell>
          <cell r="F542">
            <v>2500488</v>
          </cell>
          <cell r="G542">
            <v>530919</v>
          </cell>
          <cell r="H542">
            <v>36218</v>
          </cell>
        </row>
        <row r="543">
          <cell r="A543" t="str">
            <v>04.2002</v>
          </cell>
          <cell r="B543" t="str">
            <v>04.2002</v>
          </cell>
          <cell r="C543" t="str">
            <v>Coâng taùc vaùn khuoân goã</v>
          </cell>
          <cell r="D543" t="str">
            <v>Coät vuoâng chöõ nhaät</v>
          </cell>
          <cell r="E543" t="str">
            <v>100m2</v>
          </cell>
          <cell r="F543">
            <v>2631845</v>
          </cell>
          <cell r="G543">
            <v>570246</v>
          </cell>
          <cell r="H543">
            <v>400</v>
          </cell>
        </row>
        <row r="544">
          <cell r="A544" t="str">
            <v>04.2003</v>
          </cell>
          <cell r="B544" t="str">
            <v>04.2003</v>
          </cell>
          <cell r="C544" t="str">
            <v>LD22</v>
          </cell>
          <cell r="D544" t="str">
            <v>Caáu kieän ñuùc saün</v>
          </cell>
          <cell r="E544" t="str">
            <v>100m2</v>
          </cell>
          <cell r="F544">
            <v>2772445</v>
          </cell>
          <cell r="G544">
            <v>508980</v>
          </cell>
          <cell r="H544">
            <v>3500</v>
          </cell>
        </row>
        <row r="545">
          <cell r="A545" t="str">
            <v>04.2004</v>
          </cell>
          <cell r="B545" t="str">
            <v>04.2004</v>
          </cell>
          <cell r="C545" t="str">
            <v>Coâng taùc vaùn kim loaïi</v>
          </cell>
          <cell r="D545" t="str">
            <v>Moùng coät , caáu kieän ñuùc saün</v>
          </cell>
          <cell r="E545" t="str">
            <v>100m2</v>
          </cell>
          <cell r="F545">
            <v>1171218</v>
          </cell>
          <cell r="G545">
            <v>684328</v>
          </cell>
          <cell r="H545">
            <v>267723</v>
          </cell>
        </row>
        <row r="546">
          <cell r="A546" t="str">
            <v>04.3101a</v>
          </cell>
          <cell r="B546" t="str">
            <v>04.3101a</v>
          </cell>
          <cell r="C546" t="str">
            <v>COÂNG TAÙC BEÂ TOÂNG</v>
          </cell>
          <cell r="D546" t="str">
            <v>Beâ toâng loùt moùng truï M50</v>
          </cell>
          <cell r="E546" t="str">
            <v>m3</v>
          </cell>
          <cell r="F546">
            <v>286599</v>
          </cell>
          <cell r="G546">
            <v>39733</v>
          </cell>
          <cell r="H546">
            <v>18193000</v>
          </cell>
        </row>
        <row r="547">
          <cell r="A547" t="str">
            <v>04.3101</v>
          </cell>
          <cell r="B547" t="str">
            <v>04.3101</v>
          </cell>
          <cell r="C547" t="str">
            <v>T15</v>
          </cell>
          <cell r="D547" t="str">
            <v>Beâ toâng loùt moùng truï M100</v>
          </cell>
          <cell r="E547" t="str">
            <v>m3</v>
          </cell>
          <cell r="F547">
            <v>345919</v>
          </cell>
          <cell r="G547">
            <v>39732</v>
          </cell>
          <cell r="H547">
            <v>6185000</v>
          </cell>
        </row>
        <row r="548">
          <cell r="A548" t="str">
            <v>04.3102</v>
          </cell>
          <cell r="B548" t="str">
            <v>04.3102</v>
          </cell>
          <cell r="C548" t="str">
            <v>T25</v>
          </cell>
          <cell r="D548" t="str">
            <v>Beâ toâng loùt moùng truï M150</v>
          </cell>
          <cell r="E548" t="str">
            <v>m3</v>
          </cell>
          <cell r="F548">
            <v>367816</v>
          </cell>
          <cell r="G548">
            <v>39732</v>
          </cell>
          <cell r="H548">
            <v>7857000</v>
          </cell>
        </row>
        <row r="549">
          <cell r="A549" t="str">
            <v>04.3111a</v>
          </cell>
          <cell r="B549" t="str">
            <v>04.3111a</v>
          </cell>
          <cell r="C549" t="str">
            <v>T375</v>
          </cell>
          <cell r="D549" t="str">
            <v>Beâ toâng loùt moùng baûn M50</v>
          </cell>
          <cell r="E549" t="str">
            <v>m3</v>
          </cell>
          <cell r="F549">
            <v>286599</v>
          </cell>
          <cell r="G549">
            <v>32081</v>
          </cell>
          <cell r="H549">
            <v>9842000</v>
          </cell>
        </row>
        <row r="550">
          <cell r="A550" t="str">
            <v>04.3111</v>
          </cell>
          <cell r="B550" t="str">
            <v>04.3111</v>
          </cell>
          <cell r="C550" t="str">
            <v>T50</v>
          </cell>
          <cell r="D550" t="str">
            <v>Beâ toâng loùt moùng baûn M100</v>
          </cell>
          <cell r="E550" t="str">
            <v>m3</v>
          </cell>
          <cell r="F550">
            <v>315919</v>
          </cell>
          <cell r="G550">
            <v>32080</v>
          </cell>
          <cell r="H550">
            <v>11666000</v>
          </cell>
        </row>
        <row r="551">
          <cell r="A551" t="str">
            <v>04.3112</v>
          </cell>
          <cell r="B551" t="str">
            <v>04.3112</v>
          </cell>
          <cell r="C551" t="str">
            <v>MDAP3</v>
          </cell>
          <cell r="D551" t="str">
            <v>Beâ toâng loùt moùng baûn M150</v>
          </cell>
          <cell r="E551" t="str">
            <v>m3</v>
          </cell>
          <cell r="F551">
            <v>367816</v>
          </cell>
          <cell r="G551">
            <v>32080</v>
          </cell>
        </row>
        <row r="552">
          <cell r="C552" t="str">
            <v>ÑOÅ BEÂ TOÂNG LOÙT MOÙNG COÄT BAÈNG MAÙY KEÁT HÔÏP THUÛ COÂNG</v>
          </cell>
          <cell r="D552" t="str">
            <v>Beâ toâng loùt moùng truï M50</v>
          </cell>
          <cell r="E552" t="str">
            <v>m3</v>
          </cell>
          <cell r="F552">
            <v>286599</v>
          </cell>
          <cell r="G552">
            <v>26783</v>
          </cell>
          <cell r="H552">
            <v>12544</v>
          </cell>
        </row>
        <row r="553">
          <cell r="A553" t="str">
            <v>04.3201</v>
          </cell>
          <cell r="B553" t="str">
            <v>04.3201</v>
          </cell>
          <cell r="C553" t="str">
            <v>LRTD</v>
          </cell>
          <cell r="D553" t="str">
            <v>Beâ toâng loùt moùng truï M100</v>
          </cell>
          <cell r="E553" t="str">
            <v>m3</v>
          </cell>
          <cell r="F553">
            <v>315919</v>
          </cell>
          <cell r="G553">
            <v>26783</v>
          </cell>
          <cell r="H553">
            <v>12544</v>
          </cell>
        </row>
        <row r="554">
          <cell r="A554" t="str">
            <v>04.3202</v>
          </cell>
          <cell r="B554" t="str">
            <v>04.3202</v>
          </cell>
          <cell r="C554" t="str">
            <v>DA15</v>
          </cell>
          <cell r="D554" t="str">
            <v>Beâ toâng loùt moùng truï M150</v>
          </cell>
          <cell r="E554" t="str">
            <v>m3</v>
          </cell>
          <cell r="F554">
            <v>367816</v>
          </cell>
          <cell r="G554">
            <v>26783</v>
          </cell>
          <cell r="H554">
            <v>12544</v>
          </cell>
        </row>
        <row r="555">
          <cell r="A555" t="str">
            <v>04.3211a</v>
          </cell>
          <cell r="B555" t="str">
            <v>04.3211a</v>
          </cell>
          <cell r="C555" t="str">
            <v>MDD3</v>
          </cell>
          <cell r="D555" t="str">
            <v>Beâ toâng loùt moùng baûn M50</v>
          </cell>
          <cell r="E555" t="str">
            <v>m3</v>
          </cell>
          <cell r="F555">
            <v>286599</v>
          </cell>
          <cell r="G555">
            <v>19131</v>
          </cell>
          <cell r="H555">
            <v>12544</v>
          </cell>
        </row>
        <row r="556">
          <cell r="A556" t="str">
            <v>04.3211</v>
          </cell>
          <cell r="B556" t="str">
            <v>04.3211</v>
          </cell>
          <cell r="C556" t="str">
            <v>DRTD</v>
          </cell>
          <cell r="D556" t="str">
            <v>Beâ toâng loùt moùng baûn M100</v>
          </cell>
          <cell r="E556" t="str">
            <v>m3</v>
          </cell>
          <cell r="F556">
            <v>315919</v>
          </cell>
          <cell r="G556">
            <v>19130</v>
          </cell>
          <cell r="H556">
            <v>12544</v>
          </cell>
        </row>
        <row r="557">
          <cell r="A557" t="str">
            <v>04.3212</v>
          </cell>
          <cell r="B557" t="str">
            <v>04.3212</v>
          </cell>
          <cell r="C557" t="str">
            <v>DRTD12</v>
          </cell>
          <cell r="D557" t="str">
            <v>Beâ toâng loùt moùng baûn M150</v>
          </cell>
          <cell r="E557" t="str">
            <v>m3</v>
          </cell>
          <cell r="F557">
            <v>367816</v>
          </cell>
          <cell r="G557">
            <v>19130</v>
          </cell>
          <cell r="H557">
            <v>12544</v>
          </cell>
        </row>
        <row r="558">
          <cell r="A558" t="str">
            <v>04.3301</v>
          </cell>
          <cell r="B558" t="str">
            <v>04.3301</v>
          </cell>
          <cell r="C558" t="str">
            <v>ÑOÅ BEÂ TOÂNG MOÙNG COÄT BAÈNG THUÛ COÂNG</v>
          </cell>
          <cell r="D558" t="str">
            <v>Beâ toâng moùng truïcoù caàu coâng taùc  M100</v>
          </cell>
          <cell r="E558" t="str">
            <v>m3</v>
          </cell>
          <cell r="F558">
            <v>365610</v>
          </cell>
          <cell r="G558">
            <v>52388</v>
          </cell>
        </row>
        <row r="559">
          <cell r="A559" t="str">
            <v>04.3302</v>
          </cell>
          <cell r="B559" t="str">
            <v>04.3302</v>
          </cell>
          <cell r="C559" t="str">
            <v>Thi coâng baèng thuû coâng</v>
          </cell>
          <cell r="D559" t="str">
            <v>Beâ toâng moùng truïcoù caàu coâng taùc  M150</v>
          </cell>
          <cell r="E559" t="str">
            <v>m3</v>
          </cell>
          <cell r="F559">
            <v>422143</v>
          </cell>
          <cell r="G559">
            <v>52388</v>
          </cell>
        </row>
        <row r="560">
          <cell r="A560" t="str">
            <v>04.3303</v>
          </cell>
          <cell r="B560" t="str">
            <v>04.3303</v>
          </cell>
          <cell r="C560" t="str">
            <v>Dk3p5-20</v>
          </cell>
          <cell r="D560" t="str">
            <v>Beâ toâng moùng truïcoù caàu coâng taùc  M200</v>
          </cell>
          <cell r="E560" t="str">
            <v>m3</v>
          </cell>
          <cell r="F560">
            <v>476738</v>
          </cell>
          <cell r="G560">
            <v>52388</v>
          </cell>
          <cell r="H560">
            <v>325000</v>
          </cell>
        </row>
        <row r="561">
          <cell r="A561" t="str">
            <v>04.3304</v>
          </cell>
          <cell r="B561" t="str">
            <v>04.3304</v>
          </cell>
          <cell r="C561" t="str">
            <v>Dk3p5</v>
          </cell>
          <cell r="D561" t="str">
            <v>Beâ toâng moùng truïcoù caàu coâng taùc  M250</v>
          </cell>
          <cell r="E561" t="str">
            <v>m3</v>
          </cell>
          <cell r="F561">
            <v>533520</v>
          </cell>
          <cell r="G561">
            <v>52388</v>
          </cell>
          <cell r="H561">
            <v>305000</v>
          </cell>
        </row>
        <row r="562">
          <cell r="A562" t="str">
            <v>04.3311</v>
          </cell>
          <cell r="B562" t="str">
            <v>04.3311</v>
          </cell>
          <cell r="C562" t="str">
            <v>dk1p40</v>
          </cell>
          <cell r="D562" t="str">
            <v>Beâ toâng moùng truïkhoâng coù caàu coâng taùc  M100</v>
          </cell>
          <cell r="E562" t="str">
            <v>m3</v>
          </cell>
          <cell r="F562">
            <v>333424</v>
          </cell>
          <cell r="G562">
            <v>45030</v>
          </cell>
          <cell r="H562">
            <v>125000</v>
          </cell>
        </row>
        <row r="563">
          <cell r="A563" t="str">
            <v>04.3312</v>
          </cell>
          <cell r="B563" t="str">
            <v>04.3312</v>
          </cell>
          <cell r="C563" t="str">
            <v>dk1p120</v>
          </cell>
          <cell r="D563" t="str">
            <v>Beâ toâng moùng truïkhoâng coù caàu coâng taùc  M150</v>
          </cell>
          <cell r="E563" t="str">
            <v>m3</v>
          </cell>
          <cell r="F563">
            <v>389957</v>
          </cell>
          <cell r="G563">
            <v>45030</v>
          </cell>
          <cell r="H563">
            <v>135000</v>
          </cell>
        </row>
        <row r="564">
          <cell r="A564" t="str">
            <v>04.3313</v>
          </cell>
          <cell r="B564" t="str">
            <v>04.3313</v>
          </cell>
          <cell r="C564" t="str">
            <v>dk3p100</v>
          </cell>
          <cell r="D564" t="str">
            <v>Beâ toâng moùng truïkhoâng coù caàu coâng taùc  M200</v>
          </cell>
          <cell r="E564" t="str">
            <v>m3</v>
          </cell>
          <cell r="F564">
            <v>444552</v>
          </cell>
          <cell r="G564">
            <v>45030</v>
          </cell>
          <cell r="H564">
            <v>440000</v>
          </cell>
        </row>
        <row r="565">
          <cell r="A565" t="str">
            <v>04.3314</v>
          </cell>
          <cell r="B565" t="str">
            <v>04.3314</v>
          </cell>
          <cell r="C565" t="str">
            <v>dk1p100</v>
          </cell>
          <cell r="D565" t="str">
            <v>Beâ toâng moùng truïkhoâng coù caàu coâng taùc  M250</v>
          </cell>
          <cell r="E565" t="str">
            <v>m3</v>
          </cell>
          <cell r="F565">
            <v>501344</v>
          </cell>
          <cell r="G565">
            <v>45030</v>
          </cell>
          <cell r="H565">
            <v>135000</v>
          </cell>
        </row>
        <row r="566">
          <cell r="A566" t="str">
            <v>04.3321</v>
          </cell>
          <cell r="B566" t="str">
            <v>04.3321</v>
          </cell>
          <cell r="C566" t="str">
            <v>dk1p50</v>
          </cell>
          <cell r="D566" t="str">
            <v>Beâ toâng moùng baûn coù caàu coâng taùc  M100</v>
          </cell>
          <cell r="E566" t="str">
            <v>m3</v>
          </cell>
          <cell r="F566">
            <v>365610</v>
          </cell>
          <cell r="G566">
            <v>51946</v>
          </cell>
          <cell r="H566">
            <v>135000</v>
          </cell>
        </row>
        <row r="567">
          <cell r="A567" t="str">
            <v>04.3322</v>
          </cell>
          <cell r="B567" t="str">
            <v>04.3322</v>
          </cell>
          <cell r="C567" t="str">
            <v>dk3p80</v>
          </cell>
          <cell r="D567" t="str">
            <v>Beâ toâng moùng baûn coù caàu coâng taùc  M150</v>
          </cell>
          <cell r="E567" t="str">
            <v>m3</v>
          </cell>
          <cell r="F567">
            <v>422143</v>
          </cell>
          <cell r="G567">
            <v>51946</v>
          </cell>
          <cell r="H567">
            <v>440000</v>
          </cell>
        </row>
        <row r="568">
          <cell r="A568" t="str">
            <v>04.3323</v>
          </cell>
          <cell r="B568" t="str">
            <v>04.3323</v>
          </cell>
          <cell r="C568" t="str">
            <v>dk3p50</v>
          </cell>
          <cell r="D568" t="str">
            <v>Beâ toâng moùng baûn coù caàu coâng taùc  M200</v>
          </cell>
          <cell r="E568" t="str">
            <v>m3</v>
          </cell>
          <cell r="F568">
            <v>476738</v>
          </cell>
          <cell r="G568">
            <v>51946</v>
          </cell>
          <cell r="H568">
            <v>410000</v>
          </cell>
        </row>
        <row r="569">
          <cell r="A569" t="str">
            <v>04.3324</v>
          </cell>
          <cell r="B569" t="str">
            <v>04.3324</v>
          </cell>
          <cell r="C569" t="str">
            <v>no30</v>
          </cell>
          <cell r="D569" t="str">
            <v>Beâ toâng moùng baûn coù caàu coâng taùc  M250</v>
          </cell>
          <cell r="E569" t="str">
            <v>m3</v>
          </cell>
          <cell r="F569">
            <v>533530</v>
          </cell>
          <cell r="G569">
            <v>51946</v>
          </cell>
          <cell r="H569">
            <v>5000</v>
          </cell>
        </row>
        <row r="570">
          <cell r="A570" t="str">
            <v>04.3331</v>
          </cell>
          <cell r="B570" t="str">
            <v>04.3331</v>
          </cell>
          <cell r="C570" t="str">
            <v>Thi coâng baèng thuû coâng keát hôïp ñaàm duøi</v>
          </cell>
          <cell r="D570" t="str">
            <v>Beâ toâng moùng truïcoù caàu coâng taùc  M100</v>
          </cell>
          <cell r="E570" t="str">
            <v>m3</v>
          </cell>
          <cell r="F570">
            <v>365610</v>
          </cell>
          <cell r="G570">
            <v>44589</v>
          </cell>
          <cell r="H570">
            <v>4003</v>
          </cell>
        </row>
        <row r="571">
          <cell r="A571" t="str">
            <v>04.3332</v>
          </cell>
          <cell r="B571" t="str">
            <v>04.3332</v>
          </cell>
          <cell r="C571" t="str">
            <v>no25-1</v>
          </cell>
          <cell r="D571" t="str">
            <v>Beâ toâng moùng truïcoù caàu coâng taùc  M150</v>
          </cell>
          <cell r="E571" t="str">
            <v>m3</v>
          </cell>
          <cell r="F571">
            <v>422143</v>
          </cell>
          <cell r="G571">
            <v>44589</v>
          </cell>
          <cell r="H571">
            <v>4003</v>
          </cell>
        </row>
        <row r="572">
          <cell r="A572" t="str">
            <v>04.3333</v>
          </cell>
          <cell r="B572" t="str">
            <v>04.3333</v>
          </cell>
          <cell r="C572" t="str">
            <v>OSC</v>
          </cell>
          <cell r="D572" t="str">
            <v>Beâ toâng moùng truïcoù caàu coâng taùc  M200</v>
          </cell>
          <cell r="E572" t="str">
            <v>m3</v>
          </cell>
          <cell r="F572">
            <v>476738</v>
          </cell>
          <cell r="G572">
            <v>44589</v>
          </cell>
          <cell r="H572">
            <v>4003</v>
          </cell>
        </row>
        <row r="573">
          <cell r="A573" t="str">
            <v>04.3334</v>
          </cell>
          <cell r="B573" t="str">
            <v>04.3334</v>
          </cell>
          <cell r="C573" t="str">
            <v>OK</v>
          </cell>
          <cell r="D573" t="str">
            <v>Beâ toâng moùng truïcoù caàu coâng taùc  M250</v>
          </cell>
          <cell r="E573" t="str">
            <v>m3</v>
          </cell>
          <cell r="F573">
            <v>533530</v>
          </cell>
          <cell r="G573">
            <v>44589</v>
          </cell>
          <cell r="H573">
            <v>4003</v>
          </cell>
        </row>
        <row r="574">
          <cell r="A574" t="str">
            <v>04.3341</v>
          </cell>
          <cell r="B574" t="str">
            <v>04.3341</v>
          </cell>
          <cell r="C574" t="str">
            <v>PVC100</v>
          </cell>
          <cell r="D574" t="str">
            <v>Beâ toâng moùng truïkhoâng coù caàu coâng taùc  M100</v>
          </cell>
          <cell r="E574" t="str">
            <v>m3</v>
          </cell>
          <cell r="F574">
            <v>332360</v>
          </cell>
          <cell r="G574">
            <v>38261</v>
          </cell>
          <cell r="H574">
            <v>4003</v>
          </cell>
        </row>
        <row r="575">
          <cell r="A575" t="str">
            <v>04.3342</v>
          </cell>
          <cell r="B575" t="str">
            <v>04.3342</v>
          </cell>
          <cell r="C575" t="str">
            <v>PVC114-4</v>
          </cell>
          <cell r="D575" t="str">
            <v>Beâ toâng moùng truïkhoâng coù caàu coâng taùc  M150</v>
          </cell>
          <cell r="E575" t="str">
            <v>m3</v>
          </cell>
          <cell r="F575">
            <v>388893</v>
          </cell>
          <cell r="G575">
            <v>38261</v>
          </cell>
          <cell r="H575">
            <v>4003</v>
          </cell>
        </row>
        <row r="576">
          <cell r="A576" t="str">
            <v>04.3343</v>
          </cell>
          <cell r="B576" t="str">
            <v>04.3343</v>
          </cell>
          <cell r="C576" t="str">
            <v>PVC21-4</v>
          </cell>
          <cell r="D576" t="str">
            <v>Beâ toâng moùng truïkhoâng coù caàu coâng taùc  M200</v>
          </cell>
          <cell r="E576" t="str">
            <v>m3</v>
          </cell>
          <cell r="F576">
            <v>443488</v>
          </cell>
          <cell r="G576">
            <v>38261</v>
          </cell>
          <cell r="H576">
            <v>4003</v>
          </cell>
        </row>
        <row r="577">
          <cell r="A577" t="str">
            <v>04.3344</v>
          </cell>
          <cell r="B577" t="str">
            <v>04.3344</v>
          </cell>
          <cell r="C577" t="str">
            <v>PVC60m</v>
          </cell>
          <cell r="D577" t="str">
            <v>Beâ toâng moùng truïkhoâng coù caàu coâng taùc  M250</v>
          </cell>
          <cell r="E577" t="str">
            <v>m3</v>
          </cell>
          <cell r="F577">
            <v>500280</v>
          </cell>
          <cell r="G577">
            <v>38261</v>
          </cell>
          <cell r="H577">
            <v>4003</v>
          </cell>
        </row>
        <row r="578">
          <cell r="A578" t="str">
            <v>04.3351</v>
          </cell>
          <cell r="B578" t="str">
            <v>04.3351</v>
          </cell>
          <cell r="C578" t="str">
            <v>PVC60</v>
          </cell>
          <cell r="D578" t="str">
            <v>Beâ toâng moùng baûn coù caàu coâng taùc  M100</v>
          </cell>
          <cell r="E578" t="str">
            <v>m3</v>
          </cell>
          <cell r="F578">
            <v>365610</v>
          </cell>
          <cell r="G578">
            <v>41498</v>
          </cell>
          <cell r="H578">
            <v>4003</v>
          </cell>
        </row>
        <row r="579">
          <cell r="A579" t="str">
            <v>04.3352</v>
          </cell>
          <cell r="B579" t="str">
            <v>04.3352</v>
          </cell>
          <cell r="C579" t="str">
            <v>PVC90</v>
          </cell>
          <cell r="D579" t="str">
            <v>Beâ toâng moùng baûn coù caàu coâng taùc  M150</v>
          </cell>
          <cell r="E579" t="str">
            <v>m3</v>
          </cell>
          <cell r="F579">
            <v>422143</v>
          </cell>
          <cell r="G579">
            <v>41498</v>
          </cell>
          <cell r="H579">
            <v>4003</v>
          </cell>
        </row>
        <row r="580">
          <cell r="A580" t="str">
            <v>04.3353</v>
          </cell>
          <cell r="B580" t="str">
            <v>04.3353</v>
          </cell>
          <cell r="C580" t="str">
            <v>kepPVC114</v>
          </cell>
          <cell r="D580" t="str">
            <v>Beâ toâng moùng baûn coù caàu coâng taùc  M200</v>
          </cell>
          <cell r="E580" t="str">
            <v>m3</v>
          </cell>
          <cell r="F580">
            <v>476738</v>
          </cell>
          <cell r="G580">
            <v>41498</v>
          </cell>
          <cell r="H580">
            <v>4003</v>
          </cell>
        </row>
        <row r="581">
          <cell r="A581" t="str">
            <v>04.3354</v>
          </cell>
          <cell r="B581" t="str">
            <v>04.3354</v>
          </cell>
          <cell r="C581" t="str">
            <v>OT49</v>
          </cell>
          <cell r="D581" t="str">
            <v>Beâ toâng moùng baûn coù caàu coâng taùc  M250</v>
          </cell>
          <cell r="E581" t="str">
            <v>m3</v>
          </cell>
          <cell r="F581">
            <v>533530</v>
          </cell>
          <cell r="G581">
            <v>41498</v>
          </cell>
          <cell r="H581">
            <v>4003</v>
          </cell>
        </row>
        <row r="582">
          <cell r="A582" t="str">
            <v>04.3401</v>
          </cell>
          <cell r="B582" t="str">
            <v>04.3401</v>
          </cell>
          <cell r="C582" t="str">
            <v>ÑOÅ BEÂ TOÂNG MOÙNG COÄT BAÈNG MAÙYKEÁT HÔÏP THUÛ COÂNG</v>
          </cell>
          <cell r="D582" t="str">
            <v>Beâ toâng moùng truïcoù caàu coâng taùc  M100</v>
          </cell>
          <cell r="E582" t="str">
            <v>m3</v>
          </cell>
          <cell r="F582">
            <v>365610</v>
          </cell>
          <cell r="G582">
            <v>42734</v>
          </cell>
          <cell r="H582">
            <v>12986</v>
          </cell>
        </row>
        <row r="583">
          <cell r="A583" t="str">
            <v>04.3402</v>
          </cell>
          <cell r="B583" t="str">
            <v>04.3402</v>
          </cell>
          <cell r="C583" t="str">
            <v>PU</v>
          </cell>
          <cell r="D583" t="str">
            <v>Beâ toâng moùng truïcoù caàu coâng taùc  M150</v>
          </cell>
          <cell r="E583" t="str">
            <v>m3</v>
          </cell>
          <cell r="F583">
            <v>422143</v>
          </cell>
          <cell r="G583">
            <v>42734</v>
          </cell>
          <cell r="H583">
            <v>12986</v>
          </cell>
        </row>
        <row r="584">
          <cell r="A584" t="str">
            <v>04.3403</v>
          </cell>
          <cell r="B584" t="str">
            <v>04.3403</v>
          </cell>
          <cell r="C584" t="str">
            <v>roletg</v>
          </cell>
          <cell r="D584" t="str">
            <v>Beâ toâng moùng truïcoù caàu coâng taùc  M200</v>
          </cell>
          <cell r="E584" t="str">
            <v>m3</v>
          </cell>
          <cell r="F584">
            <v>476738</v>
          </cell>
          <cell r="G584">
            <v>42734</v>
          </cell>
          <cell r="H584">
            <v>12986</v>
          </cell>
        </row>
        <row r="585">
          <cell r="A585" t="str">
            <v>04.3404</v>
          </cell>
          <cell r="B585" t="str">
            <v>04.3404</v>
          </cell>
          <cell r="C585" t="str">
            <v>s70</v>
          </cell>
          <cell r="D585" t="str">
            <v>Beâ toâng moùng truïcoù caàu coâng taùc  M250</v>
          </cell>
          <cell r="E585" t="str">
            <v>m3</v>
          </cell>
          <cell r="F585">
            <v>533530</v>
          </cell>
          <cell r="G585">
            <v>42734</v>
          </cell>
          <cell r="H585">
            <v>12986</v>
          </cell>
        </row>
        <row r="586">
          <cell r="A586" t="str">
            <v>04.3411</v>
          </cell>
          <cell r="B586" t="str">
            <v>04.3411</v>
          </cell>
          <cell r="C586" t="str">
            <v>SAT10</v>
          </cell>
          <cell r="D586" t="str">
            <v>Beâ toâng moùng truïkhoâng coù caàu coâng taùc  M100</v>
          </cell>
          <cell r="E586" t="str">
            <v>m3</v>
          </cell>
          <cell r="F586">
            <v>332360</v>
          </cell>
          <cell r="G586">
            <v>35147</v>
          </cell>
          <cell r="H586">
            <v>12986</v>
          </cell>
        </row>
        <row r="587">
          <cell r="A587" t="str">
            <v>04.3412</v>
          </cell>
          <cell r="B587" t="str">
            <v>04.3412</v>
          </cell>
          <cell r="C587" t="str">
            <v>S</v>
          </cell>
          <cell r="D587" t="str">
            <v>Beâ toâng moùng truïkhoâng coù caàu coâng taùc  M150</v>
          </cell>
          <cell r="E587" t="str">
            <v>m3</v>
          </cell>
          <cell r="F587">
            <v>388893</v>
          </cell>
          <cell r="G587">
            <v>35147</v>
          </cell>
          <cell r="H587">
            <v>12986</v>
          </cell>
        </row>
        <row r="588">
          <cell r="A588" t="str">
            <v>04.3413</v>
          </cell>
          <cell r="B588" t="str">
            <v>04.3413</v>
          </cell>
          <cell r="C588" t="str">
            <v>SN</v>
          </cell>
          <cell r="D588" t="str">
            <v>Beâ toâng moùng truïkhoâng coù caàu coâng taùc  M200</v>
          </cell>
          <cell r="E588" t="str">
            <v>m3</v>
          </cell>
          <cell r="F588">
            <v>443488</v>
          </cell>
          <cell r="G588">
            <v>35147</v>
          </cell>
          <cell r="H588">
            <v>12986</v>
          </cell>
        </row>
        <row r="589">
          <cell r="A589" t="str">
            <v>04.3414</v>
          </cell>
          <cell r="B589" t="str">
            <v>04.3414</v>
          </cell>
          <cell r="C589" t="str">
            <v>TAMN</v>
          </cell>
          <cell r="D589" t="str">
            <v>Beâ toâng moùng truïkhoâng coù caàu coâng taùc  M250</v>
          </cell>
          <cell r="E589" t="str">
            <v>m3</v>
          </cell>
          <cell r="F589">
            <v>500280</v>
          </cell>
          <cell r="G589">
            <v>35147</v>
          </cell>
          <cell r="H589">
            <v>12986</v>
          </cell>
        </row>
        <row r="590">
          <cell r="A590" t="str">
            <v>04.3421</v>
          </cell>
          <cell r="B590" t="str">
            <v>04.3421</v>
          </cell>
          <cell r="C590" t="str">
            <v>TCH40</v>
          </cell>
          <cell r="D590" t="str">
            <v>Beâ toâng moùng baûn coù caàu coâng taùc  M100</v>
          </cell>
          <cell r="E590" t="str">
            <v>m3</v>
          </cell>
          <cell r="F590">
            <v>367058</v>
          </cell>
          <cell r="G590">
            <v>41805</v>
          </cell>
          <cell r="H590">
            <v>12986</v>
          </cell>
        </row>
        <row r="591">
          <cell r="A591" t="str">
            <v>04.3422</v>
          </cell>
          <cell r="B591" t="str">
            <v>04.3422</v>
          </cell>
          <cell r="C591" t="str">
            <v>TCH</v>
          </cell>
          <cell r="D591" t="str">
            <v>Beâ toâng moùng baûn coù caàu coâng taùc  M150</v>
          </cell>
          <cell r="E591" t="str">
            <v>m3</v>
          </cell>
          <cell r="F591">
            <v>423591</v>
          </cell>
          <cell r="G591">
            <v>41805</v>
          </cell>
          <cell r="H591">
            <v>12986</v>
          </cell>
        </row>
        <row r="592">
          <cell r="A592" t="str">
            <v>04.3423</v>
          </cell>
          <cell r="B592" t="str">
            <v>04.3423</v>
          </cell>
          <cell r="C592" t="str">
            <v>TN1620</v>
          </cell>
          <cell r="D592" t="str">
            <v>Beâ toâng moùng baûn coù caàu coâng taùc  M200</v>
          </cell>
          <cell r="E592" t="str">
            <v>m3</v>
          </cell>
          <cell r="F592">
            <v>478186</v>
          </cell>
          <cell r="G592">
            <v>41805</v>
          </cell>
          <cell r="H592">
            <v>12986</v>
          </cell>
        </row>
        <row r="593">
          <cell r="A593" t="str">
            <v>04.3424</v>
          </cell>
          <cell r="B593" t="str">
            <v>04.3424</v>
          </cell>
          <cell r="C593" t="str">
            <v>TN1625</v>
          </cell>
          <cell r="D593" t="str">
            <v>Beâ toâng moùng baûn coù caàu coâng taùc  M250</v>
          </cell>
          <cell r="E593" t="str">
            <v>m3</v>
          </cell>
          <cell r="F593">
            <v>534978</v>
          </cell>
          <cell r="G593">
            <v>41805</v>
          </cell>
          <cell r="H593">
            <v>12986</v>
          </cell>
        </row>
        <row r="594">
          <cell r="A594" t="str">
            <v>04.3501</v>
          </cell>
          <cell r="B594" t="str">
            <v>04.3501</v>
          </cell>
          <cell r="C594" t="str">
            <v>ÑOÅ BEÂ TOÂNG MOÙNG COÄT BAÈNG BEÂ TOÂNG THÖÔNG PHAÅM</v>
          </cell>
          <cell r="D594" t="str">
            <v>Beâ toâng moùng truï M150</v>
          </cell>
          <cell r="E594" t="str">
            <v>m3</v>
          </cell>
          <cell r="F594">
            <v>369225</v>
          </cell>
          <cell r="G594">
            <v>11767</v>
          </cell>
          <cell r="H594">
            <v>3562</v>
          </cell>
        </row>
        <row r="595">
          <cell r="A595" t="str">
            <v>04.3502</v>
          </cell>
          <cell r="B595" t="str">
            <v>04.3502</v>
          </cell>
          <cell r="C595" t="str">
            <v>TN30</v>
          </cell>
          <cell r="D595" t="str">
            <v>Beâ toâng moùng truï M200</v>
          </cell>
          <cell r="E595" t="str">
            <v>m3</v>
          </cell>
          <cell r="F595">
            <v>418122</v>
          </cell>
          <cell r="G595">
            <v>11767</v>
          </cell>
          <cell r="H595">
            <v>3562</v>
          </cell>
        </row>
        <row r="596">
          <cell r="A596" t="str">
            <v>04.3503</v>
          </cell>
          <cell r="B596" t="str">
            <v>04.3503</v>
          </cell>
          <cell r="C596" t="str">
            <v>TN</v>
          </cell>
          <cell r="D596" t="str">
            <v>Beâ toâng moùng truï M250</v>
          </cell>
          <cell r="E596" t="str">
            <v>m3</v>
          </cell>
          <cell r="F596">
            <v>474060</v>
          </cell>
          <cell r="G596">
            <v>11767</v>
          </cell>
          <cell r="H596">
            <v>3562</v>
          </cell>
        </row>
        <row r="597">
          <cell r="A597" t="str">
            <v>04.3504</v>
          </cell>
          <cell r="B597" t="str">
            <v>04.3504</v>
          </cell>
          <cell r="C597" t="str">
            <v>TON6x100x150</v>
          </cell>
          <cell r="D597" t="str">
            <v>Beâ toâng moùng truï M300</v>
          </cell>
          <cell r="E597" t="str">
            <v>m3</v>
          </cell>
          <cell r="F597">
            <v>511988</v>
          </cell>
          <cell r="G597">
            <v>11767</v>
          </cell>
          <cell r="H597">
            <v>3562</v>
          </cell>
        </row>
        <row r="598">
          <cell r="A598" t="str">
            <v>04.3511</v>
          </cell>
          <cell r="B598" t="str">
            <v>04.3511</v>
          </cell>
          <cell r="C598" t="str">
            <v>TON6x70x200</v>
          </cell>
          <cell r="D598" t="str">
            <v>Beâ toâng moùng baûn M150</v>
          </cell>
          <cell r="E598" t="str">
            <v>m3</v>
          </cell>
          <cell r="F598">
            <v>402149</v>
          </cell>
          <cell r="G598">
            <v>26012</v>
          </cell>
          <cell r="H598">
            <v>3562</v>
          </cell>
        </row>
        <row r="599">
          <cell r="A599" t="str">
            <v>04.3512</v>
          </cell>
          <cell r="B599" t="str">
            <v>04.3512</v>
          </cell>
          <cell r="C599" t="str">
            <v>TON6x70x240</v>
          </cell>
          <cell r="D599" t="str">
            <v>Beâ toâng moùng baûn M200</v>
          </cell>
          <cell r="E599" t="str">
            <v>m3</v>
          </cell>
          <cell r="F599">
            <v>455512</v>
          </cell>
          <cell r="G599">
            <v>26012</v>
          </cell>
          <cell r="H599">
            <v>3562</v>
          </cell>
        </row>
        <row r="600">
          <cell r="A600" t="str">
            <v>04.3513</v>
          </cell>
          <cell r="B600" t="str">
            <v>04.3513</v>
          </cell>
          <cell r="C600" t="str">
            <v>THAP3P</v>
          </cell>
          <cell r="D600" t="str">
            <v>Beâ toâng moùng baûn M250</v>
          </cell>
          <cell r="E600" t="str">
            <v>m3</v>
          </cell>
          <cell r="F600">
            <v>512003</v>
          </cell>
          <cell r="G600">
            <v>26012</v>
          </cell>
          <cell r="H600">
            <v>3562</v>
          </cell>
        </row>
        <row r="601">
          <cell r="A601" t="str">
            <v>04.3514</v>
          </cell>
          <cell r="B601" t="str">
            <v>04.3514</v>
          </cell>
          <cell r="C601" t="str">
            <v>THDK1</v>
          </cell>
          <cell r="D601" t="str">
            <v>Beâ toâng moùng baûn M300</v>
          </cell>
          <cell r="E601" t="str">
            <v>m3</v>
          </cell>
          <cell r="F601">
            <v>550307</v>
          </cell>
          <cell r="G601">
            <v>26012</v>
          </cell>
          <cell r="H601">
            <v>3562</v>
          </cell>
        </row>
        <row r="602">
          <cell r="A602" t="str">
            <v>04.3521</v>
          </cell>
          <cell r="B602" t="str">
            <v>04.3521</v>
          </cell>
          <cell r="C602" t="str">
            <v>THDK1P</v>
          </cell>
          <cell r="D602" t="str">
            <v>Beâ toâng loùt moùng M150</v>
          </cell>
          <cell r="E602" t="str">
            <v>m3</v>
          </cell>
          <cell r="F602">
            <v>401872</v>
          </cell>
          <cell r="G602">
            <v>7122</v>
          </cell>
          <cell r="H602">
            <v>3562</v>
          </cell>
        </row>
        <row r="603">
          <cell r="A603" t="str">
            <v>04.3522</v>
          </cell>
          <cell r="B603" t="str">
            <v>04.3522</v>
          </cell>
          <cell r="C603" t="str">
            <v>THDK3P</v>
          </cell>
          <cell r="D603" t="str">
            <v>Beâ toâng loùt moùng M200</v>
          </cell>
          <cell r="E603" t="str">
            <v>m3</v>
          </cell>
          <cell r="F603">
            <v>450769</v>
          </cell>
          <cell r="G603">
            <v>7122</v>
          </cell>
          <cell r="H603">
            <v>4003</v>
          </cell>
        </row>
        <row r="604">
          <cell r="A604" t="str">
            <v>04.3523</v>
          </cell>
          <cell r="B604" t="str">
            <v>04.3523</v>
          </cell>
          <cell r="C604" t="str">
            <v>timer</v>
          </cell>
          <cell r="D604" t="str">
            <v>Beâ toâng loùt moùng M250</v>
          </cell>
          <cell r="E604" t="str">
            <v>m3</v>
          </cell>
          <cell r="F604">
            <v>506706</v>
          </cell>
          <cell r="G604">
            <v>7122</v>
          </cell>
          <cell r="H604">
            <v>4003</v>
          </cell>
        </row>
        <row r="605">
          <cell r="A605" t="str">
            <v>04.3524</v>
          </cell>
          <cell r="B605" t="str">
            <v>04.3524</v>
          </cell>
          <cell r="C605" t="str">
            <v>TON6</v>
          </cell>
          <cell r="D605" t="str">
            <v>Beâ toâng loùt moùng M300</v>
          </cell>
          <cell r="E605" t="str">
            <v>m3</v>
          </cell>
          <cell r="F605">
            <v>544635</v>
          </cell>
          <cell r="G605">
            <v>7122</v>
          </cell>
          <cell r="H605">
            <v>4003</v>
          </cell>
        </row>
        <row r="606">
          <cell r="A606" t="str">
            <v>04.3601</v>
          </cell>
          <cell r="B606" t="str">
            <v>04.3601</v>
          </cell>
          <cell r="C606" t="str">
            <v>ÑOÅ BEÂ TOÂNG CAÙC CAÁU KIEÄN ÑUÙC SAÜN</v>
          </cell>
          <cell r="D606" t="str">
            <v>Ñoå beâ toâng baèng thuû coâng M 200</v>
          </cell>
          <cell r="E606" t="str">
            <v>m3</v>
          </cell>
          <cell r="F606">
            <v>447735</v>
          </cell>
          <cell r="G606">
            <v>50328</v>
          </cell>
          <cell r="H606">
            <v>12857</v>
          </cell>
        </row>
        <row r="607">
          <cell r="A607" t="str">
            <v>04.3602</v>
          </cell>
          <cell r="B607" t="str">
            <v>04.3602</v>
          </cell>
          <cell r="C607" t="str">
            <v xml:space="preserve">Xaø thanh ngang moùng neùo, moùng coät </v>
          </cell>
          <cell r="D607" t="str">
            <v>Ñoå beâ toâng baèng thuû coâng M 250</v>
          </cell>
          <cell r="E607" t="str">
            <v>m3</v>
          </cell>
          <cell r="F607">
            <v>514235</v>
          </cell>
          <cell r="G607">
            <v>50328</v>
          </cell>
        </row>
        <row r="608">
          <cell r="A608" t="str">
            <v>04.3603</v>
          </cell>
          <cell r="B608" t="str">
            <v>04.3603</v>
          </cell>
          <cell r="C608" t="str">
            <v>( beâ toâng ñoå taïi choã)</v>
          </cell>
          <cell r="D608" t="str">
            <v>Ñoå beâ toâng baèng thuû coâng M 300 hoaù deûo</v>
          </cell>
          <cell r="E608" t="str">
            <v>m3</v>
          </cell>
          <cell r="F608">
            <v>1684521</v>
          </cell>
          <cell r="G608">
            <v>50328</v>
          </cell>
          <cell r="H608">
            <v>3500</v>
          </cell>
        </row>
        <row r="609">
          <cell r="A609" t="str">
            <v>04.3611</v>
          </cell>
          <cell r="B609" t="str">
            <v>04.3611</v>
          </cell>
          <cell r="C609" t="str">
            <v xml:space="preserve">Xaø thanh ngang moùng neùo, moùng coät </v>
          </cell>
          <cell r="D609" t="str">
            <v>Ñoå beâ toâng baèng thuû coâng M 200</v>
          </cell>
          <cell r="E609" t="str">
            <v>m3</v>
          </cell>
          <cell r="F609">
            <v>411993</v>
          </cell>
          <cell r="G609">
            <v>50328</v>
          </cell>
          <cell r="H609">
            <v>207580</v>
          </cell>
        </row>
        <row r="610">
          <cell r="A610" t="str">
            <v>04.3612</v>
          </cell>
          <cell r="B610" t="str">
            <v>04.3612</v>
          </cell>
          <cell r="C610" t="str">
            <v>( beâ toâng thöông phaåm)</v>
          </cell>
          <cell r="D610" t="str">
            <v>Ñoå beâ toâng baèng thuû coâng M 250</v>
          </cell>
          <cell r="E610" t="str">
            <v>m3</v>
          </cell>
          <cell r="F610">
            <v>467111</v>
          </cell>
          <cell r="G610">
            <v>50328</v>
          </cell>
        </row>
        <row r="611">
          <cell r="A611" t="str">
            <v>04.3613</v>
          </cell>
          <cell r="B611" t="str">
            <v>04.3613</v>
          </cell>
          <cell r="C611" t="str">
            <v>YC</v>
          </cell>
          <cell r="D611" t="str">
            <v xml:space="preserve">Ñoå beâ toâng baèng thuû coâng M 300 </v>
          </cell>
          <cell r="E611" t="str">
            <v>m3</v>
          </cell>
          <cell r="F611">
            <v>504483</v>
          </cell>
          <cell r="G611">
            <v>50328</v>
          </cell>
          <cell r="H611">
            <v>6000</v>
          </cell>
        </row>
        <row r="612">
          <cell r="A612" t="str">
            <v>04.3621</v>
          </cell>
          <cell r="B612" t="str">
            <v>04.3621</v>
          </cell>
          <cell r="C612" t="str">
            <v xml:space="preserve">Xaø thanh ngang moùng neùo, moùng coät </v>
          </cell>
          <cell r="D612" t="str">
            <v>Ñoå beâ toâng baèng thuû coâng keát hôïp cô giôùi M 200</v>
          </cell>
          <cell r="E612" t="str">
            <v>m3</v>
          </cell>
          <cell r="F612">
            <v>447735</v>
          </cell>
          <cell r="G612">
            <v>37378</v>
          </cell>
          <cell r="H612">
            <v>14285</v>
          </cell>
        </row>
        <row r="613">
          <cell r="A613" t="str">
            <v>04.3622</v>
          </cell>
          <cell r="B613" t="str">
            <v>04.3622</v>
          </cell>
          <cell r="C613" t="str">
            <v>( beâ toâng ñoå taïi choã)</v>
          </cell>
          <cell r="D613" t="str">
            <v>Ñoå beâ toâng baèng thuû coâng keát hôïp cô giôùi M 250</v>
          </cell>
          <cell r="E613" t="str">
            <v>m3</v>
          </cell>
          <cell r="F613">
            <v>514235</v>
          </cell>
          <cell r="G613">
            <v>37378</v>
          </cell>
          <cell r="H613">
            <v>14285</v>
          </cell>
        </row>
        <row r="614">
          <cell r="A614" t="str">
            <v>04.3623</v>
          </cell>
          <cell r="B614" t="str">
            <v>04.3623</v>
          </cell>
          <cell r="C614"/>
          <cell r="D614" t="str">
            <v>Ñoå beâ toâng baèng thuû coâng keát hôïp cô giôùi M 300 hoaù deûo</v>
          </cell>
          <cell r="E614" t="str">
            <v>m3</v>
          </cell>
          <cell r="F614">
            <v>1684521</v>
          </cell>
          <cell r="G614">
            <v>37378</v>
          </cell>
          <cell r="H614">
            <v>14285</v>
          </cell>
        </row>
        <row r="615">
          <cell r="A615" t="str">
            <v>04.3631</v>
          </cell>
          <cell r="B615" t="str">
            <v>04.3631</v>
          </cell>
          <cell r="C615" t="str">
            <v xml:space="preserve">Xaø thanh ngang moùng neùo, moùng coät </v>
          </cell>
          <cell r="D615" t="str">
            <v>Ñoå beâ toâng baèng thuû coâng keát hôïp cô giôùi M 200</v>
          </cell>
          <cell r="E615" t="str">
            <v>m3</v>
          </cell>
          <cell r="F615">
            <v>411993</v>
          </cell>
          <cell r="G615">
            <v>37378</v>
          </cell>
          <cell r="H615">
            <v>14285</v>
          </cell>
        </row>
        <row r="616">
          <cell r="A616" t="str">
            <v>04.3632</v>
          </cell>
          <cell r="B616" t="str">
            <v>04.3632</v>
          </cell>
          <cell r="C616" t="str">
            <v>( beâ toâng thöông phaåm)</v>
          </cell>
          <cell r="D616" t="str">
            <v>Ñoå beâ toâng baèng thuû coâng keát hôïp cô giôùi M 250</v>
          </cell>
          <cell r="E616" t="str">
            <v>m3</v>
          </cell>
          <cell r="F616">
            <v>467111</v>
          </cell>
          <cell r="G616">
            <v>37378</v>
          </cell>
          <cell r="H616">
            <v>14285</v>
          </cell>
        </row>
        <row r="617">
          <cell r="A617" t="str">
            <v>04.3633</v>
          </cell>
          <cell r="B617" t="str">
            <v>04.3633</v>
          </cell>
          <cell r="C617"/>
          <cell r="D617" t="str">
            <v xml:space="preserve">Ñoå beâ toâng baèng thuû coâng keát hôïp cô giôùi M 300 </v>
          </cell>
          <cell r="E617" t="str">
            <v>m3</v>
          </cell>
          <cell r="F617">
            <v>504483</v>
          </cell>
          <cell r="G617">
            <v>37378</v>
          </cell>
          <cell r="H617">
            <v>14285</v>
          </cell>
        </row>
        <row r="618">
          <cell r="A618" t="str">
            <v>04.3701</v>
          </cell>
          <cell r="B618" t="str">
            <v>04.3701</v>
          </cell>
          <cell r="C618" t="str">
            <v>ÑOÅ BEÂ TOÂNG MOÙNG COÄT BAÈNG GAÏCH VÔÕ</v>
          </cell>
          <cell r="D618" t="str">
            <v>M25</v>
          </cell>
          <cell r="E618" t="str">
            <v>m3</v>
          </cell>
          <cell r="F618">
            <v>108587</v>
          </cell>
          <cell r="G618">
            <v>25752</v>
          </cell>
        </row>
        <row r="619">
          <cell r="A619" t="str">
            <v>04.3702</v>
          </cell>
          <cell r="B619" t="str">
            <v>04.3702</v>
          </cell>
          <cell r="C619" t="str">
            <v>Chieàu roäng &lt;= 100cm</v>
          </cell>
          <cell r="D619" t="str">
            <v>M50</v>
          </cell>
          <cell r="E619" t="str">
            <v>m3</v>
          </cell>
          <cell r="F619">
            <v>154548</v>
          </cell>
          <cell r="G619">
            <v>25752</v>
          </cell>
        </row>
        <row r="620">
          <cell r="A620" t="str">
            <v>04.3703</v>
          </cell>
          <cell r="B620" t="str">
            <v>04.3703</v>
          </cell>
          <cell r="C620"/>
          <cell r="D620" t="str">
            <v>M75</v>
          </cell>
          <cell r="E620" t="str">
            <v>m3</v>
          </cell>
          <cell r="F620">
            <v>193983</v>
          </cell>
          <cell r="G620">
            <v>25752</v>
          </cell>
        </row>
        <row r="621">
          <cell r="A621" t="str">
            <v>04.3711</v>
          </cell>
          <cell r="B621" t="str">
            <v>04.3711</v>
          </cell>
          <cell r="C621" t="str">
            <v>Chieàu roäng &gt; 100cm</v>
          </cell>
          <cell r="D621" t="str">
            <v>M25</v>
          </cell>
          <cell r="E621" t="str">
            <v>m3</v>
          </cell>
          <cell r="F621">
            <v>108587</v>
          </cell>
          <cell r="G621">
            <v>21632</v>
          </cell>
        </row>
        <row r="622">
          <cell r="A622" t="str">
            <v>04.3712</v>
          </cell>
          <cell r="B622" t="str">
            <v>04.3712</v>
          </cell>
          <cell r="C622"/>
          <cell r="D622" t="str">
            <v>M50</v>
          </cell>
          <cell r="E622" t="str">
            <v>m3</v>
          </cell>
          <cell r="F622">
            <v>154548</v>
          </cell>
          <cell r="G622">
            <v>21632</v>
          </cell>
        </row>
        <row r="623">
          <cell r="A623" t="str">
            <v>04.3713</v>
          </cell>
          <cell r="B623" t="str">
            <v>04.3713</v>
          </cell>
          <cell r="C623"/>
          <cell r="D623" t="str">
            <v>M75</v>
          </cell>
          <cell r="E623" t="str">
            <v>m3</v>
          </cell>
          <cell r="F623">
            <v>193983</v>
          </cell>
          <cell r="G623">
            <v>21632</v>
          </cell>
        </row>
        <row r="624">
          <cell r="A624" t="str">
            <v>04.3801</v>
          </cell>
          <cell r="B624" t="str">
            <v>04.3801</v>
          </cell>
          <cell r="C624" t="str">
            <v>LAÉP ÑAËT CAÙC CAÁU KIEÄN BEÂ TOÂNG ÑUÙC SAÜN</v>
          </cell>
          <cell r="D624" t="str">
            <v>Troïng löôïng &lt;= 0,25 Taán</v>
          </cell>
          <cell r="E624" t="str">
            <v>Caùi</v>
          </cell>
          <cell r="F624"/>
          <cell r="G624">
            <v>11051</v>
          </cell>
        </row>
        <row r="625">
          <cell r="A625" t="str">
            <v>04.3802</v>
          </cell>
          <cell r="B625" t="str">
            <v>04.3802</v>
          </cell>
          <cell r="C625" t="str">
            <v>Laép moùng coät , moùng neùo, thanh ngang</v>
          </cell>
          <cell r="D625" t="str">
            <v>Troïng löôïng &lt;= 0,5 Taán</v>
          </cell>
          <cell r="E625" t="str">
            <v>Caùi</v>
          </cell>
          <cell r="F625"/>
          <cell r="G625">
            <v>24214</v>
          </cell>
        </row>
        <row r="626">
          <cell r="A626" t="str">
            <v>04.3803</v>
          </cell>
          <cell r="B626" t="str">
            <v>04.3803</v>
          </cell>
          <cell r="C626"/>
          <cell r="D626" t="str">
            <v>Troïng löôïng &gt; 0,5 Taán</v>
          </cell>
          <cell r="E626" t="str">
            <v>Caùi</v>
          </cell>
          <cell r="F626"/>
          <cell r="G626">
            <v>42252</v>
          </cell>
        </row>
        <row r="627">
          <cell r="A627" t="str">
            <v>04.4101</v>
          </cell>
          <cell r="B627" t="str">
            <v>04.4101</v>
          </cell>
          <cell r="C627" t="str">
            <v>XEÁP ÑAÙ, XAÂY KEØ ÑAÙ VAØ TÖÔØNG CHAÉN</v>
          </cell>
          <cell r="D627" t="str">
            <v>Xeáp ñaù khan khoâng chít maïch , maët baèng</v>
          </cell>
          <cell r="E627" t="str">
            <v>m3</v>
          </cell>
          <cell r="F627">
            <v>114649</v>
          </cell>
          <cell r="G627">
            <v>20438</v>
          </cell>
        </row>
        <row r="628">
          <cell r="A628" t="str">
            <v>04.4102</v>
          </cell>
          <cell r="B628" t="str">
            <v>04.4102</v>
          </cell>
          <cell r="C628"/>
          <cell r="D628" t="str">
            <v>Xeáp ñaù khan khoâng chít maïch , maùi doác thaúng</v>
          </cell>
          <cell r="E628" t="str">
            <v>m3</v>
          </cell>
          <cell r="F628">
            <v>114649</v>
          </cell>
          <cell r="G628">
            <v>23844</v>
          </cell>
        </row>
        <row r="629">
          <cell r="A629" t="str">
            <v>04.4103</v>
          </cell>
          <cell r="B629" t="str">
            <v>04.4103</v>
          </cell>
          <cell r="C629"/>
          <cell r="D629" t="str">
            <v>Xeáp ñaù khan khoâng chít maïch , maùi doác cong</v>
          </cell>
          <cell r="E629" t="str">
            <v>m3</v>
          </cell>
          <cell r="F629">
            <v>116885</v>
          </cell>
          <cell r="G629">
            <v>33754</v>
          </cell>
        </row>
        <row r="630">
          <cell r="A630" t="str">
            <v>04.4104</v>
          </cell>
          <cell r="B630" t="str">
            <v>04.4104</v>
          </cell>
          <cell r="C630"/>
          <cell r="D630" t="str">
            <v>Xeáp ñaù khan coù chít maïch , maët baèng</v>
          </cell>
          <cell r="E630" t="str">
            <v>m3</v>
          </cell>
          <cell r="F630">
            <v>137958</v>
          </cell>
          <cell r="G630">
            <v>26476</v>
          </cell>
        </row>
        <row r="631">
          <cell r="A631" t="str">
            <v>04.4105</v>
          </cell>
          <cell r="B631" t="str">
            <v>04.4105</v>
          </cell>
          <cell r="C631"/>
          <cell r="D631" t="str">
            <v>Xeáp ñaù khan coù chít maïch , maùi doác thaúng</v>
          </cell>
          <cell r="E631" t="str">
            <v>m3</v>
          </cell>
          <cell r="F631">
            <v>137958</v>
          </cell>
          <cell r="G631">
            <v>29883</v>
          </cell>
        </row>
        <row r="632">
          <cell r="A632" t="str">
            <v>04.4106</v>
          </cell>
          <cell r="B632" t="str">
            <v>04.4106</v>
          </cell>
          <cell r="C632"/>
          <cell r="D632" t="str">
            <v>Xeáp ñaù khan coù chít maïch , maùi doác cong</v>
          </cell>
          <cell r="E632" t="str">
            <v>m3</v>
          </cell>
          <cell r="F632">
            <v>139758</v>
          </cell>
          <cell r="G632">
            <v>34218</v>
          </cell>
        </row>
        <row r="633">
          <cell r="A633" t="str">
            <v>04.4201</v>
          </cell>
          <cell r="B633" t="str">
            <v>04.4201</v>
          </cell>
          <cell r="C633"/>
          <cell r="D633" t="str">
            <v>Xaây moùng ñaù hoäc, vöõa M75</v>
          </cell>
          <cell r="E633" t="str">
            <v>m3</v>
          </cell>
          <cell r="F633">
            <v>248221</v>
          </cell>
          <cell r="G633">
            <v>34127</v>
          </cell>
          <cell r="H633">
            <v>0</v>
          </cell>
        </row>
        <row r="634">
          <cell r="A634" t="str">
            <v>04.4202</v>
          </cell>
          <cell r="B634" t="str">
            <v>04.4202</v>
          </cell>
          <cell r="C634"/>
          <cell r="D634" t="str">
            <v>Xaây moùng ñaù hoäc, vöõa M100</v>
          </cell>
          <cell r="E634" t="str">
            <v>m3</v>
          </cell>
          <cell r="F634">
            <v>281275</v>
          </cell>
          <cell r="G634">
            <v>34127</v>
          </cell>
          <cell r="H634">
            <v>0</v>
          </cell>
        </row>
        <row r="635">
          <cell r="A635" t="str">
            <v>04.4211</v>
          </cell>
          <cell r="B635" t="str">
            <v>04.4211</v>
          </cell>
          <cell r="C635"/>
          <cell r="D635" t="str">
            <v>Xaây töôøng chaén chieàu daøy &lt;=60cm chieàu cao &lt;=2m, vöõa M75</v>
          </cell>
          <cell r="E635" t="str">
            <v>m3</v>
          </cell>
          <cell r="F635">
            <v>248221</v>
          </cell>
          <cell r="G635">
            <v>38677</v>
          </cell>
          <cell r="H635">
            <v>0</v>
          </cell>
        </row>
        <row r="636">
          <cell r="A636" t="str">
            <v>04.4212</v>
          </cell>
          <cell r="B636" t="str">
            <v>04.4212</v>
          </cell>
          <cell r="C636"/>
          <cell r="D636" t="str">
            <v>Xaây töôøng chaén chieàu daøy &lt;=60cm chieàu cao &lt;=2m, vöõa M100</v>
          </cell>
          <cell r="E636" t="str">
            <v>m3</v>
          </cell>
          <cell r="F636">
            <v>281275</v>
          </cell>
          <cell r="G636">
            <v>38677</v>
          </cell>
          <cell r="H636">
            <v>0</v>
          </cell>
        </row>
        <row r="637">
          <cell r="A637" t="str">
            <v>04.4221</v>
          </cell>
          <cell r="B637" t="str">
            <v>04.4221</v>
          </cell>
          <cell r="C637"/>
          <cell r="D637" t="str">
            <v>Xaây töôøng chaén chieàu daøy &lt;=60cm chieàu cao &gt;2m, vöõa M75</v>
          </cell>
          <cell r="E637" t="str">
            <v>m3</v>
          </cell>
          <cell r="F637">
            <v>297201</v>
          </cell>
          <cell r="G637">
            <v>44690</v>
          </cell>
          <cell r="H637">
            <v>0</v>
          </cell>
        </row>
        <row r="638">
          <cell r="A638" t="str">
            <v>04.4222</v>
          </cell>
          <cell r="B638" t="str">
            <v>04.4222</v>
          </cell>
          <cell r="C638"/>
          <cell r="D638" t="str">
            <v>Xaây töôøng chaén chieàu daøy &lt;=60cm chieàu cao &gt;2m, vöõa M100</v>
          </cell>
          <cell r="E638" t="str">
            <v>m3</v>
          </cell>
          <cell r="F638">
            <v>330255</v>
          </cell>
          <cell r="G638">
            <v>44690</v>
          </cell>
          <cell r="H638">
            <v>0</v>
          </cell>
        </row>
        <row r="639">
          <cell r="A639" t="str">
            <v>04.4231</v>
          </cell>
          <cell r="B639" t="str">
            <v>04.4231</v>
          </cell>
          <cell r="C639"/>
          <cell r="D639" t="str">
            <v>Xaây töôøng chaén chieàu daøy &gt;60cm chieàu cao &lt;=2m, vöõa M75</v>
          </cell>
          <cell r="E639" t="str">
            <v>m3</v>
          </cell>
          <cell r="F639">
            <v>248221</v>
          </cell>
          <cell r="G639">
            <v>37215</v>
          </cell>
          <cell r="H639">
            <v>0</v>
          </cell>
        </row>
        <row r="640">
          <cell r="A640" t="str">
            <v>04.4232</v>
          </cell>
          <cell r="B640" t="str">
            <v>04.4232</v>
          </cell>
          <cell r="C640"/>
          <cell r="D640" t="str">
            <v>Xaây töôøng chaén chieàu daøy &gt;60cm chieàu cao &lt;=2m, vöõa M100</v>
          </cell>
          <cell r="E640" t="str">
            <v>m3</v>
          </cell>
          <cell r="F640">
            <v>281275</v>
          </cell>
          <cell r="G640">
            <v>37215</v>
          </cell>
          <cell r="H640">
            <v>0</v>
          </cell>
        </row>
        <row r="641">
          <cell r="A641" t="str">
            <v>04.4241</v>
          </cell>
          <cell r="B641" t="str">
            <v>04.4241</v>
          </cell>
          <cell r="C641"/>
          <cell r="D641" t="str">
            <v>Xaây töôøng chaén chieàu daøy &gt;60cm chieàu cao &gt;2m, vöõa M75</v>
          </cell>
          <cell r="E641" t="str">
            <v>m3</v>
          </cell>
          <cell r="F641">
            <v>285221</v>
          </cell>
          <cell r="G641">
            <v>42415</v>
          </cell>
          <cell r="H641">
            <v>0</v>
          </cell>
        </row>
        <row r="642">
          <cell r="A642" t="str">
            <v>04.4242</v>
          </cell>
          <cell r="B642" t="str">
            <v>04.4242</v>
          </cell>
          <cell r="C642"/>
          <cell r="D642" t="str">
            <v>Xaây töôøng chaén chieàu daøy &gt;60cm chieàu cao &gt;2m, vöõa M100</v>
          </cell>
          <cell r="E642" t="str">
            <v>m3</v>
          </cell>
          <cell r="F642">
            <v>318275</v>
          </cell>
          <cell r="G642">
            <v>42415</v>
          </cell>
          <cell r="H642">
            <v>0</v>
          </cell>
        </row>
        <row r="643">
          <cell r="A643" t="str">
            <v>04.4251</v>
          </cell>
          <cell r="B643" t="str">
            <v>04.4251</v>
          </cell>
          <cell r="C643"/>
          <cell r="D643" t="str">
            <v>Xaây truï ñoäc laäp baèng ñaù hoäc vöõa M75</v>
          </cell>
          <cell r="E643" t="str">
            <v>m3</v>
          </cell>
          <cell r="F643">
            <v>296444</v>
          </cell>
          <cell r="G643">
            <v>71179</v>
          </cell>
          <cell r="H643">
            <v>0</v>
          </cell>
        </row>
        <row r="644">
          <cell r="A644" t="str">
            <v>04.4252</v>
          </cell>
          <cell r="B644" t="str">
            <v>04.4252</v>
          </cell>
          <cell r="C644"/>
          <cell r="D644" t="str">
            <v>Xaây truï ñoäc laäp baèng ñaù hoäc vöõa M100</v>
          </cell>
          <cell r="E644" t="str">
            <v>m3</v>
          </cell>
          <cell r="F644">
            <v>329497</v>
          </cell>
          <cell r="G644">
            <v>71179</v>
          </cell>
          <cell r="H644">
            <v>0</v>
          </cell>
        </row>
        <row r="645">
          <cell r="A645" t="str">
            <v>04.5111</v>
          </cell>
          <cell r="B645" t="str">
            <v>04.5111</v>
          </cell>
          <cell r="C645" t="str">
            <v>COÂNG TAÙC ÑOÙNG COÏC CÖØ</v>
          </cell>
          <cell r="D645" t="str">
            <v>Ñoùng coïc cöø baèng tre chieàu daøi ngaäp ñaát &lt;= 2,5m; ñaát buøn</v>
          </cell>
          <cell r="E645" t="str">
            <v>100 m</v>
          </cell>
          <cell r="F645">
            <v>259665</v>
          </cell>
          <cell r="G645">
            <v>23535</v>
          </cell>
        </row>
        <row r="646">
          <cell r="A646" t="str">
            <v>04.5112</v>
          </cell>
          <cell r="B646" t="str">
            <v>04.5112</v>
          </cell>
          <cell r="C646" t="str">
            <v>Ñoùng coïc tre, goã, hoaêïc traøm baèng thuû coâng</v>
          </cell>
          <cell r="D646" t="str">
            <v>Ñoùng coïc cöø baèng tre chieàu daøi ngaäp ñaát &lt;= 2,5m; ñaát caáp I</v>
          </cell>
          <cell r="E646" t="str">
            <v>100 m</v>
          </cell>
          <cell r="F646">
            <v>269577</v>
          </cell>
          <cell r="G646">
            <v>28489</v>
          </cell>
        </row>
        <row r="647">
          <cell r="A647" t="str">
            <v>04.5113</v>
          </cell>
          <cell r="B647" t="str">
            <v>04.5113</v>
          </cell>
          <cell r="C647"/>
          <cell r="D647" t="str">
            <v>Ñoùng coïc cöø baèng tre chieàu daøi ngaäp ñaát &lt;= 2,5m; ñaát caáp II</v>
          </cell>
          <cell r="E647" t="str">
            <v>100 m</v>
          </cell>
          <cell r="F647">
            <v>269577</v>
          </cell>
          <cell r="G647">
            <v>30657</v>
          </cell>
        </row>
        <row r="648">
          <cell r="A648" t="str">
            <v>04.5121</v>
          </cell>
          <cell r="B648" t="str">
            <v>04.5121</v>
          </cell>
          <cell r="C648"/>
          <cell r="D648" t="str">
            <v>Ñoùng coïc cöø baèng tre chieàu daøi ngaäp ñaát &gt; 2,5m; ñaát buøn</v>
          </cell>
          <cell r="E648" t="str">
            <v>100 m</v>
          </cell>
          <cell r="F648">
            <v>272486</v>
          </cell>
          <cell r="G648">
            <v>35766</v>
          </cell>
        </row>
        <row r="649">
          <cell r="A649" t="str">
            <v>04.5122</v>
          </cell>
          <cell r="B649" t="str">
            <v>04.5122</v>
          </cell>
          <cell r="C649"/>
          <cell r="D649" t="str">
            <v>Ñoùng coïc cöø baèng tre chieàu daøi ngaäp ñaát &gt; 2,5m; ñaát caáp I</v>
          </cell>
          <cell r="E649" t="str">
            <v>100 m</v>
          </cell>
          <cell r="F649">
            <v>272486</v>
          </cell>
          <cell r="G649">
            <v>43044</v>
          </cell>
        </row>
        <row r="650">
          <cell r="A650" t="str">
            <v>04.5123</v>
          </cell>
          <cell r="B650" t="str">
            <v>04.5123</v>
          </cell>
          <cell r="C650"/>
          <cell r="D650" t="str">
            <v>Ñoùng coïc cöø baèng tre chieàu daøi ngaäp ñaát &gt; 2,5m; ñaát caáp II</v>
          </cell>
          <cell r="E650" t="str">
            <v>100 m</v>
          </cell>
          <cell r="F650">
            <v>272486</v>
          </cell>
          <cell r="G650">
            <v>47843</v>
          </cell>
        </row>
        <row r="651">
          <cell r="A651" t="str">
            <v>04.5131</v>
          </cell>
          <cell r="B651" t="str">
            <v>04.5131</v>
          </cell>
          <cell r="C651"/>
          <cell r="D651" t="str">
            <v>Ñoùng coïc goã chieàu daøi ngaäp ñaát &lt;= 2,5m; ñaát buøn</v>
          </cell>
          <cell r="E651" t="str">
            <v>100 m</v>
          </cell>
          <cell r="F651">
            <v>711123</v>
          </cell>
          <cell r="G651">
            <v>28489</v>
          </cell>
        </row>
        <row r="652">
          <cell r="A652" t="str">
            <v>04.5132</v>
          </cell>
          <cell r="B652" t="str">
            <v>04.5132</v>
          </cell>
          <cell r="C652"/>
          <cell r="D652" t="str">
            <v>Ñoùng coïc goã chieàu daøi ngaäp ñaát &lt;= 2,5m; ñaát caáp I</v>
          </cell>
          <cell r="E652" t="str">
            <v>100 m</v>
          </cell>
          <cell r="F652">
            <v>713643</v>
          </cell>
          <cell r="G652">
            <v>37005</v>
          </cell>
        </row>
        <row r="653">
          <cell r="A653" t="str">
            <v>04.5133</v>
          </cell>
          <cell r="B653" t="str">
            <v>04.5133</v>
          </cell>
          <cell r="C653"/>
          <cell r="D653" t="str">
            <v>Ñoùng coïc goã chieàu daøi ngaäp ñaát &lt;= 2,5m; ñaát caáp II</v>
          </cell>
          <cell r="E653" t="str">
            <v>100 m</v>
          </cell>
          <cell r="F653">
            <v>713643</v>
          </cell>
          <cell r="G653">
            <v>39173</v>
          </cell>
        </row>
        <row r="654">
          <cell r="A654" t="str">
            <v>04.5141</v>
          </cell>
          <cell r="B654" t="str">
            <v>04.5141</v>
          </cell>
          <cell r="C654"/>
          <cell r="D654" t="str">
            <v>Ñoùng coïc goã chieàu daøi ngaäp ñaát &gt; 2,5m; ñaát buøn</v>
          </cell>
          <cell r="E654" t="str">
            <v>100 m</v>
          </cell>
          <cell r="F654">
            <v>1027291</v>
          </cell>
          <cell r="G654">
            <v>49237</v>
          </cell>
        </row>
        <row r="655">
          <cell r="A655" t="str">
            <v>04.5142</v>
          </cell>
          <cell r="B655" t="str">
            <v>04.5142</v>
          </cell>
          <cell r="C655"/>
          <cell r="D655" t="str">
            <v>Ñoùng coïc goã chieàu daøi ngaäp ñaát &gt; 2,5m; ñaát caáp I</v>
          </cell>
          <cell r="E655" t="str">
            <v>100 m</v>
          </cell>
          <cell r="F655">
            <v>1030072</v>
          </cell>
          <cell r="G655">
            <v>55740</v>
          </cell>
        </row>
        <row r="656">
          <cell r="A656" t="str">
            <v>04.5143</v>
          </cell>
          <cell r="B656" t="str">
            <v>04.5143</v>
          </cell>
          <cell r="C656"/>
          <cell r="D656" t="str">
            <v>Ñoùng coïc goã chieàu daøi ngaäp ñaát &gt; 2,5m; ñaát caáp II</v>
          </cell>
          <cell r="E656" t="str">
            <v>100 m</v>
          </cell>
          <cell r="F656">
            <v>1030072</v>
          </cell>
          <cell r="G656">
            <v>61624</v>
          </cell>
        </row>
        <row r="657">
          <cell r="A657" t="str">
            <v>04.5211</v>
          </cell>
          <cell r="B657" t="str">
            <v>04.5211</v>
          </cell>
          <cell r="C657" t="str">
            <v>ÑOÙNG COÏC GOÃ BAÈNG MAÙY</v>
          </cell>
          <cell r="D657" t="str">
            <v>Ñoùng coïc goã treân maët ñaát , chieàu daøi coïc &lt;=10m; ñaát caáp I</v>
          </cell>
          <cell r="E657" t="str">
            <v>100 m</v>
          </cell>
          <cell r="F657">
            <v>636300</v>
          </cell>
          <cell r="G657">
            <v>95532</v>
          </cell>
          <cell r="H657">
            <v>2192530</v>
          </cell>
        </row>
        <row r="658">
          <cell r="A658" t="str">
            <v>04.5212</v>
          </cell>
          <cell r="B658" t="str">
            <v>04.5212</v>
          </cell>
          <cell r="C658"/>
          <cell r="D658" t="str">
            <v>Ñoùng coïc goã treân maët ñaát , chieàu daøi coïc &lt;=10m; ñaát caáp II</v>
          </cell>
          <cell r="E658" t="str">
            <v>100 m</v>
          </cell>
          <cell r="F658">
            <v>636300</v>
          </cell>
          <cell r="G658">
            <v>93674</v>
          </cell>
          <cell r="H658">
            <v>2308362</v>
          </cell>
        </row>
        <row r="659">
          <cell r="A659" t="str">
            <v>04.5213</v>
          </cell>
          <cell r="B659" t="str">
            <v>04.5213</v>
          </cell>
          <cell r="C659"/>
          <cell r="D659" t="str">
            <v>Ñoùng coïc goã treân maët ñaát , chieàu daøi coïc &gt;10m; ñaát caáp I</v>
          </cell>
          <cell r="E659" t="str">
            <v>100 m</v>
          </cell>
          <cell r="F659">
            <v>636300</v>
          </cell>
          <cell r="G659">
            <v>133931</v>
          </cell>
          <cell r="H659">
            <v>3292932</v>
          </cell>
        </row>
        <row r="660">
          <cell r="A660" t="str">
            <v>04.5214</v>
          </cell>
          <cell r="B660" t="str">
            <v>04.5214</v>
          </cell>
          <cell r="C660"/>
          <cell r="D660" t="str">
            <v>Ñoùng coïc goã treân maët ñaát , chieàu daøi coïc &gt;10m; ñaát caáp II</v>
          </cell>
          <cell r="E660" t="str">
            <v>100 m</v>
          </cell>
          <cell r="F660">
            <v>636300</v>
          </cell>
          <cell r="G660">
            <v>143066</v>
          </cell>
          <cell r="H660">
            <v>4277503</v>
          </cell>
        </row>
        <row r="661">
          <cell r="A661" t="str">
            <v>04.5221</v>
          </cell>
          <cell r="B661" t="str">
            <v>04.5221</v>
          </cell>
          <cell r="C661"/>
          <cell r="D661" t="str">
            <v>Ñoùng coïc goã treân maët nöôùc , chieàu daøi coïc &lt;=10m; nöôùc caáp I</v>
          </cell>
          <cell r="E661" t="str">
            <v>100 m</v>
          </cell>
          <cell r="F661">
            <v>639450</v>
          </cell>
          <cell r="G661">
            <v>143066</v>
          </cell>
          <cell r="H661">
            <v>2614489</v>
          </cell>
        </row>
        <row r="662">
          <cell r="A662" t="str">
            <v>04.5222</v>
          </cell>
          <cell r="B662" t="str">
            <v>04.5222</v>
          </cell>
          <cell r="C662"/>
          <cell r="D662" t="str">
            <v>Ñoùng coïc goã treân maët nöôùc , chieàu daøi coïc &lt;=10m; nöôùc caáp II</v>
          </cell>
          <cell r="E662" t="str">
            <v>100 m</v>
          </cell>
          <cell r="F662">
            <v>639450</v>
          </cell>
          <cell r="G662">
            <v>114112</v>
          </cell>
          <cell r="H662">
            <v>2813058</v>
          </cell>
        </row>
        <row r="663">
          <cell r="A663" t="str">
            <v>04.5223</v>
          </cell>
          <cell r="B663" t="str">
            <v>04.5223</v>
          </cell>
          <cell r="C663"/>
          <cell r="D663" t="str">
            <v>Ñoùng coïc goã treân maët nöôùc , chieàu daøi coïc &gt;10m; nöôùc caáp I</v>
          </cell>
          <cell r="E663" t="str">
            <v>100 m</v>
          </cell>
          <cell r="F663">
            <v>639450</v>
          </cell>
          <cell r="G663">
            <v>160098</v>
          </cell>
          <cell r="H663">
            <v>3946555</v>
          </cell>
        </row>
        <row r="664">
          <cell r="A664" t="str">
            <v>04.5224</v>
          </cell>
          <cell r="B664" t="str">
            <v>04.5224</v>
          </cell>
          <cell r="C664"/>
          <cell r="D664" t="str">
            <v>Ñoùng coïc goã treân maët nöôùc , chieàu daøi coïc &gt;10m; nöôùc caáp II</v>
          </cell>
          <cell r="E664" t="str">
            <v>100 m</v>
          </cell>
          <cell r="F664">
            <v>639450</v>
          </cell>
          <cell r="G664">
            <v>174342</v>
          </cell>
          <cell r="H664">
            <v>4302324</v>
          </cell>
        </row>
        <row r="665">
          <cell r="A665" t="str">
            <v>04.5311</v>
          </cell>
          <cell r="B665" t="str">
            <v>04.5311</v>
          </cell>
          <cell r="C665" t="str">
            <v>ÑOÙNG CÖØ GOÃ</v>
          </cell>
          <cell r="D665" t="str">
            <v>Ñoùng cöø goã ; ñaát caáp I</v>
          </cell>
          <cell r="E665" t="str">
            <v>100 m</v>
          </cell>
          <cell r="F665">
            <v>954450</v>
          </cell>
          <cell r="G665">
            <v>105596</v>
          </cell>
          <cell r="H665">
            <v>2555113</v>
          </cell>
        </row>
        <row r="666">
          <cell r="A666" t="str">
            <v>04.5312</v>
          </cell>
          <cell r="B666" t="str">
            <v>04.5312</v>
          </cell>
          <cell r="C666"/>
          <cell r="D666" t="str">
            <v>Ñoùng cöø goã ; ñaát caáp II</v>
          </cell>
          <cell r="E666" t="str">
            <v>100 m</v>
          </cell>
          <cell r="F666">
            <v>954450</v>
          </cell>
          <cell r="G666">
            <v>111325</v>
          </cell>
          <cell r="H666">
            <v>2693008</v>
          </cell>
        </row>
        <row r="667">
          <cell r="A667" t="str">
            <v>04.6101</v>
          </cell>
          <cell r="B667" t="str">
            <v>04.6101</v>
          </cell>
          <cell r="C667" t="str">
            <v>ÑOÙNG COÏC BEÂ TOÂNG COÁT THEÙP, GIA CÖÔØNG NEÀN MOÙNG COÄT TREÂN MAËT ÑAÁT BAÈNG MAÙY</v>
          </cell>
          <cell r="D667" t="str">
            <v>Chieàu daøi coïc &lt;=12m, ñoùng thaúng - ñaát caáp I; /t/dieän coïc 15x15</v>
          </cell>
          <cell r="E667" t="str">
            <v>100 m</v>
          </cell>
          <cell r="F667">
            <v>4920720</v>
          </cell>
          <cell r="G667">
            <v>81597</v>
          </cell>
          <cell r="H667">
            <v>1968978</v>
          </cell>
        </row>
        <row r="668">
          <cell r="A668" t="str">
            <v>04.6102</v>
          </cell>
          <cell r="B668" t="str">
            <v>04.6102</v>
          </cell>
          <cell r="C668" t="str">
            <v>Maùy ñoùng coïc coù tr/löôïng ñaàu buùa &lt;= 1,2 taán</v>
          </cell>
          <cell r="D668" t="str">
            <v>Chieàu daøi coïc &lt;=12m, ñoùng thaúng - ñaát caáp I; /t/dieän coïc 20x20</v>
          </cell>
          <cell r="E668" t="str">
            <v>100 m</v>
          </cell>
          <cell r="F668">
            <v>8611260</v>
          </cell>
          <cell r="G668">
            <v>85468</v>
          </cell>
          <cell r="H668">
            <v>2097951</v>
          </cell>
        </row>
        <row r="669">
          <cell r="A669" t="str">
            <v>04.6103</v>
          </cell>
          <cell r="B669" t="str">
            <v>04.6103</v>
          </cell>
          <cell r="C669"/>
          <cell r="D669" t="str">
            <v>Chieàu daøi coïc &lt;=12m, ñoùng thaúng - ñaát caáp I; /t/dieän coïc 25x25</v>
          </cell>
          <cell r="E669" t="str">
            <v>100 m</v>
          </cell>
          <cell r="F669">
            <v>13531980</v>
          </cell>
          <cell r="G669">
            <v>89029</v>
          </cell>
          <cell r="H669">
            <v>2441877</v>
          </cell>
        </row>
        <row r="670">
          <cell r="A670" t="str">
            <v>04.6104</v>
          </cell>
          <cell r="B670" t="str">
            <v>04.6104</v>
          </cell>
          <cell r="C670"/>
          <cell r="D670" t="str">
            <v>Chieàu daøi coïc &lt;=12m, ñoùng thaúng - ñaát caáp I; /t/dieän coïc 30x30</v>
          </cell>
          <cell r="E670" t="str">
            <v>100 m</v>
          </cell>
          <cell r="F670">
            <v>19477850</v>
          </cell>
          <cell r="G670">
            <v>121080</v>
          </cell>
          <cell r="H670">
            <v>2966365</v>
          </cell>
        </row>
        <row r="671">
          <cell r="A671" t="str">
            <v>04.6105</v>
          </cell>
          <cell r="B671" t="str">
            <v>04.6105</v>
          </cell>
          <cell r="C671"/>
          <cell r="D671" t="str">
            <v>Chieàu daøi coïc &lt;=12m, ñoùng thaúng - ñaát caáp II; /t/dieän coïc 15x15</v>
          </cell>
          <cell r="E671" t="str">
            <v>100 m</v>
          </cell>
          <cell r="F671">
            <v>4920720</v>
          </cell>
          <cell r="G671">
            <v>83920</v>
          </cell>
          <cell r="H671">
            <v>2140941</v>
          </cell>
        </row>
        <row r="672">
          <cell r="A672" t="str">
            <v>04.6106</v>
          </cell>
          <cell r="B672" t="str">
            <v>04.6106</v>
          </cell>
          <cell r="C672"/>
          <cell r="D672" t="str">
            <v>Chieàu daøi coïc &lt;=12m, ñoùng thaúng - ñaát caáp II; /t/dieän coïc 20x20</v>
          </cell>
          <cell r="E672" t="str">
            <v>100 m</v>
          </cell>
          <cell r="F672">
            <v>8611260</v>
          </cell>
          <cell r="G672">
            <v>93364</v>
          </cell>
          <cell r="H672">
            <v>2287110</v>
          </cell>
        </row>
        <row r="673">
          <cell r="A673" t="str">
            <v>04.6107</v>
          </cell>
          <cell r="B673" t="str">
            <v>04.6107</v>
          </cell>
          <cell r="C673"/>
          <cell r="D673" t="str">
            <v>Chieàu daøi coïc &lt;=12m, ñoùng thaúng - ñaát caáp II; /t/dieän coïc 25x25</v>
          </cell>
          <cell r="E673" t="str">
            <v>100 m</v>
          </cell>
          <cell r="F673">
            <v>13531980</v>
          </cell>
          <cell r="G673">
            <v>115506</v>
          </cell>
          <cell r="H673">
            <v>2828794</v>
          </cell>
        </row>
        <row r="674">
          <cell r="A674" t="str">
            <v>04.6108</v>
          </cell>
          <cell r="B674" t="str">
            <v>04.6108</v>
          </cell>
          <cell r="C674"/>
          <cell r="D674" t="str">
            <v>Chieàu daøi coïc &lt;=12m, ñoùng thaúng - ñaát caáp II; /t/dieän coïc 30x30</v>
          </cell>
          <cell r="E674" t="str">
            <v>100 m</v>
          </cell>
          <cell r="F674">
            <v>19477850</v>
          </cell>
          <cell r="G674">
            <v>138885</v>
          </cell>
          <cell r="H674">
            <v>3396272</v>
          </cell>
        </row>
        <row r="675">
          <cell r="A675" t="str">
            <v>04.6111</v>
          </cell>
          <cell r="B675" t="str">
            <v>04.6111</v>
          </cell>
          <cell r="C675"/>
          <cell r="D675" t="str">
            <v>Chieàu daøi coïc &gt;12m, ñoùng thaúng - ñaát caáp I; /t/dieän coïc 15x15</v>
          </cell>
          <cell r="E675" t="str">
            <v>100 m</v>
          </cell>
          <cell r="F675">
            <v>4920720</v>
          </cell>
          <cell r="G675">
            <v>66269</v>
          </cell>
          <cell r="H675">
            <v>1607856</v>
          </cell>
        </row>
        <row r="676">
          <cell r="A676" t="str">
            <v>04.6112</v>
          </cell>
          <cell r="B676" t="str">
            <v>04.6112</v>
          </cell>
          <cell r="C676"/>
          <cell r="D676" t="str">
            <v>Chieàu daøi coïc &gt;12m, ñoùng thaúng - ñaát caáp I; /t/dieän coïc 20x20</v>
          </cell>
          <cell r="E676" t="str">
            <v>100 m</v>
          </cell>
          <cell r="F676">
            <v>8611260</v>
          </cell>
          <cell r="G676">
            <v>69675</v>
          </cell>
          <cell r="H676">
            <v>1711033</v>
          </cell>
        </row>
        <row r="677">
          <cell r="A677" t="str">
            <v>04.6113</v>
          </cell>
          <cell r="B677" t="str">
            <v>04.6113</v>
          </cell>
          <cell r="C677"/>
          <cell r="D677" t="str">
            <v>Chieàu daøi coïc &gt;12m, ñoùng thaúng - ñaát caáp I; /t/dieän coïc 25x25</v>
          </cell>
          <cell r="E677" t="str">
            <v>100 m</v>
          </cell>
          <cell r="F677">
            <v>13531980</v>
          </cell>
          <cell r="G677">
            <v>83765</v>
          </cell>
          <cell r="H677">
            <v>2054960</v>
          </cell>
        </row>
        <row r="678">
          <cell r="A678" t="str">
            <v>04.6114</v>
          </cell>
          <cell r="B678" t="str">
            <v>04.6114</v>
          </cell>
          <cell r="C678"/>
          <cell r="D678" t="str">
            <v>Chieàu daøi coïc &gt;12m, ñoùng thaúng - ñaát caáp I; /t/dieän coïc 30x30</v>
          </cell>
          <cell r="E678" t="str">
            <v>100 m</v>
          </cell>
          <cell r="F678">
            <v>19477850</v>
          </cell>
          <cell r="G678">
            <v>102500</v>
          </cell>
          <cell r="H678">
            <v>2510662</v>
          </cell>
        </row>
        <row r="679">
          <cell r="A679" t="str">
            <v>04.6115</v>
          </cell>
          <cell r="B679" t="str">
            <v>04.6115</v>
          </cell>
          <cell r="C679"/>
          <cell r="D679" t="str">
            <v>Chieàu daøi coïc &gt;12m, ñoùng thaúng - ñaát caáp II; /t/dieän coïc 15x15</v>
          </cell>
          <cell r="E679" t="str">
            <v>100 m</v>
          </cell>
          <cell r="F679">
            <v>4920720</v>
          </cell>
          <cell r="G679">
            <v>79739</v>
          </cell>
          <cell r="H679">
            <v>1934586</v>
          </cell>
        </row>
        <row r="680">
          <cell r="A680" t="str">
            <v>04.6116</v>
          </cell>
          <cell r="B680" t="str">
            <v>04.6116</v>
          </cell>
          <cell r="C680"/>
          <cell r="D680" t="str">
            <v>Chieàu daøi coïc &gt;12m, ñoùng thaúng - ñaát caáp II; /t/dieän coïc 20x20</v>
          </cell>
          <cell r="E680" t="str">
            <v>100 m</v>
          </cell>
          <cell r="F680">
            <v>8611260</v>
          </cell>
          <cell r="G680">
            <v>84074</v>
          </cell>
          <cell r="H680">
            <v>1968978</v>
          </cell>
        </row>
        <row r="681">
          <cell r="A681" t="str">
            <v>04.6117</v>
          </cell>
          <cell r="B681" t="str">
            <v>04.6117</v>
          </cell>
          <cell r="C681"/>
          <cell r="D681" t="str">
            <v>Chieàu daøi coïc &gt;12m, ñoùng thaúng - ñaát caáp II; /t/dieän coïc 25x25</v>
          </cell>
          <cell r="E681" t="str">
            <v>100 m</v>
          </cell>
          <cell r="F681">
            <v>13531980</v>
          </cell>
          <cell r="G681">
            <v>97545</v>
          </cell>
          <cell r="H681">
            <v>2390288</v>
          </cell>
        </row>
        <row r="682">
          <cell r="A682" t="str">
            <v>04.6118</v>
          </cell>
          <cell r="B682" t="str">
            <v>04.6118</v>
          </cell>
          <cell r="C682"/>
          <cell r="D682" t="str">
            <v>Chieàu daøi coïc &gt;12m, ñoùng thaúng - ñaát caáp II; /t/dieän coïc 30x30</v>
          </cell>
          <cell r="E682" t="str">
            <v>100 m</v>
          </cell>
          <cell r="F682">
            <v>19477850</v>
          </cell>
          <cell r="G682">
            <v>123867</v>
          </cell>
          <cell r="H682">
            <v>3035150</v>
          </cell>
        </row>
        <row r="683">
          <cell r="A683" t="str">
            <v>04.6211</v>
          </cell>
          <cell r="B683" t="str">
            <v>04.6211</v>
          </cell>
          <cell r="C683" t="str">
            <v>Maùy ñoùng coïc coù tr/löôïng ñaàu buùa &gt; 1,2 taán</v>
          </cell>
          <cell r="D683" t="str">
            <v>Chieàu daøi coïc &lt;=12m, ñoùng thaúng - ñaát caáp I; /t/dieän coïc 20x20</v>
          </cell>
          <cell r="E683" t="str">
            <v>100 m</v>
          </cell>
          <cell r="F683">
            <v>8611260</v>
          </cell>
          <cell r="G683">
            <v>67972</v>
          </cell>
          <cell r="H683">
            <v>2012815</v>
          </cell>
        </row>
        <row r="684">
          <cell r="A684" t="str">
            <v>04.6212</v>
          </cell>
          <cell r="B684" t="str">
            <v>04.6212</v>
          </cell>
          <cell r="C684" t="str">
            <v>ñeán 1,8 taán</v>
          </cell>
          <cell r="D684" t="str">
            <v>Chieàu daøi coïc &lt;=12m, ñoùng thaúng - ñaát caáp I; /t/dieän coïc 25x25</v>
          </cell>
          <cell r="E684" t="str">
            <v>100 m</v>
          </cell>
          <cell r="F684">
            <v>13531980</v>
          </cell>
          <cell r="G684">
            <v>81597</v>
          </cell>
          <cell r="H684">
            <v>2407077</v>
          </cell>
        </row>
        <row r="685">
          <cell r="A685" t="str">
            <v>04.6213</v>
          </cell>
          <cell r="B685" t="str">
            <v>04.6213</v>
          </cell>
          <cell r="C685"/>
          <cell r="D685" t="str">
            <v>Chieàu daøi coïc &lt;=12m, ñoùng thaúng - ñaát caáp I; /t/dieän coïc 30x30</v>
          </cell>
          <cell r="E685" t="str">
            <v>100 m</v>
          </cell>
          <cell r="F685">
            <v>19477850</v>
          </cell>
          <cell r="G685">
            <v>100487</v>
          </cell>
          <cell r="H685">
            <v>2946595</v>
          </cell>
        </row>
        <row r="686">
          <cell r="A686" t="str">
            <v>04.6214</v>
          </cell>
          <cell r="B686" t="str">
            <v>04.6214</v>
          </cell>
          <cell r="C686"/>
          <cell r="D686" t="str">
            <v>Chieàu daøi coïc &lt;=12m, ñoùng thaúng - ñaát caáp I; /t/dieän coïc 35x35</v>
          </cell>
          <cell r="E686" t="str">
            <v>100 m</v>
          </cell>
          <cell r="F686">
            <v>26448870</v>
          </cell>
          <cell r="G686">
            <v>122628</v>
          </cell>
          <cell r="H686">
            <v>3610616</v>
          </cell>
        </row>
        <row r="687">
          <cell r="A687" t="str">
            <v>04.6215</v>
          </cell>
          <cell r="B687" t="str">
            <v>04.6215</v>
          </cell>
          <cell r="C687"/>
          <cell r="D687" t="str">
            <v>Chieàu daøi coïc &lt;=12m, ñoùng thaúng - ñaát caáp II; /t/dieän coïc 20x20</v>
          </cell>
          <cell r="E687" t="str">
            <v>100 m</v>
          </cell>
          <cell r="F687">
            <v>8611260</v>
          </cell>
          <cell r="G687">
            <v>81597</v>
          </cell>
          <cell r="H687">
            <v>2407077</v>
          </cell>
        </row>
        <row r="688">
          <cell r="A688" t="str">
            <v>04.6216</v>
          </cell>
          <cell r="B688" t="str">
            <v>04.6216</v>
          </cell>
          <cell r="C688"/>
          <cell r="D688" t="str">
            <v>Chieàu daøi coïc &lt;=12m, ñoùng thaúng - ñaát caáp II; /t/dieän coïc 25x25</v>
          </cell>
          <cell r="E688" t="str">
            <v>100 m</v>
          </cell>
          <cell r="F688">
            <v>13531980</v>
          </cell>
          <cell r="G688">
            <v>98009</v>
          </cell>
          <cell r="H688">
            <v>2894718</v>
          </cell>
        </row>
        <row r="689">
          <cell r="A689" t="str">
            <v>04.6217</v>
          </cell>
          <cell r="B689" t="str">
            <v>04.6217</v>
          </cell>
          <cell r="C689"/>
          <cell r="D689" t="str">
            <v>Chieàu daøi coïc &lt;=12m, ñoùng thaúng - ñaát caáp II; /t/dieän coïc 30x30</v>
          </cell>
          <cell r="E689" t="str">
            <v>100 m</v>
          </cell>
          <cell r="F689">
            <v>19477850</v>
          </cell>
          <cell r="G689">
            <v>118602</v>
          </cell>
          <cell r="H689">
            <v>3506863</v>
          </cell>
        </row>
        <row r="690">
          <cell r="A690" t="str">
            <v>04.6218</v>
          </cell>
          <cell r="B690" t="str">
            <v>04.6218</v>
          </cell>
          <cell r="C690"/>
          <cell r="D690" t="str">
            <v>Chieàu daøi coïc &lt;=12m, ñoùng thaúng - ñaát caáp II; /t/dieän coïc 35x35</v>
          </cell>
          <cell r="E690" t="str">
            <v>100 m</v>
          </cell>
          <cell r="F690">
            <v>26448870</v>
          </cell>
          <cell r="G690">
            <v>148021</v>
          </cell>
          <cell r="H690">
            <v>4347265</v>
          </cell>
        </row>
        <row r="691">
          <cell r="A691" t="str">
            <v>04.6221</v>
          </cell>
          <cell r="B691" t="str">
            <v>04.6221</v>
          </cell>
          <cell r="C691"/>
          <cell r="D691" t="str">
            <v>Chieàu daøi coïc &gt;12m, ñoùng thaúng - ñaát caáp I; /t/dieän coïc 20x20</v>
          </cell>
          <cell r="E691" t="str">
            <v>100 m</v>
          </cell>
          <cell r="F691">
            <v>8611260</v>
          </cell>
          <cell r="G691">
            <v>68436</v>
          </cell>
          <cell r="H691">
            <v>1940187</v>
          </cell>
        </row>
        <row r="692">
          <cell r="A692" t="str">
            <v>04.6222</v>
          </cell>
          <cell r="B692" t="str">
            <v>04.6222</v>
          </cell>
          <cell r="C692"/>
          <cell r="D692" t="str">
            <v>Chieàu daøi coïc &gt;12m, ñoùng thaúng - ñaát caáp I; /t/dieän coïc 25x25</v>
          </cell>
          <cell r="E692" t="str">
            <v>100 m</v>
          </cell>
          <cell r="F692">
            <v>13531980</v>
          </cell>
          <cell r="G692">
            <v>72617</v>
          </cell>
          <cell r="H692">
            <v>2147694</v>
          </cell>
        </row>
        <row r="693">
          <cell r="A693" t="str">
            <v>04.6223</v>
          </cell>
          <cell r="B693" t="str">
            <v>04.6223</v>
          </cell>
          <cell r="C693"/>
          <cell r="D693" t="str">
            <v>Chieàu daøi coïc &gt;12m, ñoùng thaúng - ñaát caáp I; /t/dieän coïc 30x30</v>
          </cell>
          <cell r="E693" t="str">
            <v>100 m</v>
          </cell>
          <cell r="F693">
            <v>19477850</v>
          </cell>
          <cell r="G693">
            <v>89029</v>
          </cell>
          <cell r="H693">
            <v>2635335</v>
          </cell>
        </row>
        <row r="694">
          <cell r="A694" t="str">
            <v>04.6224</v>
          </cell>
          <cell r="B694" t="str">
            <v>04.6224</v>
          </cell>
          <cell r="C694"/>
          <cell r="D694" t="str">
            <v>Chieàu daøi coïc &gt;12m, ñoùng thaúng - ñaát caáp I; /t/dieän coïc 35x35</v>
          </cell>
          <cell r="E694" t="str">
            <v>100 m</v>
          </cell>
          <cell r="F694">
            <v>26448870</v>
          </cell>
          <cell r="G694">
            <v>102500</v>
          </cell>
          <cell r="H694">
            <v>3029597</v>
          </cell>
        </row>
        <row r="695">
          <cell r="A695" t="str">
            <v>04.6225</v>
          </cell>
          <cell r="B695" t="str">
            <v>04.6225</v>
          </cell>
          <cell r="C695"/>
          <cell r="D695" t="str">
            <v>Chieàu daøi coïc &gt;12m, ñoùng thaúng - ñaát caáp II; /t/dieän coïc 20x20</v>
          </cell>
          <cell r="E695" t="str">
            <v>100 m</v>
          </cell>
          <cell r="F695">
            <v>8611260</v>
          </cell>
          <cell r="G695">
            <v>78965</v>
          </cell>
          <cell r="H695">
            <v>2334450</v>
          </cell>
        </row>
        <row r="696">
          <cell r="A696" t="str">
            <v>04.6226</v>
          </cell>
          <cell r="B696" t="str">
            <v>04.6226</v>
          </cell>
          <cell r="C696"/>
          <cell r="D696" t="str">
            <v>Chieàu daøi coïc &gt;12m, ñoùng thaúng - ñaát caáp II; /t/dieän coïc 25x25</v>
          </cell>
          <cell r="E696" t="str">
            <v>100 m</v>
          </cell>
          <cell r="F696">
            <v>13531980</v>
          </cell>
          <cell r="G696">
            <v>91506</v>
          </cell>
          <cell r="H696">
            <v>2707962</v>
          </cell>
        </row>
        <row r="697">
          <cell r="A697" t="str">
            <v>04.6227</v>
          </cell>
          <cell r="B697" t="str">
            <v>04.6227</v>
          </cell>
          <cell r="C697"/>
          <cell r="D697" t="str">
            <v>Chieàu daøi coïc &gt;12m, ñoùng thaúng - ñaát caáp II; /t/dieän coïc 30x30</v>
          </cell>
          <cell r="E697" t="str">
            <v>100 m</v>
          </cell>
          <cell r="F697">
            <v>19477850</v>
          </cell>
          <cell r="G697">
            <v>111325</v>
          </cell>
          <cell r="H697">
            <v>3299356</v>
          </cell>
        </row>
        <row r="698">
          <cell r="A698" t="str">
            <v>04.6228</v>
          </cell>
          <cell r="B698" t="str">
            <v>04.6228</v>
          </cell>
          <cell r="C698"/>
          <cell r="D698" t="str">
            <v>Chieàu daøi coïc &gt;12m, ñoùng thaúng - ñaát caáp II; /t/dieän coïc 35x35</v>
          </cell>
          <cell r="E698" t="str">
            <v>100 m</v>
          </cell>
          <cell r="F698">
            <v>26448870</v>
          </cell>
          <cell r="G698">
            <v>137182</v>
          </cell>
          <cell r="H698">
            <v>4056755</v>
          </cell>
        </row>
        <row r="699">
          <cell r="A699" t="str">
            <v>04.6311</v>
          </cell>
          <cell r="B699" t="str">
            <v>04.6311</v>
          </cell>
          <cell r="C699" t="str">
            <v>Maùy ñoùng coïc coù tr/löôïng ñaàu buùa &gt; 1,8 taán</v>
          </cell>
          <cell r="D699" t="str">
            <v>Chieàu daøi coïc &lt;=12m, ñoùng thaúng - ñaát caáp I; /t/dieän coïc 25x25</v>
          </cell>
          <cell r="E699" t="str">
            <v>100 m</v>
          </cell>
          <cell r="F699">
            <v>13531980</v>
          </cell>
          <cell r="G699">
            <v>81752</v>
          </cell>
          <cell r="H699">
            <v>2135711</v>
          </cell>
        </row>
        <row r="700">
          <cell r="A700" t="str">
            <v>04.6312</v>
          </cell>
          <cell r="B700" t="str">
            <v>04.6312</v>
          </cell>
          <cell r="C700" t="str">
            <v>ñeán 2,5 taán</v>
          </cell>
          <cell r="D700" t="str">
            <v>Chieàu daøi coïc &lt;=12m, ñoùng thaúng - ñaát caáp I; /t/dieän coïc 30x30</v>
          </cell>
          <cell r="E700" t="str">
            <v>100 m</v>
          </cell>
          <cell r="F700">
            <v>19477850</v>
          </cell>
          <cell r="G700">
            <v>95068</v>
          </cell>
          <cell r="H700">
            <v>2451333</v>
          </cell>
        </row>
        <row r="701">
          <cell r="A701" t="str">
            <v>04.6313</v>
          </cell>
          <cell r="B701" t="str">
            <v>04.6313</v>
          </cell>
          <cell r="C701"/>
          <cell r="D701" t="str">
            <v>Chieàu daøi coïc &lt;=12m, ñoùng thaúng - ñaát caáp I; /t/dieän coïc 35x35</v>
          </cell>
          <cell r="E701" t="str">
            <v>100 m</v>
          </cell>
          <cell r="F701">
            <v>26448870</v>
          </cell>
          <cell r="G701">
            <v>110396</v>
          </cell>
          <cell r="H701">
            <v>2851122</v>
          </cell>
        </row>
        <row r="702">
          <cell r="A702" t="str">
            <v>04.6314</v>
          </cell>
          <cell r="B702" t="str">
            <v>04.6314</v>
          </cell>
          <cell r="C702"/>
          <cell r="D702" t="str">
            <v>Chieàu daøi coïc &lt;=12m, ñoùng thaúng - ñaát caáp I; /t/dieän coïc 40x40</v>
          </cell>
          <cell r="E702" t="str">
            <v>100 m</v>
          </cell>
          <cell r="F702">
            <v>34445040</v>
          </cell>
          <cell r="G702">
            <v>135944</v>
          </cell>
          <cell r="H702">
            <v>3524449</v>
          </cell>
        </row>
        <row r="703">
          <cell r="A703" t="str">
            <v>04.6315</v>
          </cell>
          <cell r="B703" t="str">
            <v>04.6315</v>
          </cell>
          <cell r="C703"/>
          <cell r="D703" t="str">
            <v>Chieàu daøi coïc &lt;=12m, ñoùng thaúng - ñaát caáp II; /t/dieän coïc 25x25</v>
          </cell>
          <cell r="E703" t="str">
            <v>100 m</v>
          </cell>
          <cell r="F703">
            <v>13531980</v>
          </cell>
          <cell r="G703">
            <v>91042</v>
          </cell>
          <cell r="H703">
            <v>2293522</v>
          </cell>
        </row>
        <row r="704">
          <cell r="A704" t="str">
            <v>04.6316</v>
          </cell>
          <cell r="B704" t="str">
            <v>04.6316</v>
          </cell>
          <cell r="C704"/>
          <cell r="D704" t="str">
            <v>Chieàu daøi coïc &lt;=12m, ñoùng thaúng - ñaát caáp II; /t/dieän coïc 30x30</v>
          </cell>
          <cell r="E704" t="str">
            <v>100 m</v>
          </cell>
          <cell r="F704">
            <v>19477850</v>
          </cell>
          <cell r="G704">
            <v>115506</v>
          </cell>
          <cell r="H704">
            <v>2819559</v>
          </cell>
        </row>
        <row r="705">
          <cell r="A705" t="str">
            <v>04.6317</v>
          </cell>
          <cell r="B705" t="str">
            <v>04.6317</v>
          </cell>
          <cell r="C705"/>
          <cell r="D705" t="str">
            <v>Chieàu daøi coïc &lt;=12m, ñoùng thaúng - ñaát caáp II; /t/dieän coïc 35x35</v>
          </cell>
          <cell r="E705" t="str">
            <v>100 m</v>
          </cell>
          <cell r="F705">
            <v>26448870</v>
          </cell>
          <cell r="G705">
            <v>133776</v>
          </cell>
          <cell r="H705">
            <v>3271951</v>
          </cell>
        </row>
        <row r="706">
          <cell r="A706" t="str">
            <v>04.6318</v>
          </cell>
          <cell r="B706" t="str">
            <v>04.6318</v>
          </cell>
          <cell r="C706"/>
          <cell r="D706" t="str">
            <v>Chieàu daøi coïc &lt;=12m, ñoùng thaúng - ñaát caáp II; /t/dieän coïc 40x40</v>
          </cell>
          <cell r="E706" t="str">
            <v>100 m</v>
          </cell>
          <cell r="F706">
            <v>34445040</v>
          </cell>
          <cell r="G706">
            <v>164588</v>
          </cell>
          <cell r="H706">
            <v>4029445</v>
          </cell>
        </row>
        <row r="707">
          <cell r="A707" t="str">
            <v>04.6321</v>
          </cell>
          <cell r="B707" t="str">
            <v>04.6321</v>
          </cell>
          <cell r="C707"/>
          <cell r="D707" t="str">
            <v>Chieàu daøi coïc &gt;12m, ñoùng thaúng - ñaát caáp I; /t/dieän coïc 25x25</v>
          </cell>
          <cell r="E707" t="str">
            <v>100 m</v>
          </cell>
          <cell r="F707">
            <v>13531980</v>
          </cell>
          <cell r="G707">
            <v>74320</v>
          </cell>
          <cell r="H707">
            <v>2135711</v>
          </cell>
        </row>
        <row r="708">
          <cell r="A708" t="str">
            <v>04.6322</v>
          </cell>
          <cell r="B708" t="str">
            <v>04.6322</v>
          </cell>
          <cell r="C708"/>
          <cell r="D708" t="str">
            <v>Chieàu daøi coïc &gt;12m, ñoùng thaúng - ñaát caáp I; /t/dieän coïc 30x30</v>
          </cell>
          <cell r="E708" t="str">
            <v>100 m</v>
          </cell>
          <cell r="F708">
            <v>19477850</v>
          </cell>
          <cell r="G708">
            <v>86242</v>
          </cell>
          <cell r="H708">
            <v>2472375</v>
          </cell>
        </row>
        <row r="709">
          <cell r="A709" t="str">
            <v>04.6323</v>
          </cell>
          <cell r="B709" t="str">
            <v>04.6323</v>
          </cell>
          <cell r="C709"/>
          <cell r="D709" t="str">
            <v>Chieàu daøi coïc &gt;12m, ñoùng thaúng - ñaát caáp I; /t/dieän coïc 35x35</v>
          </cell>
          <cell r="E709" t="str">
            <v>100 m</v>
          </cell>
          <cell r="F709">
            <v>26448870</v>
          </cell>
          <cell r="G709">
            <v>98164</v>
          </cell>
          <cell r="H709">
            <v>2819559</v>
          </cell>
        </row>
        <row r="710">
          <cell r="A710" t="str">
            <v>04.6324</v>
          </cell>
          <cell r="B710" t="str">
            <v>04.6324</v>
          </cell>
          <cell r="C710"/>
          <cell r="D710" t="str">
            <v>Chieàu daøi coïc &gt;12m, ñoùng thaúng - ñaát caáp I; /t/dieän coïc 40x40</v>
          </cell>
          <cell r="E710" t="str">
            <v>100 m</v>
          </cell>
          <cell r="F710">
            <v>34445040</v>
          </cell>
          <cell r="G710">
            <v>120460</v>
          </cell>
          <cell r="H710">
            <v>3461325</v>
          </cell>
        </row>
        <row r="711">
          <cell r="A711" t="str">
            <v>04.6325</v>
          </cell>
          <cell r="B711" t="str">
            <v>04.6325</v>
          </cell>
          <cell r="C711"/>
          <cell r="D711" t="str">
            <v>Chieàu daøi coïc &gt;12m, ñoùng thaúng - ñaát caáp II; /t/dieän coïc 25x25</v>
          </cell>
          <cell r="E711" t="str">
            <v>100 m</v>
          </cell>
          <cell r="F711">
            <v>13531980</v>
          </cell>
          <cell r="G711">
            <v>89184</v>
          </cell>
          <cell r="H711">
            <v>2304043</v>
          </cell>
        </row>
        <row r="712">
          <cell r="A712" t="str">
            <v>04.6326</v>
          </cell>
          <cell r="B712" t="str">
            <v>04.6326</v>
          </cell>
          <cell r="C712"/>
          <cell r="D712" t="str">
            <v>Chieàu daøi coïc &gt;12m, ñoùng thaúng - ñaát caáp II; /t/dieän coïc 30x30</v>
          </cell>
          <cell r="E712" t="str">
            <v>100 m</v>
          </cell>
          <cell r="F712">
            <v>19477850</v>
          </cell>
          <cell r="G712">
            <v>98164</v>
          </cell>
          <cell r="H712">
            <v>2819559</v>
          </cell>
        </row>
        <row r="713">
          <cell r="A713" t="str">
            <v>04.6327</v>
          </cell>
          <cell r="B713" t="str">
            <v>04.6327</v>
          </cell>
          <cell r="C713"/>
          <cell r="D713" t="str">
            <v>Chieàu daøi coïc &gt;12m, ñoùng thaúng - ñaát caáp II; /t/dieän coïc 35x35</v>
          </cell>
          <cell r="E713" t="str">
            <v>100 m</v>
          </cell>
          <cell r="F713">
            <v>26448870</v>
          </cell>
          <cell r="G713">
            <v>117364</v>
          </cell>
          <cell r="H713">
            <v>3377159</v>
          </cell>
        </row>
        <row r="714">
          <cell r="A714" t="str">
            <v>04.6328</v>
          </cell>
          <cell r="B714" t="str">
            <v>04.6328</v>
          </cell>
          <cell r="C714"/>
          <cell r="D714" t="str">
            <v>Chieàu daøi coïc &gt;12m, ñoùng thaúng - ñaát caáp II; /t/dieän coïc 40x40</v>
          </cell>
          <cell r="E714" t="str">
            <v>100 m</v>
          </cell>
          <cell r="F714">
            <v>34445040</v>
          </cell>
          <cell r="G714">
            <v>134550</v>
          </cell>
          <cell r="H714">
            <v>3755906</v>
          </cell>
        </row>
        <row r="715">
          <cell r="A715" t="str">
            <v>04.6411</v>
          </cell>
          <cell r="B715" t="str">
            <v>04.6411</v>
          </cell>
          <cell r="C715" t="str">
            <v>Maùy ñoùng coïc coù tr/löôïng ñaàu buùa &gt; 2,5 taán</v>
          </cell>
          <cell r="D715" t="str">
            <v>Chieàu daøi coïc &lt;=12m, ñoùng thaúng - ñaát caáp I; /t/dieän coïc 30x30</v>
          </cell>
          <cell r="E715" t="str">
            <v>100 m</v>
          </cell>
          <cell r="F715">
            <v>19477850</v>
          </cell>
          <cell r="G715">
            <v>87016</v>
          </cell>
          <cell r="H715">
            <v>2177794</v>
          </cell>
        </row>
        <row r="716">
          <cell r="A716" t="str">
            <v>04.6412</v>
          </cell>
          <cell r="B716" t="str">
            <v>04.6412</v>
          </cell>
          <cell r="C716" t="str">
            <v>ñeán 3,5 taán</v>
          </cell>
          <cell r="D716" t="str">
            <v>Chieàu daøi coïc &lt;=12m, ñoùng thaúng - ñaát caáp I; /t/dieän coïc 35x35</v>
          </cell>
          <cell r="E716" t="str">
            <v>100 m</v>
          </cell>
          <cell r="F716">
            <v>26448870</v>
          </cell>
          <cell r="G716">
            <v>102190</v>
          </cell>
          <cell r="H716">
            <v>2546020</v>
          </cell>
        </row>
        <row r="717">
          <cell r="A717" t="str">
            <v>04.6413</v>
          </cell>
          <cell r="B717" t="str">
            <v>04.6413</v>
          </cell>
          <cell r="C717"/>
          <cell r="D717" t="str">
            <v>Chieàu daøi coïc &lt;=12m, ñoùng thaúng - ñaát caáp I; /t/dieän coïc 40x40</v>
          </cell>
          <cell r="E717" t="str">
            <v>100 m</v>
          </cell>
          <cell r="F717">
            <v>34445040</v>
          </cell>
          <cell r="G717">
            <v>122628</v>
          </cell>
          <cell r="H717">
            <v>3040495</v>
          </cell>
        </row>
        <row r="718">
          <cell r="A718" t="str">
            <v>04.6414</v>
          </cell>
          <cell r="B718" t="str">
            <v>04.6414</v>
          </cell>
          <cell r="C718"/>
          <cell r="D718" t="str">
            <v>Chieàu daøi coïc &lt;=12m, ñoùng thaúng - ñaát caáp II; /t/dieän coïc 30x30</v>
          </cell>
          <cell r="E718" t="str">
            <v>100 m</v>
          </cell>
          <cell r="F718">
            <v>19477850</v>
          </cell>
          <cell r="G718">
            <v>102190</v>
          </cell>
          <cell r="H718">
            <v>2651227</v>
          </cell>
        </row>
        <row r="719">
          <cell r="A719" t="str">
            <v>04.6415</v>
          </cell>
          <cell r="B719" t="str">
            <v>04.6415</v>
          </cell>
          <cell r="C719"/>
          <cell r="D719" t="str">
            <v>Chieàu daøi coïc &lt;=12m, ñoùng thaúng - ñaát caáp II; /t/dieän coïc 35x35</v>
          </cell>
          <cell r="E719" t="str">
            <v>100 m</v>
          </cell>
          <cell r="F719">
            <v>26448870</v>
          </cell>
          <cell r="G719">
            <v>117054</v>
          </cell>
          <cell r="H719">
            <v>3040495</v>
          </cell>
        </row>
        <row r="720">
          <cell r="A720" t="str">
            <v>04.6416</v>
          </cell>
          <cell r="B720" t="str">
            <v>04.6416</v>
          </cell>
          <cell r="C720"/>
          <cell r="D720" t="str">
            <v>Chieàu daøi coïc &lt;=12m, ñoùng thaúng - ñaát caáp II; /t/dieän coïc 40x40</v>
          </cell>
          <cell r="E720" t="str">
            <v>100 m</v>
          </cell>
          <cell r="F720">
            <v>34445040</v>
          </cell>
          <cell r="G720">
            <v>133776</v>
          </cell>
          <cell r="H720">
            <v>3650698</v>
          </cell>
        </row>
        <row r="721">
          <cell r="A721" t="str">
            <v>04.6421</v>
          </cell>
          <cell r="B721" t="str">
            <v>04.6421</v>
          </cell>
          <cell r="C721"/>
          <cell r="D721" t="str">
            <v>Chieàu daøi coïc &gt;12m, ñoùng thaúng - ñaát caáp I; /t/dieän coïc 30x30</v>
          </cell>
          <cell r="E721" t="str">
            <v>100 m</v>
          </cell>
          <cell r="F721">
            <v>19477850</v>
          </cell>
          <cell r="G721">
            <v>73236</v>
          </cell>
          <cell r="H721">
            <v>2093628</v>
          </cell>
        </row>
        <row r="722">
          <cell r="A722" t="str">
            <v>04.6422</v>
          </cell>
          <cell r="B722" t="str">
            <v>04.6422</v>
          </cell>
          <cell r="C722"/>
          <cell r="D722" t="str">
            <v>Chieàu daøi coïc &gt;12m, ñoùng thaúng - ñaát caáp I; /t/dieän coïc 35x35</v>
          </cell>
          <cell r="E722" t="str">
            <v>100 m</v>
          </cell>
          <cell r="F722">
            <v>26448870</v>
          </cell>
          <cell r="G722">
            <v>85158</v>
          </cell>
          <cell r="H722">
            <v>2440813</v>
          </cell>
        </row>
        <row r="723">
          <cell r="A723" t="str">
            <v>04.6423</v>
          </cell>
          <cell r="B723" t="str">
            <v>04.6423</v>
          </cell>
          <cell r="C723"/>
          <cell r="D723" t="str">
            <v>Chieàu daøi coïc &gt;12m, ñoùng thaúng - ñaát caáp I; /t/dieän coïc 40x40</v>
          </cell>
          <cell r="E723" t="str">
            <v>100 m</v>
          </cell>
          <cell r="F723">
            <v>34445040</v>
          </cell>
          <cell r="G723">
            <v>104358</v>
          </cell>
          <cell r="H723">
            <v>2998412</v>
          </cell>
        </row>
        <row r="724">
          <cell r="A724" t="str">
            <v>04.6424</v>
          </cell>
          <cell r="B724" t="str">
            <v>04.6424</v>
          </cell>
          <cell r="C724"/>
          <cell r="D724" t="str">
            <v>Chieàu daøi coïc &gt;12m, ñoùng thaúng - ñaát caáp II; /t/dieän coïc 30x30</v>
          </cell>
          <cell r="E724" t="str">
            <v>100 m</v>
          </cell>
          <cell r="F724">
            <v>19477850</v>
          </cell>
          <cell r="G724">
            <v>88874</v>
          </cell>
          <cell r="H724">
            <v>2556541</v>
          </cell>
        </row>
        <row r="725">
          <cell r="A725" t="str">
            <v>04.6425</v>
          </cell>
          <cell r="B725" t="str">
            <v>04.6425</v>
          </cell>
          <cell r="C725"/>
          <cell r="D725" t="str">
            <v>Chieàu daøi coïc &gt;12m, ñoùng thaúng - ñaát caáp II; /t/dieän coïc 35x35</v>
          </cell>
          <cell r="E725" t="str">
            <v>100 m</v>
          </cell>
          <cell r="F725">
            <v>26448870</v>
          </cell>
          <cell r="G725">
            <v>104048</v>
          </cell>
          <cell r="H725">
            <v>2987891</v>
          </cell>
        </row>
        <row r="726">
          <cell r="A726" t="str">
            <v>04.6426</v>
          </cell>
          <cell r="B726" t="str">
            <v>04.6426</v>
          </cell>
          <cell r="C726"/>
          <cell r="D726" t="str">
            <v>Chieàu daøi coïc &gt;12m, ñoùng thaúng - ñaát caáp II; /t/dieän coïc 40x40</v>
          </cell>
          <cell r="E726" t="str">
            <v>100 m</v>
          </cell>
          <cell r="F726">
            <v>34445040</v>
          </cell>
          <cell r="G726">
            <v>125570</v>
          </cell>
          <cell r="H726">
            <v>3587574</v>
          </cell>
        </row>
        <row r="727">
          <cell r="A727" t="str">
            <v>04.7101</v>
          </cell>
          <cell r="B727" t="str">
            <v>04.7101</v>
          </cell>
          <cell r="C727" t="str">
            <v>ÑOÙNG COÏC BEÂ TOÂNG COÁT THEÙP GIA CÖÔØNG NEÀN MOÙNG COÄT TREÂN MAËT NÖÔÙC BAÈNG TAØU ÑOÙNG COÏC</v>
          </cell>
          <cell r="D727" t="str">
            <v>Chieàu daøi coïc &lt;= 20m ; tieát dieän coïc 30x30</v>
          </cell>
          <cell r="E727" t="str">
            <v>100 m</v>
          </cell>
          <cell r="F727">
            <v>19573800</v>
          </cell>
          <cell r="G727">
            <v>84384</v>
          </cell>
          <cell r="H727">
            <v>5494031</v>
          </cell>
        </row>
        <row r="728">
          <cell r="A728" t="str">
            <v>04.7102</v>
          </cell>
          <cell r="B728" t="str">
            <v>04.7102</v>
          </cell>
          <cell r="C728" t="str">
            <v>Taøu ñoùng coïc &lt;= 1,8 taán</v>
          </cell>
          <cell r="D728" t="str">
            <v>Chieàu daøi coïc &lt;= 20m ; tieát dieän coïc 35x35</v>
          </cell>
          <cell r="E728" t="str">
            <v>100 m</v>
          </cell>
          <cell r="F728">
            <v>26579160</v>
          </cell>
          <cell r="G728">
            <v>93674</v>
          </cell>
          <cell r="H728">
            <v>6057305</v>
          </cell>
        </row>
        <row r="729">
          <cell r="A729" t="str">
            <v>04.7103</v>
          </cell>
          <cell r="B729" t="str">
            <v>04.7103</v>
          </cell>
          <cell r="C729"/>
          <cell r="D729" t="str">
            <v>Chieàu daøi coïc &lt;= 20m ; tieát dieän coïc 40x40</v>
          </cell>
          <cell r="E729" t="str">
            <v>100 m</v>
          </cell>
          <cell r="F729">
            <v>34614720</v>
          </cell>
          <cell r="G729">
            <v>106990</v>
          </cell>
          <cell r="H729">
            <v>7011124</v>
          </cell>
        </row>
        <row r="730">
          <cell r="A730" t="str">
            <v>04.7104</v>
          </cell>
          <cell r="B730" t="str">
            <v>04.7104</v>
          </cell>
          <cell r="C730"/>
          <cell r="D730" t="str">
            <v>Chieàu daøi coïc &gt; 20m ; tieát dieän coïc 30x30</v>
          </cell>
          <cell r="E730" t="str">
            <v>100 m</v>
          </cell>
          <cell r="F730">
            <v>19573800</v>
          </cell>
          <cell r="G730">
            <v>69520</v>
          </cell>
          <cell r="H730">
            <v>5255494</v>
          </cell>
        </row>
        <row r="731">
          <cell r="A731" t="str">
            <v>04.7105</v>
          </cell>
          <cell r="B731" t="str">
            <v>04.7105</v>
          </cell>
          <cell r="C731"/>
          <cell r="D731" t="str">
            <v>Chieàu daøi coïc &gt; 20m ; tieát dieän coïc 35x35</v>
          </cell>
          <cell r="E731" t="str">
            <v>100 m</v>
          </cell>
          <cell r="F731">
            <v>26579160</v>
          </cell>
          <cell r="G731">
            <v>83610</v>
          </cell>
          <cell r="H731">
            <v>5864182</v>
          </cell>
        </row>
        <row r="732">
          <cell r="A732" t="str">
            <v>04.7106</v>
          </cell>
          <cell r="B732" t="str">
            <v>04.7106</v>
          </cell>
          <cell r="C732"/>
          <cell r="D732" t="str">
            <v>Chieàu daøi coïc &gt; 20m ; tieát dieän coïc 40x40</v>
          </cell>
          <cell r="E732" t="str">
            <v>100 m</v>
          </cell>
          <cell r="F732">
            <v>34614720</v>
          </cell>
          <cell r="G732">
            <v>97235</v>
          </cell>
          <cell r="H732">
            <v>6675766</v>
          </cell>
        </row>
        <row r="733">
          <cell r="A733" t="str">
            <v>04.7201</v>
          </cell>
          <cell r="B733" t="str">
            <v>04.7201</v>
          </cell>
          <cell r="C733" t="str">
            <v>Taøu ñoùng coïc &gt; 1,8 - 2,5 taán</v>
          </cell>
          <cell r="D733" t="str">
            <v>Chieàu daøi coïc &lt;= 20m ; tieát dieän coïc 30x30</v>
          </cell>
          <cell r="E733" t="str">
            <v>100 m</v>
          </cell>
          <cell r="F733">
            <v>19573800</v>
          </cell>
          <cell r="G733">
            <v>82526</v>
          </cell>
          <cell r="H733">
            <v>4951150</v>
          </cell>
        </row>
        <row r="734">
          <cell r="A734" t="str">
            <v>04.7202</v>
          </cell>
          <cell r="B734" t="str">
            <v>04.7202</v>
          </cell>
          <cell r="C734"/>
          <cell r="D734" t="str">
            <v>Chieàu daøi coïc &lt;= 20m ; tieát dieän coïc 35x35</v>
          </cell>
          <cell r="E734" t="str">
            <v>100 m</v>
          </cell>
          <cell r="F734">
            <v>26579160</v>
          </cell>
          <cell r="G734">
            <v>89184</v>
          </cell>
          <cell r="H734">
            <v>5559838</v>
          </cell>
        </row>
        <row r="735">
          <cell r="A735" t="str">
            <v>04.7203</v>
          </cell>
          <cell r="B735" t="str">
            <v>04.7203</v>
          </cell>
          <cell r="C735"/>
          <cell r="D735" t="str">
            <v>Chieàu daøi coïc &lt;= 20m ; tieát dieän coïc 40x40</v>
          </cell>
          <cell r="E735" t="str">
            <v>100 m</v>
          </cell>
          <cell r="F735">
            <v>34614720</v>
          </cell>
          <cell r="G735">
            <v>103738</v>
          </cell>
          <cell r="H735">
            <v>6777213</v>
          </cell>
        </row>
        <row r="736">
          <cell r="A736" t="str">
            <v>04.7204</v>
          </cell>
          <cell r="B736" t="str">
            <v>04.7204</v>
          </cell>
          <cell r="C736"/>
          <cell r="D736" t="str">
            <v>Chieàu daøi coïc &gt; 20m ; tieát dieän coïc 30x30</v>
          </cell>
          <cell r="E736" t="str">
            <v>100 m</v>
          </cell>
          <cell r="F736">
            <v>19573800</v>
          </cell>
          <cell r="G736">
            <v>61004</v>
          </cell>
          <cell r="H736">
            <v>4579174</v>
          </cell>
        </row>
        <row r="737">
          <cell r="A737" t="str">
            <v>04.7205</v>
          </cell>
          <cell r="B737" t="str">
            <v>04.7205</v>
          </cell>
          <cell r="C737"/>
          <cell r="D737" t="str">
            <v>Chieàu daøi coïc &gt; 20m ; tieát dieän coïc 35x35</v>
          </cell>
          <cell r="E737" t="str">
            <v>100 m</v>
          </cell>
          <cell r="F737">
            <v>26579160</v>
          </cell>
          <cell r="G737">
            <v>68901</v>
          </cell>
          <cell r="H737">
            <v>5187862</v>
          </cell>
        </row>
        <row r="738">
          <cell r="A738" t="str">
            <v>04.7206</v>
          </cell>
          <cell r="B738" t="str">
            <v>04.7206</v>
          </cell>
          <cell r="C738"/>
          <cell r="D738" t="str">
            <v>Chieàu daøi coïc &gt; 20m ; tieát dieän coïc 40x40</v>
          </cell>
          <cell r="E738" t="str">
            <v>100 m</v>
          </cell>
          <cell r="F738">
            <v>34614720</v>
          </cell>
          <cell r="G738">
            <v>90732</v>
          </cell>
          <cell r="H738">
            <v>6371422</v>
          </cell>
        </row>
        <row r="739">
          <cell r="A739" t="str">
            <v>04.7301</v>
          </cell>
          <cell r="B739" t="str">
            <v>04.7301</v>
          </cell>
          <cell r="C739" t="str">
            <v>Taøu ñoùng coïc &gt; 2,5 - 3,5 taán</v>
          </cell>
          <cell r="D739" t="str">
            <v>Chieàu daøi coïc &lt;= 20m ; tieát dieän coïc 30x30</v>
          </cell>
          <cell r="E739" t="str">
            <v>100 m</v>
          </cell>
          <cell r="F739">
            <v>19573800</v>
          </cell>
          <cell r="G739">
            <v>59766</v>
          </cell>
          <cell r="H739">
            <v>4545358</v>
          </cell>
        </row>
        <row r="740">
          <cell r="A740" t="str">
            <v>04.7302</v>
          </cell>
          <cell r="B740" t="str">
            <v>04.7302</v>
          </cell>
          <cell r="C740"/>
          <cell r="D740" t="str">
            <v>Chieàu daøi coïc &lt;= 20m ; tieát dieän coïc 35x35</v>
          </cell>
          <cell r="E740" t="str">
            <v>100 m</v>
          </cell>
          <cell r="F740">
            <v>26579160</v>
          </cell>
          <cell r="G740">
            <v>69830</v>
          </cell>
          <cell r="H740">
            <v>5255494</v>
          </cell>
        </row>
        <row r="741">
          <cell r="A741" t="str">
            <v>04.7303</v>
          </cell>
          <cell r="B741" t="str">
            <v>04.7303</v>
          </cell>
          <cell r="C741"/>
          <cell r="D741" t="str">
            <v>Chieàu daøi coïc &lt;= 20m ; tieát dieän coïc 40x40</v>
          </cell>
          <cell r="E741" t="str">
            <v>100 m</v>
          </cell>
          <cell r="F741">
            <v>34614720</v>
          </cell>
          <cell r="G741">
            <v>78965</v>
          </cell>
          <cell r="H741">
            <v>5965630</v>
          </cell>
        </row>
        <row r="742">
          <cell r="A742" t="str">
            <v>04.7304</v>
          </cell>
          <cell r="B742" t="str">
            <v>04.7304</v>
          </cell>
          <cell r="C742"/>
          <cell r="D742" t="str">
            <v>Chieàu daøi coïc &gt; 20m ; tieát dieän coïc 30x30</v>
          </cell>
          <cell r="E742" t="str">
            <v>100 m</v>
          </cell>
          <cell r="F742">
            <v>19573800</v>
          </cell>
          <cell r="G742">
            <v>37624</v>
          </cell>
          <cell r="H742">
            <v>4545358</v>
          </cell>
        </row>
        <row r="743">
          <cell r="A743" t="str">
            <v>04.7305</v>
          </cell>
          <cell r="B743" t="str">
            <v>04.7305</v>
          </cell>
          <cell r="C743"/>
          <cell r="D743" t="str">
            <v>Chieàu daøi coïc &gt; 20m ; tieát dieän coïc 35x35</v>
          </cell>
          <cell r="E743" t="str">
            <v>100 m</v>
          </cell>
          <cell r="F743">
            <v>26579160</v>
          </cell>
          <cell r="G743">
            <v>64720</v>
          </cell>
          <cell r="H743">
            <v>4883518</v>
          </cell>
        </row>
        <row r="744">
          <cell r="A744" t="str">
            <v>04.7306</v>
          </cell>
          <cell r="B744" t="str">
            <v>04.7306</v>
          </cell>
          <cell r="C744"/>
          <cell r="D744" t="str">
            <v>Chieàu daøi coïc &gt; 20m ; tieát dieän coïc 40x40</v>
          </cell>
          <cell r="E744" t="str">
            <v>100 m</v>
          </cell>
          <cell r="F744">
            <v>34614720</v>
          </cell>
          <cell r="G744">
            <v>76642</v>
          </cell>
          <cell r="H744">
            <v>5728918</v>
          </cell>
        </row>
        <row r="745">
          <cell r="A745" t="str">
            <v>04.8000</v>
          </cell>
          <cell r="B745" t="str">
            <v>04.8000</v>
          </cell>
          <cell r="C745" t="str">
            <v>PHAÙ ÑAÀU COÏC BEÂ TOÂNG COÁT THEÙP</v>
          </cell>
          <cell r="D745" t="str">
            <v>Phaù ñaàu coïc beâ toâng coát theùp</v>
          </cell>
          <cell r="E745" t="str">
            <v>m3</v>
          </cell>
          <cell r="F745"/>
          <cell r="G745">
            <v>107130</v>
          </cell>
        </row>
        <row r="746">
          <cell r="A746" t="str">
            <v>04.9001</v>
          </cell>
          <cell r="B746" t="str">
            <v>04.9001</v>
          </cell>
          <cell r="C746" t="str">
            <v>QUEÙT NHÖÏA BITUM MOÙNG COÄT</v>
          </cell>
          <cell r="D746" t="str">
            <v>Queùt nhöïa bi tum noùng moät nöôùc</v>
          </cell>
          <cell r="E746" t="str">
            <v>10m2</v>
          </cell>
          <cell r="F746">
            <v>58492</v>
          </cell>
          <cell r="G746">
            <v>10838</v>
          </cell>
        </row>
        <row r="747">
          <cell r="A747" t="str">
            <v>04.9002</v>
          </cell>
          <cell r="B747" t="str">
            <v>04.9002</v>
          </cell>
          <cell r="C747"/>
          <cell r="D747" t="str">
            <v>Queùt nhöïa bi tum noùng hai nöôùc</v>
          </cell>
          <cell r="E747" t="str">
            <v>10m2</v>
          </cell>
          <cell r="F747">
            <v>87738</v>
          </cell>
          <cell r="G747">
            <v>16257</v>
          </cell>
        </row>
        <row r="748">
          <cell r="A748" t="str">
            <v>04.9003</v>
          </cell>
          <cell r="B748" t="str">
            <v>04.9003</v>
          </cell>
          <cell r="C748"/>
          <cell r="D748" t="str">
            <v>Queùt nhöïa bi tum nguoäi moät nöôùc</v>
          </cell>
          <cell r="E748" t="str">
            <v>10m2</v>
          </cell>
          <cell r="F748">
            <v>27205</v>
          </cell>
          <cell r="G748">
            <v>1858</v>
          </cell>
        </row>
        <row r="749">
          <cell r="A749" t="str">
            <v>04.9004</v>
          </cell>
          <cell r="B749" t="str">
            <v>04.9004</v>
          </cell>
          <cell r="C749"/>
          <cell r="D749" t="str">
            <v>Queùt nhöïa bi tum nguoäi hai nöôùc</v>
          </cell>
          <cell r="E749" t="str">
            <v>10m2</v>
          </cell>
          <cell r="F749">
            <v>41683</v>
          </cell>
          <cell r="G749">
            <v>2787</v>
          </cell>
        </row>
        <row r="750">
          <cell r="A750" t="str">
            <v>05.1000</v>
          </cell>
          <cell r="B750" t="str">
            <v>05.1000</v>
          </cell>
          <cell r="C750" t="str">
            <v>PHAÂN LOAÏI COÄT THEÙP NHAÄP NGOAÏI</v>
          </cell>
          <cell r="D750" t="str">
            <v>Choïn vaø phaân loaïi coät theùp</v>
          </cell>
          <cell r="E750" t="str">
            <v>Taán</v>
          </cell>
          <cell r="F750"/>
          <cell r="G750">
            <v>32502</v>
          </cell>
          <cell r="H750">
            <v>4472</v>
          </cell>
        </row>
        <row r="751">
          <cell r="A751" t="str">
            <v>05.2001</v>
          </cell>
          <cell r="B751" t="str">
            <v>05.2001</v>
          </cell>
          <cell r="C751" t="str">
            <v>LAÉP RAÙP COÄT THEÙP BAÈNG THUÛ COÂNG</v>
          </cell>
          <cell r="D751" t="str">
            <v>Troïng löôïng coät &lt;= 5 taán</v>
          </cell>
          <cell r="E751" t="str">
            <v>Taán</v>
          </cell>
          <cell r="F751">
            <v>15082</v>
          </cell>
          <cell r="G751">
            <v>115382</v>
          </cell>
        </row>
        <row r="752">
          <cell r="A752" t="str">
            <v>05.2002</v>
          </cell>
          <cell r="B752" t="str">
            <v>05.2002</v>
          </cell>
          <cell r="C752" t="str">
            <v>Laép töøng chi tieát</v>
          </cell>
          <cell r="D752" t="str">
            <v>Troïng löôïng coät &lt;= 15 taán</v>
          </cell>
          <cell r="E752" t="str">
            <v>Taán</v>
          </cell>
          <cell r="F752">
            <v>15082</v>
          </cell>
          <cell r="G752">
            <v>104006</v>
          </cell>
        </row>
        <row r="753">
          <cell r="A753" t="str">
            <v>05.2003</v>
          </cell>
          <cell r="B753" t="str">
            <v>05.2003</v>
          </cell>
          <cell r="C753"/>
          <cell r="D753" t="str">
            <v>Troïng löôïng coät &lt;= 30 taán</v>
          </cell>
          <cell r="E753" t="str">
            <v>Taán</v>
          </cell>
          <cell r="F753">
            <v>15082</v>
          </cell>
          <cell r="G753">
            <v>99131</v>
          </cell>
        </row>
        <row r="754">
          <cell r="A754" t="str">
            <v>05.2004</v>
          </cell>
          <cell r="B754" t="str">
            <v>05.2004</v>
          </cell>
          <cell r="C754"/>
          <cell r="D754" t="str">
            <v>Troïng löôïng coät &gt; 30 taán</v>
          </cell>
          <cell r="E754" t="str">
            <v>Taán</v>
          </cell>
          <cell r="F754">
            <v>15082</v>
          </cell>
          <cell r="G754">
            <v>93931</v>
          </cell>
        </row>
        <row r="755">
          <cell r="A755" t="str">
            <v>05.2011</v>
          </cell>
          <cell r="B755" t="str">
            <v>05.2011</v>
          </cell>
          <cell r="C755" t="str">
            <v>Laép töøng ñoaïn</v>
          </cell>
          <cell r="D755" t="str">
            <v>Troïng löôïng coät &lt;= 5 taán</v>
          </cell>
          <cell r="E755" t="str">
            <v>Taán</v>
          </cell>
          <cell r="F755">
            <v>15082</v>
          </cell>
          <cell r="G755">
            <v>54278</v>
          </cell>
        </row>
        <row r="756">
          <cell r="A756" t="str">
            <v>05.2012</v>
          </cell>
          <cell r="B756" t="str">
            <v>05.2012</v>
          </cell>
          <cell r="C756"/>
          <cell r="D756" t="str">
            <v>Troïng löôïng coät &lt;= 15 taán</v>
          </cell>
          <cell r="E756" t="str">
            <v>Taán</v>
          </cell>
          <cell r="F756">
            <v>15082</v>
          </cell>
          <cell r="G756">
            <v>51353</v>
          </cell>
        </row>
        <row r="757">
          <cell r="A757" t="str">
            <v>05.2013</v>
          </cell>
          <cell r="B757" t="str">
            <v>05.2013</v>
          </cell>
          <cell r="C757"/>
          <cell r="D757" t="str">
            <v>Troïng löôïng coät &lt;= 30 taán</v>
          </cell>
          <cell r="E757" t="str">
            <v>Taán</v>
          </cell>
          <cell r="F757">
            <v>15082</v>
          </cell>
          <cell r="G757">
            <v>48428</v>
          </cell>
        </row>
        <row r="758">
          <cell r="A758" t="str">
            <v>05.2014</v>
          </cell>
          <cell r="B758" t="str">
            <v>05.2014</v>
          </cell>
          <cell r="C758"/>
          <cell r="D758" t="str">
            <v>Troïng löôïng coät &gt; 30 taán</v>
          </cell>
          <cell r="E758" t="str">
            <v>Taán</v>
          </cell>
          <cell r="F758">
            <v>15082</v>
          </cell>
          <cell r="G758">
            <v>45665</v>
          </cell>
        </row>
        <row r="759">
          <cell r="A759" t="str">
            <v>05.3101</v>
          </cell>
          <cell r="B759" t="str">
            <v>05.3101</v>
          </cell>
          <cell r="C759" t="str">
            <v>DÖÏNG COÄT THEÙP ÑAÕ LAÉP SAÜN</v>
          </cell>
          <cell r="D759" t="str">
            <v>Chieàu cao coät &lt;= 15m</v>
          </cell>
          <cell r="E759" t="str">
            <v>Coät</v>
          </cell>
          <cell r="F759">
            <v>111935</v>
          </cell>
          <cell r="G759">
            <v>236895</v>
          </cell>
        </row>
        <row r="760">
          <cell r="A760" t="str">
            <v>05.3102</v>
          </cell>
          <cell r="B760" t="str">
            <v>05.3102</v>
          </cell>
          <cell r="C760" t="str">
            <v>Laép raùp coät theùp baèng thuû coâng</v>
          </cell>
          <cell r="D760" t="str">
            <v>Chieàu cao coät &lt;= 25m</v>
          </cell>
          <cell r="E760" t="str">
            <v>Coät</v>
          </cell>
          <cell r="F760">
            <v>149246</v>
          </cell>
          <cell r="G760">
            <v>430591</v>
          </cell>
        </row>
        <row r="761">
          <cell r="A761" t="str">
            <v>05.3103</v>
          </cell>
          <cell r="B761" t="str">
            <v>05.3103</v>
          </cell>
          <cell r="C761"/>
          <cell r="D761" t="str">
            <v>Chieàu cao coät &lt;= 35m</v>
          </cell>
          <cell r="E761" t="str">
            <v>Coät</v>
          </cell>
          <cell r="F761">
            <v>149246</v>
          </cell>
          <cell r="G761">
            <v>529065</v>
          </cell>
        </row>
        <row r="762">
          <cell r="A762" t="str">
            <v>05.3104</v>
          </cell>
          <cell r="B762" t="str">
            <v>05.3104</v>
          </cell>
          <cell r="C762"/>
          <cell r="D762" t="str">
            <v>Chieàu cao coät &lt;= 45m</v>
          </cell>
          <cell r="E762" t="str">
            <v>Coät</v>
          </cell>
          <cell r="F762">
            <v>223870</v>
          </cell>
          <cell r="G762">
            <v>898497</v>
          </cell>
        </row>
        <row r="763">
          <cell r="A763" t="str">
            <v>05.3105</v>
          </cell>
          <cell r="B763" t="str">
            <v>05.3105</v>
          </cell>
          <cell r="C763"/>
          <cell r="D763" t="str">
            <v>Chieàu cao coät &lt;= 50m</v>
          </cell>
          <cell r="E763" t="str">
            <v>Coät</v>
          </cell>
          <cell r="F763">
            <v>298493</v>
          </cell>
          <cell r="G763">
            <v>1599582</v>
          </cell>
        </row>
        <row r="764">
          <cell r="A764" t="str">
            <v>05.3212</v>
          </cell>
          <cell r="B764" t="str">
            <v>05.3212</v>
          </cell>
          <cell r="C764" t="str">
            <v>Laép raùp coät theùp baèng thuû coâng keát hôïp cô giôùi</v>
          </cell>
          <cell r="D764" t="str">
            <v>Baèng maùy keùo 100CV ; Chieàu cao coät &lt;= 25m</v>
          </cell>
          <cell r="E764" t="str">
            <v>Coät</v>
          </cell>
          <cell r="F764">
            <v>149246</v>
          </cell>
          <cell r="G764">
            <v>322982</v>
          </cell>
          <cell r="H764">
            <v>194764</v>
          </cell>
        </row>
        <row r="765">
          <cell r="A765" t="str">
            <v>05.3213</v>
          </cell>
          <cell r="B765" t="str">
            <v>05.3213</v>
          </cell>
          <cell r="C765"/>
          <cell r="D765" t="str">
            <v>Baèng maùy keùo 100CV ; Chieàu cao coät &lt;= 35m</v>
          </cell>
          <cell r="E765" t="str">
            <v>Coät</v>
          </cell>
          <cell r="F765">
            <v>149246</v>
          </cell>
          <cell r="G765">
            <v>396838</v>
          </cell>
          <cell r="H765">
            <v>324607</v>
          </cell>
        </row>
        <row r="766">
          <cell r="A766" t="str">
            <v>05.3214</v>
          </cell>
          <cell r="B766" t="str">
            <v>05.3214</v>
          </cell>
          <cell r="C766"/>
          <cell r="D766" t="str">
            <v>Baèng maùy keùo 100CV ; Chieàu cao coät &lt;= 45m</v>
          </cell>
          <cell r="E766" t="str">
            <v>Coät</v>
          </cell>
          <cell r="F766">
            <v>223870</v>
          </cell>
          <cell r="G766">
            <v>673834</v>
          </cell>
          <cell r="H766">
            <v>454449</v>
          </cell>
        </row>
        <row r="767">
          <cell r="A767" t="str">
            <v>05.3215</v>
          </cell>
          <cell r="B767" t="str">
            <v>05.3215</v>
          </cell>
          <cell r="C767"/>
          <cell r="D767" t="str">
            <v>Baèng maùy keùo 100CV ; Chieàu cao coät &lt;= 50m</v>
          </cell>
          <cell r="E767" t="str">
            <v>Coät</v>
          </cell>
          <cell r="F767">
            <v>298493</v>
          </cell>
          <cell r="G767">
            <v>1199648</v>
          </cell>
          <cell r="H767">
            <v>649213</v>
          </cell>
        </row>
        <row r="768">
          <cell r="A768" t="str">
            <v>05.3221</v>
          </cell>
          <cell r="B768" t="str">
            <v>05.3221</v>
          </cell>
          <cell r="C768"/>
          <cell r="D768" t="str">
            <v>Baèng caàn truïc 10 taán ; Chieàu cao coät &lt;= 15m</v>
          </cell>
          <cell r="E768" t="str">
            <v>Coät</v>
          </cell>
          <cell r="F768">
            <v>111935</v>
          </cell>
          <cell r="G768">
            <v>164278</v>
          </cell>
          <cell r="H768">
            <v>74875</v>
          </cell>
        </row>
        <row r="769">
          <cell r="A769" t="str">
            <v>05.3222</v>
          </cell>
          <cell r="B769" t="str">
            <v>05.3222</v>
          </cell>
          <cell r="C769"/>
          <cell r="D769" t="str">
            <v>Baèng caàn truïc 10 taán ; Chieàu cao coät &lt;= 25m</v>
          </cell>
          <cell r="E769" t="str">
            <v>Coät</v>
          </cell>
          <cell r="F769">
            <v>149246</v>
          </cell>
          <cell r="G769">
            <v>306879</v>
          </cell>
          <cell r="H769">
            <v>149750</v>
          </cell>
        </row>
        <row r="770">
          <cell r="A770" t="str">
            <v>05.3223</v>
          </cell>
          <cell r="B770" t="str">
            <v>05.3223</v>
          </cell>
          <cell r="C770"/>
          <cell r="D770" t="str">
            <v>Baèng caàn truïc 10 taán ; Chieàu cao coät &lt;= 35m</v>
          </cell>
          <cell r="E770" t="str">
            <v>Coät</v>
          </cell>
          <cell r="F770">
            <v>149246</v>
          </cell>
          <cell r="G770">
            <v>377019</v>
          </cell>
          <cell r="H770">
            <v>249584</v>
          </cell>
        </row>
        <row r="771">
          <cell r="A771" t="str">
            <v>05.3224</v>
          </cell>
          <cell r="B771" t="str">
            <v>05.3224</v>
          </cell>
          <cell r="C771"/>
          <cell r="D771" t="str">
            <v>Baèng caàn truïc 10 taán ; Chieàu cao coät &lt;= 45m</v>
          </cell>
          <cell r="E771" t="str">
            <v>Coät</v>
          </cell>
          <cell r="F771">
            <v>223870</v>
          </cell>
          <cell r="G771">
            <v>640081</v>
          </cell>
          <cell r="H771">
            <v>349418</v>
          </cell>
        </row>
        <row r="772">
          <cell r="A772" t="str">
            <v>05.3225</v>
          </cell>
          <cell r="B772" t="str">
            <v>05.3225</v>
          </cell>
          <cell r="C772"/>
          <cell r="D772" t="str">
            <v>Baèng caàn truïc 10 taán ; Chieàu cao coät &lt;= 50m</v>
          </cell>
          <cell r="E772" t="str">
            <v>Coät</v>
          </cell>
          <cell r="F772">
            <v>298493</v>
          </cell>
          <cell r="G772">
            <v>1139727</v>
          </cell>
          <cell r="H772">
            <v>499168</v>
          </cell>
        </row>
        <row r="773">
          <cell r="A773" t="str">
            <v>05.4101</v>
          </cell>
          <cell r="B773" t="str">
            <v>05.4101</v>
          </cell>
          <cell r="C773" t="str">
            <v>VÖØA LAÉP VÖØA DÖÏNG COÄT THEÙP</v>
          </cell>
          <cell r="D773" t="str">
            <v>Vöøa laép vöøa döïng baèng thuû coâng ; chieàu cao coät &lt;= 15m</v>
          </cell>
          <cell r="E773" t="str">
            <v>Taán</v>
          </cell>
          <cell r="F773">
            <v>5359</v>
          </cell>
          <cell r="G773">
            <v>183473</v>
          </cell>
        </row>
        <row r="774">
          <cell r="A774" t="str">
            <v>05.4102</v>
          </cell>
          <cell r="B774" t="str">
            <v>05.4102</v>
          </cell>
          <cell r="C774"/>
          <cell r="D774" t="str">
            <v>Vöøa laép vöøa döïng baèng thuû coâng ; chieàu cao coät &lt;= 25m</v>
          </cell>
          <cell r="E774" t="str">
            <v>Taán</v>
          </cell>
          <cell r="F774">
            <v>12217</v>
          </cell>
          <cell r="G774">
            <v>201837</v>
          </cell>
        </row>
        <row r="775">
          <cell r="A775" t="str">
            <v>05.4103</v>
          </cell>
          <cell r="B775" t="str">
            <v>05.4103</v>
          </cell>
          <cell r="C775"/>
          <cell r="D775" t="str">
            <v>Vöøa laép vöøa döïng baèng thuû coâng ; chieàu cao coät &lt;= 40m</v>
          </cell>
          <cell r="E775" t="str">
            <v>Taán</v>
          </cell>
          <cell r="F775">
            <v>12860</v>
          </cell>
          <cell r="G775">
            <v>232064</v>
          </cell>
        </row>
        <row r="776">
          <cell r="A776" t="str">
            <v>05.4104</v>
          </cell>
          <cell r="B776" t="str">
            <v>05.4104</v>
          </cell>
          <cell r="C776"/>
          <cell r="D776" t="str">
            <v>Vöøa laép vöøa döïng baèng thuû coâng ; chieàu cao coät &lt;= 55m</v>
          </cell>
          <cell r="E776" t="str">
            <v>Taán</v>
          </cell>
          <cell r="F776">
            <v>15646</v>
          </cell>
          <cell r="G776">
            <v>266841</v>
          </cell>
        </row>
        <row r="777">
          <cell r="A777" t="str">
            <v>05.4105</v>
          </cell>
          <cell r="B777" t="str">
            <v>05.4105</v>
          </cell>
          <cell r="C777"/>
          <cell r="D777" t="str">
            <v>Vöøa laép vöøa döïng baèng thuû coâng ; chieàu cao coät &lt;= 70m</v>
          </cell>
          <cell r="E777" t="str">
            <v>Taán</v>
          </cell>
          <cell r="F777">
            <v>16289</v>
          </cell>
          <cell r="G777">
            <v>307143</v>
          </cell>
        </row>
        <row r="778">
          <cell r="A778" t="str">
            <v>05.4106</v>
          </cell>
          <cell r="B778" t="str">
            <v>05.4106</v>
          </cell>
          <cell r="C778"/>
          <cell r="D778" t="str">
            <v>Vöøa laép vöøa döïng baèng thuû coâng ; chieàu cao coät &lt;= 85m</v>
          </cell>
          <cell r="E778" t="str">
            <v>Taán</v>
          </cell>
          <cell r="F778">
            <v>16932</v>
          </cell>
          <cell r="G778">
            <v>352808</v>
          </cell>
        </row>
        <row r="779">
          <cell r="A779" t="str">
            <v>05.4107</v>
          </cell>
          <cell r="B779" t="str">
            <v>05.4107</v>
          </cell>
          <cell r="C779"/>
          <cell r="D779" t="str">
            <v>Vöøa laép vöøa döïng baèng thuû coâng ; chieàu cao coät &lt;= 100m</v>
          </cell>
          <cell r="E779" t="str">
            <v>Taán</v>
          </cell>
          <cell r="F779">
            <v>16932</v>
          </cell>
          <cell r="G779">
            <v>405786</v>
          </cell>
        </row>
        <row r="780">
          <cell r="A780" t="str">
            <v>05.4201</v>
          </cell>
          <cell r="B780" t="str">
            <v>05.4201</v>
          </cell>
          <cell r="C780"/>
          <cell r="D780" t="str">
            <v>Vöøa laép vöøa döïng baèng thuû coâng + c/g ; chieàu cao coät &lt;= 15m</v>
          </cell>
          <cell r="E780" t="str">
            <v>Taán</v>
          </cell>
          <cell r="F780">
            <v>5359</v>
          </cell>
          <cell r="G780">
            <v>146746</v>
          </cell>
          <cell r="H780">
            <v>6878</v>
          </cell>
        </row>
        <row r="781">
          <cell r="A781" t="str">
            <v>05.4202</v>
          </cell>
          <cell r="B781" t="str">
            <v>05.4202</v>
          </cell>
          <cell r="C781"/>
          <cell r="D781" t="str">
            <v>Vöøa laép vöøa döïng baèng thuû coâng + c/g ; chieàu cao coät &lt;= 25m</v>
          </cell>
          <cell r="E781" t="str">
            <v>Taán</v>
          </cell>
          <cell r="F781">
            <v>8788</v>
          </cell>
          <cell r="G781">
            <v>161534</v>
          </cell>
          <cell r="H781">
            <v>6878</v>
          </cell>
        </row>
        <row r="782">
          <cell r="A782" t="str">
            <v>05.4203</v>
          </cell>
          <cell r="B782" t="str">
            <v>05.4203</v>
          </cell>
          <cell r="C782"/>
          <cell r="D782" t="str">
            <v>Vöøa laép vöøa döïng baèng thuû coâng + c/g ; chieàu cao coät &lt;= 40m</v>
          </cell>
          <cell r="E782" t="str">
            <v>Taán</v>
          </cell>
          <cell r="F782">
            <v>10718</v>
          </cell>
          <cell r="G782">
            <v>185586</v>
          </cell>
          <cell r="H782">
            <v>9171</v>
          </cell>
        </row>
        <row r="783">
          <cell r="A783" t="str">
            <v>05.4204</v>
          </cell>
          <cell r="B783" t="str">
            <v>05.4204</v>
          </cell>
          <cell r="C783"/>
          <cell r="D783" t="str">
            <v>Vöøa laép vöøa döïng baèng thuû coâng + c/g ; chieàu cao coät &lt;= 55m</v>
          </cell>
          <cell r="E783" t="str">
            <v>Taán</v>
          </cell>
          <cell r="F783">
            <v>15646</v>
          </cell>
          <cell r="G783">
            <v>213538</v>
          </cell>
          <cell r="H783">
            <v>11464</v>
          </cell>
        </row>
        <row r="784">
          <cell r="A784" t="str">
            <v>05.4205</v>
          </cell>
          <cell r="B784" t="str">
            <v>05.4205</v>
          </cell>
          <cell r="C784"/>
          <cell r="D784" t="str">
            <v>Vöøa laép vöøa döïng baèng thuû coâng + c/g ; chieàu cao coät &lt;= 70m</v>
          </cell>
          <cell r="E784" t="str">
            <v>Taán</v>
          </cell>
          <cell r="F784">
            <v>16289</v>
          </cell>
          <cell r="G784">
            <v>245714</v>
          </cell>
          <cell r="H784">
            <v>11464</v>
          </cell>
        </row>
        <row r="785">
          <cell r="A785" t="str">
            <v>05.4206</v>
          </cell>
          <cell r="B785" t="str">
            <v>05.4206</v>
          </cell>
          <cell r="C785"/>
          <cell r="D785" t="str">
            <v>Vöøa laép vöøa döïng baèng thuû coâng + c/g ; chieàu cao coät &lt;= 85m</v>
          </cell>
          <cell r="E785" t="str">
            <v>Taán</v>
          </cell>
          <cell r="F785">
            <v>16932</v>
          </cell>
          <cell r="G785">
            <v>282279</v>
          </cell>
          <cell r="H785">
            <v>13757</v>
          </cell>
        </row>
        <row r="786">
          <cell r="A786" t="str">
            <v>05.4207</v>
          </cell>
          <cell r="B786" t="str">
            <v>05.4207</v>
          </cell>
          <cell r="C786"/>
          <cell r="D786" t="str">
            <v>Vöøa laép vöøa döïng baèng thuû coâng + c/g ; chieàu cao coät &lt;= 100m</v>
          </cell>
          <cell r="E786" t="str">
            <v>Taán</v>
          </cell>
          <cell r="F786">
            <v>16932</v>
          </cell>
          <cell r="G786">
            <v>324694</v>
          </cell>
          <cell r="H786">
            <v>18342</v>
          </cell>
        </row>
        <row r="787">
          <cell r="A787" t="str">
            <v>05.5101</v>
          </cell>
          <cell r="B787" t="str">
            <v>05.5101</v>
          </cell>
          <cell r="C787" t="str">
            <v>NOÁI COÄT BEÂ TOÂNG BAÈNG MAËT BÍCH</v>
          </cell>
          <cell r="D787" t="str">
            <v>Noái coät beâ toâng caùc loaïi; ñòa hình bình thöôøng</v>
          </cell>
          <cell r="E787" t="str">
            <v>Moái</v>
          </cell>
          <cell r="F787">
            <v>12573</v>
          </cell>
          <cell r="G787">
            <v>48753</v>
          </cell>
        </row>
        <row r="788">
          <cell r="A788" t="str">
            <v>05.5102</v>
          </cell>
          <cell r="B788" t="str">
            <v>05.5102</v>
          </cell>
          <cell r="C788"/>
          <cell r="D788" t="str">
            <v>Noái coät beâ toâng caùc loaïi; ñòa hình söôøn ñoài</v>
          </cell>
          <cell r="E788" t="str">
            <v>Moái</v>
          </cell>
          <cell r="F788">
            <v>12573</v>
          </cell>
          <cell r="G788">
            <v>51190</v>
          </cell>
        </row>
        <row r="789">
          <cell r="A789" t="str">
            <v>05.5103</v>
          </cell>
          <cell r="B789" t="str">
            <v>05.5103</v>
          </cell>
          <cell r="C789"/>
          <cell r="D789" t="str">
            <v>Noái coät beâ toâng caùc loaïi; ñòa hình sình laày</v>
          </cell>
          <cell r="E789" t="str">
            <v>Moái</v>
          </cell>
          <cell r="F789">
            <v>34960</v>
          </cell>
          <cell r="G789">
            <v>58503</v>
          </cell>
        </row>
        <row r="790">
          <cell r="A790" t="str">
            <v>05.5211</v>
          </cell>
          <cell r="B790" t="str">
            <v>05.5211</v>
          </cell>
          <cell r="C790" t="str">
            <v>DÖÏNG COÄT BEÂ TOÂNG</v>
          </cell>
          <cell r="D790" t="str">
            <v>Döïng coät baèng thuû coâng ; chieàu cao coät &lt;= 8m</v>
          </cell>
          <cell r="E790" t="str">
            <v>Coät</v>
          </cell>
          <cell r="F790">
            <v>20790</v>
          </cell>
          <cell r="G790">
            <v>74917</v>
          </cell>
        </row>
        <row r="791">
          <cell r="A791" t="str">
            <v>05.5212</v>
          </cell>
          <cell r="B791" t="str">
            <v>05.5212</v>
          </cell>
          <cell r="C791"/>
          <cell r="D791" t="str">
            <v>Döïng coät baèng thuû coâng ; chieàu cao coät &lt;= 10m</v>
          </cell>
          <cell r="E791" t="str">
            <v>Coät</v>
          </cell>
          <cell r="F791">
            <v>20790</v>
          </cell>
          <cell r="G791">
            <v>80605</v>
          </cell>
        </row>
        <row r="792">
          <cell r="A792" t="str">
            <v>05.5213</v>
          </cell>
          <cell r="B792" t="str">
            <v>05.5213</v>
          </cell>
          <cell r="C792"/>
          <cell r="D792" t="str">
            <v>Döïng coät baèng thuû coâng ; chieàu cao coät &lt;= 12m</v>
          </cell>
          <cell r="E792" t="str">
            <v>Coät</v>
          </cell>
          <cell r="F792">
            <v>20790</v>
          </cell>
          <cell r="G792">
            <v>86293</v>
          </cell>
        </row>
        <row r="793">
          <cell r="A793" t="str">
            <v>05.5214</v>
          </cell>
          <cell r="B793" t="str">
            <v>05.5214</v>
          </cell>
          <cell r="C793"/>
          <cell r="D793" t="str">
            <v>Döïng coät baèng thuû coâng ; chieàu cao coät &lt;= 14m</v>
          </cell>
          <cell r="E793" t="str">
            <v>Coät</v>
          </cell>
          <cell r="F793">
            <v>20790</v>
          </cell>
          <cell r="G793">
            <v>107419</v>
          </cell>
        </row>
        <row r="794">
          <cell r="A794" t="str">
            <v>05.5215</v>
          </cell>
          <cell r="B794" t="str">
            <v>05.5215</v>
          </cell>
          <cell r="C794"/>
          <cell r="D794" t="str">
            <v>Döïng coät baèng thuû coâng ; chieàu cao coät &lt;= 16m</v>
          </cell>
          <cell r="E794" t="str">
            <v>Coät</v>
          </cell>
          <cell r="F794">
            <v>24448</v>
          </cell>
          <cell r="G794">
            <v>116844</v>
          </cell>
        </row>
        <row r="795">
          <cell r="A795" t="str">
            <v>05.5216</v>
          </cell>
          <cell r="B795" t="str">
            <v>05.5216</v>
          </cell>
          <cell r="C795"/>
          <cell r="D795" t="str">
            <v>Döïng coät baèng thuû coâng ; chieàu cao coät &lt;= 18m</v>
          </cell>
          <cell r="E795" t="str">
            <v>Coät</v>
          </cell>
          <cell r="F795">
            <v>24448</v>
          </cell>
          <cell r="G795">
            <v>152271</v>
          </cell>
        </row>
        <row r="796">
          <cell r="A796" t="str">
            <v>05.5217</v>
          </cell>
          <cell r="B796" t="str">
            <v>05.5217</v>
          </cell>
          <cell r="C796"/>
          <cell r="D796" t="str">
            <v>Döïng coät baèng thuû coâng ; chieàu cao coät &lt;= 20m</v>
          </cell>
          <cell r="E796" t="str">
            <v>Coät</v>
          </cell>
          <cell r="F796">
            <v>24448</v>
          </cell>
          <cell r="G796">
            <v>177460</v>
          </cell>
        </row>
        <row r="797">
          <cell r="A797" t="str">
            <v>05.5218</v>
          </cell>
          <cell r="B797" t="str">
            <v>05.5218</v>
          </cell>
          <cell r="C797"/>
          <cell r="D797" t="str">
            <v>Döïng coät baèng thuû coâng ; chieàu cao coät &gt; 20m</v>
          </cell>
          <cell r="E797" t="str">
            <v>Coät</v>
          </cell>
          <cell r="F797">
            <v>24448</v>
          </cell>
          <cell r="G797">
            <v>193711</v>
          </cell>
        </row>
        <row r="798">
          <cell r="A798" t="str">
            <v>05.5221</v>
          </cell>
          <cell r="B798" t="str">
            <v>05.5221</v>
          </cell>
          <cell r="C798"/>
          <cell r="D798" t="str">
            <v>Döïng thuû coâng + c/g ; chieàu cao coät &lt;= 8m (baèng caàn truïc)</v>
          </cell>
          <cell r="E798" t="str">
            <v>Coät</v>
          </cell>
          <cell r="F798">
            <v>20790</v>
          </cell>
          <cell r="G798">
            <v>30064</v>
          </cell>
          <cell r="H798">
            <v>43677</v>
          </cell>
        </row>
        <row r="799">
          <cell r="A799" t="str">
            <v>05.5222</v>
          </cell>
          <cell r="B799" t="str">
            <v>05.5222</v>
          </cell>
          <cell r="C799"/>
          <cell r="D799" t="str">
            <v>Döïng thuû coâng + c/g ; chieàu cao coät &lt;= 10m (baèng caàn truïc)</v>
          </cell>
          <cell r="E799" t="str">
            <v>Coät</v>
          </cell>
          <cell r="F799">
            <v>20790</v>
          </cell>
          <cell r="G799">
            <v>32177</v>
          </cell>
          <cell r="H799">
            <v>43677</v>
          </cell>
        </row>
        <row r="800">
          <cell r="A800" t="str">
            <v>05.5223</v>
          </cell>
          <cell r="B800" t="str">
            <v>05.5223</v>
          </cell>
          <cell r="C800"/>
          <cell r="D800" t="str">
            <v>Döïng thuû coâng + c/g ; chieàu cao coät &lt;= 12m (baèng caàn truïc)</v>
          </cell>
          <cell r="E800" t="str">
            <v>Coät</v>
          </cell>
          <cell r="F800">
            <v>20790</v>
          </cell>
          <cell r="G800">
            <v>34452</v>
          </cell>
          <cell r="H800">
            <v>62396</v>
          </cell>
        </row>
        <row r="801">
          <cell r="A801" t="str">
            <v>05.5224</v>
          </cell>
          <cell r="B801" t="str">
            <v>05.5224</v>
          </cell>
          <cell r="C801"/>
          <cell r="D801" t="str">
            <v>Döïng thuû coâng + c/g ; chieàu cao coät &lt;= 14m (baèng caàn truïc)</v>
          </cell>
          <cell r="E801" t="str">
            <v>Coät</v>
          </cell>
          <cell r="F801">
            <v>20790</v>
          </cell>
          <cell r="G801">
            <v>42903</v>
          </cell>
          <cell r="H801">
            <v>62396</v>
          </cell>
        </row>
        <row r="802">
          <cell r="A802" t="str">
            <v>05.5225</v>
          </cell>
          <cell r="B802" t="str">
            <v>05.5225</v>
          </cell>
          <cell r="C802"/>
          <cell r="D802" t="str">
            <v>Döïng thuû coâng + c/g ; chieàu cao coät &lt;= 16m (baèng caàn truïc)</v>
          </cell>
          <cell r="E802" t="str">
            <v>Coät</v>
          </cell>
          <cell r="F802">
            <v>24448</v>
          </cell>
          <cell r="G802">
            <v>46803</v>
          </cell>
          <cell r="H802">
            <v>87354</v>
          </cell>
        </row>
        <row r="803">
          <cell r="A803" t="str">
            <v>05.5226</v>
          </cell>
          <cell r="B803" t="str">
            <v>05.5226</v>
          </cell>
          <cell r="C803"/>
          <cell r="D803" t="str">
            <v>Döïng thuû coâng + c/g ; chieàu cao coät &lt;= 18m (baèng caàn truïc)</v>
          </cell>
          <cell r="E803" t="str">
            <v>Coät</v>
          </cell>
          <cell r="F803">
            <v>24448</v>
          </cell>
          <cell r="G803">
            <v>60941</v>
          </cell>
          <cell r="H803">
            <v>87354</v>
          </cell>
        </row>
        <row r="804">
          <cell r="A804" t="str">
            <v>05.5227</v>
          </cell>
          <cell r="B804" t="str">
            <v>05.5227</v>
          </cell>
          <cell r="C804"/>
          <cell r="D804" t="str">
            <v>Döïng thuû coâng + c/g ; chieàu cao coät &lt;= 20m (baèng caàn truïc)</v>
          </cell>
          <cell r="E804" t="str">
            <v>Coät</v>
          </cell>
          <cell r="F804">
            <v>24448</v>
          </cell>
          <cell r="G804">
            <v>71017</v>
          </cell>
          <cell r="H804">
            <v>124792</v>
          </cell>
        </row>
        <row r="805">
          <cell r="A805" t="str">
            <v>05.5228</v>
          </cell>
          <cell r="B805" t="str">
            <v>05.5228</v>
          </cell>
          <cell r="C805"/>
          <cell r="D805" t="str">
            <v>Döïng thuû coâng + c/g ; chieàu cao coät &gt; 20m (baèng caàn truïc)</v>
          </cell>
          <cell r="E805" t="str">
            <v>Coät</v>
          </cell>
          <cell r="F805">
            <v>24448</v>
          </cell>
          <cell r="G805">
            <v>77517</v>
          </cell>
          <cell r="H805">
            <v>124792</v>
          </cell>
        </row>
        <row r="806">
          <cell r="A806" t="str">
            <v>05.5235</v>
          </cell>
          <cell r="B806" t="str">
            <v>05.5235</v>
          </cell>
          <cell r="C806"/>
          <cell r="D806" t="str">
            <v>Döïng thuû coâng + c/g ; chieàu cao coät &lt;= 16m (baèng maùy keùo)</v>
          </cell>
          <cell r="E806" t="str">
            <v>Coät</v>
          </cell>
          <cell r="F806">
            <v>24448</v>
          </cell>
          <cell r="G806">
            <v>52653</v>
          </cell>
          <cell r="H806">
            <v>97382</v>
          </cell>
        </row>
        <row r="807">
          <cell r="A807" t="str">
            <v>05.5236</v>
          </cell>
          <cell r="B807" t="str">
            <v>05.5236</v>
          </cell>
          <cell r="C807"/>
          <cell r="D807" t="str">
            <v>Döïng thuû coâng + c/g ; chieàu cao coät &lt;= 18m (baèng maùy keùo)</v>
          </cell>
          <cell r="E807" t="str">
            <v>Coät</v>
          </cell>
          <cell r="F807">
            <v>24448</v>
          </cell>
          <cell r="G807">
            <v>68579</v>
          </cell>
          <cell r="H807">
            <v>97382</v>
          </cell>
        </row>
        <row r="808">
          <cell r="A808" t="str">
            <v>05.5237</v>
          </cell>
          <cell r="B808" t="str">
            <v>05.5237</v>
          </cell>
          <cell r="C808"/>
          <cell r="D808" t="str">
            <v>Döïng thuû coâng + c/g ; chieàu cao coät &lt;= 20m (baèng maùy keùo)</v>
          </cell>
          <cell r="E808" t="str">
            <v>Coät</v>
          </cell>
          <cell r="F808">
            <v>24448</v>
          </cell>
          <cell r="G808">
            <v>79792</v>
          </cell>
          <cell r="H808">
            <v>149319</v>
          </cell>
        </row>
        <row r="809">
          <cell r="A809" t="str">
            <v>05.5238</v>
          </cell>
          <cell r="B809" t="str">
            <v>05.5238</v>
          </cell>
          <cell r="C809"/>
          <cell r="D809" t="str">
            <v>Döïng thuû coâng + c/g ; chieàu cao coät &gt; 20m (baèng maùy keùo)</v>
          </cell>
          <cell r="E809" t="str">
            <v>Coät</v>
          </cell>
          <cell r="F809">
            <v>24448</v>
          </cell>
          <cell r="G809">
            <v>87105</v>
          </cell>
          <cell r="H809">
            <v>149319</v>
          </cell>
        </row>
        <row r="810">
          <cell r="A810" t="str">
            <v>05.6011</v>
          </cell>
          <cell r="B810" t="str">
            <v>05.6011</v>
          </cell>
          <cell r="C810" t="str">
            <v>LAÉP ÑAËT XAØ</v>
          </cell>
          <cell r="D810" t="str">
            <v>Laép ñaët xaø theùp cho coät ñoõ; troïng löôïng 25kg</v>
          </cell>
          <cell r="E810" t="str">
            <v>Boä</v>
          </cell>
          <cell r="F810"/>
          <cell r="G810">
            <v>13161</v>
          </cell>
        </row>
        <row r="811">
          <cell r="A811" t="str">
            <v>05.6012</v>
          </cell>
          <cell r="B811" t="str">
            <v>05.6012</v>
          </cell>
          <cell r="C811"/>
          <cell r="D811" t="str">
            <v>Laép ñaët xaø theùp cho coät ñoõ; troïng löôïng 50kg</v>
          </cell>
          <cell r="E811" t="str">
            <v>Boä</v>
          </cell>
          <cell r="F811"/>
          <cell r="G811">
            <v>17806</v>
          </cell>
        </row>
        <row r="812">
          <cell r="A812" t="str">
            <v>05.6013</v>
          </cell>
          <cell r="B812" t="str">
            <v>05.6013</v>
          </cell>
          <cell r="C812"/>
          <cell r="D812" t="str">
            <v>Laép ñaët xaø theùp cho coät ñoõ; troïng löôïng 100kg</v>
          </cell>
          <cell r="E812" t="str">
            <v>Boä</v>
          </cell>
          <cell r="F812"/>
          <cell r="G812">
            <v>23999</v>
          </cell>
        </row>
        <row r="813">
          <cell r="A813" t="str">
            <v>05.6014</v>
          </cell>
          <cell r="B813" t="str">
            <v>05.6014</v>
          </cell>
          <cell r="C813"/>
          <cell r="D813" t="str">
            <v>Laép ñaët xaø theùp cho coät ñoõ; troïng löôïng 140kg</v>
          </cell>
          <cell r="E813" t="str">
            <v>Boä</v>
          </cell>
          <cell r="F813"/>
          <cell r="G813">
            <v>28799</v>
          </cell>
        </row>
        <row r="814">
          <cell r="A814" t="str">
            <v>05.6015</v>
          </cell>
          <cell r="B814" t="str">
            <v>05.6015</v>
          </cell>
          <cell r="C814"/>
          <cell r="D814" t="str">
            <v>Laép ñaët xaø theùp cho coät ñoõ; troïng löôïng 230kg</v>
          </cell>
          <cell r="E814" t="str">
            <v>Boä</v>
          </cell>
          <cell r="F814"/>
          <cell r="G814">
            <v>39792</v>
          </cell>
        </row>
        <row r="815">
          <cell r="A815" t="str">
            <v>05.6016</v>
          </cell>
          <cell r="B815" t="str">
            <v>05.6016</v>
          </cell>
          <cell r="C815"/>
          <cell r="D815" t="str">
            <v>Laép ñaët xaø theùp cho coät ñoõ; troïng löôïng 320kg</v>
          </cell>
          <cell r="E815" t="str">
            <v>Boä</v>
          </cell>
          <cell r="F815"/>
          <cell r="G815">
            <v>50785</v>
          </cell>
        </row>
        <row r="816">
          <cell r="A816" t="str">
            <v>05.6017</v>
          </cell>
          <cell r="B816" t="str">
            <v>05.6017</v>
          </cell>
          <cell r="C816"/>
          <cell r="D816" t="str">
            <v>Laép ñaët xaø theùp cho coät ñoõ; troïng löôïng 410kg</v>
          </cell>
          <cell r="E816" t="str">
            <v>Boä</v>
          </cell>
          <cell r="F816"/>
          <cell r="G816">
            <v>59920</v>
          </cell>
        </row>
        <row r="817">
          <cell r="A817" t="str">
            <v>05.6018</v>
          </cell>
          <cell r="B817" t="str">
            <v>05.6018</v>
          </cell>
          <cell r="C817"/>
          <cell r="D817" t="str">
            <v>Laép ñaët xaø theùp cho coät ñoõ; troïng löôïng 500kg</v>
          </cell>
          <cell r="E817" t="str">
            <v>Boä</v>
          </cell>
          <cell r="F817"/>
          <cell r="G817">
            <v>70759</v>
          </cell>
        </row>
        <row r="818">
          <cell r="A818" t="str">
            <v>05.6021</v>
          </cell>
          <cell r="B818" t="str">
            <v>05.6021</v>
          </cell>
          <cell r="C818"/>
          <cell r="D818" t="str">
            <v>Laép ñaët xaø theùp cho coät neùo; troïng löôïng 25kg</v>
          </cell>
          <cell r="E818" t="str">
            <v>Boä</v>
          </cell>
          <cell r="F818"/>
          <cell r="G818">
            <v>17496</v>
          </cell>
        </row>
        <row r="819">
          <cell r="A819" t="str">
            <v>05.6022</v>
          </cell>
          <cell r="B819" t="str">
            <v>05.6022</v>
          </cell>
          <cell r="C819"/>
          <cell r="D819" t="str">
            <v>Laép ñaët xaø theùp cho coät neùo; troïng löôïng 50kg</v>
          </cell>
          <cell r="E819" t="str">
            <v>Boä</v>
          </cell>
          <cell r="F819"/>
          <cell r="G819">
            <v>23689</v>
          </cell>
        </row>
        <row r="820">
          <cell r="A820" t="str">
            <v>05.6023</v>
          </cell>
          <cell r="B820" t="str">
            <v>05.6023</v>
          </cell>
          <cell r="C820"/>
          <cell r="D820" t="str">
            <v>Laép ñaët xaø theùp cho coät neùo; troïng löôïng 100kg</v>
          </cell>
          <cell r="E820" t="str">
            <v>Boä</v>
          </cell>
          <cell r="F820"/>
          <cell r="G820">
            <v>31896</v>
          </cell>
        </row>
        <row r="821">
          <cell r="A821" t="str">
            <v>05.6024</v>
          </cell>
          <cell r="B821" t="str">
            <v>05.6024</v>
          </cell>
          <cell r="C821"/>
          <cell r="D821" t="str">
            <v>Laép ñaët xaø theùp cho coät neùo; troïng löôïng 140kg</v>
          </cell>
          <cell r="E821" t="str">
            <v>Boä</v>
          </cell>
          <cell r="F821"/>
          <cell r="G821">
            <v>38244</v>
          </cell>
        </row>
        <row r="822">
          <cell r="A822" t="str">
            <v>05.6025</v>
          </cell>
          <cell r="B822" t="str">
            <v>05.6025</v>
          </cell>
          <cell r="C822"/>
          <cell r="D822" t="str">
            <v>Laép ñaët xaø theùp cho coät neùo; troïng löôïng 230kg</v>
          </cell>
          <cell r="E822" t="str">
            <v>Boä</v>
          </cell>
          <cell r="F822"/>
          <cell r="G822">
            <v>52798</v>
          </cell>
        </row>
        <row r="823">
          <cell r="A823" t="str">
            <v>05.6026</v>
          </cell>
          <cell r="B823" t="str">
            <v>05.6026</v>
          </cell>
          <cell r="C823"/>
          <cell r="D823" t="str">
            <v>Laép ñaët xaø theùp cho coät neùo; troïng löôïng 320kg</v>
          </cell>
          <cell r="E823" t="str">
            <v>Boä</v>
          </cell>
          <cell r="F823"/>
          <cell r="G823">
            <v>67507</v>
          </cell>
        </row>
        <row r="824">
          <cell r="A824" t="str">
            <v>05.6027</v>
          </cell>
          <cell r="B824" t="str">
            <v>05.6027</v>
          </cell>
          <cell r="C824"/>
          <cell r="D824" t="str">
            <v>Laép ñaët xaø theùp cho coät neùo; troïng löôïng 410kg</v>
          </cell>
          <cell r="E824" t="str">
            <v>Boä</v>
          </cell>
          <cell r="F824"/>
          <cell r="G824">
            <v>79584</v>
          </cell>
        </row>
        <row r="825">
          <cell r="A825" t="str">
            <v>05.6028</v>
          </cell>
          <cell r="B825" t="str">
            <v>05.6028</v>
          </cell>
          <cell r="C825"/>
          <cell r="D825" t="str">
            <v>Laép ñaët xaø theùp cho coät neùo; troïng löôïng 500kg</v>
          </cell>
          <cell r="E825" t="str">
            <v>Boä</v>
          </cell>
          <cell r="F825"/>
          <cell r="G825">
            <v>93984</v>
          </cell>
        </row>
        <row r="826">
          <cell r="A826" t="str">
            <v>05.6034</v>
          </cell>
          <cell r="B826" t="str">
            <v>05.6034</v>
          </cell>
          <cell r="C826"/>
          <cell r="D826" t="str">
            <v>Laép ñaët xaø theùp cho coät ñuùp; troïng löôïng 140kg</v>
          </cell>
          <cell r="E826" t="str">
            <v>Boä</v>
          </cell>
          <cell r="F826"/>
          <cell r="G826">
            <v>32515</v>
          </cell>
        </row>
        <row r="827">
          <cell r="A827" t="str">
            <v>05.6035</v>
          </cell>
          <cell r="B827" t="str">
            <v>05.6035</v>
          </cell>
          <cell r="C827"/>
          <cell r="D827" t="str">
            <v>Laép ñaët xaø theùp cho coät ñuùp; troïng löôïng 230kg</v>
          </cell>
          <cell r="E827" t="str">
            <v>Boä</v>
          </cell>
          <cell r="F827"/>
          <cell r="G827">
            <v>46295</v>
          </cell>
        </row>
        <row r="828">
          <cell r="A828" t="str">
            <v>05.6036</v>
          </cell>
          <cell r="B828" t="str">
            <v>05.6036</v>
          </cell>
          <cell r="C828"/>
          <cell r="D828" t="str">
            <v>Laép ñaët xaø theùp cho coät ñuùp; troïng löôïng 320kg</v>
          </cell>
          <cell r="E828" t="str">
            <v>Boä</v>
          </cell>
          <cell r="F828"/>
          <cell r="G828">
            <v>58062</v>
          </cell>
        </row>
        <row r="829">
          <cell r="A829" t="str">
            <v>05.6037</v>
          </cell>
          <cell r="B829" t="str">
            <v>05.6037</v>
          </cell>
          <cell r="C829"/>
          <cell r="D829" t="str">
            <v>Laép ñaët xaø theùp cho coät ñuùp; troïng löôïng 410kg</v>
          </cell>
          <cell r="E829" t="str">
            <v>Boä</v>
          </cell>
          <cell r="F829"/>
          <cell r="G829">
            <v>64101</v>
          </cell>
        </row>
        <row r="830">
          <cell r="A830" t="str">
            <v>05.6038</v>
          </cell>
          <cell r="B830" t="str">
            <v>05.6038</v>
          </cell>
          <cell r="C830"/>
          <cell r="D830" t="str">
            <v>Laép ñaët xaø theùp cho coät ñuùp; troïng löôïng 500kg</v>
          </cell>
          <cell r="E830" t="str">
            <v>Boä</v>
          </cell>
          <cell r="F830"/>
          <cell r="G830">
            <v>69985</v>
          </cell>
        </row>
        <row r="831">
          <cell r="A831" t="str">
            <v>05.6039</v>
          </cell>
          <cell r="B831" t="str">
            <v>05.6039</v>
          </cell>
          <cell r="C831"/>
          <cell r="D831" t="str">
            <v>Laép ñaët xaø theùp cho coät ñuùp; troïng löôïng 750kg</v>
          </cell>
          <cell r="E831" t="str">
            <v>Boä</v>
          </cell>
          <cell r="F831"/>
          <cell r="G831">
            <v>89648</v>
          </cell>
        </row>
        <row r="832">
          <cell r="A832" t="str">
            <v>05.6040</v>
          </cell>
          <cell r="B832" t="str">
            <v>05.6040</v>
          </cell>
          <cell r="C832"/>
          <cell r="D832" t="str">
            <v>Laép ñaët xaø theùp cho coät ñuùp; troïng löôïng 1000kg</v>
          </cell>
          <cell r="E832" t="str">
            <v>Boä</v>
          </cell>
          <cell r="F832"/>
          <cell r="G832">
            <v>105751</v>
          </cell>
        </row>
        <row r="833">
          <cell r="A833" t="str">
            <v>05.6041</v>
          </cell>
          <cell r="B833" t="str">
            <v>05.6041</v>
          </cell>
          <cell r="C833"/>
          <cell r="D833" t="str">
            <v>Laép ñaët xaø theùp cho coät hình Pi; troïng löôïng 140kg</v>
          </cell>
          <cell r="E833" t="str">
            <v>Boä</v>
          </cell>
          <cell r="F833"/>
          <cell r="G833">
            <v>36076</v>
          </cell>
        </row>
        <row r="834">
          <cell r="A834" t="str">
            <v>05.6042</v>
          </cell>
          <cell r="B834" t="str">
            <v>05.6042</v>
          </cell>
          <cell r="C834"/>
          <cell r="D834" t="str">
            <v>Laép ñaët xaø theùp cho coät hình Pi; troïng löôïng 230kg</v>
          </cell>
          <cell r="E834" t="str">
            <v>Boä</v>
          </cell>
          <cell r="F834"/>
          <cell r="G834">
            <v>51559</v>
          </cell>
        </row>
        <row r="835">
          <cell r="A835" t="str">
            <v>05.6043</v>
          </cell>
          <cell r="B835" t="str">
            <v>05.6043</v>
          </cell>
          <cell r="C835"/>
          <cell r="D835" t="str">
            <v>Laép ñaët xaø theùp cho coät hình Pi; troïng löôïng 320kg</v>
          </cell>
          <cell r="E835" t="str">
            <v>Boä</v>
          </cell>
          <cell r="F835"/>
          <cell r="G835">
            <v>64565</v>
          </cell>
        </row>
        <row r="836">
          <cell r="A836" t="str">
            <v>05.6044</v>
          </cell>
          <cell r="B836" t="str">
            <v>05.6044</v>
          </cell>
          <cell r="C836"/>
          <cell r="D836" t="str">
            <v>Laép ñaët xaø theùp cho coät hình Pi; troïng löôïng 410kg</v>
          </cell>
          <cell r="E836" t="str">
            <v>Boä</v>
          </cell>
          <cell r="F836"/>
          <cell r="G836">
            <v>71223</v>
          </cell>
        </row>
        <row r="837">
          <cell r="A837" t="str">
            <v>05.6045</v>
          </cell>
          <cell r="B837" t="str">
            <v>05.6045</v>
          </cell>
          <cell r="C837"/>
          <cell r="D837" t="str">
            <v>Laép ñaët xaø theùp cho coät hình Pi; troïng löôïng 500kg</v>
          </cell>
          <cell r="E837" t="str">
            <v>Boä</v>
          </cell>
          <cell r="F837"/>
          <cell r="G837">
            <v>77726</v>
          </cell>
        </row>
        <row r="838">
          <cell r="A838" t="str">
            <v>05.6046</v>
          </cell>
          <cell r="B838" t="str">
            <v>05.6046</v>
          </cell>
          <cell r="C838"/>
          <cell r="D838" t="str">
            <v>Laép ñaët xaø theùp cho coät hình Pi; troïng löôïng 750kg</v>
          </cell>
          <cell r="E838" t="str">
            <v>Boä</v>
          </cell>
          <cell r="F838"/>
          <cell r="G838">
            <v>99558</v>
          </cell>
        </row>
        <row r="839">
          <cell r="A839" t="str">
            <v>05.6047</v>
          </cell>
          <cell r="B839" t="str">
            <v>05.6047</v>
          </cell>
          <cell r="C839"/>
          <cell r="D839" t="str">
            <v>Laép ñaët xaø theùp cho coät hình Pi; troïng löôïng 1000kg</v>
          </cell>
          <cell r="E839" t="str">
            <v>Boä</v>
          </cell>
          <cell r="F839"/>
          <cell r="G839">
            <v>117518</v>
          </cell>
        </row>
        <row r="840">
          <cell r="A840" t="str">
            <v>05.7001</v>
          </cell>
          <cell r="B840" t="str">
            <v>05.7001</v>
          </cell>
          <cell r="C840" t="str">
            <v>LAÉP TIEÁP ÑÒA COÄT ÑIEÄN</v>
          </cell>
          <cell r="D840" t="str">
            <v>Ñöôøng kính theùp F : 8-10mm</v>
          </cell>
          <cell r="E840" t="str">
            <v>100kg</v>
          </cell>
          <cell r="F840">
            <v>1000</v>
          </cell>
          <cell r="G840">
            <v>15483</v>
          </cell>
        </row>
        <row r="841">
          <cell r="A841" t="str">
            <v>05.7002</v>
          </cell>
          <cell r="B841" t="str">
            <v>05.7002</v>
          </cell>
          <cell r="C841" t="str">
            <v>Keùo raûi vaø laép tieáp ñòa coät ñieän</v>
          </cell>
          <cell r="D841" t="str">
            <v>Ñöôøng kính theùp F : 12-14mm</v>
          </cell>
          <cell r="E841" t="str">
            <v>100kg</v>
          </cell>
          <cell r="F841">
            <v>750</v>
          </cell>
          <cell r="G841">
            <v>15483</v>
          </cell>
        </row>
        <row r="842">
          <cell r="A842" t="str">
            <v>05.7003</v>
          </cell>
          <cell r="B842" t="str">
            <v>05.7003</v>
          </cell>
          <cell r="C842"/>
          <cell r="D842" t="str">
            <v>Ñöôøng kính theùp F : 16-18mm</v>
          </cell>
          <cell r="E842" t="str">
            <v>100kg</v>
          </cell>
          <cell r="F842">
            <v>625</v>
          </cell>
          <cell r="G842">
            <v>10219</v>
          </cell>
        </row>
        <row r="843">
          <cell r="A843" t="str">
            <v>05.8001</v>
          </cell>
          <cell r="B843" t="str">
            <v>05.8001</v>
          </cell>
          <cell r="C843" t="str">
            <v>ÑOÙNG COÏC VAØ HAØN NOÁI COÏC TIEÁP ÑÒA</v>
          </cell>
          <cell r="D843" t="str">
            <v>Ñoùng coïc tieáp ñòa ; ñaát caáp I</v>
          </cell>
          <cell r="E843" t="str">
            <v>10 coïc</v>
          </cell>
          <cell r="F843">
            <v>7140</v>
          </cell>
          <cell r="G843">
            <v>38708</v>
          </cell>
          <cell r="H843">
            <v>7760</v>
          </cell>
        </row>
        <row r="844">
          <cell r="A844" t="str">
            <v>05.8002</v>
          </cell>
          <cell r="B844" t="str">
            <v>05.8002</v>
          </cell>
          <cell r="C844"/>
          <cell r="D844" t="str">
            <v>Ñoùng coïc tieáp ñòa ; ñaát caáp II</v>
          </cell>
          <cell r="E844" t="str">
            <v>11 coïc</v>
          </cell>
          <cell r="F844">
            <v>7140</v>
          </cell>
          <cell r="G844">
            <v>43353</v>
          </cell>
          <cell r="H844">
            <v>7760</v>
          </cell>
        </row>
        <row r="845">
          <cell r="A845" t="str">
            <v>05.8003</v>
          </cell>
          <cell r="B845" t="str">
            <v>05.8003</v>
          </cell>
          <cell r="C845"/>
          <cell r="D845" t="str">
            <v>Ñoùng coïc tieáp ñòa ; ñaát caáp III</v>
          </cell>
          <cell r="E845" t="str">
            <v>12 coïc</v>
          </cell>
          <cell r="F845">
            <v>7140</v>
          </cell>
          <cell r="G845">
            <v>67817</v>
          </cell>
          <cell r="H845">
            <v>7760</v>
          </cell>
        </row>
        <row r="846">
          <cell r="A846" t="str">
            <v>05.8004</v>
          </cell>
          <cell r="B846" t="str">
            <v>05.8004</v>
          </cell>
          <cell r="C846"/>
          <cell r="D846" t="str">
            <v>Ñoùng coïc tieáp ñòa ; ñaát caáp IV</v>
          </cell>
          <cell r="E846" t="str">
            <v>13 coïc</v>
          </cell>
          <cell r="F846">
            <v>7140</v>
          </cell>
          <cell r="G846">
            <v>116125</v>
          </cell>
          <cell r="H846">
            <v>7760</v>
          </cell>
        </row>
        <row r="847">
          <cell r="A847" t="str">
            <v>05.9001</v>
          </cell>
          <cell r="B847" t="str">
            <v>05.9001</v>
          </cell>
          <cell r="C847" t="str">
            <v>SÔN SAÉT THEÙP CAÙC LOAÏI</v>
          </cell>
          <cell r="D847" t="str">
            <v>Sôn baùo hieäu theo chieàu cao coät &lt;= 70m</v>
          </cell>
          <cell r="E847" t="str">
            <v>m2</v>
          </cell>
          <cell r="F847">
            <v>4725</v>
          </cell>
          <cell r="G847">
            <v>8825</v>
          </cell>
        </row>
        <row r="848">
          <cell r="A848" t="str">
            <v>05.9002</v>
          </cell>
          <cell r="B848" t="str">
            <v>05.9002</v>
          </cell>
          <cell r="C848"/>
          <cell r="D848" t="str">
            <v>Sôn baùo hieäu theo chieàu cao coät &lt;= 100m</v>
          </cell>
          <cell r="E848" t="str">
            <v>m2</v>
          </cell>
          <cell r="F848">
            <v>5775</v>
          </cell>
          <cell r="G848">
            <v>10993</v>
          </cell>
        </row>
        <row r="849">
          <cell r="A849" t="str">
            <v>05.9003</v>
          </cell>
          <cell r="B849" t="str">
            <v>05.9003</v>
          </cell>
          <cell r="C849"/>
          <cell r="D849" t="str">
            <v>Sôn baùo hieäu theo chieàu cao coät &gt; 100m</v>
          </cell>
          <cell r="E849" t="str">
            <v>m2</v>
          </cell>
          <cell r="F849">
            <v>6563</v>
          </cell>
          <cell r="G849">
            <v>14709</v>
          </cell>
        </row>
        <row r="850">
          <cell r="A850" t="str">
            <v>05.9004</v>
          </cell>
          <cell r="B850" t="str">
            <v>05.9004</v>
          </cell>
          <cell r="C850"/>
          <cell r="D850" t="str">
            <v>Sôn saét theùp caùc loaïi vaø sôn baùo hieäu 2 nöôùc</v>
          </cell>
          <cell r="E850" t="str">
            <v>m2</v>
          </cell>
          <cell r="F850">
            <v>4590</v>
          </cell>
          <cell r="G850">
            <v>1703</v>
          </cell>
        </row>
        <row r="851">
          <cell r="A851" t="str">
            <v>05.9005</v>
          </cell>
          <cell r="B851" t="str">
            <v>05.9005</v>
          </cell>
          <cell r="C851"/>
          <cell r="D851" t="str">
            <v>Sôn saét theùp caùc loaïi vaø sôn baùo hieäu 3 nöôùc</v>
          </cell>
          <cell r="E851" t="str">
            <v>m3</v>
          </cell>
          <cell r="F851">
            <v>7140</v>
          </cell>
          <cell r="G851">
            <v>2415</v>
          </cell>
        </row>
        <row r="852">
          <cell r="A852" t="str">
            <v>06.1101</v>
          </cell>
          <cell r="B852" t="str">
            <v>06.1101</v>
          </cell>
          <cell r="C852" t="str">
            <v>LAÉP ÑAËT SÖÙ ÑÖÙNG</v>
          </cell>
          <cell r="D852" t="str">
            <v>Laép ñaët söù ñöùng ôû coät troøn döôùi ñaát ; söù 6-10kV</v>
          </cell>
          <cell r="E852" t="str">
            <v>10 söù</v>
          </cell>
          <cell r="F852">
            <v>1550</v>
          </cell>
          <cell r="G852">
            <v>17032</v>
          </cell>
        </row>
        <row r="853">
          <cell r="A853" t="str">
            <v>06.1102</v>
          </cell>
          <cell r="B853" t="str">
            <v>06.1102</v>
          </cell>
          <cell r="C853"/>
          <cell r="D853" t="str">
            <v>Laép ñaët söù ñöùng ôû coät troøn döôùi ñaát ; söù 15-20kV</v>
          </cell>
          <cell r="E853" t="str">
            <v>10 söù</v>
          </cell>
          <cell r="F853">
            <v>1200</v>
          </cell>
          <cell r="G853">
            <v>23380</v>
          </cell>
        </row>
        <row r="854">
          <cell r="A854" t="str">
            <v>06.1103</v>
          </cell>
          <cell r="B854" t="str">
            <v>06.1103</v>
          </cell>
          <cell r="C854"/>
          <cell r="D854" t="str">
            <v>Laép ñaët söù ñöùng ôû coät troøn döôùi ñaát ; söù 35kV</v>
          </cell>
          <cell r="E854" t="str">
            <v>10 söù</v>
          </cell>
          <cell r="F854">
            <v>1550</v>
          </cell>
          <cell r="G854">
            <v>29728</v>
          </cell>
        </row>
        <row r="855">
          <cell r="A855" t="str">
            <v>06.1104</v>
          </cell>
          <cell r="B855" t="str">
            <v>06.1104</v>
          </cell>
          <cell r="C855"/>
          <cell r="D855" t="str">
            <v>Laép ñaët söù ñöùng ôû coät troøn treân coät ; söù 6-10kV</v>
          </cell>
          <cell r="E855" t="str">
            <v>10 söù</v>
          </cell>
          <cell r="F855">
            <v>1550</v>
          </cell>
          <cell r="G855">
            <v>25547</v>
          </cell>
        </row>
        <row r="856">
          <cell r="A856" t="str">
            <v>06.1105</v>
          </cell>
          <cell r="B856" t="str">
            <v>06.1105</v>
          </cell>
          <cell r="C856"/>
          <cell r="D856" t="str">
            <v>Laép ñaët söù ñöùng ôû coät troøn treân coät ; söù 15-20kV</v>
          </cell>
          <cell r="E856" t="str">
            <v>10 söù</v>
          </cell>
          <cell r="F856">
            <v>1550</v>
          </cell>
          <cell r="G856">
            <v>34992</v>
          </cell>
        </row>
        <row r="857">
          <cell r="A857" t="str">
            <v>06.1106</v>
          </cell>
          <cell r="B857" t="str">
            <v>06.1106</v>
          </cell>
          <cell r="C857"/>
          <cell r="D857" t="str">
            <v>Laép ñaët söù ñöùng ôû coät troøn treân coät ; söù 35kV</v>
          </cell>
          <cell r="E857" t="str">
            <v>10 söù</v>
          </cell>
          <cell r="F857">
            <v>1550</v>
          </cell>
          <cell r="G857">
            <v>44592</v>
          </cell>
        </row>
        <row r="858">
          <cell r="A858" t="str">
            <v>06.1111</v>
          </cell>
          <cell r="B858" t="str">
            <v>06.1111</v>
          </cell>
          <cell r="C858"/>
          <cell r="D858" t="str">
            <v>Laép ñaët söù ñöùng ôû coät vuoâng döôùi ñaát ; söù 6-10kV</v>
          </cell>
          <cell r="E858" t="str">
            <v>10 söù</v>
          </cell>
          <cell r="F858">
            <v>1550</v>
          </cell>
          <cell r="G858">
            <v>13625</v>
          </cell>
        </row>
        <row r="859">
          <cell r="A859" t="str">
            <v>06.1112</v>
          </cell>
          <cell r="B859" t="str">
            <v>06.1112</v>
          </cell>
          <cell r="C859"/>
          <cell r="D859" t="str">
            <v>Laép ñaët söù ñöùng ôû coät vuoâng döôùi ñaát ; söù 15-20kV</v>
          </cell>
          <cell r="E859" t="str">
            <v>10 söù</v>
          </cell>
          <cell r="F859">
            <v>1550</v>
          </cell>
          <cell r="G859">
            <v>18580</v>
          </cell>
        </row>
        <row r="860">
          <cell r="A860" t="str">
            <v>06.1113</v>
          </cell>
          <cell r="B860" t="str">
            <v>06.1113</v>
          </cell>
          <cell r="C860"/>
          <cell r="D860" t="str">
            <v>Laép ñaët söù ñöùng ôû coät vuoâng döôùi ñaát ; söù 35kV</v>
          </cell>
          <cell r="E860" t="str">
            <v>10 söù</v>
          </cell>
          <cell r="F860">
            <v>1550</v>
          </cell>
          <cell r="G860">
            <v>23689</v>
          </cell>
        </row>
        <row r="861">
          <cell r="A861" t="str">
            <v>06.1114</v>
          </cell>
          <cell r="B861" t="str">
            <v>06.1114</v>
          </cell>
          <cell r="C861"/>
          <cell r="D861" t="str">
            <v>Laép ñaët söù ñöùng ôû coät vuoâng treân coät ; söù 6-10kV</v>
          </cell>
          <cell r="E861" t="str">
            <v>10 söù</v>
          </cell>
          <cell r="F861">
            <v>1550</v>
          </cell>
          <cell r="G861">
            <v>17651</v>
          </cell>
        </row>
        <row r="862">
          <cell r="A862" t="str">
            <v>06.1115</v>
          </cell>
          <cell r="B862" t="str">
            <v>06.1115</v>
          </cell>
          <cell r="C862"/>
          <cell r="D862" t="str">
            <v>Laép ñaët söù ñöùng ôû coät vuoâng treân coät ; söù 15-20kV</v>
          </cell>
          <cell r="E862" t="str">
            <v>10 söù</v>
          </cell>
          <cell r="F862">
            <v>1550</v>
          </cell>
          <cell r="G862">
            <v>24154</v>
          </cell>
        </row>
        <row r="863">
          <cell r="A863" t="str">
            <v>06.1116</v>
          </cell>
          <cell r="B863" t="str">
            <v>06.1116</v>
          </cell>
          <cell r="C863"/>
          <cell r="D863" t="str">
            <v>Laép ñaët söù ñöùng ôû coät vuoâng treân coät ; söù 35kV</v>
          </cell>
          <cell r="E863" t="str">
            <v>10 söù</v>
          </cell>
          <cell r="F863">
            <v>1550</v>
          </cell>
          <cell r="G863">
            <v>30812</v>
          </cell>
        </row>
        <row r="864">
          <cell r="A864" t="str">
            <v>06.1211</v>
          </cell>
          <cell r="B864" t="str">
            <v>06.1211</v>
          </cell>
          <cell r="C864" t="str">
            <v>LAÉP ÑAËT SÖÙ HAÏ THEÁ</v>
          </cell>
          <cell r="D864" t="str">
            <v>Laép ñaët söù haï theá baèng thuû coâng; caùc loaïi söù khaùc</v>
          </cell>
          <cell r="E864" t="str">
            <v>10 söù</v>
          </cell>
          <cell r="F864">
            <v>26219</v>
          </cell>
          <cell r="G864">
            <v>8829</v>
          </cell>
        </row>
        <row r="865">
          <cell r="A865" t="str">
            <v>06.1212</v>
          </cell>
          <cell r="B865" t="str">
            <v>06.1212</v>
          </cell>
          <cell r="C865"/>
          <cell r="D865" t="str">
            <v>Laép ñaët söù haï theá baèng thuû coâng; söù tai meøo</v>
          </cell>
          <cell r="E865" t="str">
            <v>10 söù</v>
          </cell>
          <cell r="F865">
            <v>525000</v>
          </cell>
          <cell r="G865">
            <v>10301</v>
          </cell>
        </row>
        <row r="866">
          <cell r="A866" t="str">
            <v>06.1213</v>
          </cell>
          <cell r="B866" t="str">
            <v>06.1213</v>
          </cell>
          <cell r="C866"/>
          <cell r="D866" t="str">
            <v xml:space="preserve">Laép ñaët söù haï theá baèng thuû coâng;  loaïi 2  söù </v>
          </cell>
          <cell r="E866" t="str">
            <v>10 söù</v>
          </cell>
          <cell r="F866">
            <v>47355</v>
          </cell>
          <cell r="G866">
            <v>28843</v>
          </cell>
        </row>
        <row r="867">
          <cell r="A867" t="str">
            <v>06.1214</v>
          </cell>
          <cell r="B867" t="str">
            <v>06.1214</v>
          </cell>
          <cell r="C867"/>
          <cell r="D867" t="str">
            <v xml:space="preserve">Laép ñaët söù haï theá baèng thuû coâng; loaïi  3 söù </v>
          </cell>
          <cell r="E867" t="str">
            <v>10 söù</v>
          </cell>
          <cell r="F867">
            <v>144900</v>
          </cell>
          <cell r="G867">
            <v>40174</v>
          </cell>
        </row>
        <row r="868">
          <cell r="A868" t="str">
            <v>06.1215</v>
          </cell>
          <cell r="B868" t="str">
            <v>06.1215</v>
          </cell>
          <cell r="C868"/>
          <cell r="D868" t="str">
            <v xml:space="preserve">Laép ñaët söù haï theá baèng thuû coâng; loaïi  4 söù </v>
          </cell>
          <cell r="E868" t="str">
            <v>10 söù</v>
          </cell>
          <cell r="F868">
            <v>210000</v>
          </cell>
          <cell r="G868">
            <v>56655</v>
          </cell>
        </row>
        <row r="869">
          <cell r="A869" t="str">
            <v>06.1221</v>
          </cell>
          <cell r="B869" t="str">
            <v>06.1221</v>
          </cell>
          <cell r="C869"/>
          <cell r="D869" t="str">
            <v>Laép ñaët söù haï theá baèng thuû coâng + c/g ; caùc loaïi söù khaùc</v>
          </cell>
          <cell r="E869" t="str">
            <v>10 söù</v>
          </cell>
          <cell r="F869">
            <v>26219</v>
          </cell>
          <cell r="G869">
            <v>3532</v>
          </cell>
          <cell r="H869">
            <v>43056</v>
          </cell>
        </row>
        <row r="870">
          <cell r="A870" t="str">
            <v>06.1222</v>
          </cell>
          <cell r="B870" t="str">
            <v>06.1222</v>
          </cell>
          <cell r="C870"/>
          <cell r="D870" t="str">
            <v>Laép ñaët söù haï theá baèng thuû coâng + c/g ; söù tai meøo</v>
          </cell>
          <cell r="E870" t="str">
            <v>10 söù</v>
          </cell>
          <cell r="F870">
            <v>525000</v>
          </cell>
          <cell r="G870">
            <v>4120</v>
          </cell>
          <cell r="H870">
            <v>43056</v>
          </cell>
        </row>
        <row r="871">
          <cell r="A871" t="str">
            <v>06.1223</v>
          </cell>
          <cell r="B871" t="str">
            <v>06.1223</v>
          </cell>
          <cell r="C871"/>
          <cell r="D871" t="str">
            <v xml:space="preserve">Laép ñaët söù haï theá baèng thuû coâng + c/g ;  loaïi 2  söù </v>
          </cell>
          <cell r="E871" t="str">
            <v>10 söù</v>
          </cell>
          <cell r="F871">
            <v>47355</v>
          </cell>
          <cell r="G871">
            <v>11478</v>
          </cell>
          <cell r="H871">
            <v>57408</v>
          </cell>
        </row>
        <row r="872">
          <cell r="A872" t="str">
            <v>06.1224</v>
          </cell>
          <cell r="B872" t="str">
            <v>06.1224</v>
          </cell>
          <cell r="C872"/>
          <cell r="D872" t="str">
            <v xml:space="preserve">Laép ñaët söù haï theá baèng thuû coâng + c/g ; loaïi  3 söù </v>
          </cell>
          <cell r="E872" t="str">
            <v>10 söù</v>
          </cell>
          <cell r="F872">
            <v>144900</v>
          </cell>
          <cell r="G872">
            <v>16040</v>
          </cell>
          <cell r="H872">
            <v>57408</v>
          </cell>
        </row>
        <row r="873">
          <cell r="A873" t="str">
            <v>06.1225</v>
          </cell>
          <cell r="B873" t="str">
            <v>06.1225</v>
          </cell>
          <cell r="C873"/>
          <cell r="D873" t="str">
            <v xml:space="preserve">Laép ñaët söù haï theá baèng thuû coâng + c/g ; loaïi  4 söù </v>
          </cell>
          <cell r="E873" t="str">
            <v>10 söù</v>
          </cell>
          <cell r="F873">
            <v>210000</v>
          </cell>
          <cell r="G873">
            <v>22662</v>
          </cell>
          <cell r="H873">
            <v>57408</v>
          </cell>
        </row>
        <row r="874">
          <cell r="A874" t="str">
            <v>06.1301</v>
          </cell>
          <cell r="B874" t="str">
            <v>06.1301</v>
          </cell>
          <cell r="C874" t="str">
            <v>LAÉP ÑAËT SÖÙ CHOÁNG SEÙT</v>
          </cell>
          <cell r="D874" t="str">
            <v>Chieàu cao laép söù &lt;= 20m</v>
          </cell>
          <cell r="E874" t="str">
            <v>10 söù</v>
          </cell>
          <cell r="F874">
            <v>365</v>
          </cell>
          <cell r="G874">
            <v>3738</v>
          </cell>
        </row>
        <row r="875">
          <cell r="A875" t="str">
            <v>06.1302</v>
          </cell>
          <cell r="B875" t="str">
            <v>06.1302</v>
          </cell>
          <cell r="C875"/>
          <cell r="D875" t="str">
            <v>Chieàu cao laép söù &lt;= 30m</v>
          </cell>
          <cell r="E875" t="str">
            <v>10 söù</v>
          </cell>
          <cell r="F875">
            <v>365</v>
          </cell>
          <cell r="G875">
            <v>3900</v>
          </cell>
        </row>
        <row r="876">
          <cell r="A876" t="str">
            <v>06.1303</v>
          </cell>
          <cell r="B876" t="str">
            <v>06.1303</v>
          </cell>
          <cell r="C876"/>
          <cell r="D876" t="str">
            <v>Chieàu cao laép söù &lt;= 40m</v>
          </cell>
          <cell r="E876" t="str">
            <v>10 söù</v>
          </cell>
          <cell r="F876">
            <v>365</v>
          </cell>
          <cell r="G876">
            <v>4388</v>
          </cell>
        </row>
        <row r="877">
          <cell r="A877" t="str">
            <v>06.1304</v>
          </cell>
          <cell r="B877" t="str">
            <v>06.1304</v>
          </cell>
          <cell r="C877"/>
          <cell r="D877" t="str">
            <v>Chieàu cao laép söù &lt;= 50m</v>
          </cell>
          <cell r="E877" t="str">
            <v>10 söù</v>
          </cell>
          <cell r="F877">
            <v>365</v>
          </cell>
          <cell r="G877">
            <v>5038</v>
          </cell>
        </row>
        <row r="878">
          <cell r="A878" t="str">
            <v>06.1305</v>
          </cell>
          <cell r="B878" t="str">
            <v>06.1305</v>
          </cell>
          <cell r="C878"/>
          <cell r="D878" t="str">
            <v>Chieàu cao laép söù &gt; 50m</v>
          </cell>
          <cell r="E878" t="str">
            <v>10 söù</v>
          </cell>
          <cell r="F878">
            <v>365</v>
          </cell>
          <cell r="G878">
            <v>5525</v>
          </cell>
        </row>
        <row r="879">
          <cell r="A879" t="str">
            <v>06.1411</v>
          </cell>
          <cell r="B879" t="str">
            <v>06.1411</v>
          </cell>
          <cell r="C879" t="str">
            <v>LAÉP ÑAËT SÖÙ CHUOÃI ÑÔÕ DAÂY DAÃN</v>
          </cell>
          <cell r="D879" t="str">
            <v>Loaïi söù &lt;= 2 baùt laép ôû coät coù chieàu cao &lt;= 20m</v>
          </cell>
          <cell r="E879" t="str">
            <v>chuoãi</v>
          </cell>
          <cell r="F879">
            <v>405</v>
          </cell>
          <cell r="G879">
            <v>2925</v>
          </cell>
        </row>
        <row r="880">
          <cell r="A880" t="str">
            <v>06.1412</v>
          </cell>
          <cell r="B880" t="str">
            <v>06.1412</v>
          </cell>
          <cell r="C880"/>
          <cell r="D880" t="str">
            <v>Loaïi söù &lt;= 2 baùt laép ôû coät coù chieàu cao &lt;= 30m</v>
          </cell>
          <cell r="E880" t="str">
            <v>chuoãi</v>
          </cell>
          <cell r="F880">
            <v>405</v>
          </cell>
          <cell r="G880">
            <v>3738</v>
          </cell>
        </row>
        <row r="881">
          <cell r="A881" t="str">
            <v>06.1413</v>
          </cell>
          <cell r="B881" t="str">
            <v>06.1413</v>
          </cell>
          <cell r="C881"/>
          <cell r="D881" t="str">
            <v>Loaïi söù &lt;= 2 baùt laép ôû coät coù chieàu cao &lt;= 40m</v>
          </cell>
          <cell r="E881" t="str">
            <v>chuoãi</v>
          </cell>
          <cell r="F881">
            <v>405</v>
          </cell>
          <cell r="G881">
            <v>4550</v>
          </cell>
        </row>
        <row r="882">
          <cell r="A882" t="str">
            <v>06.1414</v>
          </cell>
          <cell r="B882" t="str">
            <v>06.1414</v>
          </cell>
          <cell r="C882"/>
          <cell r="D882" t="str">
            <v>Loaïi söù &lt;= 2 baùt laép ôû coät coù chieàu cao &lt;= 50m</v>
          </cell>
          <cell r="E882" t="str">
            <v>chuoãi</v>
          </cell>
          <cell r="F882">
            <v>405</v>
          </cell>
          <cell r="G882">
            <v>5363</v>
          </cell>
        </row>
        <row r="883">
          <cell r="A883" t="str">
            <v>06.1415</v>
          </cell>
          <cell r="B883" t="str">
            <v>06.1415</v>
          </cell>
          <cell r="C883"/>
          <cell r="D883" t="str">
            <v>Loaïi söù &lt;= 2 baùt laép ôû coät coù chieàu cao &gt; 50m</v>
          </cell>
          <cell r="E883" t="str">
            <v>chuoãi</v>
          </cell>
          <cell r="F883">
            <v>405</v>
          </cell>
          <cell r="G883">
            <v>6175</v>
          </cell>
        </row>
        <row r="884">
          <cell r="A884" t="str">
            <v>06.1421</v>
          </cell>
          <cell r="B884" t="str">
            <v>06.1421</v>
          </cell>
          <cell r="C884"/>
          <cell r="D884" t="str">
            <v>Loaïi söù &lt;= 5 baùt laép ôû coät coù chieàu cao &lt;= 20m</v>
          </cell>
          <cell r="E884" t="str">
            <v>chuoãi</v>
          </cell>
          <cell r="F884">
            <v>610</v>
          </cell>
          <cell r="G884">
            <v>6500</v>
          </cell>
        </row>
        <row r="885">
          <cell r="A885" t="str">
            <v>06.1422</v>
          </cell>
          <cell r="B885" t="str">
            <v>06.1422</v>
          </cell>
          <cell r="C885"/>
          <cell r="D885" t="str">
            <v>Loaïi söù &lt;= 5 baùt laép ôû coät coù chieàu cao &lt;= 30m</v>
          </cell>
          <cell r="E885" t="str">
            <v>chuoãi</v>
          </cell>
          <cell r="F885">
            <v>610</v>
          </cell>
          <cell r="G885">
            <v>6825</v>
          </cell>
        </row>
        <row r="886">
          <cell r="A886" t="str">
            <v>06.1423</v>
          </cell>
          <cell r="B886" t="str">
            <v>06.1423</v>
          </cell>
          <cell r="C886"/>
          <cell r="D886" t="str">
            <v>Loaïi söù &lt;= 5 baùt laép ôû coät coù chieàu cao &lt;= 40m</v>
          </cell>
          <cell r="E886" t="str">
            <v>chuoãi</v>
          </cell>
          <cell r="F886">
            <v>610</v>
          </cell>
          <cell r="G886">
            <v>7475</v>
          </cell>
        </row>
        <row r="887">
          <cell r="A887" t="str">
            <v>06.1424</v>
          </cell>
          <cell r="B887" t="str">
            <v>06.1424</v>
          </cell>
          <cell r="C887"/>
          <cell r="D887" t="str">
            <v>Loaïi söù &lt;= 5 baùt laép ôû coät coù chieàu cao &lt;= 50m</v>
          </cell>
          <cell r="E887" t="str">
            <v>chuoãi</v>
          </cell>
          <cell r="F887">
            <v>610</v>
          </cell>
          <cell r="G887">
            <v>8613</v>
          </cell>
        </row>
        <row r="888">
          <cell r="A888" t="str">
            <v>06.1425</v>
          </cell>
          <cell r="B888" t="str">
            <v>06.1425</v>
          </cell>
          <cell r="C888"/>
          <cell r="D888" t="str">
            <v>Loaïi söù &lt;= 5 baùt laép ôû coät coù chieàu cao &gt; 50m</v>
          </cell>
          <cell r="E888" t="str">
            <v>chuoãi</v>
          </cell>
          <cell r="F888">
            <v>610</v>
          </cell>
          <cell r="G888">
            <v>9426</v>
          </cell>
        </row>
        <row r="889">
          <cell r="A889" t="str">
            <v>06.1431</v>
          </cell>
          <cell r="B889" t="str">
            <v>06.1431</v>
          </cell>
          <cell r="C889"/>
          <cell r="D889" t="str">
            <v>Loaïi söù &lt;= 8 baùt laép ôû coät coù chieàu cao &lt;= 20m</v>
          </cell>
          <cell r="E889" t="str">
            <v>chuoãi</v>
          </cell>
          <cell r="F889">
            <v>975</v>
          </cell>
          <cell r="G889">
            <v>10401</v>
          </cell>
        </row>
        <row r="890">
          <cell r="A890" t="str">
            <v>06.1432</v>
          </cell>
          <cell r="B890" t="str">
            <v>06.1432</v>
          </cell>
          <cell r="C890"/>
          <cell r="D890" t="str">
            <v>Loaïi söù &lt;= 8 baùt laép ôû coät coù chieàu cao &lt;= 30m</v>
          </cell>
          <cell r="E890" t="str">
            <v>chuoãi</v>
          </cell>
          <cell r="F890">
            <v>975</v>
          </cell>
          <cell r="G890">
            <v>10888</v>
          </cell>
        </row>
        <row r="891">
          <cell r="A891" t="str">
            <v>06.1433</v>
          </cell>
          <cell r="B891" t="str">
            <v>06.1433</v>
          </cell>
          <cell r="C891"/>
          <cell r="D891" t="str">
            <v>Loaïi söù &lt;= 8 baùt laép ôû coät coù chieàu cao &lt;= 40m</v>
          </cell>
          <cell r="E891" t="str">
            <v>chuoãi</v>
          </cell>
          <cell r="F891">
            <v>975</v>
          </cell>
          <cell r="G891">
            <v>11863</v>
          </cell>
        </row>
        <row r="892">
          <cell r="A892" t="str">
            <v>06.1434</v>
          </cell>
          <cell r="B892" t="str">
            <v>06.1434</v>
          </cell>
          <cell r="C892"/>
          <cell r="D892" t="str">
            <v>Loaïi söù &lt;= 8 baùt laép ôû coät coù chieàu cao &lt;= 50m</v>
          </cell>
          <cell r="E892" t="str">
            <v>chuoãi</v>
          </cell>
          <cell r="F892">
            <v>975</v>
          </cell>
          <cell r="G892">
            <v>13813</v>
          </cell>
        </row>
        <row r="893">
          <cell r="A893" t="str">
            <v>06.1435</v>
          </cell>
          <cell r="B893" t="str">
            <v>06.1435</v>
          </cell>
          <cell r="C893"/>
          <cell r="D893" t="str">
            <v>Loaïi söù &lt;= 8 baùt laép ôû coät coù chieàu cao &gt; 50m</v>
          </cell>
          <cell r="E893" t="str">
            <v>chuoãi</v>
          </cell>
          <cell r="F893">
            <v>975</v>
          </cell>
          <cell r="G893">
            <v>15113</v>
          </cell>
        </row>
        <row r="894">
          <cell r="A894" t="str">
            <v>06.1441</v>
          </cell>
          <cell r="B894" t="str">
            <v>06.1441</v>
          </cell>
          <cell r="C894"/>
          <cell r="D894" t="str">
            <v>Loaïi söù &lt;= 11 baùt laép ôû coät coù chieàu cao &lt;= 20m</v>
          </cell>
          <cell r="E894" t="str">
            <v>chuoãi</v>
          </cell>
          <cell r="F894">
            <v>1335</v>
          </cell>
          <cell r="G894">
            <v>14626</v>
          </cell>
        </row>
        <row r="895">
          <cell r="A895" t="str">
            <v>06.1442</v>
          </cell>
          <cell r="B895" t="str">
            <v>06.1442</v>
          </cell>
          <cell r="C895"/>
          <cell r="D895" t="str">
            <v>Loaïi söù &lt;= 11 baùt laép ôû coät coù chieàu cao &lt;= 30m</v>
          </cell>
          <cell r="E895" t="str">
            <v>chuoãi</v>
          </cell>
          <cell r="F895">
            <v>1335</v>
          </cell>
          <cell r="G895">
            <v>15438</v>
          </cell>
        </row>
        <row r="896">
          <cell r="A896" t="str">
            <v>06.1443</v>
          </cell>
          <cell r="B896" t="str">
            <v>06.1443</v>
          </cell>
          <cell r="C896"/>
          <cell r="D896" t="str">
            <v>Loaïi söù &lt;= 11 baùt laép ôû coät coù chieàu cao &lt;= 40m</v>
          </cell>
          <cell r="E896" t="str">
            <v>chuoãi</v>
          </cell>
          <cell r="F896">
            <v>1335</v>
          </cell>
          <cell r="G896">
            <v>16901</v>
          </cell>
        </row>
        <row r="897">
          <cell r="A897" t="str">
            <v>06.1444</v>
          </cell>
          <cell r="B897" t="str">
            <v>06.1444</v>
          </cell>
          <cell r="C897"/>
          <cell r="D897" t="str">
            <v>Loaïi söù &lt;= 11 baùt laép ôû coät coù chieàu cao &lt;= 50m</v>
          </cell>
          <cell r="E897" t="str">
            <v>chuoãi</v>
          </cell>
          <cell r="F897">
            <v>1335</v>
          </cell>
          <cell r="G897">
            <v>19501</v>
          </cell>
        </row>
        <row r="898">
          <cell r="A898" t="str">
            <v>06.1445</v>
          </cell>
          <cell r="B898" t="str">
            <v>06.1445</v>
          </cell>
          <cell r="C898"/>
          <cell r="D898" t="str">
            <v>Loaïi söù &lt;= 11 baùt laép ôû coät coù chieàu cao &gt; 50m</v>
          </cell>
          <cell r="E898" t="str">
            <v>chuoãi</v>
          </cell>
          <cell r="F898">
            <v>1335</v>
          </cell>
          <cell r="G898">
            <v>21451</v>
          </cell>
        </row>
        <row r="899">
          <cell r="A899" t="str">
            <v>06.1451</v>
          </cell>
          <cell r="B899" t="str">
            <v>06.1451</v>
          </cell>
          <cell r="C899"/>
          <cell r="D899" t="str">
            <v>Loaïi söù &lt;= 14 baùt laép ôû coät coù chieàu cao &lt;= 20m</v>
          </cell>
          <cell r="E899" t="str">
            <v>chuoãi</v>
          </cell>
          <cell r="F899">
            <v>1615</v>
          </cell>
          <cell r="G899">
            <v>18526</v>
          </cell>
        </row>
        <row r="900">
          <cell r="A900" t="str">
            <v>06.1452</v>
          </cell>
          <cell r="B900" t="str">
            <v>06.1452</v>
          </cell>
          <cell r="C900"/>
          <cell r="D900" t="str">
            <v>Loaïi söù &lt;= 14 baùt laép ôû coät coù chieàu cao &lt;= 30m</v>
          </cell>
          <cell r="E900" t="str">
            <v>chuoãi</v>
          </cell>
          <cell r="F900">
            <v>1615</v>
          </cell>
          <cell r="G900">
            <v>19501</v>
          </cell>
        </row>
        <row r="901">
          <cell r="A901" t="str">
            <v>06.1453</v>
          </cell>
          <cell r="B901" t="str">
            <v>06.1453</v>
          </cell>
          <cell r="C901"/>
          <cell r="D901" t="str">
            <v>Loaïi söù &lt;= 14 baùt laép ôû coät coù chieàu cao &lt;= 40m</v>
          </cell>
          <cell r="E901" t="str">
            <v>chuoãi</v>
          </cell>
          <cell r="F901">
            <v>1615</v>
          </cell>
          <cell r="G901">
            <v>21289</v>
          </cell>
        </row>
        <row r="902">
          <cell r="A902" t="str">
            <v>06.1454</v>
          </cell>
          <cell r="B902" t="str">
            <v>06.1454</v>
          </cell>
          <cell r="C902"/>
          <cell r="D902" t="str">
            <v>Loaïi söù &lt;= 14 baùt laép ôû coät coù chieàu cao &lt;= 50m</v>
          </cell>
          <cell r="E902" t="str">
            <v>chuoãi</v>
          </cell>
          <cell r="F902">
            <v>1615</v>
          </cell>
          <cell r="G902">
            <v>24701</v>
          </cell>
        </row>
        <row r="903">
          <cell r="A903" t="str">
            <v>06.1455</v>
          </cell>
          <cell r="B903" t="str">
            <v>06.1455</v>
          </cell>
          <cell r="C903"/>
          <cell r="D903" t="str">
            <v>Loaïi söù &lt;= 14 baùt laép ôû coät coù chieàu cao &gt; 50m</v>
          </cell>
          <cell r="E903" t="str">
            <v>chuoãi</v>
          </cell>
          <cell r="F903">
            <v>1615</v>
          </cell>
          <cell r="G903">
            <v>27139</v>
          </cell>
        </row>
        <row r="904">
          <cell r="A904" t="str">
            <v>06.1461</v>
          </cell>
          <cell r="B904" t="str">
            <v>06.1461</v>
          </cell>
          <cell r="C904"/>
          <cell r="D904" t="str">
            <v>Loaïi söù &lt;= 18 baùt laép ôû coät coù chieàu cao &lt;= 20m</v>
          </cell>
          <cell r="E904" t="str">
            <v>chuoãi</v>
          </cell>
          <cell r="F904">
            <v>1940</v>
          </cell>
          <cell r="G904">
            <v>22264</v>
          </cell>
        </row>
        <row r="905">
          <cell r="A905" t="str">
            <v>06.1462</v>
          </cell>
          <cell r="B905" t="str">
            <v>06.1462</v>
          </cell>
          <cell r="C905"/>
          <cell r="D905" t="str">
            <v>Loaïi söù &lt;= 18 baùt laép ôû coät coù chieàu cao &lt;= 30m</v>
          </cell>
          <cell r="E905" t="str">
            <v>chuoãi</v>
          </cell>
          <cell r="F905">
            <v>1940</v>
          </cell>
          <cell r="G905">
            <v>23401</v>
          </cell>
        </row>
        <row r="906">
          <cell r="A906" t="str">
            <v>06.1463</v>
          </cell>
          <cell r="B906" t="str">
            <v>06.1463</v>
          </cell>
          <cell r="C906"/>
          <cell r="D906" t="str">
            <v>Loaïi söù &lt;= 18 baùt laép ôû coät coù chieàu cao &lt;= 40m</v>
          </cell>
          <cell r="E906" t="str">
            <v>chuoãi</v>
          </cell>
          <cell r="F906">
            <v>1940</v>
          </cell>
          <cell r="G906">
            <v>25514</v>
          </cell>
        </row>
        <row r="907">
          <cell r="A907" t="str">
            <v>06.1464</v>
          </cell>
          <cell r="B907" t="str">
            <v>06.1464</v>
          </cell>
          <cell r="C907"/>
          <cell r="D907" t="str">
            <v>Loaïi söù &lt;= 18 baùt laép ôû coät coù chieàu cao &lt;= 50m</v>
          </cell>
          <cell r="E907" t="str">
            <v>chuoãi</v>
          </cell>
          <cell r="F907">
            <v>1940</v>
          </cell>
          <cell r="G907">
            <v>29252</v>
          </cell>
        </row>
        <row r="908">
          <cell r="A908" t="str">
            <v>06.1465</v>
          </cell>
          <cell r="B908" t="str">
            <v>06.1465</v>
          </cell>
          <cell r="C908"/>
          <cell r="D908" t="str">
            <v>Loaïi söù &lt;= 18 baùt laép ôû coät coù chieàu cao &gt; 50m</v>
          </cell>
          <cell r="E908" t="str">
            <v>chuoãi</v>
          </cell>
          <cell r="F908">
            <v>1940</v>
          </cell>
          <cell r="G908">
            <v>32502</v>
          </cell>
        </row>
        <row r="909">
          <cell r="A909" t="str">
            <v>06.1471</v>
          </cell>
          <cell r="B909" t="str">
            <v>06.1471</v>
          </cell>
          <cell r="C909"/>
          <cell r="D909" t="str">
            <v>Loaïi söù &gt; 18 baùt laép ôû coät coù chieàu cao &gt; 20m</v>
          </cell>
          <cell r="E909" t="str">
            <v>chuoãi</v>
          </cell>
          <cell r="F909">
            <v>2340</v>
          </cell>
          <cell r="G909">
            <v>26652</v>
          </cell>
        </row>
        <row r="910">
          <cell r="A910" t="str">
            <v>06.1472</v>
          </cell>
          <cell r="B910" t="str">
            <v>06.1472</v>
          </cell>
          <cell r="C910"/>
          <cell r="D910" t="str">
            <v>Loaïi söù &gt; 18 baùt laép ôû coät coù chieàu cao &gt; 30m</v>
          </cell>
          <cell r="E910" t="str">
            <v>chuoãi</v>
          </cell>
          <cell r="F910">
            <v>2340</v>
          </cell>
          <cell r="G910">
            <v>28114</v>
          </cell>
        </row>
        <row r="911">
          <cell r="A911" t="str">
            <v>06.1473</v>
          </cell>
          <cell r="B911" t="str">
            <v>06.1473</v>
          </cell>
          <cell r="C911"/>
          <cell r="D911" t="str">
            <v>Loaïi söù &gt; 18 baùt laép ôû coät coù chieàu cao &gt; 40m</v>
          </cell>
          <cell r="E911" t="str">
            <v>chuoãi</v>
          </cell>
          <cell r="F911">
            <v>2340</v>
          </cell>
          <cell r="G911">
            <v>30552</v>
          </cell>
        </row>
        <row r="912">
          <cell r="A912" t="str">
            <v>06.1474</v>
          </cell>
          <cell r="B912" t="str">
            <v>06.1474</v>
          </cell>
          <cell r="C912"/>
          <cell r="D912" t="str">
            <v>Loaïi söù &gt; 18 baùt laép ôû coät coù chieàu cao &gt; 50m</v>
          </cell>
          <cell r="E912" t="str">
            <v>chuoãi</v>
          </cell>
          <cell r="F912">
            <v>2340</v>
          </cell>
          <cell r="G912">
            <v>35102</v>
          </cell>
        </row>
        <row r="913">
          <cell r="A913" t="str">
            <v>06.1475</v>
          </cell>
          <cell r="B913" t="str">
            <v>06.1475</v>
          </cell>
          <cell r="C913"/>
          <cell r="D913" t="str">
            <v>Loaïi söù &gt; 18 baùt laép ôû coät coù chieàu cao &gt; 50m</v>
          </cell>
          <cell r="E913" t="str">
            <v>chuoãi</v>
          </cell>
          <cell r="F913">
            <v>2340</v>
          </cell>
          <cell r="G913">
            <v>39002</v>
          </cell>
        </row>
        <row r="914">
          <cell r="A914" t="str">
            <v>06.1511</v>
          </cell>
          <cell r="B914" t="str">
            <v>06.1511</v>
          </cell>
          <cell r="C914" t="str">
            <v>LAÉP ÑAËT SÖÙ CHUOÃI NEÙO DAÂY DAÃN</v>
          </cell>
          <cell r="D914" t="str">
            <v>Baùt söù trong 1 chuoãi &lt;= 2 baùt ; coät coù chieàu cao &lt;= 20m</v>
          </cell>
          <cell r="E914" t="str">
            <v>chuoãi</v>
          </cell>
          <cell r="F914">
            <v>405</v>
          </cell>
          <cell r="G914">
            <v>3088</v>
          </cell>
        </row>
        <row r="915">
          <cell r="A915" t="str">
            <v>06.1512</v>
          </cell>
          <cell r="B915" t="str">
            <v>06.1512</v>
          </cell>
          <cell r="C915"/>
          <cell r="D915" t="str">
            <v>Baùt söù trong 1 chuoãi &lt;= 2 baùt ; coät coù chieàu cao &lt;= 30m</v>
          </cell>
          <cell r="E915" t="str">
            <v>chuoãi</v>
          </cell>
          <cell r="F915">
            <v>405</v>
          </cell>
          <cell r="G915">
            <v>3900</v>
          </cell>
        </row>
        <row r="916">
          <cell r="A916" t="str">
            <v>06.1513</v>
          </cell>
          <cell r="B916" t="str">
            <v>06.1513</v>
          </cell>
          <cell r="C916"/>
          <cell r="D916" t="str">
            <v>Baùt söù trong 1 chuoãi &lt;= 2 baùt ; coät coù chieàu cao &lt;= 40m</v>
          </cell>
          <cell r="E916" t="str">
            <v>chuoãi</v>
          </cell>
          <cell r="F916">
            <v>405</v>
          </cell>
          <cell r="G916">
            <v>4875</v>
          </cell>
        </row>
        <row r="917">
          <cell r="A917" t="str">
            <v>06.1514</v>
          </cell>
          <cell r="B917" t="str">
            <v>06.1514</v>
          </cell>
          <cell r="C917"/>
          <cell r="D917" t="str">
            <v>Baùt söù trong 1 chuoãi &lt;= 2 baùt ; coät coù chieàu cao &lt;= 50m</v>
          </cell>
          <cell r="E917" t="str">
            <v>chuoãi</v>
          </cell>
          <cell r="F917">
            <v>405</v>
          </cell>
          <cell r="G917">
            <v>5688</v>
          </cell>
        </row>
        <row r="918">
          <cell r="A918" t="str">
            <v>06.1515</v>
          </cell>
          <cell r="B918" t="str">
            <v>06.1515</v>
          </cell>
          <cell r="C918"/>
          <cell r="D918" t="str">
            <v>Baùt söù trong 1 chuoãi &lt;= 2 baùt ; coät coù chieàu cao &gt; 20m</v>
          </cell>
          <cell r="E918" t="str">
            <v>chuoãi</v>
          </cell>
          <cell r="F918">
            <v>405</v>
          </cell>
          <cell r="G918">
            <v>6663</v>
          </cell>
        </row>
        <row r="919">
          <cell r="A919" t="str">
            <v>06.1521</v>
          </cell>
          <cell r="B919" t="str">
            <v>06.1521</v>
          </cell>
          <cell r="C919"/>
          <cell r="D919" t="str">
            <v>Baùt söù trong 1 chuoãi &lt;= 5 baùt ; coät coù chieàu cao &lt;= 20m</v>
          </cell>
          <cell r="E919" t="str">
            <v>chuoãi</v>
          </cell>
          <cell r="F919">
            <v>610</v>
          </cell>
          <cell r="G919">
            <v>7313</v>
          </cell>
        </row>
        <row r="920">
          <cell r="A920" t="str">
            <v>06.1522</v>
          </cell>
          <cell r="B920" t="str">
            <v>06.1522</v>
          </cell>
          <cell r="C920"/>
          <cell r="D920" t="str">
            <v>Baùt söù trong 1 chuoãi &lt;= 5 baùt ; coät coù chieàu cao &lt;= 30m</v>
          </cell>
          <cell r="E920" t="str">
            <v>chuoãi</v>
          </cell>
          <cell r="F920">
            <v>610</v>
          </cell>
          <cell r="G920">
            <v>7638</v>
          </cell>
        </row>
        <row r="921">
          <cell r="A921" t="str">
            <v>06.1523</v>
          </cell>
          <cell r="B921" t="str">
            <v>06.1523</v>
          </cell>
          <cell r="C921"/>
          <cell r="D921" t="str">
            <v>Baùt söù trong 1 chuoãi &lt;= 5 baùt ; coät coù chieàu cao &lt;= 40m</v>
          </cell>
          <cell r="E921" t="str">
            <v>chuoãi</v>
          </cell>
          <cell r="F921">
            <v>610</v>
          </cell>
          <cell r="G921">
            <v>8613</v>
          </cell>
        </row>
        <row r="922">
          <cell r="A922" t="str">
            <v>06.1524</v>
          </cell>
          <cell r="B922" t="str">
            <v>06.1524</v>
          </cell>
          <cell r="C922"/>
          <cell r="D922" t="str">
            <v>Baùt söù trong 1 chuoãi &lt;= 5 baùt ; coät coù chieàu cao &lt;= 50m</v>
          </cell>
          <cell r="E922" t="str">
            <v>chuoãi</v>
          </cell>
          <cell r="F922">
            <v>610</v>
          </cell>
          <cell r="G922">
            <v>9751</v>
          </cell>
        </row>
        <row r="923">
          <cell r="A923" t="str">
            <v>06.1525</v>
          </cell>
          <cell r="B923" t="str">
            <v>06.1525</v>
          </cell>
          <cell r="C923"/>
          <cell r="D923" t="str">
            <v>Baùt söù trong 1 chuoãi &lt;= 5 baùt ; coät coù chieàu cao &gt; 50m</v>
          </cell>
          <cell r="E923" t="str">
            <v>chuoãi</v>
          </cell>
          <cell r="F923">
            <v>610</v>
          </cell>
          <cell r="G923">
            <v>10726</v>
          </cell>
        </row>
        <row r="924">
          <cell r="A924" t="str">
            <v>06.1531</v>
          </cell>
          <cell r="B924" t="str">
            <v>06.1531</v>
          </cell>
          <cell r="C924"/>
          <cell r="D924" t="str">
            <v>Baùt söù trong 1 chuoãi &lt;= 8 baùt ; coät coù chieàu cao &lt;= 20m</v>
          </cell>
          <cell r="E924" t="str">
            <v>chuoãi</v>
          </cell>
          <cell r="F924">
            <v>975</v>
          </cell>
          <cell r="G924">
            <v>11538</v>
          </cell>
        </row>
        <row r="925">
          <cell r="A925" t="str">
            <v>06.1532</v>
          </cell>
          <cell r="B925" t="str">
            <v>06.1532</v>
          </cell>
          <cell r="C925"/>
          <cell r="D925" t="str">
            <v>Baùt söù trong 1 chuoãi &lt;= 8 baùt ; coät coù chieàu cao &lt;= 30m</v>
          </cell>
          <cell r="E925" t="str">
            <v>chuoãi</v>
          </cell>
          <cell r="F925">
            <v>975</v>
          </cell>
          <cell r="G925">
            <v>12188</v>
          </cell>
        </row>
        <row r="926">
          <cell r="A926" t="str">
            <v>06.1533</v>
          </cell>
          <cell r="B926" t="str">
            <v>06.1533</v>
          </cell>
          <cell r="C926"/>
          <cell r="D926" t="str">
            <v>Baùt söù trong 1 chuoãi &lt;= 8 baùt ; coät coù chieàu cao &lt;= 40m</v>
          </cell>
          <cell r="E926" t="str">
            <v>chuoãi</v>
          </cell>
          <cell r="F926">
            <v>975</v>
          </cell>
          <cell r="G926">
            <v>13813</v>
          </cell>
        </row>
        <row r="927">
          <cell r="A927" t="str">
            <v>06.1534</v>
          </cell>
          <cell r="B927" t="str">
            <v>06.1534</v>
          </cell>
          <cell r="C927"/>
          <cell r="D927" t="str">
            <v>Baùt söù trong 1 chuoãi &lt;= 8 baùt ; coät coù chieàu cao &lt;= 50m</v>
          </cell>
          <cell r="E927" t="str">
            <v>chuoãi</v>
          </cell>
          <cell r="F927">
            <v>975</v>
          </cell>
          <cell r="G927">
            <v>15438</v>
          </cell>
        </row>
        <row r="928">
          <cell r="A928" t="str">
            <v>06.1535</v>
          </cell>
          <cell r="B928" t="str">
            <v>06.1535</v>
          </cell>
          <cell r="C928"/>
          <cell r="D928" t="str">
            <v>Baùt söù trong 1 chuoãi &lt;= 8 baùt ; coät coù chieàu cao &gt; 50m</v>
          </cell>
          <cell r="E928" t="str">
            <v>chuoãi</v>
          </cell>
          <cell r="F928">
            <v>975</v>
          </cell>
          <cell r="G928">
            <v>17063</v>
          </cell>
        </row>
        <row r="929">
          <cell r="A929" t="str">
            <v>06.1541</v>
          </cell>
          <cell r="B929" t="str">
            <v>06.1541</v>
          </cell>
          <cell r="C929"/>
          <cell r="D929" t="str">
            <v>Baùt söù trong 1 chuoãi &lt;= 11 baùt ; coät coù chieàu cao &lt;= 20m</v>
          </cell>
          <cell r="E929" t="str">
            <v>chuoãi</v>
          </cell>
          <cell r="F929">
            <v>1335</v>
          </cell>
          <cell r="G929">
            <v>16413</v>
          </cell>
        </row>
        <row r="930">
          <cell r="A930" t="str">
            <v>06.1542</v>
          </cell>
          <cell r="B930" t="str">
            <v>06.1542</v>
          </cell>
          <cell r="C930"/>
          <cell r="D930" t="str">
            <v>Baùt söù trong 1 chuoãi &lt;= 11 baùt ; coät coù chieàu cao &lt;= 30m</v>
          </cell>
          <cell r="E930" t="str">
            <v>chuoãi</v>
          </cell>
          <cell r="F930">
            <v>1335</v>
          </cell>
          <cell r="G930">
            <v>17389</v>
          </cell>
        </row>
        <row r="931">
          <cell r="A931" t="str">
            <v>06.1543</v>
          </cell>
          <cell r="B931" t="str">
            <v>06.1543</v>
          </cell>
          <cell r="C931"/>
          <cell r="D931" t="str">
            <v>Baùt söù trong 1 chuoãi &lt;= 11 baùt ; coät coù chieàu cao &lt;= 40m</v>
          </cell>
          <cell r="E931" t="str">
            <v>chuoãi</v>
          </cell>
          <cell r="F931">
            <v>1335</v>
          </cell>
          <cell r="G931">
            <v>19664</v>
          </cell>
        </row>
        <row r="932">
          <cell r="A932" t="str">
            <v>06.1544</v>
          </cell>
          <cell r="B932" t="str">
            <v>06.1544</v>
          </cell>
          <cell r="C932"/>
          <cell r="D932" t="str">
            <v>Baùt söù trong 1 chuoãi &lt;= 11 baùt ; coät coù chieàu cao &lt;= 50m</v>
          </cell>
          <cell r="E932" t="str">
            <v>chuoãi</v>
          </cell>
          <cell r="F932">
            <v>1335</v>
          </cell>
          <cell r="G932">
            <v>21939</v>
          </cell>
        </row>
        <row r="933">
          <cell r="A933" t="str">
            <v>06.1545</v>
          </cell>
          <cell r="B933" t="str">
            <v>06.1545</v>
          </cell>
          <cell r="C933"/>
          <cell r="D933" t="str">
            <v>Baùt söù trong 1 chuoãi &lt;= 11 baùt ; coät coù chieàu cao &gt; 50m</v>
          </cell>
          <cell r="E933" t="str">
            <v>chuoãi</v>
          </cell>
          <cell r="F933">
            <v>1335</v>
          </cell>
          <cell r="G933">
            <v>24051</v>
          </cell>
        </row>
        <row r="934">
          <cell r="A934" t="str">
            <v>06.1551</v>
          </cell>
          <cell r="B934" t="str">
            <v>06.1551</v>
          </cell>
          <cell r="C934"/>
          <cell r="D934" t="str">
            <v>Baùt söù trong 1 chuoãi &lt;= 14 baùt ; coät coù chieàu cao &lt;= 20m</v>
          </cell>
          <cell r="E934" t="str">
            <v>chuoãi</v>
          </cell>
          <cell r="F934">
            <v>1615</v>
          </cell>
          <cell r="G934">
            <v>20801</v>
          </cell>
        </row>
        <row r="935">
          <cell r="A935" t="str">
            <v>06.1552</v>
          </cell>
          <cell r="B935" t="str">
            <v>06.1552</v>
          </cell>
          <cell r="C935"/>
          <cell r="D935" t="str">
            <v>Baùt söù trong 1 chuoãi &lt;= 14 baùt ; coät coù chieàu cao &lt;= 30m</v>
          </cell>
          <cell r="E935" t="str">
            <v>chuoãi</v>
          </cell>
          <cell r="F935">
            <v>1615</v>
          </cell>
          <cell r="G935">
            <v>21939</v>
          </cell>
        </row>
        <row r="936">
          <cell r="A936" t="str">
            <v>06.1553</v>
          </cell>
          <cell r="B936" t="str">
            <v>06.1553</v>
          </cell>
          <cell r="C936"/>
          <cell r="D936" t="str">
            <v>Baùt söù trong 1 chuoãi &lt;= 14 baùt ; coät coù chieàu cao &lt;= 40m</v>
          </cell>
          <cell r="E936" t="str">
            <v>chuoãi</v>
          </cell>
          <cell r="F936">
            <v>1615</v>
          </cell>
          <cell r="G936">
            <v>24864</v>
          </cell>
        </row>
        <row r="937">
          <cell r="A937" t="str">
            <v>06.1554</v>
          </cell>
          <cell r="B937" t="str">
            <v>06.1554</v>
          </cell>
          <cell r="C937"/>
          <cell r="D937" t="str">
            <v>Baùt söù trong 1 chuoãi &lt;= 14 baùt ; coät coù chieàu cao &lt;= 50m</v>
          </cell>
          <cell r="E937" t="str">
            <v>chuoãi</v>
          </cell>
          <cell r="F937">
            <v>1615</v>
          </cell>
          <cell r="G937">
            <v>27789</v>
          </cell>
        </row>
        <row r="938">
          <cell r="A938" t="str">
            <v>06.1555</v>
          </cell>
          <cell r="B938" t="str">
            <v>06.1555</v>
          </cell>
          <cell r="C938"/>
          <cell r="D938" t="str">
            <v>Baùt söù trong 1 chuoãi &lt;= 14 baùt ; coät coù chieàu cao &gt; 50m</v>
          </cell>
          <cell r="E938" t="str">
            <v>chuoãi</v>
          </cell>
          <cell r="F938">
            <v>1615</v>
          </cell>
          <cell r="G938">
            <v>30552</v>
          </cell>
        </row>
        <row r="939">
          <cell r="A939" t="str">
            <v>06.1561</v>
          </cell>
          <cell r="B939" t="str">
            <v>06.1561</v>
          </cell>
          <cell r="C939"/>
          <cell r="D939" t="str">
            <v>Baùt söù trong 1 chuoãi &lt;= 18 baùt ; coät coù chieàu cao &lt;= 20m</v>
          </cell>
          <cell r="E939" t="str">
            <v>chuoãi</v>
          </cell>
          <cell r="F939">
            <v>1940</v>
          </cell>
          <cell r="G939">
            <v>25026</v>
          </cell>
        </row>
        <row r="940">
          <cell r="A940" t="str">
            <v>06.1562</v>
          </cell>
          <cell r="B940" t="str">
            <v>06.1562</v>
          </cell>
          <cell r="C940"/>
          <cell r="D940" t="str">
            <v>Baùt söù trong 1 chuoãi &lt;= 18 baùt ; coät coù chieàu cao &lt;= 30m</v>
          </cell>
          <cell r="E940" t="str">
            <v>chuoãi</v>
          </cell>
          <cell r="F940">
            <v>1940</v>
          </cell>
          <cell r="G940">
            <v>26327</v>
          </cell>
        </row>
        <row r="941">
          <cell r="A941" t="str">
            <v>06.1563</v>
          </cell>
          <cell r="B941" t="str">
            <v>06.1563</v>
          </cell>
          <cell r="C941"/>
          <cell r="D941" t="str">
            <v>Baùt söù trong 1 chuoãi &lt;= 18 baùt ; coät coù chieàu cao &lt;= 40m</v>
          </cell>
          <cell r="E941" t="str">
            <v>chuoãi</v>
          </cell>
          <cell r="F941">
            <v>1940</v>
          </cell>
          <cell r="G941">
            <v>29902</v>
          </cell>
        </row>
        <row r="942">
          <cell r="A942" t="str">
            <v>06.1564</v>
          </cell>
          <cell r="B942" t="str">
            <v>06.1564</v>
          </cell>
          <cell r="C942"/>
          <cell r="D942" t="str">
            <v>Baùt söù trong 1 chuoãi &lt;= 18 baùt ; coät coù chieàu cao &lt;= 50m</v>
          </cell>
          <cell r="E942" t="str">
            <v>chuoãi</v>
          </cell>
          <cell r="F942">
            <v>1940</v>
          </cell>
          <cell r="G942">
            <v>33314</v>
          </cell>
        </row>
        <row r="943">
          <cell r="A943" t="str">
            <v>06.1565</v>
          </cell>
          <cell r="B943" t="str">
            <v>06.1565</v>
          </cell>
          <cell r="C943"/>
          <cell r="D943" t="str">
            <v>Baùt söù trong 1 chuoãi &lt;= 18 baùt ; coät coù chieàu cao &gt; 50m</v>
          </cell>
          <cell r="E943" t="str">
            <v>chuoãi</v>
          </cell>
          <cell r="F943">
            <v>1940</v>
          </cell>
          <cell r="G943">
            <v>42252</v>
          </cell>
        </row>
        <row r="944">
          <cell r="A944" t="str">
            <v>06.1571</v>
          </cell>
          <cell r="B944" t="str">
            <v>06.1571</v>
          </cell>
          <cell r="C944"/>
          <cell r="D944" t="str">
            <v>Baùt söù trong 1 chuoãi &gt; 18 baùt ; coät coù chieàu cao &lt;= 20m</v>
          </cell>
          <cell r="E944" t="str">
            <v>chuoãi</v>
          </cell>
          <cell r="F944">
            <v>2340</v>
          </cell>
          <cell r="G944">
            <v>30064</v>
          </cell>
        </row>
        <row r="945">
          <cell r="A945" t="str">
            <v>06.1572</v>
          </cell>
          <cell r="B945" t="str">
            <v>06.1572</v>
          </cell>
          <cell r="C945"/>
          <cell r="D945" t="str">
            <v>Baùt söù trong 1 chuoãi &gt; 18 baùt ; coät coù chieàu cao &lt;= 30m</v>
          </cell>
          <cell r="E945" t="str">
            <v>chuoãi</v>
          </cell>
          <cell r="F945">
            <v>2340</v>
          </cell>
          <cell r="G945">
            <v>31527</v>
          </cell>
        </row>
        <row r="946">
          <cell r="A946" t="str">
            <v>06.1573</v>
          </cell>
          <cell r="B946" t="str">
            <v>06.1573</v>
          </cell>
          <cell r="C946"/>
          <cell r="D946" t="str">
            <v>Baùt söù trong 1 chuoãi &gt; 18 baùt ; coät coù chieàu cao &lt;= 40m</v>
          </cell>
          <cell r="E946" t="str">
            <v>chuoãi</v>
          </cell>
          <cell r="F946">
            <v>2340</v>
          </cell>
          <cell r="G946">
            <v>35915</v>
          </cell>
        </row>
        <row r="947">
          <cell r="A947" t="str">
            <v>06.1574</v>
          </cell>
          <cell r="B947" t="str">
            <v>06.1574</v>
          </cell>
          <cell r="C947"/>
          <cell r="D947" t="str">
            <v>Baùt söù trong 1 chuoãi &gt; 18 baùt ; coät coù chieàu cao &lt;= 50m</v>
          </cell>
          <cell r="E947" t="str">
            <v>chuoãi</v>
          </cell>
          <cell r="F947">
            <v>2340</v>
          </cell>
          <cell r="G947">
            <v>39977</v>
          </cell>
        </row>
        <row r="948">
          <cell r="A948" t="str">
            <v>06.1575</v>
          </cell>
          <cell r="B948" t="str">
            <v>06.1575</v>
          </cell>
          <cell r="C948"/>
          <cell r="D948" t="str">
            <v>Baùt söù trong 1 chuoãi &gt; 18 baùt ; coät coù chieàu cao &gt; 50m</v>
          </cell>
          <cell r="E948" t="str">
            <v>chuoãi</v>
          </cell>
          <cell r="F948">
            <v>2340</v>
          </cell>
          <cell r="G948">
            <v>44040</v>
          </cell>
        </row>
        <row r="949">
          <cell r="A949" t="str">
            <v>06.2011</v>
          </cell>
          <cell r="B949" t="str">
            <v>06.2011</v>
          </cell>
          <cell r="C949" t="str">
            <v>LAÉP ÑAËT PHUÏ KIEÄN</v>
          </cell>
          <cell r="D949" t="str">
            <v>Laép choáng rung ; coät coù chieàu cao &lt;= 20m</v>
          </cell>
          <cell r="E949" t="str">
            <v>Boä</v>
          </cell>
          <cell r="F949"/>
          <cell r="G949">
            <v>5850</v>
          </cell>
        </row>
        <row r="950">
          <cell r="A950" t="str">
            <v>06.2012</v>
          </cell>
          <cell r="B950" t="str">
            <v>06.2012</v>
          </cell>
          <cell r="C950"/>
          <cell r="D950" t="str">
            <v>Laép choáng rung ; coät coù chieàu cao &lt;= 30m</v>
          </cell>
          <cell r="E950" t="str">
            <v>Boä</v>
          </cell>
          <cell r="F950"/>
          <cell r="G950">
            <v>6175</v>
          </cell>
        </row>
        <row r="951">
          <cell r="A951" t="str">
            <v>06.2013</v>
          </cell>
          <cell r="B951" t="str">
            <v>06.2013</v>
          </cell>
          <cell r="C951"/>
          <cell r="D951" t="str">
            <v>Laép choáng rung ; coät coù chieàu cao &lt;= 40m</v>
          </cell>
          <cell r="E951" t="str">
            <v>Boä</v>
          </cell>
          <cell r="F951"/>
          <cell r="G951">
            <v>6988</v>
          </cell>
        </row>
        <row r="952">
          <cell r="A952" t="str">
            <v>06.2014</v>
          </cell>
          <cell r="B952" t="str">
            <v>06.2014</v>
          </cell>
          <cell r="C952"/>
          <cell r="D952" t="str">
            <v>Laép choáng rung ; coät coù chieàu cao &lt;= 50m</v>
          </cell>
          <cell r="E952" t="str">
            <v>Boä</v>
          </cell>
          <cell r="F952"/>
          <cell r="G952">
            <v>7963</v>
          </cell>
        </row>
        <row r="953">
          <cell r="A953" t="str">
            <v>06.2015</v>
          </cell>
          <cell r="B953" t="str">
            <v>06.2015</v>
          </cell>
          <cell r="C953"/>
          <cell r="D953" t="str">
            <v>Laép choáng rung ; coät coù chieàu cao &gt; 50m</v>
          </cell>
          <cell r="E953" t="str">
            <v>Boä</v>
          </cell>
          <cell r="F953"/>
          <cell r="G953">
            <v>8776</v>
          </cell>
        </row>
        <row r="954">
          <cell r="A954" t="str">
            <v>06.2021</v>
          </cell>
          <cell r="B954" t="str">
            <v>06.2021</v>
          </cell>
          <cell r="C954"/>
          <cell r="D954" t="str">
            <v>Laép taï buø 25kg ; coät coù chieàu cao &lt;= 20m</v>
          </cell>
          <cell r="E954" t="str">
            <v>Boä</v>
          </cell>
          <cell r="F954"/>
          <cell r="G954">
            <v>5038</v>
          </cell>
        </row>
        <row r="955">
          <cell r="A955" t="str">
            <v>06.2022</v>
          </cell>
          <cell r="B955" t="str">
            <v>06.2022</v>
          </cell>
          <cell r="C955"/>
          <cell r="D955" t="str">
            <v>Laép taï buø 25kg ; coät coù chieàu cao &lt;= 30m</v>
          </cell>
          <cell r="E955" t="str">
            <v>Boä</v>
          </cell>
          <cell r="F955"/>
          <cell r="G955">
            <v>5200</v>
          </cell>
        </row>
        <row r="956">
          <cell r="A956" t="str">
            <v>06.2023</v>
          </cell>
          <cell r="B956" t="str">
            <v>06.2023</v>
          </cell>
          <cell r="C956"/>
          <cell r="D956" t="str">
            <v>Laép taï buø 25kg ; coät coù chieàu cao &lt;= 40m</v>
          </cell>
          <cell r="E956" t="str">
            <v>Boä</v>
          </cell>
          <cell r="F956"/>
          <cell r="G956">
            <v>5850</v>
          </cell>
        </row>
        <row r="957">
          <cell r="A957" t="str">
            <v>06.2024</v>
          </cell>
          <cell r="B957" t="str">
            <v>06.2024</v>
          </cell>
          <cell r="C957"/>
          <cell r="D957" t="str">
            <v>Laép taï buø 25kg ; coät coù chieàu cao &lt;= 50m</v>
          </cell>
          <cell r="E957" t="str">
            <v>Boä</v>
          </cell>
          <cell r="F957"/>
          <cell r="G957">
            <v>6663</v>
          </cell>
        </row>
        <row r="958">
          <cell r="A958" t="str">
            <v>06.2025</v>
          </cell>
          <cell r="B958" t="str">
            <v>06.2025</v>
          </cell>
          <cell r="C958"/>
          <cell r="D958" t="str">
            <v>Laép taï buø 25kg ; coät coù chieàu cao &gt; 50m</v>
          </cell>
          <cell r="E958" t="str">
            <v>Boä</v>
          </cell>
          <cell r="F958"/>
          <cell r="G958">
            <v>7313</v>
          </cell>
        </row>
        <row r="959">
          <cell r="A959" t="str">
            <v>06.2031</v>
          </cell>
          <cell r="B959" t="str">
            <v>06.2031</v>
          </cell>
          <cell r="C959"/>
          <cell r="D959" t="str">
            <v>Laép taï buø 50kg ; coät coù chieàu cao &lt;= 20m</v>
          </cell>
          <cell r="E959" t="str">
            <v>Boä</v>
          </cell>
          <cell r="F959"/>
          <cell r="G959">
            <v>7800</v>
          </cell>
        </row>
        <row r="960">
          <cell r="A960" t="str">
            <v>06.2032</v>
          </cell>
          <cell r="B960" t="str">
            <v>06.2032</v>
          </cell>
          <cell r="C960"/>
          <cell r="D960" t="str">
            <v>Laép taï buø 50kg ; coät coù chieàu cao &lt;= 30m</v>
          </cell>
          <cell r="E960" t="str">
            <v>Boä</v>
          </cell>
          <cell r="F960"/>
          <cell r="G960">
            <v>8125</v>
          </cell>
        </row>
        <row r="961">
          <cell r="A961" t="str">
            <v>06.2033</v>
          </cell>
          <cell r="B961" t="str">
            <v>06.2033</v>
          </cell>
          <cell r="C961"/>
          <cell r="D961" t="str">
            <v>Laép taï buø 50kg ; coät coù chieàu cao &lt;= 40m</v>
          </cell>
          <cell r="E961" t="str">
            <v>Boä</v>
          </cell>
          <cell r="F961"/>
          <cell r="G961">
            <v>9101</v>
          </cell>
        </row>
        <row r="962">
          <cell r="A962" t="str">
            <v>06.2034</v>
          </cell>
          <cell r="B962" t="str">
            <v>06.2034</v>
          </cell>
          <cell r="C962"/>
          <cell r="D962" t="str">
            <v>Laép taï buø 50kg ; coät coù chieàu cao &lt;= 50m</v>
          </cell>
          <cell r="E962" t="str">
            <v>Boä</v>
          </cell>
          <cell r="F962"/>
          <cell r="G962">
            <v>10563</v>
          </cell>
        </row>
        <row r="963">
          <cell r="A963" t="str">
            <v>06.2035</v>
          </cell>
          <cell r="B963" t="str">
            <v>06.2035</v>
          </cell>
          <cell r="C963"/>
          <cell r="D963" t="str">
            <v>Laép taï buø 50kg ; coät coù chieàu cao &gt; 50m</v>
          </cell>
          <cell r="E963" t="str">
            <v>Boä</v>
          </cell>
          <cell r="F963"/>
          <cell r="G963">
            <v>11538</v>
          </cell>
        </row>
        <row r="964">
          <cell r="A964" t="str">
            <v>06.2041</v>
          </cell>
          <cell r="B964" t="str">
            <v>06.2041</v>
          </cell>
          <cell r="C964"/>
          <cell r="D964" t="str">
            <v>Laép taï buø 100kg ; coät coù chieàu cao &lt;= 20m</v>
          </cell>
          <cell r="E964" t="str">
            <v>Boä</v>
          </cell>
          <cell r="F964"/>
          <cell r="G964">
            <v>9751</v>
          </cell>
        </row>
        <row r="965">
          <cell r="A965" t="str">
            <v>06.2042</v>
          </cell>
          <cell r="B965" t="str">
            <v>06.2042</v>
          </cell>
          <cell r="C965"/>
          <cell r="D965" t="str">
            <v>Laép taï buø 100kg ; coät coù chieàu cao &lt;= 30m</v>
          </cell>
          <cell r="E965" t="str">
            <v>Boä</v>
          </cell>
          <cell r="F965"/>
          <cell r="G965">
            <v>10238</v>
          </cell>
        </row>
        <row r="966">
          <cell r="A966" t="str">
            <v>06.2043</v>
          </cell>
          <cell r="B966" t="str">
            <v>06.2043</v>
          </cell>
          <cell r="C966"/>
          <cell r="D966" t="str">
            <v>Laép taï buø 100kg ; coät coù chieàu cao &lt;= 40m</v>
          </cell>
          <cell r="E966" t="str">
            <v>Boä</v>
          </cell>
          <cell r="F966"/>
          <cell r="G966">
            <v>11538</v>
          </cell>
        </row>
        <row r="967">
          <cell r="A967" t="str">
            <v>06.2044</v>
          </cell>
          <cell r="B967" t="str">
            <v>06.2044</v>
          </cell>
          <cell r="C967"/>
          <cell r="D967" t="str">
            <v>Laép taï buø 100kg ; coät coù chieàu cao &lt;= 50m</v>
          </cell>
          <cell r="E967" t="str">
            <v>Boä</v>
          </cell>
          <cell r="F967"/>
          <cell r="G967">
            <v>13163</v>
          </cell>
        </row>
        <row r="968">
          <cell r="A968" t="str">
            <v>06.2045</v>
          </cell>
          <cell r="B968" t="str">
            <v>06.2045</v>
          </cell>
          <cell r="C968"/>
          <cell r="D968" t="str">
            <v>Laép taï buø 100kg ; coät coù chieàu cao &gt; 50m</v>
          </cell>
          <cell r="E968" t="str">
            <v>Boä</v>
          </cell>
          <cell r="F968"/>
          <cell r="G968">
            <v>14463</v>
          </cell>
        </row>
        <row r="969">
          <cell r="A969" t="str">
            <v>06.2051</v>
          </cell>
          <cell r="B969" t="str">
            <v>06.2051</v>
          </cell>
          <cell r="C969"/>
          <cell r="D969" t="str">
            <v>Laép ñeøn tín hieäu treân coät; chieàu cao laép döïng &lt;= 50m</v>
          </cell>
          <cell r="E969" t="str">
            <v>Boä</v>
          </cell>
          <cell r="F969"/>
          <cell r="G969">
            <v>40627</v>
          </cell>
        </row>
        <row r="970">
          <cell r="A970" t="str">
            <v>06.2052</v>
          </cell>
          <cell r="B970" t="str">
            <v>06.2052</v>
          </cell>
          <cell r="C970"/>
          <cell r="D970" t="str">
            <v>Laép ñeøn tín hieäu treân coät; chieàu cao laép döïng &gt; 50m</v>
          </cell>
          <cell r="E970" t="str">
            <v>Boä</v>
          </cell>
          <cell r="F970"/>
          <cell r="G970">
            <v>44690</v>
          </cell>
        </row>
        <row r="971">
          <cell r="A971" t="str">
            <v>06.2061</v>
          </cell>
          <cell r="B971" t="str">
            <v>06.2061</v>
          </cell>
          <cell r="C971"/>
          <cell r="D971" t="str">
            <v>Laép voøng gai baûo veä; chieàu cao laép döïng &lt;= 20m</v>
          </cell>
          <cell r="E971" t="str">
            <v>Vò trí</v>
          </cell>
          <cell r="F971"/>
          <cell r="G971">
            <v>7150</v>
          </cell>
        </row>
        <row r="972">
          <cell r="A972" t="str">
            <v>06.2070</v>
          </cell>
          <cell r="B972" t="str">
            <v>06.2070</v>
          </cell>
          <cell r="C972"/>
          <cell r="D972" t="str">
            <v>Laép bieån caám ; chieàu cao laép döïng &lt;= 20m</v>
          </cell>
          <cell r="E972" t="str">
            <v>Boä</v>
          </cell>
          <cell r="F972"/>
          <cell r="G972">
            <v>3250</v>
          </cell>
        </row>
        <row r="973">
          <cell r="A973" t="str">
            <v>06.2080</v>
          </cell>
          <cell r="B973" t="str">
            <v>06.2080</v>
          </cell>
          <cell r="C973"/>
          <cell r="D973" t="str">
            <v>Laép moû phoùng seùt ; chieàu cao laép döïng &lt;= 20m</v>
          </cell>
          <cell r="E973" t="str">
            <v>Boä</v>
          </cell>
          <cell r="F973"/>
          <cell r="G973">
            <v>8125</v>
          </cell>
        </row>
        <row r="974">
          <cell r="A974" t="str">
            <v>06.2090</v>
          </cell>
          <cell r="B974" t="str">
            <v>06.2090</v>
          </cell>
          <cell r="C974"/>
          <cell r="D974" t="str">
            <v>Laép choáng seùt van; chieàu cao laép döïng &lt;= 20m</v>
          </cell>
          <cell r="E974" t="str">
            <v>Boä</v>
          </cell>
          <cell r="F974"/>
          <cell r="G974">
            <v>40627</v>
          </cell>
        </row>
        <row r="975">
          <cell r="A975" t="str">
            <v>06.2100</v>
          </cell>
          <cell r="B975" t="str">
            <v>06.2100</v>
          </cell>
          <cell r="C975"/>
          <cell r="D975" t="str">
            <v>Laép thu loâi oáng ; chieàu cao laép döïng &lt;= 20m</v>
          </cell>
          <cell r="E975" t="str">
            <v>Boä</v>
          </cell>
          <cell r="F975"/>
          <cell r="G975">
            <v>8125</v>
          </cell>
        </row>
        <row r="976">
          <cell r="A976" t="str">
            <v>06.2110</v>
          </cell>
          <cell r="B976" t="str">
            <v>06.2110</v>
          </cell>
          <cell r="C976"/>
          <cell r="D976" t="str">
            <v>Laép coå deà ; chieàu cao laép döïng &lt;= 20m</v>
          </cell>
          <cell r="E976" t="str">
            <v>Boä</v>
          </cell>
          <cell r="F976"/>
          <cell r="G976">
            <v>5688</v>
          </cell>
        </row>
        <row r="977">
          <cell r="A977" t="str">
            <v>06.2120</v>
          </cell>
          <cell r="B977" t="str">
            <v>06.2120</v>
          </cell>
          <cell r="C977"/>
          <cell r="D977" t="str">
            <v>Laép daây neùo coät , chieàu cao laép döïng &lt;= 20m</v>
          </cell>
          <cell r="E977" t="str">
            <v>Boä</v>
          </cell>
          <cell r="F977"/>
          <cell r="G977">
            <v>7313</v>
          </cell>
        </row>
        <row r="978">
          <cell r="A978" t="str">
            <v>06.2130</v>
          </cell>
          <cell r="B978" t="str">
            <v>06.2130</v>
          </cell>
          <cell r="C978"/>
          <cell r="D978" t="str">
            <v>Laép keïp caùp boïc; chieàu cao laép döïng &lt;= 20m</v>
          </cell>
          <cell r="E978" t="str">
            <v>Boä</v>
          </cell>
          <cell r="F978"/>
          <cell r="G978">
            <v>3250</v>
          </cell>
        </row>
        <row r="979">
          <cell r="A979" t="str">
            <v>06.2141</v>
          </cell>
          <cell r="B979" t="str">
            <v>06.2141</v>
          </cell>
          <cell r="C979"/>
          <cell r="D979" t="str">
            <v>Laép khoaù ñôõ DD,, daây CS, t/d &lt;=70, coät coù chieàu cao &lt;= 20m</v>
          </cell>
          <cell r="E979" t="str">
            <v>Boä</v>
          </cell>
          <cell r="F979"/>
          <cell r="G979">
            <v>1788</v>
          </cell>
        </row>
        <row r="980">
          <cell r="A980" t="str">
            <v>06.2142</v>
          </cell>
          <cell r="B980" t="str">
            <v>06.2142</v>
          </cell>
          <cell r="C980"/>
          <cell r="D980" t="str">
            <v>Laép khoaù ñôõ DD,, daây CS, t/d &lt;=70, coät coù chieàu cao &lt;= 30m</v>
          </cell>
          <cell r="E980" t="str">
            <v>Boä</v>
          </cell>
          <cell r="F980"/>
          <cell r="G980">
            <v>1950</v>
          </cell>
        </row>
        <row r="981">
          <cell r="A981" t="str">
            <v>06.2143</v>
          </cell>
          <cell r="B981" t="str">
            <v>06.2143</v>
          </cell>
          <cell r="C981"/>
          <cell r="D981" t="str">
            <v>Laép khoaù ñôõ DD,, daây CS, t/d &lt;=70, coät coù chieàu cao &lt;= 40m</v>
          </cell>
          <cell r="E981" t="str">
            <v>Boä</v>
          </cell>
          <cell r="F981"/>
          <cell r="G981">
            <v>2275</v>
          </cell>
        </row>
        <row r="982">
          <cell r="A982" t="str">
            <v>06.2144</v>
          </cell>
          <cell r="B982" t="str">
            <v>06.2144</v>
          </cell>
          <cell r="C982"/>
          <cell r="D982" t="str">
            <v>Laép khoaù ñôõ DD,, daây CS, t/d &lt;=70, coät coù chieàu cao &lt;= 50m</v>
          </cell>
          <cell r="E982" t="str">
            <v>Boä</v>
          </cell>
          <cell r="F982"/>
          <cell r="G982">
            <v>2438</v>
          </cell>
        </row>
        <row r="983">
          <cell r="A983" t="str">
            <v>06.2145</v>
          </cell>
          <cell r="B983" t="str">
            <v>06.2145</v>
          </cell>
          <cell r="C983"/>
          <cell r="D983" t="str">
            <v>Laép khoaù ñôõ DD,, daây CS, t/d &lt;=70, coät coù chieàu cao &gt; 50m</v>
          </cell>
          <cell r="E983" t="str">
            <v>Boä</v>
          </cell>
          <cell r="F983"/>
          <cell r="G983">
            <v>2763</v>
          </cell>
        </row>
        <row r="984">
          <cell r="A984" t="str">
            <v>06.2151</v>
          </cell>
          <cell r="B984" t="str">
            <v>06.2151</v>
          </cell>
          <cell r="C984"/>
          <cell r="D984" t="str">
            <v>Laép khoaù ñôõ DD,, daây CS, t/d &lt;=240, coät coù chieàu cao &lt;= 20m</v>
          </cell>
          <cell r="E984" t="str">
            <v>Boä</v>
          </cell>
          <cell r="F984"/>
          <cell r="G984">
            <v>2763</v>
          </cell>
        </row>
        <row r="985">
          <cell r="A985" t="str">
            <v>06.2152</v>
          </cell>
          <cell r="B985" t="str">
            <v>06.2152</v>
          </cell>
          <cell r="C985"/>
          <cell r="D985" t="str">
            <v>Laép khoaù ñôõ DD,, daây CS, t/d &lt;=240, coät coù chieàu cao &lt;= 30m</v>
          </cell>
          <cell r="E985" t="str">
            <v>Boä</v>
          </cell>
          <cell r="F985"/>
          <cell r="G985">
            <v>2925</v>
          </cell>
        </row>
        <row r="986">
          <cell r="A986" t="str">
            <v>06.2153</v>
          </cell>
          <cell r="B986" t="str">
            <v>06.2153</v>
          </cell>
          <cell r="C986">
            <v>0</v>
          </cell>
          <cell r="D986" t="str">
            <v>Laép khoaù ñôõ DD,, daây CS, t/d &lt;=240, coät coù chieàu cao &lt;= 40m</v>
          </cell>
          <cell r="E986" t="str">
            <v>Boä</v>
          </cell>
          <cell r="F986">
            <v>0</v>
          </cell>
          <cell r="G986">
            <v>3250</v>
          </cell>
          <cell r="H986" t="str">
            <v>06.2154</v>
          </cell>
        </row>
        <row r="987">
          <cell r="A987" t="str">
            <v>06.2154</v>
          </cell>
          <cell r="B987" t="str">
            <v>06.2154</v>
          </cell>
          <cell r="C987"/>
          <cell r="D987" t="str">
            <v>Laép khoaù ñôõ DD,, daây CS, t/d &lt;=240, coät coù chieàu cao &lt;= 50m</v>
          </cell>
          <cell r="E987" t="str">
            <v>Boä</v>
          </cell>
          <cell r="F987"/>
          <cell r="G987">
            <v>3738</v>
          </cell>
        </row>
        <row r="988">
          <cell r="A988" t="str">
            <v>06.2155</v>
          </cell>
          <cell r="B988" t="str">
            <v>06.2155</v>
          </cell>
          <cell r="C988"/>
          <cell r="D988" t="str">
            <v>Laép khoaù ñôõ DD,, daây CS, t/d &lt;=240, coät coù chieàu cao &gt; 50m</v>
          </cell>
          <cell r="E988" t="str">
            <v>Boä</v>
          </cell>
          <cell r="F988"/>
          <cell r="G988">
            <v>4225</v>
          </cell>
        </row>
        <row r="989">
          <cell r="A989" t="str">
            <v>06.2161</v>
          </cell>
          <cell r="B989" t="str">
            <v>06.2161</v>
          </cell>
          <cell r="C989"/>
          <cell r="D989" t="str">
            <v>Laép khoaù ñôõ DD,, daây CS, t/d &gt; 240, coät coù chieàu cao &lt;= 20m</v>
          </cell>
          <cell r="E989" t="str">
            <v>Boä</v>
          </cell>
          <cell r="F989"/>
          <cell r="G989">
            <v>5688</v>
          </cell>
        </row>
        <row r="990">
          <cell r="A990" t="str">
            <v>06.2162</v>
          </cell>
          <cell r="B990" t="str">
            <v>06.2162</v>
          </cell>
          <cell r="C990"/>
          <cell r="D990" t="str">
            <v>Laép khoaù ñôõ DD,, daây CS, t/d &gt; 240, coät coù chieàu cao &lt;= 30m</v>
          </cell>
          <cell r="E990" t="str">
            <v>Boä</v>
          </cell>
          <cell r="F990"/>
          <cell r="G990">
            <v>5850</v>
          </cell>
        </row>
        <row r="991">
          <cell r="A991" t="str">
            <v>06.2163</v>
          </cell>
          <cell r="B991" t="str">
            <v>06.2163</v>
          </cell>
          <cell r="C991"/>
          <cell r="D991" t="str">
            <v>Laép khoaù ñôõ DD,, daây CS, t/d &gt; 240, coät coù chieàu cao &lt;= 40m</v>
          </cell>
          <cell r="E991" t="str">
            <v>Boä</v>
          </cell>
          <cell r="F991"/>
          <cell r="G991">
            <v>6663</v>
          </cell>
        </row>
        <row r="992">
          <cell r="A992" t="str">
            <v>06.2164</v>
          </cell>
          <cell r="B992" t="str">
            <v>06.2164</v>
          </cell>
          <cell r="C992"/>
          <cell r="D992" t="str">
            <v>Laép khoaù ñôõ DD,, daây CS, t/d &gt; 240, coät coù chieàu cao &lt;= 50m</v>
          </cell>
          <cell r="E992" t="str">
            <v>Boä</v>
          </cell>
          <cell r="F992"/>
          <cell r="G992">
            <v>7475</v>
          </cell>
        </row>
        <row r="993">
          <cell r="A993" t="str">
            <v>06.2165</v>
          </cell>
          <cell r="B993" t="str">
            <v>06.2165</v>
          </cell>
          <cell r="C993"/>
          <cell r="D993" t="str">
            <v>Laép khoaù ñôõ DD,, daây CS, t/d &gt; 240, coät coù chieàu cao &gt; 50m</v>
          </cell>
          <cell r="E993" t="str">
            <v>Boä</v>
          </cell>
          <cell r="F993"/>
          <cell r="G993">
            <v>8288</v>
          </cell>
        </row>
        <row r="994">
          <cell r="A994" t="str">
            <v>06.3001</v>
          </cell>
          <cell r="B994" t="str">
            <v>06.3001</v>
          </cell>
          <cell r="C994" t="str">
            <v>LAÉP ÑAËT CAÀU DAO CAÙCH LY 3 PHA &lt;= 35kV</v>
          </cell>
          <cell r="D994" t="str">
            <v>Laép ñaët caàu dao treân giaù ñôõ</v>
          </cell>
          <cell r="E994" t="str">
            <v>Boä</v>
          </cell>
          <cell r="F994"/>
          <cell r="G994">
            <v>29883</v>
          </cell>
        </row>
        <row r="995">
          <cell r="A995" t="str">
            <v>06.3002</v>
          </cell>
          <cell r="B995" t="str">
            <v>06.3002</v>
          </cell>
          <cell r="C995"/>
          <cell r="D995" t="str">
            <v>Laép ñaët caàu dao treân söù vaø caàu dao</v>
          </cell>
          <cell r="E995" t="str">
            <v>Boä</v>
          </cell>
          <cell r="F995">
            <v>1590</v>
          </cell>
          <cell r="G995">
            <v>85158</v>
          </cell>
        </row>
        <row r="996">
          <cell r="A996" t="str">
            <v>06.3003</v>
          </cell>
          <cell r="B996" t="str">
            <v>06.3003</v>
          </cell>
          <cell r="C996"/>
          <cell r="D996" t="str">
            <v>Laép ñaët caàu dao treân gheá thao taùc</v>
          </cell>
          <cell r="E996" t="str">
            <v>Boä</v>
          </cell>
          <cell r="F996"/>
          <cell r="G996">
            <v>29883</v>
          </cell>
        </row>
        <row r="997">
          <cell r="A997" t="str">
            <v>06.4111</v>
          </cell>
          <cell r="B997" t="str">
            <v>06.4111</v>
          </cell>
          <cell r="C997" t="str">
            <v>EÙP NOÁI DAÂY NHOÂM LOÕI THEÙP</v>
          </cell>
          <cell r="D997" t="str">
            <v>Eùp noái daây ; tieát dieän 120 mm2</v>
          </cell>
          <cell r="E997" t="str">
            <v>Moái</v>
          </cell>
          <cell r="F997">
            <v>58309</v>
          </cell>
          <cell r="G997">
            <v>18229</v>
          </cell>
          <cell r="H997">
            <v>4166</v>
          </cell>
        </row>
        <row r="998">
          <cell r="A998" t="str">
            <v>06.4112</v>
          </cell>
          <cell r="B998" t="str">
            <v>06.4112</v>
          </cell>
          <cell r="C998"/>
          <cell r="D998" t="str">
            <v>Eùp noái daây ; tieát dieän 150 mm2</v>
          </cell>
          <cell r="E998" t="str">
            <v>Moái</v>
          </cell>
          <cell r="F998">
            <v>58309</v>
          </cell>
          <cell r="G998">
            <v>22933</v>
          </cell>
          <cell r="H998">
            <v>4166</v>
          </cell>
        </row>
        <row r="999">
          <cell r="A999" t="str">
            <v>06.4113</v>
          </cell>
          <cell r="B999" t="str">
            <v>06.4113</v>
          </cell>
          <cell r="C999"/>
          <cell r="D999" t="str">
            <v>Eùp noái daây ; tieát dieän 185 mm2</v>
          </cell>
          <cell r="E999" t="str">
            <v>Moái</v>
          </cell>
          <cell r="F999">
            <v>58309</v>
          </cell>
          <cell r="G999">
            <v>28225</v>
          </cell>
          <cell r="H999">
            <v>4166</v>
          </cell>
        </row>
        <row r="1000">
          <cell r="A1000" t="str">
            <v>06.4114</v>
          </cell>
          <cell r="B1000" t="str">
            <v>06.4114</v>
          </cell>
          <cell r="C1000"/>
          <cell r="D1000" t="str">
            <v>Eùp noái daây ; tieát dieän 240 mm2</v>
          </cell>
          <cell r="E1000" t="str">
            <v>Moái</v>
          </cell>
          <cell r="F1000">
            <v>61572</v>
          </cell>
          <cell r="G1000">
            <v>36653</v>
          </cell>
          <cell r="H1000">
            <v>5207</v>
          </cell>
        </row>
        <row r="1001">
          <cell r="A1001" t="str">
            <v>06.4115</v>
          </cell>
          <cell r="B1001" t="str">
            <v>06.4115</v>
          </cell>
          <cell r="C1001"/>
          <cell r="D1001" t="str">
            <v>Eùp noái daây ; tieát dieän 300 mm2</v>
          </cell>
          <cell r="E1001" t="str">
            <v>Moái</v>
          </cell>
          <cell r="F1001">
            <v>61572</v>
          </cell>
          <cell r="G1001">
            <v>39201</v>
          </cell>
          <cell r="H1001">
            <v>5207</v>
          </cell>
        </row>
        <row r="1002">
          <cell r="A1002" t="str">
            <v>06.4116</v>
          </cell>
          <cell r="B1002" t="str">
            <v>06.4116</v>
          </cell>
          <cell r="C1002"/>
          <cell r="D1002" t="str">
            <v>Eùp noái daây ; tieát dieän 400 mm2</v>
          </cell>
          <cell r="E1002" t="str">
            <v>Moái</v>
          </cell>
          <cell r="F1002">
            <v>61572</v>
          </cell>
          <cell r="G1002">
            <v>41749</v>
          </cell>
          <cell r="H1002">
            <v>5207</v>
          </cell>
        </row>
        <row r="1003">
          <cell r="A1003" t="str">
            <v>06.4117</v>
          </cell>
          <cell r="B1003" t="str">
            <v>06.4117</v>
          </cell>
          <cell r="C1003"/>
          <cell r="D1003" t="str">
            <v>Eùp noái daây ; tieát dieän 500 mm2</v>
          </cell>
          <cell r="E1003" t="str">
            <v>Moái</v>
          </cell>
          <cell r="F1003">
            <v>61572</v>
          </cell>
          <cell r="G1003">
            <v>44101</v>
          </cell>
          <cell r="H1003">
            <v>5207</v>
          </cell>
        </row>
        <row r="1004">
          <cell r="A1004" t="str">
            <v>06.4121</v>
          </cell>
          <cell r="B1004" t="str">
            <v>06.4121</v>
          </cell>
          <cell r="C1004"/>
          <cell r="D1004" t="str">
            <v>Eùp noái leøo, khoaù neùo ; tieát dieän 120 mm2</v>
          </cell>
          <cell r="E1004" t="str">
            <v>Moái</v>
          </cell>
          <cell r="F1004">
            <v>58309</v>
          </cell>
          <cell r="G1004">
            <v>9800</v>
          </cell>
          <cell r="H1004">
            <v>4166</v>
          </cell>
        </row>
        <row r="1005">
          <cell r="A1005" t="str">
            <v>06.4122</v>
          </cell>
          <cell r="B1005" t="str">
            <v>06.4122</v>
          </cell>
          <cell r="C1005"/>
          <cell r="D1005" t="str">
            <v>Eùp noái leøo, khoaù neùo ; tieát dieän 150 mm2</v>
          </cell>
          <cell r="E1005" t="str">
            <v>Moái</v>
          </cell>
          <cell r="F1005">
            <v>58309</v>
          </cell>
          <cell r="G1005">
            <v>12152</v>
          </cell>
          <cell r="H1005">
            <v>4166</v>
          </cell>
        </row>
        <row r="1006">
          <cell r="A1006" t="str">
            <v>06.4123</v>
          </cell>
          <cell r="B1006" t="str">
            <v>06.4123</v>
          </cell>
          <cell r="C1006"/>
          <cell r="D1006" t="str">
            <v>Eùp noái leøo, khoaù neùo ; tieát dieän 185 mm2</v>
          </cell>
          <cell r="E1006" t="str">
            <v>Moái</v>
          </cell>
          <cell r="F1006">
            <v>58309</v>
          </cell>
          <cell r="G1006">
            <v>14896</v>
          </cell>
          <cell r="H1006">
            <v>4166</v>
          </cell>
        </row>
        <row r="1007">
          <cell r="A1007" t="str">
            <v>06.4124</v>
          </cell>
          <cell r="B1007" t="str">
            <v>06.4124</v>
          </cell>
          <cell r="C1007"/>
          <cell r="D1007" t="str">
            <v>Eùp noái leøo, khoaù neùo ; tieát dieän 240 mm2</v>
          </cell>
          <cell r="E1007" t="str">
            <v>Moái</v>
          </cell>
          <cell r="F1007">
            <v>61572</v>
          </cell>
          <cell r="G1007">
            <v>19405</v>
          </cell>
          <cell r="H1007">
            <v>5207</v>
          </cell>
        </row>
        <row r="1008">
          <cell r="A1008" t="str">
            <v>06.4125</v>
          </cell>
          <cell r="B1008" t="str">
            <v>06.4125</v>
          </cell>
          <cell r="C1008"/>
          <cell r="D1008" t="str">
            <v>Eùp noái leøo, khoaù neùo ; tieát dieän 300 mm2</v>
          </cell>
          <cell r="E1008" t="str">
            <v>Moái</v>
          </cell>
          <cell r="F1008">
            <v>61572</v>
          </cell>
          <cell r="G1008">
            <v>19601</v>
          </cell>
          <cell r="H1008">
            <v>5207</v>
          </cell>
        </row>
        <row r="1009">
          <cell r="A1009" t="str">
            <v>06.4126</v>
          </cell>
          <cell r="B1009" t="str">
            <v>06.4126</v>
          </cell>
          <cell r="C1009"/>
          <cell r="D1009" t="str">
            <v>Eùp noái leøo, khoaù neùo ; tieát dieän 400 mm2</v>
          </cell>
          <cell r="E1009" t="str">
            <v>Moái</v>
          </cell>
          <cell r="F1009">
            <v>61572</v>
          </cell>
          <cell r="G1009">
            <v>24501</v>
          </cell>
          <cell r="H1009">
            <v>5207</v>
          </cell>
        </row>
        <row r="1010">
          <cell r="A1010" t="str">
            <v>06.4127</v>
          </cell>
          <cell r="B1010" t="str">
            <v>06.4127</v>
          </cell>
          <cell r="C1010"/>
          <cell r="D1010" t="str">
            <v>Eùp noái leøo, khoaù neùo ; tieát dieän 500 mm2</v>
          </cell>
          <cell r="E1010" t="str">
            <v>Moái</v>
          </cell>
          <cell r="F1010">
            <v>61572</v>
          </cell>
          <cell r="G1010">
            <v>29401</v>
          </cell>
          <cell r="H1010">
            <v>5207</v>
          </cell>
        </row>
        <row r="1011">
          <cell r="A1011" t="str">
            <v>06.4131</v>
          </cell>
          <cell r="B1011" t="str">
            <v>06.4131</v>
          </cell>
          <cell r="C1011"/>
          <cell r="D1011" t="str">
            <v>Eùp vaù daây ; tieát dieän 120 mm2</v>
          </cell>
          <cell r="E1011" t="str">
            <v>Moái</v>
          </cell>
          <cell r="F1011">
            <v>58309</v>
          </cell>
          <cell r="G1011">
            <v>9016</v>
          </cell>
          <cell r="H1011">
            <v>4166</v>
          </cell>
        </row>
        <row r="1012">
          <cell r="A1012" t="str">
            <v>06.4132</v>
          </cell>
          <cell r="B1012" t="str">
            <v>06.4132</v>
          </cell>
          <cell r="C1012"/>
          <cell r="D1012" t="str">
            <v>Eùp vaù daây ; tieát dieän 150 mm2</v>
          </cell>
          <cell r="E1012" t="str">
            <v>Moái</v>
          </cell>
          <cell r="F1012">
            <v>58309</v>
          </cell>
          <cell r="G1012">
            <v>11368</v>
          </cell>
          <cell r="H1012">
            <v>4166</v>
          </cell>
        </row>
        <row r="1013">
          <cell r="A1013" t="str">
            <v>06.4133</v>
          </cell>
          <cell r="B1013" t="str">
            <v>06.4133</v>
          </cell>
          <cell r="C1013"/>
          <cell r="D1013" t="str">
            <v>Eùp vaù daây ; tieát dieän 185 mm2</v>
          </cell>
          <cell r="E1013" t="str">
            <v>Moái</v>
          </cell>
          <cell r="F1013">
            <v>58309</v>
          </cell>
          <cell r="G1013">
            <v>13916</v>
          </cell>
          <cell r="H1013">
            <v>4166</v>
          </cell>
        </row>
        <row r="1014">
          <cell r="A1014" t="str">
            <v>06.4134</v>
          </cell>
          <cell r="B1014" t="str">
            <v>06.4134</v>
          </cell>
          <cell r="C1014"/>
          <cell r="D1014" t="str">
            <v>Eùp vaù daây ; tieát dieän 240 mm2</v>
          </cell>
          <cell r="E1014" t="str">
            <v>Moái</v>
          </cell>
          <cell r="F1014">
            <v>61572</v>
          </cell>
          <cell r="G1014">
            <v>18033</v>
          </cell>
          <cell r="H1014">
            <v>5207</v>
          </cell>
        </row>
        <row r="1015">
          <cell r="A1015" t="str">
            <v>06.4135</v>
          </cell>
          <cell r="B1015" t="str">
            <v>06.4135</v>
          </cell>
          <cell r="C1015"/>
          <cell r="D1015" t="str">
            <v>Eùp vaù daây ; tieát dieän 300 mm2</v>
          </cell>
          <cell r="E1015" t="str">
            <v>Moái</v>
          </cell>
          <cell r="F1015">
            <v>61572</v>
          </cell>
          <cell r="G1015">
            <v>19209</v>
          </cell>
          <cell r="H1015">
            <v>5207</v>
          </cell>
        </row>
        <row r="1016">
          <cell r="A1016" t="str">
            <v>06.4136</v>
          </cell>
          <cell r="B1016" t="str">
            <v>06.4136</v>
          </cell>
          <cell r="C1016"/>
          <cell r="D1016" t="str">
            <v>Eùp vaù daây ; tieát dieän 400 mm2</v>
          </cell>
          <cell r="E1016" t="str">
            <v>Moái</v>
          </cell>
          <cell r="F1016">
            <v>61572</v>
          </cell>
          <cell r="G1016">
            <v>23325</v>
          </cell>
          <cell r="H1016">
            <v>5207</v>
          </cell>
        </row>
        <row r="1017">
          <cell r="A1017" t="str">
            <v>06.4137</v>
          </cell>
          <cell r="B1017" t="str">
            <v>06.4137</v>
          </cell>
          <cell r="C1017"/>
          <cell r="D1017" t="str">
            <v>Eùp vaù daây ; tieát dieän 500 mm2</v>
          </cell>
          <cell r="E1017" t="str">
            <v>Moái</v>
          </cell>
          <cell r="F1017">
            <v>61572</v>
          </cell>
          <cell r="G1017">
            <v>27049</v>
          </cell>
          <cell r="H1017">
            <v>5207</v>
          </cell>
        </row>
        <row r="1018">
          <cell r="A1018" t="str">
            <v>06.5011</v>
          </cell>
          <cell r="B1018" t="str">
            <v>06.5011</v>
          </cell>
          <cell r="C1018" t="str">
            <v>LAØM GIAØN GIAÙO RAÛI DAÂY VÖÔÏT CHÖÔÙNG NGAÏI VAÄT</v>
          </cell>
          <cell r="D1018" t="str">
            <v>Vöôït ñöôøng daây thoâng tin, haï theá tieát dieän daây &lt;= 50</v>
          </cell>
          <cell r="E1018" t="str">
            <v>Vò trí</v>
          </cell>
          <cell r="F1018">
            <v>80046</v>
          </cell>
          <cell r="G1018">
            <v>78346</v>
          </cell>
        </row>
        <row r="1019">
          <cell r="A1019" t="str">
            <v>06.5012</v>
          </cell>
          <cell r="B1019" t="str">
            <v>06.5012</v>
          </cell>
          <cell r="C1019"/>
          <cell r="D1019" t="str">
            <v>Vöôït ñöôøng daây thoâng tin, haï theá tieát dieän daây &lt;= 95</v>
          </cell>
          <cell r="E1019" t="str">
            <v>Vò trí</v>
          </cell>
          <cell r="F1019">
            <v>111623</v>
          </cell>
          <cell r="G1019">
            <v>90887</v>
          </cell>
        </row>
        <row r="1020">
          <cell r="A1020" t="str">
            <v>06.5013</v>
          </cell>
          <cell r="B1020" t="str">
            <v>06.5013</v>
          </cell>
          <cell r="C1020"/>
          <cell r="D1020" t="str">
            <v>Vöôït ñöôøng daây thoâng tin, haï theá tieát dieän daây &lt;= 150</v>
          </cell>
          <cell r="E1020" t="str">
            <v>Vò trí</v>
          </cell>
          <cell r="F1020">
            <v>143516</v>
          </cell>
          <cell r="G1020">
            <v>127737</v>
          </cell>
        </row>
        <row r="1021">
          <cell r="A1021" t="str">
            <v>06.5014</v>
          </cell>
          <cell r="B1021" t="str">
            <v>06.5014</v>
          </cell>
          <cell r="C1021"/>
          <cell r="D1021" t="str">
            <v>Vöôït ñöôøng daây thoâng tin, haï theá tieát dieän daây &lt;= 240</v>
          </cell>
          <cell r="E1021" t="str">
            <v>Vò trí</v>
          </cell>
          <cell r="F1021">
            <v>174462</v>
          </cell>
          <cell r="G1021">
            <v>143530</v>
          </cell>
        </row>
        <row r="1022">
          <cell r="A1022" t="str">
            <v>06.5015</v>
          </cell>
          <cell r="B1022" t="str">
            <v>06.5015</v>
          </cell>
          <cell r="C1022"/>
          <cell r="D1022" t="str">
            <v>Vöôït ñöôøng daây thoâng tin, haï theá tieát dieän daây &gt; 240</v>
          </cell>
          <cell r="E1022" t="str">
            <v>Vò trí</v>
          </cell>
          <cell r="F1022">
            <v>238247</v>
          </cell>
          <cell r="G1022">
            <v>226521</v>
          </cell>
        </row>
        <row r="1023">
          <cell r="A1023" t="str">
            <v>06.5021</v>
          </cell>
          <cell r="B1023" t="str">
            <v>06.5021</v>
          </cell>
          <cell r="C1023"/>
          <cell r="D1023" t="str">
            <v>Vöôït ñöôøng daây 35kV tieát dieän daây &lt;= 50</v>
          </cell>
          <cell r="E1023" t="str">
            <v>Vò trí</v>
          </cell>
          <cell r="F1023">
            <v>127570</v>
          </cell>
          <cell r="G1023">
            <v>105596</v>
          </cell>
        </row>
        <row r="1024">
          <cell r="A1024" t="str">
            <v>06.5022</v>
          </cell>
          <cell r="B1024" t="str">
            <v>06.5022</v>
          </cell>
          <cell r="C1024"/>
          <cell r="D1024" t="str">
            <v>Vöôït ñöôøng daây 35kV tieát dieän daây &lt;= 95</v>
          </cell>
          <cell r="E1024" t="str">
            <v>Vò trí</v>
          </cell>
          <cell r="F1024">
            <v>159462</v>
          </cell>
          <cell r="G1024">
            <v>121544</v>
          </cell>
        </row>
        <row r="1025">
          <cell r="A1025" t="str">
            <v>06.5023</v>
          </cell>
          <cell r="B1025" t="str">
            <v>06.5023</v>
          </cell>
          <cell r="C1025"/>
          <cell r="D1025" t="str">
            <v>Vöôït ñöôøng daây 35kV tieát dieän daây &lt;= 150</v>
          </cell>
          <cell r="E1025" t="str">
            <v>Vò trí</v>
          </cell>
          <cell r="F1025">
            <v>190093</v>
          </cell>
          <cell r="G1025">
            <v>148795</v>
          </cell>
        </row>
        <row r="1026">
          <cell r="A1026" t="str">
            <v>06.5024</v>
          </cell>
          <cell r="B1026" t="str">
            <v>06.5024</v>
          </cell>
          <cell r="C1026"/>
          <cell r="D1026" t="str">
            <v>Vöôït ñöôøng daây 35kV tieát dieän daây &lt;= 240</v>
          </cell>
          <cell r="E1026" t="str">
            <v>Vò trí</v>
          </cell>
          <cell r="F1026">
            <v>239193</v>
          </cell>
          <cell r="G1026">
            <v>166446</v>
          </cell>
        </row>
        <row r="1027">
          <cell r="A1027" t="str">
            <v>06.5025</v>
          </cell>
          <cell r="B1027" t="str">
            <v>06.5025</v>
          </cell>
          <cell r="C1027"/>
          <cell r="D1027" t="str">
            <v>Vöôït ñöôøng daây 35kV tieát dieän daây &gt; 240</v>
          </cell>
          <cell r="E1027" t="str">
            <v>Vò trí</v>
          </cell>
          <cell r="F1027">
            <v>334870</v>
          </cell>
          <cell r="G1027">
            <v>290467</v>
          </cell>
        </row>
        <row r="1028">
          <cell r="A1028" t="str">
            <v>06.5033</v>
          </cell>
          <cell r="B1028" t="str">
            <v>06.5033</v>
          </cell>
          <cell r="C1028"/>
          <cell r="D1028" t="str">
            <v>Vöôït ñöôøng daây &lt;=110kV  tieát dieän daây &lt;= 150</v>
          </cell>
          <cell r="E1028" t="str">
            <v>Vò trí</v>
          </cell>
          <cell r="F1028">
            <v>238247</v>
          </cell>
          <cell r="G1028">
            <v>317563</v>
          </cell>
        </row>
        <row r="1029">
          <cell r="A1029" t="str">
            <v>06.5034</v>
          </cell>
          <cell r="B1029" t="str">
            <v>06.5034</v>
          </cell>
          <cell r="C1029"/>
          <cell r="D1029" t="str">
            <v>Vöôït ñöôøng daây &lt;=110kV  tieát dieän daây &lt;= 240</v>
          </cell>
          <cell r="E1029" t="str">
            <v>Vò trí</v>
          </cell>
          <cell r="F1029">
            <v>287032</v>
          </cell>
          <cell r="G1029">
            <v>356891</v>
          </cell>
        </row>
        <row r="1030">
          <cell r="A1030" t="str">
            <v>06.5035</v>
          </cell>
          <cell r="B1030" t="str">
            <v>06.5035</v>
          </cell>
          <cell r="C1030"/>
          <cell r="D1030" t="str">
            <v>Vöôït ñöôøng daây &lt;=110kV  tieát dieän daây &gt; 240</v>
          </cell>
          <cell r="E1030" t="str">
            <v>Vò trí</v>
          </cell>
          <cell r="F1030">
            <v>396447</v>
          </cell>
          <cell r="G1030">
            <v>554303</v>
          </cell>
        </row>
        <row r="1031">
          <cell r="A1031" t="str">
            <v>06.5041</v>
          </cell>
          <cell r="B1031" t="str">
            <v>06.5041</v>
          </cell>
          <cell r="C1031"/>
          <cell r="D1031" t="str">
            <v>Ñöôøng oâ toâ &lt;= 5m ; ñöôøng saét tieát dieän daây &lt;= 50</v>
          </cell>
          <cell r="E1031" t="str">
            <v>Vò trí</v>
          </cell>
          <cell r="F1031">
            <v>127570</v>
          </cell>
          <cell r="G1031">
            <v>105596</v>
          </cell>
        </row>
        <row r="1032">
          <cell r="A1032" t="str">
            <v>06.5042</v>
          </cell>
          <cell r="B1032" t="str">
            <v>06.5042</v>
          </cell>
          <cell r="C1032"/>
          <cell r="D1032" t="str">
            <v>Ñöôøng oâ toâ &lt;= 5m ; ñöôøng saét tieát dieän daây &lt;= 95</v>
          </cell>
          <cell r="E1032" t="str">
            <v>Vò trí</v>
          </cell>
          <cell r="F1032">
            <v>159462</v>
          </cell>
          <cell r="G1032">
            <v>121544</v>
          </cell>
        </row>
        <row r="1033">
          <cell r="A1033" t="str">
            <v>06.5043</v>
          </cell>
          <cell r="B1033" t="str">
            <v>06.5043</v>
          </cell>
          <cell r="C1033"/>
          <cell r="D1033" t="str">
            <v>Ñöôøng oâ toâ &lt;= 5m ; ñöôøng saét tieát dieän daây &lt;= 150</v>
          </cell>
          <cell r="E1033" t="str">
            <v>Vò trí</v>
          </cell>
          <cell r="F1033">
            <v>191354</v>
          </cell>
          <cell r="G1033">
            <v>148795</v>
          </cell>
        </row>
        <row r="1034">
          <cell r="A1034" t="str">
            <v>06.5044</v>
          </cell>
          <cell r="B1034" t="str">
            <v>06.5044</v>
          </cell>
          <cell r="C1034"/>
          <cell r="D1034" t="str">
            <v>Ñöôøng oâ toâ &lt;= 5m ; ñöôøng saét tieát dieän daây &lt;= 240</v>
          </cell>
          <cell r="E1034" t="str">
            <v>Vò trí</v>
          </cell>
          <cell r="F1034">
            <v>239193</v>
          </cell>
          <cell r="G1034">
            <v>166446</v>
          </cell>
        </row>
        <row r="1035">
          <cell r="A1035" t="str">
            <v>06.5045</v>
          </cell>
          <cell r="B1035" t="str">
            <v>06.5045</v>
          </cell>
          <cell r="C1035"/>
          <cell r="D1035" t="str">
            <v>Ñöôøng oâ toâ &lt;= 5m ; ñöôøng saét tieát dieän daây &gt; 240</v>
          </cell>
          <cell r="E1035" t="str">
            <v>Vò trí</v>
          </cell>
          <cell r="F1035">
            <v>274870</v>
          </cell>
          <cell r="G1035">
            <v>290467</v>
          </cell>
        </row>
        <row r="1036">
          <cell r="A1036" t="str">
            <v>06.5051</v>
          </cell>
          <cell r="B1036" t="str">
            <v>06.5051</v>
          </cell>
          <cell r="C1036"/>
          <cell r="D1036" t="str">
            <v>Ñöôøng giao thoâng &lt;= 10m tieát dieän daây &lt;= 50</v>
          </cell>
          <cell r="E1036" t="str">
            <v>Vò trí</v>
          </cell>
          <cell r="F1036">
            <v>159462</v>
          </cell>
          <cell r="G1036">
            <v>125725</v>
          </cell>
        </row>
        <row r="1037">
          <cell r="A1037" t="str">
            <v>06.5052</v>
          </cell>
          <cell r="B1037" t="str">
            <v>06.5052</v>
          </cell>
          <cell r="C1037"/>
          <cell r="D1037" t="str">
            <v>Ñöôøng giao thoâng &lt;= 10m tieát dieän daây &lt;= 95</v>
          </cell>
          <cell r="E1037" t="str">
            <v>Vò trí</v>
          </cell>
          <cell r="F1037">
            <v>221922</v>
          </cell>
          <cell r="G1037">
            <v>159014</v>
          </cell>
        </row>
        <row r="1038">
          <cell r="A1038" t="str">
            <v>06.5053</v>
          </cell>
          <cell r="B1038" t="str">
            <v>06.5053</v>
          </cell>
          <cell r="C1038"/>
          <cell r="D1038" t="str">
            <v>Ñöôøng giao thoâng &lt;= 10m tieát dieän daây &lt;= 150</v>
          </cell>
          <cell r="E1038" t="str">
            <v>Vò trí</v>
          </cell>
          <cell r="F1038">
            <v>284193</v>
          </cell>
          <cell r="G1038">
            <v>194471</v>
          </cell>
        </row>
        <row r="1039">
          <cell r="A1039" t="str">
            <v>06.5054</v>
          </cell>
          <cell r="B1039" t="str">
            <v>06.5054</v>
          </cell>
          <cell r="C1039"/>
          <cell r="D1039" t="str">
            <v>Ñöôøng giao thoâng &lt;= 10m tieát dieän daây &lt;= 240</v>
          </cell>
          <cell r="E1039" t="str">
            <v>Vò trí</v>
          </cell>
          <cell r="F1039">
            <v>350186</v>
          </cell>
          <cell r="G1039">
            <v>218470</v>
          </cell>
        </row>
        <row r="1040">
          <cell r="A1040" t="str">
            <v>06.5055</v>
          </cell>
          <cell r="B1040" t="str">
            <v>06.5055</v>
          </cell>
          <cell r="C1040"/>
          <cell r="D1040" t="str">
            <v>Ñöôøng giao thoâng &lt;= 10m tieát dieän daây &gt; 240</v>
          </cell>
          <cell r="E1040" t="str">
            <v>Vò trí</v>
          </cell>
          <cell r="F1040">
            <v>399412</v>
          </cell>
          <cell r="G1040">
            <v>345433</v>
          </cell>
        </row>
        <row r="1041">
          <cell r="A1041" t="str">
            <v>06.5061</v>
          </cell>
          <cell r="B1041" t="str">
            <v>06.5061</v>
          </cell>
          <cell r="C1041"/>
          <cell r="D1041" t="str">
            <v>Ñöôøng giao thoâng &gt;10m tieát dieän daây &lt;= 50</v>
          </cell>
          <cell r="E1041" t="str">
            <v>Vò trí</v>
          </cell>
          <cell r="F1041">
            <v>189462</v>
          </cell>
          <cell r="G1041">
            <v>143995</v>
          </cell>
        </row>
        <row r="1042">
          <cell r="A1042" t="str">
            <v>06.5062</v>
          </cell>
          <cell r="B1042" t="str">
            <v>06.5062</v>
          </cell>
          <cell r="C1042"/>
          <cell r="D1042" t="str">
            <v>Ñöôøng giao thoâng &gt;10m tieát dieän daây &lt;= 95</v>
          </cell>
          <cell r="E1042" t="str">
            <v>Vò trí</v>
          </cell>
          <cell r="F1042">
            <v>269130</v>
          </cell>
          <cell r="G1042">
            <v>190445</v>
          </cell>
        </row>
        <row r="1043">
          <cell r="A1043" t="str">
            <v>06.5063</v>
          </cell>
          <cell r="B1043" t="str">
            <v>06.5063</v>
          </cell>
          <cell r="C1043"/>
          <cell r="D1043" t="str">
            <v>Ñöôøng giao thoâng &gt;10m tieát dieän daây &lt;= 150</v>
          </cell>
          <cell r="E1043" t="str">
            <v>Vò trí</v>
          </cell>
          <cell r="F1043">
            <v>350186</v>
          </cell>
          <cell r="G1043">
            <v>233024</v>
          </cell>
        </row>
        <row r="1044">
          <cell r="A1044" t="str">
            <v>06.5064</v>
          </cell>
          <cell r="B1044" t="str">
            <v>06.5064</v>
          </cell>
          <cell r="C1044"/>
          <cell r="D1044" t="str">
            <v>Ñöôøng giao thoâng &gt;10m tieát dieän daây &lt;= 240</v>
          </cell>
          <cell r="E1044" t="str">
            <v>Vò trí</v>
          </cell>
          <cell r="F1044">
            <v>411447</v>
          </cell>
          <cell r="G1044">
            <v>261823</v>
          </cell>
        </row>
        <row r="1045">
          <cell r="A1045" t="str">
            <v>06.5065</v>
          </cell>
          <cell r="B1045" t="str">
            <v>06.5065</v>
          </cell>
          <cell r="C1045"/>
          <cell r="D1045" t="str">
            <v>Ñöôøng giao thoâng &gt;10m tieát dieän daây &gt; 240</v>
          </cell>
          <cell r="E1045" t="str">
            <v>Vò trí</v>
          </cell>
          <cell r="F1045">
            <v>568260</v>
          </cell>
          <cell r="G1045">
            <v>410618</v>
          </cell>
        </row>
        <row r="1046">
          <cell r="A1046" t="str">
            <v>06.5071</v>
          </cell>
          <cell r="B1046" t="str">
            <v>06.5071</v>
          </cell>
          <cell r="C1046"/>
          <cell r="D1046" t="str">
            <v>Vò trí beû goùc tieát dieän daây &lt;= 50</v>
          </cell>
          <cell r="E1046" t="str">
            <v>Vò trí</v>
          </cell>
          <cell r="F1046"/>
          <cell r="G1046">
            <v>30968</v>
          </cell>
        </row>
        <row r="1047">
          <cell r="A1047" t="str">
            <v>06.5072</v>
          </cell>
          <cell r="B1047" t="str">
            <v>06.5072</v>
          </cell>
          <cell r="C1047"/>
          <cell r="D1047" t="str">
            <v>Vò trí beû goùc tieát dieän daây &lt;= 95</v>
          </cell>
          <cell r="E1047" t="str">
            <v>Vò trí</v>
          </cell>
          <cell r="F1047"/>
          <cell r="G1047">
            <v>61933</v>
          </cell>
        </row>
        <row r="1048">
          <cell r="A1048" t="str">
            <v>06.5073</v>
          </cell>
          <cell r="B1048" t="str">
            <v>06.5073</v>
          </cell>
          <cell r="C1048"/>
          <cell r="D1048" t="str">
            <v>Vò trí beû goùc tieát dieän daây &lt;= 150</v>
          </cell>
          <cell r="E1048" t="str">
            <v>Vò trí</v>
          </cell>
          <cell r="F1048"/>
          <cell r="G1048">
            <v>78346</v>
          </cell>
        </row>
        <row r="1049">
          <cell r="A1049" t="str">
            <v>06.5074</v>
          </cell>
          <cell r="B1049" t="str">
            <v>06.5074</v>
          </cell>
          <cell r="C1049"/>
          <cell r="D1049" t="str">
            <v>Vò trí beû goùc tieát dieän daây &lt;= 240</v>
          </cell>
          <cell r="E1049" t="str">
            <v>Vò trí</v>
          </cell>
          <cell r="F1049"/>
          <cell r="G1049">
            <v>80978</v>
          </cell>
        </row>
        <row r="1050">
          <cell r="A1050" t="str">
            <v>06.5075</v>
          </cell>
          <cell r="B1050" t="str">
            <v>06.5075</v>
          </cell>
          <cell r="C1050"/>
          <cell r="D1050" t="str">
            <v>Vò trí beû goùc tieát dieän daây &gt; 240</v>
          </cell>
          <cell r="E1050" t="str">
            <v>Vò trí</v>
          </cell>
          <cell r="F1050"/>
          <cell r="G1050">
            <v>150188</v>
          </cell>
        </row>
        <row r="1051">
          <cell r="A1051" t="str">
            <v>06.5081</v>
          </cell>
          <cell r="B1051" t="str">
            <v>06.5081</v>
          </cell>
          <cell r="C1051"/>
          <cell r="D1051" t="str">
            <v>Vöôït soâng &lt;=300m  tieát dieän daây &lt;= 95</v>
          </cell>
          <cell r="E1051" t="str">
            <v>Vò trí</v>
          </cell>
          <cell r="F1051"/>
          <cell r="G1051">
            <v>261513</v>
          </cell>
        </row>
        <row r="1052">
          <cell r="A1052" t="str">
            <v>06.5082</v>
          </cell>
          <cell r="B1052" t="str">
            <v>06.5082</v>
          </cell>
          <cell r="C1052"/>
          <cell r="D1052" t="str">
            <v>Vöôït soâng &lt;=300m  tieát dieän daây &lt;= 150</v>
          </cell>
          <cell r="E1052" t="str">
            <v>Vò trí</v>
          </cell>
          <cell r="F1052"/>
          <cell r="G1052">
            <v>391728</v>
          </cell>
        </row>
        <row r="1053">
          <cell r="A1053" t="str">
            <v>06.5083</v>
          </cell>
          <cell r="B1053" t="str">
            <v>06.5083</v>
          </cell>
          <cell r="C1053"/>
          <cell r="D1053" t="str">
            <v>Vöôït soâng &lt;=300m  tieát dieän daây &lt;= 240</v>
          </cell>
          <cell r="E1053" t="str">
            <v>Vò trí</v>
          </cell>
          <cell r="F1053"/>
          <cell r="G1053">
            <v>440965</v>
          </cell>
        </row>
        <row r="1054">
          <cell r="A1054" t="str">
            <v>06.5084</v>
          </cell>
          <cell r="B1054" t="str">
            <v>06.5084</v>
          </cell>
          <cell r="C1054"/>
          <cell r="D1054" t="str">
            <v>Vöôït soâng &lt;=300m  tieát dieän daây &gt; 240</v>
          </cell>
          <cell r="E1054" t="str">
            <v>Vò trí</v>
          </cell>
          <cell r="F1054"/>
          <cell r="G1054">
            <v>799869</v>
          </cell>
        </row>
        <row r="1055">
          <cell r="A1055" t="str">
            <v>06.5091</v>
          </cell>
          <cell r="B1055" t="str">
            <v>06.5091</v>
          </cell>
          <cell r="C1055"/>
          <cell r="D1055" t="str">
            <v>Vöôït soâng &gt;300m  tieát dieän daây &lt;= 95</v>
          </cell>
          <cell r="E1055" t="str">
            <v>Vò trí</v>
          </cell>
          <cell r="F1055"/>
          <cell r="G1055">
            <v>418050</v>
          </cell>
        </row>
        <row r="1056">
          <cell r="A1056" t="str">
            <v>06.5092</v>
          </cell>
          <cell r="B1056" t="str">
            <v>06.5092</v>
          </cell>
          <cell r="C1056"/>
          <cell r="D1056" t="str">
            <v>Vöôït soâng &gt;300m  tieát dieän daây &lt;= 150</v>
          </cell>
          <cell r="E1056" t="str">
            <v>Vò trí</v>
          </cell>
          <cell r="F1056"/>
          <cell r="G1056">
            <v>625836</v>
          </cell>
        </row>
        <row r="1057">
          <cell r="A1057" t="str">
            <v>06.5093</v>
          </cell>
          <cell r="B1057" t="str">
            <v>06.5093</v>
          </cell>
          <cell r="C1057"/>
          <cell r="D1057" t="str">
            <v>Vöôït soâng &gt;300m  tieát dieän daây &lt;= 240</v>
          </cell>
          <cell r="E1057" t="str">
            <v>Vò trí</v>
          </cell>
          <cell r="F1057"/>
          <cell r="G1057">
            <v>705420</v>
          </cell>
        </row>
        <row r="1058">
          <cell r="A1058" t="str">
            <v>06.5094</v>
          </cell>
          <cell r="B1058" t="str">
            <v>06.5094</v>
          </cell>
          <cell r="C1058"/>
          <cell r="D1058" t="str">
            <v>Vöôït soâng &gt;300m  tieát dieän daây &gt; 240</v>
          </cell>
          <cell r="E1058" t="str">
            <v>Vò trí</v>
          </cell>
          <cell r="F1058"/>
          <cell r="G1058">
            <v>1279697</v>
          </cell>
        </row>
        <row r="1059">
          <cell r="A1059" t="str">
            <v>06.6101</v>
          </cell>
          <cell r="B1059" t="str">
            <v>06.6101</v>
          </cell>
          <cell r="C1059" t="str">
            <v>RAÛI CAÊNG DAÂY LAÁY ÑOÄ VOÕNG BAÈNG THUÛ COÂNG</v>
          </cell>
          <cell r="D1059" t="str">
            <v>Daây AC,ACSR, tieát dieän daây 16mm2</v>
          </cell>
          <cell r="E1059" t="str">
            <v>km daây</v>
          </cell>
          <cell r="F1059">
            <v>226789</v>
          </cell>
          <cell r="G1059">
            <v>136996</v>
          </cell>
        </row>
        <row r="1060">
          <cell r="A1060" t="str">
            <v>06.6102</v>
          </cell>
          <cell r="B1060" t="str">
            <v>06.6102</v>
          </cell>
          <cell r="C1060"/>
          <cell r="D1060" t="str">
            <v>Daây AC,ACSR, tieát dieän daây 25mm2</v>
          </cell>
          <cell r="E1060" t="str">
            <v>km daây</v>
          </cell>
          <cell r="F1060">
            <v>226789</v>
          </cell>
          <cell r="G1060">
            <v>180548</v>
          </cell>
        </row>
        <row r="1061">
          <cell r="A1061" t="str">
            <v>06.6103</v>
          </cell>
          <cell r="B1061" t="str">
            <v>06.6103</v>
          </cell>
          <cell r="C1061"/>
          <cell r="D1061" t="str">
            <v>Daây AC,ACSR, tieát dieän daây 35mm2</v>
          </cell>
          <cell r="E1061" t="str">
            <v>km daây</v>
          </cell>
          <cell r="F1061">
            <v>226789</v>
          </cell>
          <cell r="G1061">
            <v>198262</v>
          </cell>
        </row>
        <row r="1062">
          <cell r="A1062" t="str">
            <v>06.6104</v>
          </cell>
          <cell r="B1062" t="str">
            <v>06.6104</v>
          </cell>
          <cell r="C1062"/>
          <cell r="D1062" t="str">
            <v>Daây AC,ACSR, tieát dieän daây 50mm2</v>
          </cell>
          <cell r="E1062" t="str">
            <v>km daây</v>
          </cell>
          <cell r="F1062">
            <v>227189</v>
          </cell>
          <cell r="G1062">
            <v>261153</v>
          </cell>
        </row>
        <row r="1063">
          <cell r="A1063" t="str">
            <v>06.6105</v>
          </cell>
          <cell r="B1063" t="str">
            <v>06.6105</v>
          </cell>
          <cell r="C1063"/>
          <cell r="D1063" t="str">
            <v>Daây AC,ACSR, tieát dieän daây 70mm2</v>
          </cell>
          <cell r="E1063" t="str">
            <v>km daây</v>
          </cell>
          <cell r="F1063">
            <v>227189</v>
          </cell>
          <cell r="G1063">
            <v>348908</v>
          </cell>
        </row>
        <row r="1064">
          <cell r="A1064" t="str">
            <v>06.6106</v>
          </cell>
          <cell r="B1064" t="str">
            <v>06.6106</v>
          </cell>
          <cell r="C1064"/>
          <cell r="D1064" t="str">
            <v>Daây AC,ACSR, tieát dieän daây 95mm2</v>
          </cell>
          <cell r="E1064" t="str">
            <v>km daây</v>
          </cell>
          <cell r="F1064">
            <v>227189</v>
          </cell>
          <cell r="G1064">
            <v>475178</v>
          </cell>
        </row>
        <row r="1065">
          <cell r="A1065" t="str">
            <v>06.6107</v>
          </cell>
          <cell r="B1065" t="str">
            <v>06.6107</v>
          </cell>
          <cell r="C1065"/>
          <cell r="D1065" t="str">
            <v>Daây AC,ACSR, tieát dieän daây 120mm2</v>
          </cell>
          <cell r="E1065" t="str">
            <v>km daây</v>
          </cell>
          <cell r="F1065">
            <v>319671</v>
          </cell>
          <cell r="G1065">
            <v>588862</v>
          </cell>
        </row>
        <row r="1066">
          <cell r="A1066" t="str">
            <v>06.6108</v>
          </cell>
          <cell r="B1066" t="str">
            <v>06.6108</v>
          </cell>
          <cell r="C1066"/>
          <cell r="D1066" t="str">
            <v>Daây AC,ACSR, tieát dieän daây 150mm2</v>
          </cell>
          <cell r="E1066" t="str">
            <v>km daây</v>
          </cell>
          <cell r="F1066">
            <v>319671</v>
          </cell>
          <cell r="G1066">
            <v>712550</v>
          </cell>
        </row>
        <row r="1067">
          <cell r="A1067" t="str">
            <v>06.6109</v>
          </cell>
          <cell r="B1067" t="str">
            <v>06.6109</v>
          </cell>
          <cell r="C1067"/>
          <cell r="D1067" t="str">
            <v>Daây AC,ACSR, tieát dieän daây 185mm2</v>
          </cell>
          <cell r="E1067" t="str">
            <v>km daây</v>
          </cell>
          <cell r="F1067">
            <v>319671</v>
          </cell>
          <cell r="G1067">
            <v>840899</v>
          </cell>
        </row>
        <row r="1068">
          <cell r="A1068" t="str">
            <v>06.6110</v>
          </cell>
          <cell r="B1068" t="str">
            <v>06.6110</v>
          </cell>
          <cell r="C1068"/>
          <cell r="D1068" t="str">
            <v>Daây AC,ACSR, tieát dieän daây 240mm2</v>
          </cell>
          <cell r="E1068" t="str">
            <v>km daây</v>
          </cell>
          <cell r="F1068">
            <v>319671</v>
          </cell>
          <cell r="G1068">
            <v>924792</v>
          </cell>
        </row>
        <row r="1069">
          <cell r="A1069" t="str">
            <v>06.6111</v>
          </cell>
          <cell r="B1069" t="str">
            <v>06.6111</v>
          </cell>
          <cell r="C1069"/>
          <cell r="D1069" t="str">
            <v>Daây AC,ACSR, tieát dieän daây 300mm2</v>
          </cell>
          <cell r="E1069" t="str">
            <v>km daây</v>
          </cell>
          <cell r="F1069">
            <v>381206</v>
          </cell>
          <cell r="G1069">
            <v>1166252</v>
          </cell>
        </row>
        <row r="1070">
          <cell r="A1070" t="str">
            <v>06.6112</v>
          </cell>
          <cell r="B1070" t="str">
            <v>06.6112</v>
          </cell>
          <cell r="C1070"/>
          <cell r="D1070" t="str">
            <v>Daây AC,ACSR, tieát dieän daây 400mm2</v>
          </cell>
          <cell r="E1070" t="str">
            <v>km daây</v>
          </cell>
          <cell r="F1070">
            <v>381206</v>
          </cell>
          <cell r="G1070">
            <v>1540543</v>
          </cell>
        </row>
        <row r="1071">
          <cell r="A1071" t="str">
            <v>06.6113</v>
          </cell>
          <cell r="B1071" t="str">
            <v>06.6113</v>
          </cell>
          <cell r="C1071"/>
          <cell r="D1071" t="str">
            <v>Daây AC,ACSR, tieát dieän daây 500mm2</v>
          </cell>
          <cell r="E1071" t="str">
            <v>km daây</v>
          </cell>
          <cell r="F1071">
            <v>381206</v>
          </cell>
          <cell r="G1071">
            <v>1805127</v>
          </cell>
        </row>
        <row r="1072">
          <cell r="A1072" t="str">
            <v>06.6114</v>
          </cell>
          <cell r="B1072" t="str">
            <v>06.6114</v>
          </cell>
          <cell r="C1072"/>
          <cell r="D1072" t="str">
            <v>Daây AC,ACSR, tieát dieän daây &gt;500mm2</v>
          </cell>
          <cell r="E1072" t="str">
            <v>km daây</v>
          </cell>
          <cell r="F1072">
            <v>381206</v>
          </cell>
          <cell r="G1072">
            <v>2345486</v>
          </cell>
        </row>
        <row r="1073">
          <cell r="A1073" t="str">
            <v>06.6121</v>
          </cell>
          <cell r="B1073" t="str">
            <v>06.6121</v>
          </cell>
          <cell r="C1073"/>
          <cell r="D1073" t="str">
            <v>Daây A, tieát dieän daây 16mm2</v>
          </cell>
          <cell r="E1073" t="str">
            <v>km daây</v>
          </cell>
          <cell r="F1073">
            <v>226789</v>
          </cell>
          <cell r="G1073">
            <v>92630</v>
          </cell>
        </row>
        <row r="1074">
          <cell r="A1074" t="str">
            <v>06.6122</v>
          </cell>
          <cell r="B1074" t="str">
            <v>06.6122</v>
          </cell>
          <cell r="C1074"/>
          <cell r="D1074" t="str">
            <v>Daây A, tieát dieän daây 25mm2</v>
          </cell>
          <cell r="E1074" t="str">
            <v>km daây</v>
          </cell>
          <cell r="F1074">
            <v>226789</v>
          </cell>
          <cell r="G1074">
            <v>121882</v>
          </cell>
        </row>
        <row r="1075">
          <cell r="A1075" t="str">
            <v>06.6123</v>
          </cell>
          <cell r="B1075" t="str">
            <v>06.6123</v>
          </cell>
          <cell r="C1075"/>
          <cell r="D1075" t="str">
            <v>Daây A, tieát dieän daây 35mm2</v>
          </cell>
          <cell r="E1075" t="str">
            <v>km daây</v>
          </cell>
          <cell r="F1075">
            <v>226789</v>
          </cell>
          <cell r="G1075">
            <v>159259</v>
          </cell>
        </row>
        <row r="1076">
          <cell r="A1076" t="str">
            <v>06.6124</v>
          </cell>
          <cell r="B1076" t="str">
            <v>06.6124</v>
          </cell>
          <cell r="C1076"/>
          <cell r="D1076" t="str">
            <v>Daây A, tieát dieän daây 50mm2</v>
          </cell>
          <cell r="E1076" t="str">
            <v>km daây</v>
          </cell>
          <cell r="F1076">
            <v>227189</v>
          </cell>
          <cell r="G1076">
            <v>208012</v>
          </cell>
        </row>
        <row r="1077">
          <cell r="A1077" t="str">
            <v>06.6125</v>
          </cell>
          <cell r="B1077" t="str">
            <v>06.6125</v>
          </cell>
          <cell r="C1077"/>
          <cell r="D1077" t="str">
            <v>Daây A, tieát dieän daây 70mm2</v>
          </cell>
          <cell r="E1077" t="str">
            <v>km daây</v>
          </cell>
          <cell r="F1077">
            <v>227189</v>
          </cell>
          <cell r="G1077">
            <v>279516</v>
          </cell>
        </row>
        <row r="1078">
          <cell r="A1078" t="str">
            <v>06.6126</v>
          </cell>
          <cell r="B1078" t="str">
            <v>06.6126</v>
          </cell>
          <cell r="C1078"/>
          <cell r="D1078" t="str">
            <v>Daây A, tieát dieän daây 95mm2</v>
          </cell>
          <cell r="E1078" t="str">
            <v>km daây</v>
          </cell>
          <cell r="F1078">
            <v>227189</v>
          </cell>
          <cell r="G1078">
            <v>381897</v>
          </cell>
        </row>
        <row r="1079">
          <cell r="A1079" t="str">
            <v>06.6131</v>
          </cell>
          <cell r="B1079" t="str">
            <v>06.6131</v>
          </cell>
          <cell r="C1079"/>
          <cell r="D1079" t="str">
            <v>Daây choáng seùt, tieát dieän daây 16mm2</v>
          </cell>
          <cell r="E1079" t="str">
            <v>km daây</v>
          </cell>
          <cell r="F1079">
            <v>226789</v>
          </cell>
          <cell r="G1079">
            <v>264403</v>
          </cell>
        </row>
        <row r="1080">
          <cell r="A1080" t="str">
            <v>06.6132</v>
          </cell>
          <cell r="B1080" t="str">
            <v>06.6132</v>
          </cell>
          <cell r="C1080"/>
          <cell r="D1080" t="str">
            <v>Daây choáng seùt, tieát dieän daây 25mm2</v>
          </cell>
          <cell r="E1080" t="str">
            <v>km daây</v>
          </cell>
          <cell r="F1080">
            <v>226789</v>
          </cell>
          <cell r="G1080">
            <v>325019</v>
          </cell>
        </row>
        <row r="1081">
          <cell r="A1081" t="str">
            <v>06.6133</v>
          </cell>
          <cell r="B1081" t="str">
            <v>06.6133</v>
          </cell>
          <cell r="C1081"/>
          <cell r="D1081" t="str">
            <v>Daây choáng seùt, tieát dieän daây 35mm2</v>
          </cell>
          <cell r="E1081" t="str">
            <v>km daây</v>
          </cell>
          <cell r="F1081">
            <v>226789</v>
          </cell>
          <cell r="G1081">
            <v>365484</v>
          </cell>
        </row>
        <row r="1082">
          <cell r="A1082" t="str">
            <v>06.6134</v>
          </cell>
          <cell r="B1082" t="str">
            <v>06.6134</v>
          </cell>
          <cell r="C1082"/>
          <cell r="D1082" t="str">
            <v>Daây choáng seùt, tieát dieän daây 50mm2</v>
          </cell>
          <cell r="E1082" t="str">
            <v>km daây</v>
          </cell>
          <cell r="F1082">
            <v>227189</v>
          </cell>
          <cell r="G1082">
            <v>409524</v>
          </cell>
        </row>
        <row r="1083">
          <cell r="A1083" t="str">
            <v>06.6135</v>
          </cell>
          <cell r="B1083" t="str">
            <v>06.6135</v>
          </cell>
          <cell r="C1083"/>
          <cell r="D1083" t="str">
            <v>Daây choáng seùt, tieát dieän daây 70mm2</v>
          </cell>
          <cell r="E1083" t="str">
            <v>km daây</v>
          </cell>
          <cell r="F1083">
            <v>227189</v>
          </cell>
          <cell r="G1083">
            <v>491429</v>
          </cell>
        </row>
        <row r="1084">
          <cell r="A1084" t="str">
            <v>06.6141</v>
          </cell>
          <cell r="B1084" t="str">
            <v>06.6141</v>
          </cell>
          <cell r="C1084"/>
          <cell r="D1084" t="str">
            <v>Daây ñoàng, tieát dieän daây 16mm2</v>
          </cell>
          <cell r="E1084" t="str">
            <v>km daây</v>
          </cell>
          <cell r="F1084">
            <v>226789</v>
          </cell>
          <cell r="G1084">
            <v>181198</v>
          </cell>
        </row>
        <row r="1085">
          <cell r="A1085" t="str">
            <v>06.6142</v>
          </cell>
          <cell r="B1085" t="str">
            <v>06.6142</v>
          </cell>
          <cell r="C1085"/>
          <cell r="D1085" t="str">
            <v>Daây ñoàng, tieát dieän daây 25mm2</v>
          </cell>
          <cell r="E1085" t="str">
            <v>km daây</v>
          </cell>
          <cell r="F1085">
            <v>226789</v>
          </cell>
          <cell r="G1085">
            <v>235151</v>
          </cell>
        </row>
        <row r="1086">
          <cell r="A1086" t="str">
            <v>06.6143</v>
          </cell>
          <cell r="B1086" t="str">
            <v>06.6143</v>
          </cell>
          <cell r="C1086"/>
          <cell r="D1086" t="str">
            <v>Daây ñoàng, tieát dieän daây 35mm2</v>
          </cell>
          <cell r="E1086" t="str">
            <v>km daây</v>
          </cell>
          <cell r="F1086">
            <v>226789</v>
          </cell>
          <cell r="G1086">
            <v>257740</v>
          </cell>
        </row>
        <row r="1087">
          <cell r="A1087" t="str">
            <v>06.6144</v>
          </cell>
          <cell r="B1087" t="str">
            <v>06.6144</v>
          </cell>
          <cell r="C1087"/>
          <cell r="D1087" t="str">
            <v>Daây ñoàng, tieát dieän daây 50mm2</v>
          </cell>
          <cell r="E1087" t="str">
            <v>km daây</v>
          </cell>
          <cell r="F1087">
            <v>227189</v>
          </cell>
          <cell r="G1087">
            <v>336720</v>
          </cell>
        </row>
        <row r="1088">
          <cell r="A1088" t="str">
            <v>06.6145</v>
          </cell>
          <cell r="B1088" t="str">
            <v>06.6145</v>
          </cell>
          <cell r="C1088"/>
          <cell r="D1088" t="str">
            <v>Daây ñoàng, tieát dieän daây 70mm2</v>
          </cell>
          <cell r="E1088" t="str">
            <v>km daây</v>
          </cell>
          <cell r="F1088">
            <v>227189</v>
          </cell>
          <cell r="G1088">
            <v>453564</v>
          </cell>
        </row>
        <row r="1089">
          <cell r="A1089" t="str">
            <v>06.6146</v>
          </cell>
          <cell r="B1089" t="str">
            <v>06.6146</v>
          </cell>
          <cell r="C1089"/>
          <cell r="D1089" t="str">
            <v>Daây ñoàng, tieát dieän daây 95mm2</v>
          </cell>
          <cell r="E1089" t="str">
            <v>km daây</v>
          </cell>
          <cell r="F1089">
            <v>227189</v>
          </cell>
          <cell r="G1089">
            <v>618186</v>
          </cell>
        </row>
        <row r="1090">
          <cell r="A1090" t="str">
            <v>06.6147</v>
          </cell>
          <cell r="B1090" t="str">
            <v>06.6147</v>
          </cell>
          <cell r="C1090"/>
          <cell r="D1090" t="str">
            <v>Daây ñoàng, tieát dieän daây 120mm2</v>
          </cell>
          <cell r="E1090" t="str">
            <v>km daây</v>
          </cell>
          <cell r="F1090">
            <v>319671</v>
          </cell>
          <cell r="G1090">
            <v>760233</v>
          </cell>
        </row>
        <row r="1091">
          <cell r="A1091" t="str">
            <v>06.6148</v>
          </cell>
          <cell r="B1091" t="str">
            <v>06.6148</v>
          </cell>
          <cell r="C1091"/>
          <cell r="D1091" t="str">
            <v>Daây ñoàng, tieát dieän daây 150mm2</v>
          </cell>
          <cell r="E1091" t="str">
            <v>km daây</v>
          </cell>
          <cell r="F1091">
            <v>319671</v>
          </cell>
          <cell r="G1091">
            <v>926046</v>
          </cell>
        </row>
        <row r="1092">
          <cell r="A1092" t="str">
            <v>06.6149</v>
          </cell>
          <cell r="B1092" t="str">
            <v>06.6149</v>
          </cell>
          <cell r="C1092"/>
          <cell r="D1092" t="str">
            <v>Daây ñoàng, tieát dieän daây 185mm2</v>
          </cell>
          <cell r="E1092" t="str">
            <v>km daây</v>
          </cell>
          <cell r="F1092">
            <v>319671</v>
          </cell>
          <cell r="G1092">
            <v>1093115</v>
          </cell>
        </row>
        <row r="1093">
          <cell r="A1093" t="str">
            <v>06.6150</v>
          </cell>
          <cell r="B1093" t="str">
            <v>06.6150</v>
          </cell>
          <cell r="C1093"/>
          <cell r="D1093" t="str">
            <v>Daây ñoàng, tieát dieän daây 240mm2</v>
          </cell>
          <cell r="E1093" t="str">
            <v>km daây</v>
          </cell>
          <cell r="F1093">
            <v>319671</v>
          </cell>
          <cell r="G1093">
            <v>1202283</v>
          </cell>
        </row>
        <row r="1094">
          <cell r="A1094" t="str">
            <v>06.6201</v>
          </cell>
          <cell r="B1094" t="str">
            <v>06.6201</v>
          </cell>
          <cell r="C1094" t="str">
            <v>RAÛI CAÊNG DAÂY LAÁY ÑOÄ VOÕNG BAÈNG THUÛ COÂNG KEÁT HÔÏP MAÙY KEÙO</v>
          </cell>
          <cell r="D1094" t="str">
            <v>Daây nhoâm loõi theùp AC; tieát dieän daây 50mm2</v>
          </cell>
          <cell r="E1094" t="str">
            <v>km daây</v>
          </cell>
          <cell r="F1094">
            <v>227189</v>
          </cell>
          <cell r="G1094">
            <v>118632</v>
          </cell>
          <cell r="H1094">
            <v>129843</v>
          </cell>
        </row>
        <row r="1095">
          <cell r="A1095" t="str">
            <v>06.6202</v>
          </cell>
          <cell r="B1095" t="str">
            <v>06.6202</v>
          </cell>
          <cell r="C1095"/>
          <cell r="D1095" t="str">
            <v>Daây nhoâm loõi theùp AC; tieát dieän daây 70mm2</v>
          </cell>
          <cell r="E1095" t="str">
            <v>km daây</v>
          </cell>
          <cell r="F1095">
            <v>227189</v>
          </cell>
          <cell r="G1095">
            <v>155522</v>
          </cell>
          <cell r="H1095">
            <v>129843</v>
          </cell>
        </row>
        <row r="1096">
          <cell r="A1096" t="str">
            <v>06.6203</v>
          </cell>
          <cell r="B1096" t="str">
            <v>06.6203</v>
          </cell>
          <cell r="C1096"/>
          <cell r="D1096" t="str">
            <v>Daây nhoâm loõi theùp AC; tieát dieän daây 95mm2</v>
          </cell>
          <cell r="E1096" t="str">
            <v>km daây</v>
          </cell>
          <cell r="F1096">
            <v>227189</v>
          </cell>
          <cell r="G1096">
            <v>206062</v>
          </cell>
          <cell r="H1096">
            <v>129843</v>
          </cell>
        </row>
        <row r="1097">
          <cell r="A1097" t="str">
            <v>06.6204</v>
          </cell>
          <cell r="B1097" t="str">
            <v>06.6204</v>
          </cell>
          <cell r="C1097"/>
          <cell r="D1097" t="str">
            <v>Daây nhoâm loõi theùp AC; tieát dieän daây 120mm2</v>
          </cell>
          <cell r="E1097" t="str">
            <v>km daây</v>
          </cell>
          <cell r="F1097">
            <v>319671</v>
          </cell>
          <cell r="G1097">
            <v>314418</v>
          </cell>
          <cell r="H1097">
            <v>129843</v>
          </cell>
        </row>
        <row r="1098">
          <cell r="A1098" t="str">
            <v>06.6205</v>
          </cell>
          <cell r="B1098" t="str">
            <v>06.6205</v>
          </cell>
          <cell r="C1098"/>
          <cell r="D1098" t="str">
            <v>Daây nhoâm loõi theùp AC; tieát dieän daây 150mm2</v>
          </cell>
          <cell r="E1098" t="str">
            <v>km daây</v>
          </cell>
          <cell r="F1098">
            <v>319671</v>
          </cell>
          <cell r="G1098">
            <v>353317</v>
          </cell>
          <cell r="H1098">
            <v>129843</v>
          </cell>
        </row>
        <row r="1099">
          <cell r="A1099" t="str">
            <v>06.6206</v>
          </cell>
          <cell r="B1099" t="str">
            <v>06.6206</v>
          </cell>
          <cell r="C1099"/>
          <cell r="D1099" t="str">
            <v>Daây nhoâm loõi theùp AC; tieát dieän daây 185mm2</v>
          </cell>
          <cell r="E1099" t="str">
            <v>km daây</v>
          </cell>
          <cell r="F1099">
            <v>319671</v>
          </cell>
          <cell r="G1099">
            <v>451013</v>
          </cell>
          <cell r="H1099">
            <v>194764</v>
          </cell>
        </row>
        <row r="1100">
          <cell r="A1100" t="str">
            <v>06.6207</v>
          </cell>
          <cell r="B1100" t="str">
            <v>06.6207</v>
          </cell>
          <cell r="C1100"/>
          <cell r="D1100" t="str">
            <v>Daây nhoâm loõi theùp AC; tieát dieän daây 240mm2</v>
          </cell>
          <cell r="E1100" t="str">
            <v>km daây</v>
          </cell>
          <cell r="F1100">
            <v>319671</v>
          </cell>
          <cell r="G1100">
            <v>504611</v>
          </cell>
          <cell r="H1100">
            <v>194764</v>
          </cell>
        </row>
        <row r="1101">
          <cell r="A1101" t="str">
            <v>06.6208</v>
          </cell>
          <cell r="B1101" t="str">
            <v>06.6208</v>
          </cell>
          <cell r="C1101"/>
          <cell r="D1101" t="str">
            <v>Daây nhoâm loõi theùp AC; tieát dieän daây 300mm2</v>
          </cell>
          <cell r="E1101" t="str">
            <v>km daây</v>
          </cell>
          <cell r="F1101">
            <v>381206</v>
          </cell>
          <cell r="G1101">
            <v>554983</v>
          </cell>
          <cell r="H1101">
            <v>194764</v>
          </cell>
        </row>
        <row r="1102">
          <cell r="A1102" t="str">
            <v>06.6209</v>
          </cell>
          <cell r="B1102" t="str">
            <v>06.6209</v>
          </cell>
          <cell r="C1102"/>
          <cell r="D1102" t="str">
            <v>Daây nhoâm loõi theùp AC; tieát dieän daây 400mm2</v>
          </cell>
          <cell r="E1102" t="str">
            <v>km daây</v>
          </cell>
          <cell r="F1102">
            <v>381206</v>
          </cell>
          <cell r="G1102">
            <v>699823</v>
          </cell>
          <cell r="H1102">
            <v>194764</v>
          </cell>
        </row>
        <row r="1103">
          <cell r="A1103" t="str">
            <v>06.6210</v>
          </cell>
          <cell r="B1103" t="str">
            <v>06.6210</v>
          </cell>
          <cell r="C1103"/>
          <cell r="D1103" t="str">
            <v>Daây nhoâm loõi theùp AC; tieát dieän daây 500mm2</v>
          </cell>
          <cell r="E1103" t="str">
            <v>km daây</v>
          </cell>
          <cell r="F1103">
            <v>381206</v>
          </cell>
          <cell r="G1103">
            <v>924433</v>
          </cell>
          <cell r="H1103">
            <v>194764</v>
          </cell>
        </row>
        <row r="1104">
          <cell r="A1104" t="str">
            <v>06.6211</v>
          </cell>
          <cell r="B1104" t="str">
            <v>06.6211</v>
          </cell>
          <cell r="C1104"/>
          <cell r="D1104" t="str">
            <v>Daây nhoâm loõi theùp AC; tieát dieän daây &gt; 500mm2</v>
          </cell>
          <cell r="E1104" t="str">
            <v>km daây</v>
          </cell>
          <cell r="F1104">
            <v>381206</v>
          </cell>
          <cell r="G1104">
            <v>1202821</v>
          </cell>
          <cell r="H1104">
            <v>227225</v>
          </cell>
        </row>
        <row r="1105">
          <cell r="A1105" t="str">
            <v>06.6221</v>
          </cell>
          <cell r="B1105" t="str">
            <v>06.6221</v>
          </cell>
          <cell r="C1105"/>
          <cell r="D1105" t="str">
            <v>Daây choáng seùt ; tieát dieän daây 35mm2</v>
          </cell>
          <cell r="E1105" t="str">
            <v>km daây</v>
          </cell>
          <cell r="F1105">
            <v>226789</v>
          </cell>
          <cell r="G1105">
            <v>199724</v>
          </cell>
          <cell r="H1105">
            <v>129843</v>
          </cell>
        </row>
        <row r="1106">
          <cell r="A1106" t="str">
            <v>06.6222</v>
          </cell>
          <cell r="B1106" t="str">
            <v>06.6222</v>
          </cell>
          <cell r="C1106"/>
          <cell r="D1106" t="str">
            <v>Daây choáng seùt ; tieát dieän daây 50mm2</v>
          </cell>
          <cell r="E1106" t="str">
            <v>km daây</v>
          </cell>
          <cell r="F1106">
            <v>227189</v>
          </cell>
          <cell r="G1106">
            <v>245552</v>
          </cell>
          <cell r="H1106">
            <v>129843</v>
          </cell>
        </row>
        <row r="1107">
          <cell r="A1107" t="str">
            <v>06.6223</v>
          </cell>
          <cell r="B1107" t="str">
            <v>06.6223</v>
          </cell>
          <cell r="C1107"/>
          <cell r="D1107" t="str">
            <v>Daây choáng seùt ; tieát dieän daây 70mm2</v>
          </cell>
          <cell r="E1107" t="str">
            <v>km daây</v>
          </cell>
          <cell r="F1107">
            <v>227189</v>
          </cell>
          <cell r="G1107">
            <v>294792</v>
          </cell>
          <cell r="H1107">
            <v>129843</v>
          </cell>
        </row>
        <row r="1108">
          <cell r="A1108" t="str">
            <v>06.6231</v>
          </cell>
          <cell r="B1108" t="str">
            <v>06.6231</v>
          </cell>
          <cell r="C1108"/>
          <cell r="D1108" t="str">
            <v>Daây ñoàng ; tieát dieän daây 35mm2</v>
          </cell>
          <cell r="E1108" t="str">
            <v>km daây</v>
          </cell>
          <cell r="F1108">
            <v>226789</v>
          </cell>
          <cell r="G1108">
            <v>154709</v>
          </cell>
          <cell r="H1108">
            <v>129843</v>
          </cell>
        </row>
        <row r="1109">
          <cell r="A1109" t="str">
            <v>06.6232</v>
          </cell>
          <cell r="B1109" t="str">
            <v>06.6232</v>
          </cell>
          <cell r="C1109"/>
          <cell r="D1109" t="str">
            <v>Daây ñoàng; tieát dieän daây 50mm2</v>
          </cell>
          <cell r="E1109" t="str">
            <v>km daây</v>
          </cell>
          <cell r="F1109">
            <v>227189</v>
          </cell>
          <cell r="G1109">
            <v>202162</v>
          </cell>
          <cell r="H1109">
            <v>129843</v>
          </cell>
        </row>
        <row r="1110">
          <cell r="A1110" t="str">
            <v>06.6233</v>
          </cell>
          <cell r="B1110" t="str">
            <v>06.6233</v>
          </cell>
          <cell r="C1110"/>
          <cell r="D1110" t="str">
            <v>Daây ñoàng; tieát dieän daây 70mm2</v>
          </cell>
          <cell r="E1110" t="str">
            <v>km daây</v>
          </cell>
          <cell r="F1110">
            <v>227189</v>
          </cell>
          <cell r="G1110">
            <v>272203</v>
          </cell>
          <cell r="H1110">
            <v>129843</v>
          </cell>
        </row>
        <row r="1111">
          <cell r="A1111" t="str">
            <v>06.6234</v>
          </cell>
          <cell r="B1111" t="str">
            <v>06.6234</v>
          </cell>
          <cell r="C1111"/>
          <cell r="D1111" t="str">
            <v>Daây ñoàng; tieát dieän daây 95mm2</v>
          </cell>
          <cell r="E1111" t="str">
            <v>km daây</v>
          </cell>
          <cell r="F1111">
            <v>227189</v>
          </cell>
          <cell r="G1111">
            <v>370684</v>
          </cell>
          <cell r="H1111">
            <v>129843</v>
          </cell>
        </row>
        <row r="1112">
          <cell r="A1112" t="str">
            <v>06.6235</v>
          </cell>
          <cell r="B1112" t="str">
            <v>06.6235</v>
          </cell>
          <cell r="C1112"/>
          <cell r="D1112" t="str">
            <v>Daây ñoàng; tieát dieän daây 120mm2</v>
          </cell>
          <cell r="E1112" t="str">
            <v>km daây</v>
          </cell>
          <cell r="F1112">
            <v>319671</v>
          </cell>
          <cell r="G1112">
            <v>459259</v>
          </cell>
          <cell r="H1112">
            <v>129843</v>
          </cell>
        </row>
        <row r="1113">
          <cell r="A1113" t="str">
            <v>06.6236</v>
          </cell>
          <cell r="B1113" t="str">
            <v>06.6236</v>
          </cell>
          <cell r="C1113"/>
          <cell r="D1113" t="str">
            <v>Daây ñoàng; tieát dieän daây 150mm2</v>
          </cell>
          <cell r="E1113" t="str">
            <v>km daây</v>
          </cell>
          <cell r="F1113">
            <v>319671</v>
          </cell>
          <cell r="G1113">
            <v>555700</v>
          </cell>
          <cell r="H1113">
            <v>129843</v>
          </cell>
        </row>
        <row r="1114">
          <cell r="A1114" t="str">
            <v>06.6237</v>
          </cell>
          <cell r="B1114" t="str">
            <v>06.6237</v>
          </cell>
          <cell r="C1114"/>
          <cell r="D1114" t="str">
            <v>Daây ñoàng; tieát dieän daây 185mm2</v>
          </cell>
          <cell r="E1114" t="str">
            <v>km daây</v>
          </cell>
          <cell r="F1114">
            <v>319671</v>
          </cell>
          <cell r="G1114">
            <v>655905</v>
          </cell>
          <cell r="H1114">
            <v>129843</v>
          </cell>
        </row>
        <row r="1115">
          <cell r="A1115" t="str">
            <v>06.6238</v>
          </cell>
          <cell r="B1115" t="str">
            <v>06.6238</v>
          </cell>
          <cell r="C1115"/>
          <cell r="D1115" t="str">
            <v>Daây ñoàng; tieát dieän daây 240mm2</v>
          </cell>
          <cell r="E1115" t="str">
            <v>km daây</v>
          </cell>
          <cell r="F1115">
            <v>319671</v>
          </cell>
          <cell r="G1115">
            <v>721334</v>
          </cell>
          <cell r="H1115">
            <v>129843</v>
          </cell>
        </row>
        <row r="1116">
          <cell r="A1116" t="str">
            <v>06.6301</v>
          </cell>
          <cell r="B1116" t="str">
            <v>06.6301</v>
          </cell>
          <cell r="C1116" t="str">
            <v>KEÙO RAÛI DAÂY LAÁY ÑOÄ VOÕNG BAÈNG THUÛ COÂNG KEÁT HÔÏP MAÙY KEÙO VAØ MAÙY RAÛI DAÂY</v>
          </cell>
          <cell r="D1116" t="str">
            <v>Daây nhoâm loõi theùp AC; tieát dieän daây 50mm2</v>
          </cell>
          <cell r="E1116" t="str">
            <v>km daây</v>
          </cell>
          <cell r="F1116"/>
          <cell r="G1116">
            <v>98156</v>
          </cell>
          <cell r="H1116">
            <v>202319</v>
          </cell>
        </row>
        <row r="1117">
          <cell r="A1117" t="str">
            <v>06.6302</v>
          </cell>
          <cell r="B1117" t="str">
            <v>06.6302</v>
          </cell>
          <cell r="C1117"/>
          <cell r="D1117" t="str">
            <v>Daây nhoâm loõi theùp AC; tieát dieän daây 70mm2</v>
          </cell>
          <cell r="E1117" t="str">
            <v>km daây</v>
          </cell>
          <cell r="F1117"/>
          <cell r="G1117">
            <v>132120</v>
          </cell>
          <cell r="H1117">
            <v>202319</v>
          </cell>
        </row>
        <row r="1118">
          <cell r="A1118" t="str">
            <v>06.6303</v>
          </cell>
          <cell r="B1118" t="str">
            <v>06.6303</v>
          </cell>
          <cell r="C1118"/>
          <cell r="D1118" t="str">
            <v>Daây nhoâm loõi theùp AC; tieát dieän daây 95mm2</v>
          </cell>
          <cell r="E1118" t="str">
            <v>km daây</v>
          </cell>
          <cell r="F1118"/>
          <cell r="G1118">
            <v>175185</v>
          </cell>
          <cell r="H1118">
            <v>202319</v>
          </cell>
        </row>
        <row r="1119">
          <cell r="A1119" t="str">
            <v>06.6304</v>
          </cell>
          <cell r="B1119" t="str">
            <v>06.6304</v>
          </cell>
          <cell r="C1119"/>
          <cell r="D1119" t="str">
            <v>Daây nhoâm loõi theùp AC; tieát dieän daây 120mm2</v>
          </cell>
          <cell r="E1119" t="str">
            <v>km daây</v>
          </cell>
          <cell r="F1119"/>
          <cell r="G1119">
            <v>267274</v>
          </cell>
          <cell r="H1119">
            <v>202319</v>
          </cell>
        </row>
        <row r="1120">
          <cell r="A1120" t="str">
            <v>06.6305</v>
          </cell>
          <cell r="B1120" t="str">
            <v>06.6305</v>
          </cell>
          <cell r="C1120"/>
          <cell r="D1120" t="str">
            <v>Daây nhoâm loõi theùp AC; tieát dieän daây 150mm2</v>
          </cell>
          <cell r="E1120" t="str">
            <v>km daây</v>
          </cell>
          <cell r="F1120"/>
          <cell r="G1120">
            <v>300257</v>
          </cell>
          <cell r="H1120">
            <v>202319</v>
          </cell>
        </row>
        <row r="1121">
          <cell r="A1121" t="str">
            <v>06.6306</v>
          </cell>
          <cell r="B1121" t="str">
            <v>06.6306</v>
          </cell>
          <cell r="C1121"/>
          <cell r="D1121" t="str">
            <v>Daây nhoâm loõi theùp AC; tieát dieän daây 185mm2</v>
          </cell>
          <cell r="E1121" t="str">
            <v>km daây</v>
          </cell>
          <cell r="F1121"/>
          <cell r="G1121">
            <v>383433</v>
          </cell>
          <cell r="H1121">
            <v>291399</v>
          </cell>
        </row>
        <row r="1122">
          <cell r="A1122" t="str">
            <v>06.6307</v>
          </cell>
          <cell r="B1122" t="str">
            <v>06.6307</v>
          </cell>
          <cell r="C1122"/>
          <cell r="D1122" t="str">
            <v>Daây nhoâm loõi theùp AC; tieát dieän daây 240mm2</v>
          </cell>
          <cell r="E1122" t="str">
            <v>km daây</v>
          </cell>
          <cell r="F1122"/>
          <cell r="G1122">
            <v>428785</v>
          </cell>
          <cell r="H1122">
            <v>291399</v>
          </cell>
        </row>
        <row r="1123">
          <cell r="A1123" t="str">
            <v>06.6308</v>
          </cell>
          <cell r="B1123" t="str">
            <v>06.6308</v>
          </cell>
          <cell r="C1123"/>
          <cell r="D1123" t="str">
            <v>Daây nhoâm loõi theùp AC; tieát dieän daây 300mm2</v>
          </cell>
          <cell r="E1123" t="str">
            <v>km daây</v>
          </cell>
          <cell r="F1123"/>
          <cell r="G1123">
            <v>471807</v>
          </cell>
          <cell r="H1123">
            <v>291399</v>
          </cell>
        </row>
        <row r="1124">
          <cell r="A1124" t="str">
            <v>06.6309</v>
          </cell>
          <cell r="B1124" t="str">
            <v>06.6309</v>
          </cell>
          <cell r="C1124"/>
          <cell r="D1124" t="str">
            <v>Daây nhoâm loõi theùp AC; tieát dieän daây 400mm2</v>
          </cell>
          <cell r="E1124" t="str">
            <v>km daây</v>
          </cell>
          <cell r="F1124"/>
          <cell r="G1124">
            <v>594778</v>
          </cell>
          <cell r="H1124">
            <v>291399</v>
          </cell>
        </row>
        <row r="1125">
          <cell r="A1125" t="str">
            <v>06.6310</v>
          </cell>
          <cell r="B1125" t="str">
            <v>06.6310</v>
          </cell>
          <cell r="C1125"/>
          <cell r="D1125" t="str">
            <v>Daây nhoâm loõi theùp AC; tieát dieän daây 500mm2</v>
          </cell>
          <cell r="E1125" t="str">
            <v>km daây</v>
          </cell>
          <cell r="F1125"/>
          <cell r="G1125">
            <v>785687</v>
          </cell>
          <cell r="H1125">
            <v>291399</v>
          </cell>
        </row>
        <row r="1126">
          <cell r="A1126" t="str">
            <v>06.6311</v>
          </cell>
          <cell r="B1126" t="str">
            <v>06.6311</v>
          </cell>
          <cell r="C1126"/>
          <cell r="D1126" t="str">
            <v>Daây nhoâm loõi theùp AC; tieát dieän daây &gt; 500mm2</v>
          </cell>
          <cell r="E1126" t="str">
            <v>km daây</v>
          </cell>
          <cell r="F1126"/>
          <cell r="G1126">
            <v>1037903</v>
          </cell>
          <cell r="H1126">
            <v>291399</v>
          </cell>
        </row>
        <row r="1127">
          <cell r="A1127" t="str">
            <v>06.6321</v>
          </cell>
          <cell r="B1127" t="str">
            <v>06.6321</v>
          </cell>
          <cell r="C1127"/>
          <cell r="D1127" t="str">
            <v>Daây choáng seùt ; tieát dieän daây 35mm2</v>
          </cell>
          <cell r="E1127" t="str">
            <v>km daây</v>
          </cell>
          <cell r="F1127"/>
          <cell r="G1127">
            <v>139758</v>
          </cell>
          <cell r="H1127">
            <v>202319</v>
          </cell>
        </row>
        <row r="1128">
          <cell r="A1128" t="str">
            <v>06.6322</v>
          </cell>
          <cell r="B1128" t="str">
            <v>06.6322</v>
          </cell>
          <cell r="C1128"/>
          <cell r="D1128" t="str">
            <v>Daây choáng seùt ; tieát dieän daây 50mm2</v>
          </cell>
          <cell r="E1128" t="str">
            <v>km daây</v>
          </cell>
          <cell r="F1128"/>
          <cell r="G1128">
            <v>171935</v>
          </cell>
          <cell r="H1128">
            <v>202319</v>
          </cell>
        </row>
        <row r="1129">
          <cell r="A1129" t="str">
            <v>06.6323</v>
          </cell>
          <cell r="B1129" t="str">
            <v>06.6323</v>
          </cell>
          <cell r="C1129"/>
          <cell r="D1129" t="str">
            <v>Daây choáng seùt ; tieát dieän daây 70mm2</v>
          </cell>
          <cell r="E1129" t="str">
            <v>km daây</v>
          </cell>
          <cell r="F1129"/>
          <cell r="G1129">
            <v>206387</v>
          </cell>
          <cell r="H1129">
            <v>202319</v>
          </cell>
        </row>
        <row r="1130">
          <cell r="A1130" t="str">
            <v>06.6331</v>
          </cell>
          <cell r="B1130" t="str">
            <v>06.6331</v>
          </cell>
          <cell r="C1130"/>
          <cell r="D1130" t="str">
            <v>Daây ñoàng ; tieát dieän daây 35mm2</v>
          </cell>
          <cell r="E1130" t="str">
            <v>km daây</v>
          </cell>
          <cell r="F1130"/>
          <cell r="G1130">
            <v>131633</v>
          </cell>
          <cell r="H1130">
            <v>202319</v>
          </cell>
        </row>
        <row r="1131">
          <cell r="A1131" t="str">
            <v>06.6332</v>
          </cell>
          <cell r="B1131" t="str">
            <v>06.6332</v>
          </cell>
          <cell r="C1131"/>
          <cell r="D1131" t="str">
            <v>Daây ñoàng; tieát dieän daây 50mm2</v>
          </cell>
          <cell r="E1131" t="str">
            <v>km daây</v>
          </cell>
          <cell r="F1131"/>
          <cell r="G1131">
            <v>171773</v>
          </cell>
          <cell r="H1131">
            <v>202319</v>
          </cell>
        </row>
        <row r="1132">
          <cell r="A1132" t="str">
            <v>06.6333</v>
          </cell>
          <cell r="B1132" t="str">
            <v>06.6333</v>
          </cell>
          <cell r="C1132"/>
          <cell r="D1132" t="str">
            <v>Daây ñoàng; tieát dieän daây 70mm2</v>
          </cell>
          <cell r="E1132" t="str">
            <v>km daây</v>
          </cell>
          <cell r="F1132"/>
          <cell r="G1132">
            <v>231414</v>
          </cell>
          <cell r="H1132">
            <v>202319</v>
          </cell>
        </row>
        <row r="1133">
          <cell r="A1133" t="str">
            <v>06.6334</v>
          </cell>
          <cell r="B1133" t="str">
            <v>06.6334</v>
          </cell>
          <cell r="C1133"/>
          <cell r="D1133" t="str">
            <v>Daây ñoàng; tieát dieän daây 95mm2</v>
          </cell>
          <cell r="E1133" t="str">
            <v>km daây</v>
          </cell>
          <cell r="F1133"/>
          <cell r="G1133">
            <v>315106</v>
          </cell>
          <cell r="H1133">
            <v>202319</v>
          </cell>
        </row>
        <row r="1134">
          <cell r="A1134" t="str">
            <v>06.6335</v>
          </cell>
          <cell r="B1134" t="str">
            <v>06.6335</v>
          </cell>
          <cell r="C1134"/>
          <cell r="D1134" t="str">
            <v>Daây ñoàng; tieát dieän daây 120mm2</v>
          </cell>
          <cell r="E1134" t="str">
            <v>km daây</v>
          </cell>
          <cell r="F1134"/>
          <cell r="G1134">
            <v>390424</v>
          </cell>
          <cell r="H1134">
            <v>202319</v>
          </cell>
        </row>
        <row r="1135">
          <cell r="A1135" t="str">
            <v>06.6336</v>
          </cell>
          <cell r="B1135" t="str">
            <v>06.6336</v>
          </cell>
          <cell r="C1135"/>
          <cell r="D1135" t="str">
            <v>Daây ñoàng; tieát dieän daây 150mm2</v>
          </cell>
          <cell r="E1135" t="str">
            <v>km daây</v>
          </cell>
          <cell r="F1135"/>
          <cell r="G1135">
            <v>472345</v>
          </cell>
          <cell r="H1135">
            <v>202319</v>
          </cell>
        </row>
        <row r="1136">
          <cell r="A1136" t="str">
            <v>06.6337</v>
          </cell>
          <cell r="B1136" t="str">
            <v>06.6337</v>
          </cell>
          <cell r="C1136"/>
          <cell r="D1136" t="str">
            <v>Daây ñoàng; tieát dieän daây 185mm2</v>
          </cell>
          <cell r="E1136" t="str">
            <v>km daây</v>
          </cell>
          <cell r="F1136"/>
          <cell r="G1136">
            <v>557492</v>
          </cell>
          <cell r="H1136">
            <v>291399</v>
          </cell>
        </row>
        <row r="1137">
          <cell r="A1137" t="str">
            <v>06.6338</v>
          </cell>
          <cell r="B1137" t="str">
            <v>06.6338</v>
          </cell>
          <cell r="C1137"/>
          <cell r="D1137" t="str">
            <v>Daây ñoàng; tieát dieän daây 240mm2</v>
          </cell>
          <cell r="E1137" t="str">
            <v>km daây</v>
          </cell>
          <cell r="F1137"/>
          <cell r="G1137">
            <v>613062</v>
          </cell>
          <cell r="H1137">
            <v>291399</v>
          </cell>
        </row>
        <row r="1138">
          <cell r="A1138" t="str">
            <v>06.6401</v>
          </cell>
          <cell r="B1138" t="str">
            <v>06.6401</v>
          </cell>
          <cell r="C1138" t="str">
            <v>RAÛI CAÊNG DAÂY LAÁY ÑOÄ VOÕNG THUÛ COÂNG KEÁT HÔÏP MAÙY RAÛI VAØ CAÊNG DAÂY</v>
          </cell>
          <cell r="D1138" t="str">
            <v>Tieát dieän daây 120mm2</v>
          </cell>
          <cell r="E1138" t="str">
            <v>km daây</v>
          </cell>
          <cell r="F1138"/>
          <cell r="G1138">
            <v>80128</v>
          </cell>
          <cell r="H1138">
            <v>135289</v>
          </cell>
        </row>
        <row r="1139">
          <cell r="A1139" t="str">
            <v>06.6402</v>
          </cell>
          <cell r="B1139" t="str">
            <v>06.6402</v>
          </cell>
          <cell r="C1139"/>
          <cell r="D1139" t="str">
            <v>Tieát dieän daây 150mm2</v>
          </cell>
          <cell r="E1139" t="str">
            <v>km daây</v>
          </cell>
          <cell r="F1139"/>
          <cell r="G1139">
            <v>90167</v>
          </cell>
          <cell r="H1139">
            <v>135289</v>
          </cell>
        </row>
        <row r="1140">
          <cell r="A1140" t="str">
            <v>06.6403</v>
          </cell>
          <cell r="B1140" t="str">
            <v>06.6403</v>
          </cell>
          <cell r="C1140"/>
          <cell r="D1140" t="str">
            <v>Tieát dieän daây 185mm2</v>
          </cell>
          <cell r="E1140" t="str">
            <v>km daây</v>
          </cell>
          <cell r="F1140"/>
          <cell r="G1140">
            <v>115084</v>
          </cell>
          <cell r="H1140">
            <v>164280</v>
          </cell>
        </row>
        <row r="1141">
          <cell r="A1141" t="str">
            <v>06.6404</v>
          </cell>
          <cell r="B1141" t="str">
            <v>06.6404</v>
          </cell>
          <cell r="C1141"/>
          <cell r="D1141" t="str">
            <v>Tieát dieän daây 240mm2</v>
          </cell>
          <cell r="E1141" t="str">
            <v>km daây</v>
          </cell>
          <cell r="F1141"/>
          <cell r="G1141">
            <v>128707</v>
          </cell>
          <cell r="H1141">
            <v>164280</v>
          </cell>
        </row>
        <row r="1142">
          <cell r="A1142" t="str">
            <v>06.6405</v>
          </cell>
          <cell r="B1142" t="str">
            <v>06.6405</v>
          </cell>
          <cell r="C1142"/>
          <cell r="D1142" t="str">
            <v>Tieát dieän daây 300mm2</v>
          </cell>
          <cell r="E1142" t="str">
            <v>km daây</v>
          </cell>
          <cell r="F1142"/>
          <cell r="G1142">
            <v>141614</v>
          </cell>
          <cell r="H1142">
            <v>183607</v>
          </cell>
        </row>
        <row r="1143">
          <cell r="A1143" t="str">
            <v>06.6406</v>
          </cell>
          <cell r="B1143" t="str">
            <v>06.6406</v>
          </cell>
          <cell r="C1143"/>
          <cell r="D1143" t="str">
            <v>Tieát dieän daây 400mm2</v>
          </cell>
          <cell r="E1143" t="str">
            <v>km daây</v>
          </cell>
          <cell r="F1143"/>
          <cell r="G1143">
            <v>178362</v>
          </cell>
          <cell r="H1143">
            <v>183607</v>
          </cell>
        </row>
        <row r="1144">
          <cell r="A1144" t="str">
            <v>06.6407</v>
          </cell>
          <cell r="B1144" t="str">
            <v>06.6407</v>
          </cell>
          <cell r="C1144"/>
          <cell r="D1144" t="str">
            <v>Tieát dieän daây 500mm2</v>
          </cell>
          <cell r="E1144" t="str">
            <v>km daây</v>
          </cell>
          <cell r="F1144"/>
          <cell r="G1144">
            <v>235724</v>
          </cell>
          <cell r="H1144">
            <v>202934</v>
          </cell>
        </row>
        <row r="1145">
          <cell r="A1145" t="str">
            <v>06.6408</v>
          </cell>
          <cell r="B1145" t="str">
            <v>06.6408</v>
          </cell>
          <cell r="C1145"/>
          <cell r="D1145" t="str">
            <v>Tieát dieän daây &gt; 500mm2</v>
          </cell>
          <cell r="E1145" t="str">
            <v>km daây</v>
          </cell>
          <cell r="F1145"/>
          <cell r="G1145">
            <v>311550</v>
          </cell>
          <cell r="H1145">
            <v>202934</v>
          </cell>
        </row>
        <row r="1146">
          <cell r="A1146" t="str">
            <v>06.7001</v>
          </cell>
          <cell r="B1146" t="str">
            <v>06.7001</v>
          </cell>
          <cell r="C1146" t="str">
            <v>LAÉP ÑAËT CAÙP VAËN XOAÉN BAÈNG THUÛ COÂNG</v>
          </cell>
          <cell r="D1146" t="str">
            <v>Loaïi caùp 4x16mm2</v>
          </cell>
          <cell r="E1146" t="str">
            <v xml:space="preserve">km </v>
          </cell>
          <cell r="F1146">
            <v>4699</v>
          </cell>
          <cell r="G1146">
            <v>209637</v>
          </cell>
        </row>
        <row r="1147">
          <cell r="A1147" t="str">
            <v>06.7002</v>
          </cell>
          <cell r="B1147" t="str">
            <v>06.7002</v>
          </cell>
          <cell r="C1147"/>
          <cell r="D1147" t="str">
            <v>Loaïi caùp 4x25mm2</v>
          </cell>
          <cell r="E1147" t="str">
            <v xml:space="preserve">km </v>
          </cell>
          <cell r="F1147">
            <v>4699</v>
          </cell>
          <cell r="G1147">
            <v>285042</v>
          </cell>
        </row>
        <row r="1148">
          <cell r="A1148" t="str">
            <v>06.7003</v>
          </cell>
          <cell r="B1148" t="str">
            <v>06.7003</v>
          </cell>
          <cell r="C1148"/>
          <cell r="D1148" t="str">
            <v>Loaïi caùp 4x35mm2</v>
          </cell>
          <cell r="E1148" t="str">
            <v xml:space="preserve">km </v>
          </cell>
          <cell r="F1148">
            <v>4699</v>
          </cell>
          <cell r="G1148">
            <v>320306</v>
          </cell>
        </row>
        <row r="1149">
          <cell r="A1149" t="str">
            <v>06.7004</v>
          </cell>
          <cell r="B1149" t="str">
            <v>06.7004</v>
          </cell>
          <cell r="C1149"/>
          <cell r="D1149" t="str">
            <v>Loaïi caùp 4x50mm2</v>
          </cell>
          <cell r="E1149" t="str">
            <v xml:space="preserve">km </v>
          </cell>
          <cell r="F1149">
            <v>5055</v>
          </cell>
          <cell r="G1149">
            <v>387585</v>
          </cell>
        </row>
        <row r="1150">
          <cell r="A1150" t="str">
            <v>06.7005</v>
          </cell>
          <cell r="B1150" t="str">
            <v>06.7005</v>
          </cell>
          <cell r="C1150"/>
          <cell r="D1150" t="str">
            <v>Loaïi caùp 4x70mm2</v>
          </cell>
          <cell r="E1150" t="str">
            <v xml:space="preserve">km </v>
          </cell>
          <cell r="F1150">
            <v>5380</v>
          </cell>
          <cell r="G1150">
            <v>457464</v>
          </cell>
        </row>
        <row r="1151">
          <cell r="A1151" t="str">
            <v>06.7006</v>
          </cell>
          <cell r="B1151" t="str">
            <v>06.7006</v>
          </cell>
          <cell r="C1151"/>
          <cell r="D1151" t="str">
            <v>Loaïi caùp 4x95mm2</v>
          </cell>
          <cell r="E1151" t="str">
            <v xml:space="preserve">km </v>
          </cell>
          <cell r="F1151">
            <v>5736</v>
          </cell>
          <cell r="G1151">
            <v>634437</v>
          </cell>
        </row>
        <row r="1152">
          <cell r="A1152" t="str">
            <v>06.7007</v>
          </cell>
          <cell r="B1152" t="str">
            <v>06.7007</v>
          </cell>
          <cell r="C1152"/>
          <cell r="D1152" t="str">
            <v>Loaïi caùp 4x120mm2</v>
          </cell>
          <cell r="E1152" t="str">
            <v xml:space="preserve">km </v>
          </cell>
          <cell r="F1152">
            <v>5736</v>
          </cell>
          <cell r="G1152">
            <v>837574</v>
          </cell>
        </row>
        <row r="1153">
          <cell r="A1153" t="str">
            <v>06.8001</v>
          </cell>
          <cell r="B1153" t="str">
            <v>06.8001</v>
          </cell>
          <cell r="C1153" t="str">
            <v>KEÙO RAÛI CAÊNG DAÂY LAÁY ÑOÄ VOÕNG CAÙP QUANG BAÈNG TÔØI</v>
          </cell>
          <cell r="D1153" t="str">
            <v>Chieàu cao laép ñaët : 30m</v>
          </cell>
          <cell r="E1153" t="str">
            <v xml:space="preserve">km </v>
          </cell>
          <cell r="F1153"/>
          <cell r="G1153">
            <v>474528</v>
          </cell>
          <cell r="H1153">
            <v>7179</v>
          </cell>
        </row>
        <row r="1154">
          <cell r="A1154" t="str">
            <v>06.8002</v>
          </cell>
          <cell r="B1154" t="str">
            <v>06.8002</v>
          </cell>
          <cell r="C1154"/>
          <cell r="D1154" t="str">
            <v>Chieàu cao laép ñaët : 40m</v>
          </cell>
          <cell r="E1154" t="str">
            <v xml:space="preserve">km </v>
          </cell>
          <cell r="F1154"/>
          <cell r="G1154">
            <v>520030</v>
          </cell>
          <cell r="H1154">
            <v>9572</v>
          </cell>
        </row>
        <row r="1155">
          <cell r="A1155" t="str">
            <v>06.8003</v>
          </cell>
          <cell r="B1155" t="str">
            <v>06.8003</v>
          </cell>
          <cell r="C1155"/>
          <cell r="D1155" t="str">
            <v>Chieàu cao laép ñaët : 50m</v>
          </cell>
          <cell r="E1155" t="str">
            <v xml:space="preserve">km </v>
          </cell>
          <cell r="F1155"/>
          <cell r="G1155">
            <v>573659</v>
          </cell>
          <cell r="H1155">
            <v>11966</v>
          </cell>
        </row>
        <row r="1156">
          <cell r="A1156" t="str">
            <v>06.8004</v>
          </cell>
          <cell r="B1156" t="str">
            <v>06.8004</v>
          </cell>
          <cell r="C1156"/>
          <cell r="D1156" t="str">
            <v>Chieàu cao laép ñaët : 60m</v>
          </cell>
          <cell r="E1156" t="str">
            <v xml:space="preserve">km </v>
          </cell>
          <cell r="F1156"/>
          <cell r="G1156">
            <v>630537</v>
          </cell>
          <cell r="H1156">
            <v>14359</v>
          </cell>
        </row>
        <row r="1157">
          <cell r="A1157" t="str">
            <v>06.8005</v>
          </cell>
          <cell r="B1157" t="str">
            <v>06.8005</v>
          </cell>
          <cell r="C1157"/>
          <cell r="D1157" t="str">
            <v>Chieàu cao laép ñaët : 70m</v>
          </cell>
          <cell r="E1157" t="str">
            <v xml:space="preserve">km </v>
          </cell>
          <cell r="F1157"/>
          <cell r="G1157">
            <v>693916</v>
          </cell>
          <cell r="H1157">
            <v>16752</v>
          </cell>
        </row>
        <row r="1158">
          <cell r="A1158" t="str">
            <v>06.9001</v>
          </cell>
          <cell r="B1158" t="str">
            <v>06.9001</v>
          </cell>
          <cell r="C1158" t="str">
            <v>LAÉP ÑAËT HOÄP VAØ HAØN NOÁI CAÙP QUANG</v>
          </cell>
          <cell r="D1158" t="str">
            <v>Chieàu cao laép ñaët : 10m</v>
          </cell>
          <cell r="E1158" t="str">
            <v xml:space="preserve">km </v>
          </cell>
          <cell r="F1158">
            <v>132356</v>
          </cell>
          <cell r="G1158">
            <v>102381</v>
          </cell>
          <cell r="H1158">
            <v>349544</v>
          </cell>
        </row>
        <row r="1159">
          <cell r="A1159" t="str">
            <v>06.9002</v>
          </cell>
          <cell r="B1159" t="str">
            <v>06.9002</v>
          </cell>
          <cell r="C1159"/>
          <cell r="D1159" t="str">
            <v>Chieàu cao laép ñaët : 16m</v>
          </cell>
          <cell r="E1159" t="str">
            <v xml:space="preserve">km </v>
          </cell>
          <cell r="F1159">
            <v>132356</v>
          </cell>
          <cell r="G1159">
            <v>117819</v>
          </cell>
          <cell r="H1159">
            <v>349544</v>
          </cell>
        </row>
        <row r="1160">
          <cell r="A1160" t="str">
            <v>06.9003</v>
          </cell>
          <cell r="B1160" t="str">
            <v>06.9003</v>
          </cell>
          <cell r="C1160"/>
          <cell r="D1160" t="str">
            <v>Chieàu cao laép ñaët : 20m</v>
          </cell>
          <cell r="E1160" t="str">
            <v xml:space="preserve">km </v>
          </cell>
          <cell r="F1160">
            <v>132356</v>
          </cell>
          <cell r="G1160">
            <v>122857</v>
          </cell>
          <cell r="H1160">
            <v>349544</v>
          </cell>
        </row>
        <row r="1161">
          <cell r="A1161" t="str">
            <v>06.9004</v>
          </cell>
          <cell r="B1161" t="str">
            <v>06.9004</v>
          </cell>
          <cell r="C1161"/>
          <cell r="D1161" t="str">
            <v>Chieàu cao laép ñaët : 24m</v>
          </cell>
          <cell r="E1161" t="str">
            <v xml:space="preserve">km </v>
          </cell>
          <cell r="F1161">
            <v>132356</v>
          </cell>
          <cell r="G1161">
            <v>128058</v>
          </cell>
          <cell r="H1161">
            <v>349544</v>
          </cell>
        </row>
        <row r="1162">
          <cell r="A1162" t="str">
            <v>07.1111</v>
          </cell>
          <cell r="B1162" t="str">
            <v>07.1111</v>
          </cell>
          <cell r="C1162" t="str">
            <v>PHAÙ DÔÕ MAËT ÑÖÔØNG, NEÀN ÑÖÔØNG , HEØ ÑÖÔØNG BAÈNG THUÛ COÂNG</v>
          </cell>
          <cell r="D1162" t="str">
            <v>Neàn gaïch caùc loaïi</v>
          </cell>
          <cell r="E1162" t="str">
            <v>m2</v>
          </cell>
          <cell r="F1162"/>
          <cell r="G1162">
            <v>1030</v>
          </cell>
        </row>
        <row r="1163">
          <cell r="A1163" t="str">
            <v>07.1112</v>
          </cell>
          <cell r="B1163" t="str">
            <v>07.1112</v>
          </cell>
          <cell r="C1163"/>
          <cell r="D1163" t="str">
            <v>Maët ñöôøng ñaù daêm</v>
          </cell>
          <cell r="E1163" t="str">
            <v>m2</v>
          </cell>
          <cell r="F1163"/>
          <cell r="G1163">
            <v>2649</v>
          </cell>
        </row>
        <row r="1164">
          <cell r="A1164" t="str">
            <v>07.1113</v>
          </cell>
          <cell r="B1164" t="str">
            <v>07.1113</v>
          </cell>
          <cell r="C1164"/>
          <cell r="D1164" t="str">
            <v>Maët ñöôøng nhöïa coù ñoä daøy &lt;= 10cm</v>
          </cell>
          <cell r="E1164" t="str">
            <v>m2</v>
          </cell>
          <cell r="F1164"/>
          <cell r="G1164">
            <v>1472</v>
          </cell>
        </row>
        <row r="1165">
          <cell r="A1165" t="str">
            <v>07.1114</v>
          </cell>
          <cell r="B1165" t="str">
            <v>07.1114</v>
          </cell>
          <cell r="C1165"/>
          <cell r="D1165" t="str">
            <v>Maët ñöôøng nhöïa coù ñoä daøy &gt; 10cm</v>
          </cell>
          <cell r="E1165" t="str">
            <v>m2</v>
          </cell>
          <cell r="F1165"/>
          <cell r="G1165">
            <v>2943</v>
          </cell>
        </row>
        <row r="1166">
          <cell r="A1166" t="str">
            <v>07.1115</v>
          </cell>
          <cell r="B1166" t="str">
            <v>07.1115</v>
          </cell>
          <cell r="C1166"/>
          <cell r="D1166" t="str">
            <v>Maët ñöôøng ñaù daêm thaám nhöïa</v>
          </cell>
          <cell r="E1166" t="str">
            <v>m2</v>
          </cell>
          <cell r="F1166"/>
          <cell r="G1166">
            <v>3973</v>
          </cell>
        </row>
        <row r="1167">
          <cell r="A1167" t="str">
            <v>07.1201</v>
          </cell>
          <cell r="B1167" t="str">
            <v>07.1201</v>
          </cell>
          <cell r="C1167" t="str">
            <v>PHAÙ DÔÕ KEÁT CAÁU KIEÁN TRUÙC</v>
          </cell>
          <cell r="D1167" t="str">
            <v>Phaù dôõ neàn xeáp ñaù hoäc</v>
          </cell>
          <cell r="E1167" t="str">
            <v>m3</v>
          </cell>
          <cell r="F1167"/>
          <cell r="G1167">
            <v>44147</v>
          </cell>
        </row>
        <row r="1168">
          <cell r="A1168" t="str">
            <v>07.1202</v>
          </cell>
          <cell r="B1168" t="str">
            <v>07.1202</v>
          </cell>
          <cell r="C1168"/>
          <cell r="D1168" t="str">
            <v>Phaù dôõ beâ toâng ñaù daêm coù coát theùp</v>
          </cell>
          <cell r="E1168" t="str">
            <v>m3</v>
          </cell>
          <cell r="F1168"/>
          <cell r="G1168">
            <v>82408</v>
          </cell>
        </row>
        <row r="1169">
          <cell r="A1169" t="str">
            <v>07.1203</v>
          </cell>
          <cell r="B1169" t="str">
            <v>07.1203</v>
          </cell>
          <cell r="C1169"/>
          <cell r="D1169" t="str">
            <v>Phaù dôõ beâ toâng ñaù daêm khoâng coù coát theùp</v>
          </cell>
          <cell r="E1169" t="str">
            <v>m3</v>
          </cell>
          <cell r="F1169"/>
          <cell r="G1169">
            <v>57391</v>
          </cell>
        </row>
        <row r="1170">
          <cell r="A1170" t="str">
            <v>07.1204</v>
          </cell>
          <cell r="B1170" t="str">
            <v>07.1204</v>
          </cell>
          <cell r="C1170"/>
          <cell r="D1170" t="str">
            <v>Keát caáu gaïch</v>
          </cell>
          <cell r="E1170" t="str">
            <v>m3</v>
          </cell>
          <cell r="F1170"/>
          <cell r="G1170">
            <v>32375</v>
          </cell>
        </row>
        <row r="1171">
          <cell r="A1171" t="str">
            <v>07.1311</v>
          </cell>
          <cell r="B1171" t="str">
            <v>07.1311</v>
          </cell>
          <cell r="C1171" t="str">
            <v>PHAÙ DÔÕ KEÁT CAÁU KIEÁN TRUÙC BAÈNG MAÙY</v>
          </cell>
          <cell r="D1171" t="str">
            <v>Phaù dôõ baèng buùa caên ; beâ toâng ñaù daêm coù coát theùp</v>
          </cell>
          <cell r="E1171" t="str">
            <v>m3</v>
          </cell>
          <cell r="F1171">
            <v>10200</v>
          </cell>
          <cell r="G1171">
            <v>31786</v>
          </cell>
          <cell r="H1171">
            <v>506649</v>
          </cell>
        </row>
        <row r="1172">
          <cell r="A1172" t="str">
            <v>07.1312</v>
          </cell>
          <cell r="B1172" t="str">
            <v>07.1312</v>
          </cell>
          <cell r="C1172"/>
          <cell r="D1172" t="str">
            <v>Phaù dôõ baèng buùa caên ; beâ toâng ñaù daêm khoâng coù coát theùp</v>
          </cell>
          <cell r="E1172" t="str">
            <v>m3</v>
          </cell>
          <cell r="F1172"/>
          <cell r="G1172">
            <v>29137</v>
          </cell>
          <cell r="H1172">
            <v>392600</v>
          </cell>
        </row>
        <row r="1173">
          <cell r="A1173" t="str">
            <v>07.1313</v>
          </cell>
          <cell r="B1173" t="str">
            <v>07.1313</v>
          </cell>
          <cell r="C1173"/>
          <cell r="D1173" t="str">
            <v>Keát caáu gaïch</v>
          </cell>
          <cell r="E1173" t="str">
            <v>m3</v>
          </cell>
          <cell r="F1173"/>
          <cell r="G1173">
            <v>19278</v>
          </cell>
          <cell r="H1173">
            <v>373745</v>
          </cell>
        </row>
        <row r="1174">
          <cell r="A1174" t="str">
            <v>07.1321</v>
          </cell>
          <cell r="B1174" t="str">
            <v>07.1321</v>
          </cell>
          <cell r="C1174"/>
          <cell r="D1174" t="str">
            <v>Phaù dôõ baèng khoan ; beâ toâng ñaù daêm coù coát theùp</v>
          </cell>
          <cell r="E1174" t="str">
            <v>m3</v>
          </cell>
          <cell r="F1174">
            <v>10200</v>
          </cell>
          <cell r="G1174">
            <v>35612</v>
          </cell>
          <cell r="H1174">
            <v>79749</v>
          </cell>
        </row>
        <row r="1175">
          <cell r="A1175" t="str">
            <v>07.1322</v>
          </cell>
          <cell r="B1175" t="str">
            <v>07.1322</v>
          </cell>
          <cell r="C1175"/>
          <cell r="D1175" t="str">
            <v>Phaù dôõ baèng khoan ; beâ toâng ñaù daêm khoâng coù coát theùp</v>
          </cell>
          <cell r="E1175" t="str">
            <v>m3</v>
          </cell>
          <cell r="F1175"/>
          <cell r="G1175">
            <v>33257</v>
          </cell>
          <cell r="H1175">
            <v>30208</v>
          </cell>
        </row>
        <row r="1176">
          <cell r="A1176" t="str">
            <v>07.2101</v>
          </cell>
          <cell r="B1176" t="str">
            <v>07.2101</v>
          </cell>
          <cell r="C1176" t="str">
            <v>BAÛO VEÄ ÑÖÔØNG CAÙP NGAÀM</v>
          </cell>
          <cell r="D1176" t="str">
            <v>Baûo veä ñöôøng caùp ngaàm baèng raûi caùt ñeäm</v>
          </cell>
          <cell r="E1176" t="str">
            <v>m3</v>
          </cell>
          <cell r="F1176"/>
          <cell r="G1176">
            <v>7358</v>
          </cell>
        </row>
        <row r="1177">
          <cell r="A1177" t="str">
            <v>07.2102</v>
          </cell>
          <cell r="B1177" t="str">
            <v>07.2102</v>
          </cell>
          <cell r="C1177"/>
          <cell r="D1177" t="str">
            <v>Baûo veä ñöôøng caùp ngaàm baèng raûi löôùi ni loâng</v>
          </cell>
          <cell r="E1177" t="str">
            <v>100m</v>
          </cell>
          <cell r="F1177"/>
          <cell r="G1177">
            <v>7358</v>
          </cell>
        </row>
        <row r="1178">
          <cell r="A1178" t="str">
            <v>07.2103</v>
          </cell>
          <cell r="B1178" t="str">
            <v>07.2103</v>
          </cell>
          <cell r="C1178"/>
          <cell r="D1178" t="str">
            <v>Baûo veä ñöôøng caùp ngaàm baèng raûi löôùi theùp</v>
          </cell>
          <cell r="E1178" t="str">
            <v>100m</v>
          </cell>
          <cell r="F1178"/>
          <cell r="G1178">
            <v>14716</v>
          </cell>
        </row>
        <row r="1179">
          <cell r="A1179" t="str">
            <v>07.2104</v>
          </cell>
          <cell r="B1179" t="str">
            <v>07.2104</v>
          </cell>
          <cell r="C1179"/>
          <cell r="D1179" t="str">
            <v>Baûo veä ñöôøng caùp ngaàm baèng xeáp gaïch chæ</v>
          </cell>
          <cell r="E1179" t="str">
            <v>1000v</v>
          </cell>
          <cell r="F1179"/>
          <cell r="G1179">
            <v>58863</v>
          </cell>
        </row>
        <row r="1180">
          <cell r="A1180" t="str">
            <v>07.2105</v>
          </cell>
          <cell r="B1180" t="str">
            <v>07.2105</v>
          </cell>
          <cell r="C1180"/>
          <cell r="D1180" t="str">
            <v>Baûo veä ñöôøng caùp ngaàm baèng taám ñan beâ toâng coù troïng löôïng &lt;=20kg</v>
          </cell>
          <cell r="E1180" t="str">
            <v>taám</v>
          </cell>
          <cell r="F1180"/>
          <cell r="G1180">
            <v>1030</v>
          </cell>
        </row>
        <row r="1181">
          <cell r="A1181" t="str">
            <v>07.2106</v>
          </cell>
          <cell r="B1181" t="str">
            <v>07.2106</v>
          </cell>
          <cell r="C1181"/>
          <cell r="D1181" t="str">
            <v>Baûo veä ñöôøng caùp ngaàm baèng taám ñan beâ toâng coù troïng löôïng &gt;20kg</v>
          </cell>
          <cell r="E1181" t="str">
            <v>taám</v>
          </cell>
          <cell r="F1181"/>
          <cell r="G1181">
            <v>1472</v>
          </cell>
        </row>
        <row r="1182">
          <cell r="A1182" t="str">
            <v>07.2201</v>
          </cell>
          <cell r="B1182" t="str">
            <v>07.2201</v>
          </cell>
          <cell r="C1182" t="str">
            <v>LAÉP ÑAËT OÁNG THEÙP BAÛO VEÄ CAÙP</v>
          </cell>
          <cell r="D1182" t="str">
            <v>Ñöôøng kính oáng : d&lt;= 25mm</v>
          </cell>
          <cell r="E1182" t="str">
            <v>100m</v>
          </cell>
          <cell r="F1182">
            <v>181812</v>
          </cell>
          <cell r="G1182">
            <v>418050</v>
          </cell>
        </row>
        <row r="1183">
          <cell r="A1183" t="str">
            <v>07.2202</v>
          </cell>
          <cell r="B1183" t="str">
            <v>07.2202</v>
          </cell>
          <cell r="C1183"/>
          <cell r="D1183" t="str">
            <v>Ñöôøng kính oáng : d&lt;= 50mm</v>
          </cell>
          <cell r="E1183" t="str">
            <v>100m</v>
          </cell>
          <cell r="F1183">
            <v>420000</v>
          </cell>
          <cell r="G1183">
            <v>491905</v>
          </cell>
        </row>
        <row r="1184">
          <cell r="A1184" t="str">
            <v>07.2203</v>
          </cell>
          <cell r="B1184" t="str">
            <v>07.2203</v>
          </cell>
          <cell r="C1184"/>
          <cell r="D1184" t="str">
            <v>Ñöôøng kính oáng : d&lt;= 75mm</v>
          </cell>
          <cell r="E1184" t="str">
            <v>100m</v>
          </cell>
          <cell r="F1184">
            <v>420000</v>
          </cell>
          <cell r="G1184">
            <v>568857</v>
          </cell>
        </row>
        <row r="1185">
          <cell r="A1185" t="str">
            <v>07.2204</v>
          </cell>
          <cell r="B1185" t="str">
            <v>07.2204</v>
          </cell>
          <cell r="C1185"/>
          <cell r="D1185" t="str">
            <v>Ñöôøng kính oáng : d&lt;= 100mm</v>
          </cell>
          <cell r="E1185" t="str">
            <v>100m</v>
          </cell>
          <cell r="F1185">
            <v>420000</v>
          </cell>
          <cell r="G1185">
            <v>657886</v>
          </cell>
        </row>
        <row r="1186">
          <cell r="A1186" t="str">
            <v>07.2301</v>
          </cell>
          <cell r="B1186" t="str">
            <v>07.2301</v>
          </cell>
          <cell r="C1186" t="str">
            <v>LAÉP ÑAËT OÁNG BAÛO VEÄ CAÙP QUA ÑÖÔØNG</v>
          </cell>
          <cell r="D1186" t="str">
            <v>Loaïi baèng oáng gang; ñöôøng kính d &lt;= 120mm</v>
          </cell>
          <cell r="E1186" t="str">
            <v>100m</v>
          </cell>
          <cell r="F1186">
            <v>296483</v>
          </cell>
          <cell r="G1186">
            <v>253617</v>
          </cell>
        </row>
        <row r="1187">
          <cell r="A1187" t="str">
            <v>07.2302</v>
          </cell>
          <cell r="B1187" t="str">
            <v>07.2302</v>
          </cell>
          <cell r="C1187"/>
          <cell r="D1187" t="str">
            <v>Loaïi baèng oáng gang; ñöôøng kính d &lt;= 220mm</v>
          </cell>
          <cell r="E1187" t="str">
            <v>100m</v>
          </cell>
          <cell r="F1187">
            <v>487205</v>
          </cell>
          <cell r="G1187">
            <v>346826</v>
          </cell>
        </row>
        <row r="1188">
          <cell r="A1188" t="str">
            <v>07.2303</v>
          </cell>
          <cell r="B1188" t="str">
            <v>07.2303</v>
          </cell>
          <cell r="C1188"/>
          <cell r="D1188" t="str">
            <v>Loaïi baèng oáng beâ toâng; ñöôøng kính d &lt;= 150mm</v>
          </cell>
          <cell r="E1188" t="str">
            <v>100m</v>
          </cell>
          <cell r="F1188">
            <v>249910</v>
          </cell>
          <cell r="G1188">
            <v>596108</v>
          </cell>
        </row>
        <row r="1189">
          <cell r="A1189" t="str">
            <v>07.2304</v>
          </cell>
          <cell r="B1189" t="str">
            <v>07.2304</v>
          </cell>
          <cell r="C1189"/>
          <cell r="D1189" t="str">
            <v>Loaïi baèng oáng beâ toâng; ñöôøng kính d &lt;= 250mm</v>
          </cell>
          <cell r="E1189" t="str">
            <v>100m</v>
          </cell>
          <cell r="F1189">
            <v>375100</v>
          </cell>
          <cell r="G1189">
            <v>758683</v>
          </cell>
        </row>
        <row r="1190">
          <cell r="A1190" t="str">
            <v>07.2401</v>
          </cell>
          <cell r="B1190" t="str">
            <v>07.2401</v>
          </cell>
          <cell r="C1190" t="str">
            <v>LAÉP OÁNG NHÖÏA BAÛO VEÄ CAÙP</v>
          </cell>
          <cell r="D1190" t="str">
            <v>Ñöôøng kính oáng : d&lt;= 32mm</v>
          </cell>
          <cell r="E1190" t="str">
            <v>100m</v>
          </cell>
          <cell r="F1190">
            <v>1348</v>
          </cell>
          <cell r="G1190">
            <v>71223</v>
          </cell>
        </row>
        <row r="1191">
          <cell r="A1191" t="str">
            <v>07.2402</v>
          </cell>
          <cell r="B1191" t="str">
            <v>07.2402</v>
          </cell>
          <cell r="C1191"/>
          <cell r="D1191" t="str">
            <v>Ñöôøng kính oáng : d&lt;= 40mm</v>
          </cell>
          <cell r="E1191" t="str">
            <v>100m</v>
          </cell>
          <cell r="F1191">
            <v>1788</v>
          </cell>
          <cell r="G1191">
            <v>88100</v>
          </cell>
        </row>
        <row r="1192">
          <cell r="A1192" t="str">
            <v>07.2403</v>
          </cell>
          <cell r="B1192" t="str">
            <v>07.2403</v>
          </cell>
          <cell r="C1192"/>
          <cell r="D1192" t="str">
            <v>Ñöôøng kính oáng : d&lt;= 50mm</v>
          </cell>
          <cell r="E1192" t="str">
            <v>100m</v>
          </cell>
          <cell r="F1192">
            <v>2299</v>
          </cell>
          <cell r="G1192">
            <v>109932</v>
          </cell>
        </row>
        <row r="1193">
          <cell r="A1193" t="str">
            <v>07.2404</v>
          </cell>
          <cell r="B1193" t="str">
            <v>07.2404</v>
          </cell>
          <cell r="C1193"/>
          <cell r="D1193" t="str">
            <v>Ñöôøng kính oáng : d&lt;= 65mm</v>
          </cell>
          <cell r="E1193" t="str">
            <v>100m</v>
          </cell>
          <cell r="F1193">
            <v>2607</v>
          </cell>
          <cell r="G1193">
            <v>119222</v>
          </cell>
        </row>
        <row r="1194">
          <cell r="A1194" t="str">
            <v>07.2405</v>
          </cell>
          <cell r="B1194" t="str">
            <v>07.2405</v>
          </cell>
          <cell r="C1194"/>
          <cell r="D1194" t="str">
            <v>Ñöôøng kính oáng : d&lt;= 89mm</v>
          </cell>
          <cell r="E1194" t="str">
            <v>100m</v>
          </cell>
          <cell r="F1194">
            <v>3487</v>
          </cell>
          <cell r="G1194">
            <v>139350</v>
          </cell>
        </row>
        <row r="1195">
          <cell r="A1195" t="str">
            <v>07.2406</v>
          </cell>
          <cell r="B1195" t="str">
            <v>07.2406</v>
          </cell>
          <cell r="C1195"/>
          <cell r="D1195" t="str">
            <v>Ñöôøng kính oáng : d&lt;= 100mm</v>
          </cell>
          <cell r="E1195" t="str">
            <v>100m</v>
          </cell>
          <cell r="F1195">
            <v>4367</v>
          </cell>
          <cell r="G1195">
            <v>171865</v>
          </cell>
        </row>
        <row r="1196">
          <cell r="A1196" t="str">
            <v>07.2407</v>
          </cell>
          <cell r="B1196" t="str">
            <v>07.2407</v>
          </cell>
          <cell r="C1196"/>
          <cell r="D1196" t="str">
            <v>Ñöôøng kính oáng : d&gt; 100mm</v>
          </cell>
          <cell r="E1196" t="str">
            <v>100m</v>
          </cell>
          <cell r="F1196">
            <v>5335</v>
          </cell>
          <cell r="G1196">
            <v>174962</v>
          </cell>
        </row>
        <row r="1197">
          <cell r="A1197" t="str">
            <v>07.3101</v>
          </cell>
          <cell r="B1197" t="str">
            <v>07.3101</v>
          </cell>
          <cell r="C1197" t="str">
            <v>KEÙO RAÛI VAØ LAÉP ÑAËT ÑÖÔØNG DAÂY CAÙP NGAÀM</v>
          </cell>
          <cell r="D1197" t="str">
            <v>Troïng löôïng caùp &lt;= 1kg/m</v>
          </cell>
          <cell r="E1197" t="str">
            <v>100m</v>
          </cell>
          <cell r="F1197">
            <v>37850</v>
          </cell>
          <cell r="G1197">
            <v>26327</v>
          </cell>
        </row>
        <row r="1198">
          <cell r="A1198" t="str">
            <v>07.3102</v>
          </cell>
          <cell r="B1198" t="str">
            <v>07.3102</v>
          </cell>
          <cell r="C1198"/>
          <cell r="D1198" t="str">
            <v>Troïng löôïng caùp &lt;= 2kg/m</v>
          </cell>
          <cell r="E1198" t="str">
            <v>100m</v>
          </cell>
          <cell r="F1198">
            <v>37850</v>
          </cell>
          <cell r="G1198">
            <v>30552</v>
          </cell>
        </row>
        <row r="1199">
          <cell r="A1199" t="str">
            <v>07.3103</v>
          </cell>
          <cell r="B1199" t="str">
            <v>07.3103</v>
          </cell>
          <cell r="C1199"/>
          <cell r="D1199" t="str">
            <v>Troïng löôïng caùp &lt;= 3kg/m</v>
          </cell>
          <cell r="E1199" t="str">
            <v>100m</v>
          </cell>
          <cell r="F1199">
            <v>37850</v>
          </cell>
          <cell r="G1199">
            <v>40627</v>
          </cell>
        </row>
        <row r="1200">
          <cell r="A1200" t="str">
            <v>07.3104</v>
          </cell>
          <cell r="B1200" t="str">
            <v>07.3104</v>
          </cell>
          <cell r="C1200"/>
          <cell r="D1200" t="str">
            <v>Troïng löôïng caùp &lt;= 4,5kg/m</v>
          </cell>
          <cell r="E1200" t="str">
            <v>100m</v>
          </cell>
          <cell r="F1200">
            <v>45510</v>
          </cell>
          <cell r="G1200">
            <v>52816</v>
          </cell>
        </row>
        <row r="1201">
          <cell r="A1201" t="str">
            <v>07.3105</v>
          </cell>
          <cell r="B1201" t="str">
            <v>07.3105</v>
          </cell>
          <cell r="C1201"/>
          <cell r="D1201" t="str">
            <v>Troïng löôïng caùp &lt;= 6kg/m</v>
          </cell>
          <cell r="E1201" t="str">
            <v>100m</v>
          </cell>
          <cell r="F1201">
            <v>45510</v>
          </cell>
          <cell r="G1201">
            <v>67116</v>
          </cell>
        </row>
        <row r="1202">
          <cell r="A1202" t="str">
            <v>07.3106</v>
          </cell>
          <cell r="B1202" t="str">
            <v>07.3106</v>
          </cell>
          <cell r="C1202"/>
          <cell r="D1202" t="str">
            <v>Troïng löôïng caùp &lt;= 7,5kg/m</v>
          </cell>
          <cell r="E1202" t="str">
            <v>100m</v>
          </cell>
          <cell r="F1202">
            <v>53170</v>
          </cell>
          <cell r="G1202">
            <v>85317</v>
          </cell>
        </row>
        <row r="1203">
          <cell r="A1203" t="str">
            <v>07.3107</v>
          </cell>
          <cell r="B1203" t="str">
            <v>07.3107</v>
          </cell>
          <cell r="C1203"/>
          <cell r="D1203" t="str">
            <v>Troïng löôïng caùp &lt;= 9kg/m</v>
          </cell>
          <cell r="E1203" t="str">
            <v>100m</v>
          </cell>
          <cell r="F1203">
            <v>53170</v>
          </cell>
          <cell r="G1203">
            <v>107256</v>
          </cell>
        </row>
        <row r="1204">
          <cell r="A1204" t="str">
            <v>07.3108</v>
          </cell>
          <cell r="B1204" t="str">
            <v>07.3108</v>
          </cell>
          <cell r="C1204"/>
          <cell r="D1204" t="str">
            <v>Troïng löôïng caùp &lt;= 10,5kg/m</v>
          </cell>
          <cell r="E1204" t="str">
            <v>100m</v>
          </cell>
          <cell r="F1204">
            <v>60180</v>
          </cell>
          <cell r="G1204">
            <v>130008</v>
          </cell>
        </row>
        <row r="1205">
          <cell r="A1205" t="str">
            <v>07.3109</v>
          </cell>
          <cell r="B1205" t="str">
            <v>07.3109</v>
          </cell>
          <cell r="C1205"/>
          <cell r="D1205" t="str">
            <v>Troïng löôïng caùp &lt;= 12kg/m</v>
          </cell>
          <cell r="E1205" t="str">
            <v>100m</v>
          </cell>
          <cell r="F1205">
            <v>60180</v>
          </cell>
          <cell r="G1205">
            <v>175835</v>
          </cell>
        </row>
        <row r="1206">
          <cell r="A1206" t="str">
            <v>07.3110</v>
          </cell>
          <cell r="B1206" t="str">
            <v>07.3110</v>
          </cell>
          <cell r="C1206"/>
          <cell r="D1206" t="str">
            <v>Troïng löôïng caùp &lt;= 15kg/m</v>
          </cell>
          <cell r="E1206" t="str">
            <v>100m</v>
          </cell>
          <cell r="F1206">
            <v>68040</v>
          </cell>
          <cell r="G1206">
            <v>197124</v>
          </cell>
        </row>
        <row r="1207">
          <cell r="A1207" t="str">
            <v>07.3111</v>
          </cell>
          <cell r="B1207" t="str">
            <v>07.3111</v>
          </cell>
          <cell r="C1207"/>
          <cell r="D1207" t="str">
            <v>Troïng löôïng caùp &lt;= 18kg/m</v>
          </cell>
          <cell r="E1207" t="str">
            <v>100m</v>
          </cell>
          <cell r="F1207">
            <v>68690</v>
          </cell>
          <cell r="G1207">
            <v>255952</v>
          </cell>
        </row>
        <row r="1208">
          <cell r="A1208" t="str">
            <v>07.3112</v>
          </cell>
          <cell r="B1208" t="str">
            <v>07.3112</v>
          </cell>
          <cell r="C1208"/>
          <cell r="D1208" t="str">
            <v>Troïng löôïng caùp &lt;= 21kg/m</v>
          </cell>
          <cell r="E1208" t="str">
            <v>100m</v>
          </cell>
          <cell r="F1208">
            <v>68690</v>
          </cell>
          <cell r="G1208">
            <v>341270</v>
          </cell>
        </row>
        <row r="1209">
          <cell r="A1209" t="str">
            <v>07.3113</v>
          </cell>
          <cell r="B1209" t="str">
            <v>07.3113</v>
          </cell>
          <cell r="C1209"/>
          <cell r="D1209" t="str">
            <v>Troïng löôïng caùp &lt;= 24kg/m</v>
          </cell>
          <cell r="E1209" t="str">
            <v>100m</v>
          </cell>
          <cell r="F1209">
            <v>73470</v>
          </cell>
          <cell r="G1209">
            <v>455027</v>
          </cell>
        </row>
        <row r="1210">
          <cell r="A1210" t="str">
            <v>07.3114</v>
          </cell>
          <cell r="B1210" t="str">
            <v>07.3114</v>
          </cell>
          <cell r="C1210"/>
          <cell r="D1210" t="str">
            <v>Troïng löôïng caùp &lt;= 28kg/m</v>
          </cell>
          <cell r="E1210" t="str">
            <v>100m</v>
          </cell>
          <cell r="F1210">
            <v>78000</v>
          </cell>
          <cell r="G1210">
            <v>591372</v>
          </cell>
        </row>
        <row r="1211">
          <cell r="A1211" t="str">
            <v>07.3115</v>
          </cell>
          <cell r="B1211" t="str">
            <v>07.3115</v>
          </cell>
          <cell r="C1211"/>
          <cell r="D1211" t="str">
            <v>Troïng löôïng caùp &lt;= 32kg/m</v>
          </cell>
          <cell r="E1211" t="str">
            <v>100m</v>
          </cell>
          <cell r="F1211">
            <v>81880</v>
          </cell>
          <cell r="G1211">
            <v>768670</v>
          </cell>
        </row>
        <row r="1212">
          <cell r="A1212" t="str">
            <v>07.3201</v>
          </cell>
          <cell r="B1212" t="str">
            <v>07.3201</v>
          </cell>
          <cell r="C1212" t="str">
            <v xml:space="preserve">LAÉP ÑAËT CAÙP TREÂN GIAÙ ÑÔÕ ÑAËT ÔÛ TÖÔØNG ,TREO TREÂN CAÙP </v>
          </cell>
          <cell r="D1212" t="str">
            <v>Troïng löôïng caùp &lt;= 1kg/m</v>
          </cell>
          <cell r="E1212" t="str">
            <v>100m</v>
          </cell>
          <cell r="F1212">
            <v>49850</v>
          </cell>
          <cell r="G1212">
            <v>36565</v>
          </cell>
        </row>
        <row r="1213">
          <cell r="A1213" t="str">
            <v>07.3202</v>
          </cell>
          <cell r="B1213" t="str">
            <v>07.3202</v>
          </cell>
          <cell r="C1213"/>
          <cell r="D1213" t="str">
            <v>Troïng löôïng caùp &lt;= 2kg/m</v>
          </cell>
          <cell r="E1213" t="str">
            <v>100m</v>
          </cell>
          <cell r="F1213">
            <v>49850</v>
          </cell>
          <cell r="G1213">
            <v>40627</v>
          </cell>
        </row>
        <row r="1214">
          <cell r="A1214" t="str">
            <v>07.3203</v>
          </cell>
          <cell r="B1214" t="str">
            <v>07.3203</v>
          </cell>
          <cell r="C1214"/>
          <cell r="D1214" t="str">
            <v>Troïng löôïng caùp &lt;= 3kg/m</v>
          </cell>
          <cell r="E1214" t="str">
            <v>100m</v>
          </cell>
          <cell r="F1214">
            <v>49850</v>
          </cell>
          <cell r="G1214">
            <v>52816</v>
          </cell>
        </row>
        <row r="1215">
          <cell r="A1215" t="str">
            <v>07.3204</v>
          </cell>
          <cell r="B1215" t="str">
            <v>07.3204</v>
          </cell>
          <cell r="C1215"/>
          <cell r="D1215" t="str">
            <v>Troïng löôïng caùp &lt;= 4,5kg/m</v>
          </cell>
          <cell r="E1215" t="str">
            <v>100m</v>
          </cell>
          <cell r="F1215">
            <v>57510</v>
          </cell>
          <cell r="G1215">
            <v>69067</v>
          </cell>
        </row>
        <row r="1216">
          <cell r="A1216" t="str">
            <v>07.3205</v>
          </cell>
          <cell r="B1216" t="str">
            <v>07.3205</v>
          </cell>
          <cell r="C1216"/>
          <cell r="D1216" t="str">
            <v>Troïng löôïng caùp &lt;= 6kg/m</v>
          </cell>
          <cell r="E1216" t="str">
            <v>100m</v>
          </cell>
          <cell r="F1216">
            <v>60510</v>
          </cell>
          <cell r="G1216">
            <v>81255</v>
          </cell>
        </row>
        <row r="1217">
          <cell r="A1217" t="str">
            <v>07.3206</v>
          </cell>
          <cell r="B1217" t="str">
            <v>07.3206</v>
          </cell>
          <cell r="C1217"/>
          <cell r="D1217" t="str">
            <v>Troïng löôïng caùp &lt;= 7,5kg/m</v>
          </cell>
          <cell r="E1217" t="str">
            <v>100m</v>
          </cell>
          <cell r="F1217">
            <v>68170</v>
          </cell>
          <cell r="G1217">
            <v>101568</v>
          </cell>
        </row>
        <row r="1218">
          <cell r="A1218" t="str">
            <v>07.3207</v>
          </cell>
          <cell r="B1218" t="str">
            <v>07.3207</v>
          </cell>
          <cell r="C1218"/>
          <cell r="D1218" t="str">
            <v>Troïng löôïng caùp &lt;= 9kg/m</v>
          </cell>
          <cell r="E1218" t="str">
            <v>100m</v>
          </cell>
          <cell r="F1218">
            <v>68170</v>
          </cell>
          <cell r="G1218">
            <v>125945</v>
          </cell>
        </row>
        <row r="1219">
          <cell r="A1219" t="str">
            <v>07.3208</v>
          </cell>
          <cell r="B1219" t="str">
            <v>07.3208</v>
          </cell>
          <cell r="C1219"/>
          <cell r="D1219" t="str">
            <v>Troïng löôïng caùp &lt;= 10,5kg/m</v>
          </cell>
          <cell r="E1219" t="str">
            <v>100m</v>
          </cell>
          <cell r="F1219">
            <v>75180</v>
          </cell>
          <cell r="G1219">
            <v>152434</v>
          </cell>
        </row>
        <row r="1220">
          <cell r="A1220" t="str">
            <v>07.3209</v>
          </cell>
          <cell r="B1220" t="str">
            <v>07.3209</v>
          </cell>
          <cell r="C1220"/>
          <cell r="D1220" t="str">
            <v>Troïng löôïng caùp &lt;= 12kg/m</v>
          </cell>
          <cell r="E1220" t="str">
            <v>100m</v>
          </cell>
          <cell r="F1220">
            <v>75180</v>
          </cell>
          <cell r="G1220">
            <v>152434</v>
          </cell>
        </row>
        <row r="1221">
          <cell r="A1221" t="str">
            <v>07.3210</v>
          </cell>
          <cell r="B1221" t="str">
            <v>07.3210</v>
          </cell>
          <cell r="C1221"/>
          <cell r="D1221" t="str">
            <v>Troïng löôïng caùp &lt;= 15kg/m</v>
          </cell>
          <cell r="E1221" t="str">
            <v>100m</v>
          </cell>
          <cell r="F1221">
            <v>75180</v>
          </cell>
          <cell r="G1221">
            <v>176810</v>
          </cell>
        </row>
        <row r="1222">
          <cell r="A1222" t="str">
            <v>07.3211</v>
          </cell>
          <cell r="B1222" t="str">
            <v>07.3211</v>
          </cell>
          <cell r="C1222"/>
          <cell r="D1222" t="str">
            <v>Troïng löôïng caùp &lt;= 18kg/m</v>
          </cell>
          <cell r="E1222" t="str">
            <v>100m</v>
          </cell>
          <cell r="F1222">
            <v>86690</v>
          </cell>
          <cell r="G1222">
            <v>284392</v>
          </cell>
        </row>
        <row r="1223">
          <cell r="A1223" t="str">
            <v>07.3212</v>
          </cell>
          <cell r="B1223" t="str">
            <v>07.3212</v>
          </cell>
          <cell r="C1223"/>
          <cell r="D1223" t="str">
            <v>Troïng löôïng caùp &lt;= 21kg/m</v>
          </cell>
          <cell r="E1223" t="str">
            <v>100m</v>
          </cell>
          <cell r="F1223">
            <v>86690</v>
          </cell>
          <cell r="G1223">
            <v>377835</v>
          </cell>
        </row>
        <row r="1224">
          <cell r="A1224" t="str">
            <v>07.3213</v>
          </cell>
          <cell r="B1224" t="str">
            <v>07.3213</v>
          </cell>
          <cell r="C1224"/>
          <cell r="D1224" t="str">
            <v>Troïng löôïng caùp &lt;= 24kg/m</v>
          </cell>
          <cell r="E1224" t="str">
            <v>100m</v>
          </cell>
          <cell r="F1224">
            <v>91470</v>
          </cell>
          <cell r="G1224">
            <v>501992</v>
          </cell>
        </row>
        <row r="1225">
          <cell r="A1225" t="str">
            <v>07.3214</v>
          </cell>
          <cell r="B1225" t="str">
            <v>07.3214</v>
          </cell>
          <cell r="C1225"/>
          <cell r="D1225" t="str">
            <v>Troïng löôïng caùp &lt;= 28kg/m</v>
          </cell>
          <cell r="E1225" t="str">
            <v>100m</v>
          </cell>
          <cell r="F1225">
            <v>96000</v>
          </cell>
          <cell r="G1225">
            <v>652638</v>
          </cell>
        </row>
        <row r="1226">
          <cell r="A1226" t="str">
            <v>07.3215</v>
          </cell>
          <cell r="B1226" t="str">
            <v>07.3215</v>
          </cell>
          <cell r="C1226"/>
          <cell r="D1226" t="str">
            <v>Troïng löôïng caùp &lt;= 32kg/m</v>
          </cell>
          <cell r="E1226" t="str">
            <v>100m</v>
          </cell>
          <cell r="F1226">
            <v>99880</v>
          </cell>
          <cell r="G1226">
            <v>815960</v>
          </cell>
        </row>
        <row r="1227">
          <cell r="A1227" t="str">
            <v>07.3301</v>
          </cell>
          <cell r="B1227" t="str">
            <v>07.3301</v>
          </cell>
          <cell r="C1227" t="str">
            <v>LAÉP ÑAËT CAÙP TREO TREÂN DAÂY THEÙP</v>
          </cell>
          <cell r="D1227" t="str">
            <v>Troïng löôïng caùp &lt;= 1kg/m</v>
          </cell>
          <cell r="E1227" t="str">
            <v>100m</v>
          </cell>
          <cell r="F1227">
            <v>287863</v>
          </cell>
          <cell r="G1227">
            <v>54928</v>
          </cell>
        </row>
        <row r="1228">
          <cell r="A1228" t="str">
            <v>07.3302</v>
          </cell>
          <cell r="B1228" t="str">
            <v>07.3302</v>
          </cell>
          <cell r="C1228"/>
          <cell r="D1228" t="str">
            <v>Troïng löôïng caùp &lt;= 2kg/m</v>
          </cell>
          <cell r="E1228" t="str">
            <v>100m</v>
          </cell>
          <cell r="F1228">
            <v>287863</v>
          </cell>
          <cell r="G1228">
            <v>60941</v>
          </cell>
        </row>
        <row r="1229">
          <cell r="A1229" t="str">
            <v>07.3303</v>
          </cell>
          <cell r="B1229" t="str">
            <v>07.3303</v>
          </cell>
          <cell r="C1229"/>
          <cell r="D1229" t="str">
            <v>Troïng löôïng caùp &lt;= 3kg/m</v>
          </cell>
          <cell r="E1229" t="str">
            <v>100m</v>
          </cell>
          <cell r="F1229">
            <v>288513</v>
          </cell>
          <cell r="G1229">
            <v>77192</v>
          </cell>
        </row>
        <row r="1230">
          <cell r="A1230" t="str">
            <v>07.3304</v>
          </cell>
          <cell r="B1230" t="str">
            <v>07.3304</v>
          </cell>
          <cell r="C1230"/>
          <cell r="D1230" t="str">
            <v>Troïng löôïng caùp &lt;= 4,5kg/m</v>
          </cell>
          <cell r="E1230" t="str">
            <v>100m</v>
          </cell>
          <cell r="F1230">
            <v>295523</v>
          </cell>
          <cell r="G1230">
            <v>103519</v>
          </cell>
        </row>
        <row r="1231">
          <cell r="A1231" t="str">
            <v>07.3305</v>
          </cell>
          <cell r="B1231" t="str">
            <v>07.3305</v>
          </cell>
          <cell r="C1231"/>
          <cell r="D1231" t="str">
            <v>Troïng löôïng caùp &lt;= 6kg/m</v>
          </cell>
          <cell r="E1231" t="str">
            <v>100m</v>
          </cell>
          <cell r="F1231">
            <v>296173</v>
          </cell>
          <cell r="G1231">
            <v>130008</v>
          </cell>
        </row>
        <row r="1232">
          <cell r="A1232" t="str">
            <v>07.3306</v>
          </cell>
          <cell r="B1232" t="str">
            <v>07.3306</v>
          </cell>
          <cell r="C1232"/>
          <cell r="D1232" t="str">
            <v>Troïng löôïng caùp &lt;= 7,5kg/m</v>
          </cell>
          <cell r="E1232" t="str">
            <v>100m</v>
          </cell>
          <cell r="F1232">
            <v>303183</v>
          </cell>
          <cell r="G1232">
            <v>170635</v>
          </cell>
        </row>
        <row r="1233">
          <cell r="A1233" t="str">
            <v>07.3307</v>
          </cell>
          <cell r="B1233" t="str">
            <v>07.3307</v>
          </cell>
          <cell r="C1233"/>
          <cell r="D1233" t="str">
            <v>Troïng löôïng caùp &lt;= 9kg/m</v>
          </cell>
          <cell r="E1233" t="str">
            <v>100m</v>
          </cell>
          <cell r="F1233">
            <v>303183</v>
          </cell>
          <cell r="G1233">
            <v>243764</v>
          </cell>
        </row>
        <row r="1234">
          <cell r="A1234" t="str">
            <v>07.3308</v>
          </cell>
          <cell r="B1234" t="str">
            <v>07.3308</v>
          </cell>
          <cell r="C1234"/>
          <cell r="D1234" t="str">
            <v>Troïng löôïng caùp &lt;= 10,5kg/m</v>
          </cell>
          <cell r="E1234" t="str">
            <v>100m</v>
          </cell>
          <cell r="F1234">
            <v>310843</v>
          </cell>
          <cell r="G1234">
            <v>284392</v>
          </cell>
        </row>
        <row r="1235">
          <cell r="A1235" t="str">
            <v>07.3309</v>
          </cell>
          <cell r="B1235" t="str">
            <v>07.3309</v>
          </cell>
          <cell r="C1235"/>
          <cell r="D1235" t="str">
            <v>Troïng löôïng caùp &lt;= 12kg/m</v>
          </cell>
          <cell r="E1235" t="str">
            <v>100m</v>
          </cell>
          <cell r="F1235">
            <v>310843</v>
          </cell>
          <cell r="G1235">
            <v>325019</v>
          </cell>
        </row>
        <row r="1236">
          <cell r="A1236" t="str">
            <v>07.3401</v>
          </cell>
          <cell r="B1236" t="str">
            <v>07.3401</v>
          </cell>
          <cell r="C1236" t="str">
            <v>LAÉP ÑAËT CAÙP TRONG OÁNG BAÛO VEÄ</v>
          </cell>
          <cell r="D1236" t="str">
            <v>Troïng löôïng caùp &lt;= 1kg/m</v>
          </cell>
          <cell r="E1236" t="str">
            <v>100m</v>
          </cell>
          <cell r="F1236">
            <v>43569</v>
          </cell>
          <cell r="G1236">
            <v>42740</v>
          </cell>
        </row>
        <row r="1237">
          <cell r="A1237" t="str">
            <v>07.3402</v>
          </cell>
          <cell r="B1237" t="str">
            <v>07.3402</v>
          </cell>
          <cell r="C1237"/>
          <cell r="D1237" t="str">
            <v>Troïng löôïng caùp &lt;= 2kg/m</v>
          </cell>
          <cell r="E1237" t="str">
            <v>100m</v>
          </cell>
          <cell r="F1237">
            <v>43569</v>
          </cell>
          <cell r="G1237">
            <v>48753</v>
          </cell>
        </row>
        <row r="1238">
          <cell r="A1238" t="str">
            <v>07.3403</v>
          </cell>
          <cell r="B1238" t="str">
            <v>07.3403</v>
          </cell>
          <cell r="C1238"/>
          <cell r="D1238" t="str">
            <v>Troïng löôïng caùp &lt;= 3kg/m</v>
          </cell>
          <cell r="E1238" t="str">
            <v>100m</v>
          </cell>
          <cell r="F1238">
            <v>43569</v>
          </cell>
          <cell r="G1238">
            <v>60941</v>
          </cell>
        </row>
        <row r="1239">
          <cell r="A1239" t="str">
            <v>07.3404</v>
          </cell>
          <cell r="B1239" t="str">
            <v>07.3404</v>
          </cell>
          <cell r="C1239"/>
          <cell r="D1239" t="str">
            <v>Troïng löôïng caùp &lt;= 4,5kg/m</v>
          </cell>
          <cell r="E1239" t="str">
            <v>100m</v>
          </cell>
          <cell r="F1239">
            <v>51979</v>
          </cell>
          <cell r="G1239">
            <v>81255</v>
          </cell>
        </row>
        <row r="1240">
          <cell r="A1240" t="str">
            <v>07.3405</v>
          </cell>
          <cell r="B1240" t="str">
            <v>07.3405</v>
          </cell>
          <cell r="C1240"/>
          <cell r="D1240" t="str">
            <v>Troïng löôïng caùp &lt;= 6kg/m</v>
          </cell>
          <cell r="E1240" t="str">
            <v>100m</v>
          </cell>
          <cell r="F1240">
            <v>51979</v>
          </cell>
          <cell r="G1240">
            <v>103519</v>
          </cell>
        </row>
        <row r="1241">
          <cell r="A1241" t="str">
            <v>07.3406</v>
          </cell>
          <cell r="B1241" t="str">
            <v>07.3406</v>
          </cell>
          <cell r="C1241"/>
          <cell r="D1241" t="str">
            <v>Troïng löôïng caùp &lt;= 7,5kg/m</v>
          </cell>
          <cell r="E1241" t="str">
            <v>100m</v>
          </cell>
          <cell r="F1241">
            <v>68351</v>
          </cell>
          <cell r="G1241">
            <v>103519</v>
          </cell>
        </row>
        <row r="1242">
          <cell r="A1242" t="str">
            <v>07.3407</v>
          </cell>
          <cell r="B1242" t="str">
            <v>07.3407</v>
          </cell>
          <cell r="C1242"/>
          <cell r="D1242" t="str">
            <v>Troïng löôïng caùp &lt;= 9kg/m</v>
          </cell>
          <cell r="E1242" t="str">
            <v>100m</v>
          </cell>
          <cell r="F1242">
            <v>68351</v>
          </cell>
          <cell r="G1242">
            <v>134070</v>
          </cell>
        </row>
        <row r="1243">
          <cell r="A1243" t="str">
            <v>07.3408</v>
          </cell>
          <cell r="B1243" t="str">
            <v>07.3408</v>
          </cell>
          <cell r="C1243"/>
          <cell r="D1243" t="str">
            <v>Troïng löôïng caùp &lt;= 10,5kg/m</v>
          </cell>
          <cell r="E1243" t="str">
            <v>100m</v>
          </cell>
          <cell r="F1243">
            <v>76111</v>
          </cell>
          <cell r="G1243">
            <v>164622</v>
          </cell>
        </row>
        <row r="1244">
          <cell r="A1244" t="str">
            <v>07.3409</v>
          </cell>
          <cell r="B1244" t="str">
            <v>07.3409</v>
          </cell>
          <cell r="C1244"/>
          <cell r="D1244" t="str">
            <v>Troïng löôïng caùp &lt;= 12kg/m</v>
          </cell>
          <cell r="E1244" t="str">
            <v>100m</v>
          </cell>
          <cell r="F1244">
            <v>76111</v>
          </cell>
          <cell r="G1244">
            <v>199074</v>
          </cell>
        </row>
        <row r="1245">
          <cell r="A1245" t="str">
            <v>07.3410</v>
          </cell>
          <cell r="B1245" t="str">
            <v>07.3410</v>
          </cell>
          <cell r="C1245"/>
          <cell r="D1245" t="str">
            <v>Troïng löôïng caùp &lt;= 15kg/m</v>
          </cell>
          <cell r="E1245" t="str">
            <v>100m</v>
          </cell>
          <cell r="F1245">
            <v>84721</v>
          </cell>
          <cell r="G1245">
            <v>231576</v>
          </cell>
        </row>
        <row r="1246">
          <cell r="A1246" t="str">
            <v>07.3411</v>
          </cell>
          <cell r="B1246" t="str">
            <v>07.3411</v>
          </cell>
          <cell r="C1246"/>
          <cell r="D1246" t="str">
            <v>Troïng löôïng caùp &lt;= 18kg/m</v>
          </cell>
          <cell r="E1246" t="str">
            <v>100m</v>
          </cell>
          <cell r="F1246">
            <v>85371</v>
          </cell>
          <cell r="G1246">
            <v>296580</v>
          </cell>
        </row>
        <row r="1247">
          <cell r="A1247" t="str">
            <v>07.3412</v>
          </cell>
          <cell r="B1247" t="str">
            <v>07.3412</v>
          </cell>
          <cell r="C1247"/>
          <cell r="D1247" t="str">
            <v>Troïng löôïng caùp &lt;= 21kg/m</v>
          </cell>
          <cell r="E1247" t="str">
            <v>100m</v>
          </cell>
          <cell r="F1247">
            <v>85371</v>
          </cell>
          <cell r="G1247">
            <v>414399</v>
          </cell>
        </row>
        <row r="1248">
          <cell r="A1248" t="str">
            <v>07.3413</v>
          </cell>
          <cell r="B1248" t="str">
            <v>07.3413</v>
          </cell>
          <cell r="C1248"/>
          <cell r="D1248" t="str">
            <v>Troïng löôïng caùp &lt;= 24kg/m</v>
          </cell>
          <cell r="E1248" t="str">
            <v>100m</v>
          </cell>
          <cell r="F1248">
            <v>90901</v>
          </cell>
          <cell r="G1248">
            <v>511905</v>
          </cell>
        </row>
        <row r="1249">
          <cell r="A1249" t="str">
            <v>07.3414</v>
          </cell>
          <cell r="B1249" t="str">
            <v>07.3414</v>
          </cell>
          <cell r="C1249"/>
          <cell r="D1249" t="str">
            <v>Troïng löôïng caùp &lt;= 28kg/m</v>
          </cell>
          <cell r="E1249" t="str">
            <v>100m</v>
          </cell>
          <cell r="F1249">
            <v>95431</v>
          </cell>
          <cell r="G1249">
            <v>778421</v>
          </cell>
        </row>
        <row r="1250">
          <cell r="A1250" t="str">
            <v>07.3415</v>
          </cell>
          <cell r="B1250" t="str">
            <v>07.3415</v>
          </cell>
          <cell r="C1250"/>
          <cell r="D1250" t="str">
            <v>Troïng löôïng caùp &lt;= 32kg/m</v>
          </cell>
          <cell r="E1250" t="str">
            <v>100m</v>
          </cell>
          <cell r="F1250">
            <v>100811</v>
          </cell>
          <cell r="G1250">
            <v>932805</v>
          </cell>
        </row>
        <row r="1251">
          <cell r="A1251" t="str">
            <v>07.4111</v>
          </cell>
          <cell r="B1251" t="str">
            <v>07.4111</v>
          </cell>
          <cell r="C1251" t="str">
            <v>ÑAÀU CAÙP &lt;= 1kV COÙ 3 ÑEÁN 4 RUOÄT</v>
          </cell>
          <cell r="D1251" t="str">
            <v>Caùp coù tieát dieän &lt;= 35mm2</v>
          </cell>
          <cell r="E1251" t="str">
            <v>ñaàu</v>
          </cell>
          <cell r="F1251">
            <v>58952</v>
          </cell>
          <cell r="G1251">
            <v>26889</v>
          </cell>
        </row>
        <row r="1252">
          <cell r="A1252" t="str">
            <v>07.4112</v>
          </cell>
          <cell r="B1252" t="str">
            <v>07.4112</v>
          </cell>
          <cell r="C1252" t="str">
            <v>Laép ñaët pheãu toân</v>
          </cell>
          <cell r="D1252" t="str">
            <v>Caùp coù tieát dieän &lt;= 70mm2</v>
          </cell>
          <cell r="E1252" t="str">
            <v>ñaàu</v>
          </cell>
          <cell r="F1252">
            <v>71285</v>
          </cell>
          <cell r="G1252">
            <v>31370</v>
          </cell>
        </row>
        <row r="1253">
          <cell r="A1253" t="str">
            <v>07.4113</v>
          </cell>
          <cell r="B1253" t="str">
            <v>07.4113</v>
          </cell>
          <cell r="C1253"/>
          <cell r="D1253" t="str">
            <v>Caùp coù tieát dieän &lt;= 120mm2</v>
          </cell>
          <cell r="E1253" t="str">
            <v>ñaàu</v>
          </cell>
          <cell r="F1253">
            <v>75238</v>
          </cell>
          <cell r="G1253">
            <v>40333</v>
          </cell>
        </row>
        <row r="1254">
          <cell r="A1254" t="str">
            <v>07.4114</v>
          </cell>
          <cell r="B1254" t="str">
            <v>07.4114</v>
          </cell>
          <cell r="C1254"/>
          <cell r="D1254" t="str">
            <v>Caùp coù tieát dieän &lt;= 185mm2</v>
          </cell>
          <cell r="E1254" t="str">
            <v>ñaàu</v>
          </cell>
          <cell r="F1254">
            <v>85473</v>
          </cell>
          <cell r="G1254">
            <v>49296</v>
          </cell>
        </row>
        <row r="1255">
          <cell r="A1255" t="str">
            <v>07.4115</v>
          </cell>
          <cell r="B1255" t="str">
            <v>07.4115</v>
          </cell>
          <cell r="C1255"/>
          <cell r="D1255" t="str">
            <v>Caùp coù tieát dieän &lt;= 240mm2</v>
          </cell>
          <cell r="E1255" t="str">
            <v>ñaàu</v>
          </cell>
          <cell r="F1255">
            <v>100138</v>
          </cell>
          <cell r="G1255">
            <v>53777</v>
          </cell>
        </row>
        <row r="1256">
          <cell r="A1256" t="str">
            <v>07.4116</v>
          </cell>
          <cell r="B1256" t="str">
            <v>07.4116</v>
          </cell>
          <cell r="C1256"/>
          <cell r="D1256" t="str">
            <v>Caùp coù tieát dieän &lt;= 300mm2</v>
          </cell>
          <cell r="E1256" t="str">
            <v>ñaàu</v>
          </cell>
          <cell r="F1256">
            <v>119627</v>
          </cell>
          <cell r="G1256">
            <v>64533</v>
          </cell>
        </row>
        <row r="1257">
          <cell r="A1257" t="str">
            <v>07.4121</v>
          </cell>
          <cell r="B1257" t="str">
            <v>07.4121</v>
          </cell>
          <cell r="C1257" t="str">
            <v>Laép ñaët pheãu gang ñuùc</v>
          </cell>
          <cell r="D1257" t="str">
            <v>Caùp coù tieát dieän &lt;= 35mm2</v>
          </cell>
          <cell r="E1257" t="str">
            <v>ñaàu</v>
          </cell>
          <cell r="F1257">
            <v>66752</v>
          </cell>
          <cell r="G1257">
            <v>53777</v>
          </cell>
        </row>
        <row r="1258">
          <cell r="A1258" t="str">
            <v>07.4122</v>
          </cell>
          <cell r="B1258" t="str">
            <v>07.4122</v>
          </cell>
          <cell r="C1258"/>
          <cell r="D1258" t="str">
            <v>Caùp coù tieát dieän &lt;= 70mm2</v>
          </cell>
          <cell r="E1258" t="str">
            <v>ñaàu</v>
          </cell>
          <cell r="F1258">
            <v>81685</v>
          </cell>
          <cell r="G1258">
            <v>60589</v>
          </cell>
        </row>
        <row r="1259">
          <cell r="A1259" t="str">
            <v>07.4123</v>
          </cell>
          <cell r="B1259" t="str">
            <v>07.4123</v>
          </cell>
          <cell r="C1259"/>
          <cell r="D1259" t="str">
            <v>Caùp coù tieát dieän &lt;= 120mm2</v>
          </cell>
          <cell r="E1259" t="str">
            <v>ñaàu</v>
          </cell>
          <cell r="F1259">
            <v>85638</v>
          </cell>
          <cell r="G1259">
            <v>67222</v>
          </cell>
        </row>
        <row r="1260">
          <cell r="A1260" t="str">
            <v>07.4124</v>
          </cell>
          <cell r="B1260" t="str">
            <v>07.4124</v>
          </cell>
          <cell r="C1260"/>
          <cell r="D1260" t="str">
            <v>Caùp coù tieát dieän &lt;= 185mm2</v>
          </cell>
          <cell r="E1260" t="str">
            <v>ñaàu</v>
          </cell>
          <cell r="F1260">
            <v>101073</v>
          </cell>
          <cell r="G1260">
            <v>74034</v>
          </cell>
        </row>
        <row r="1261">
          <cell r="A1261" t="str">
            <v>07.4125</v>
          </cell>
          <cell r="B1261" t="str">
            <v>07.4125</v>
          </cell>
          <cell r="C1261"/>
          <cell r="D1261" t="str">
            <v>Caùp coù tieát dieän &lt;= 240mm2</v>
          </cell>
          <cell r="E1261" t="str">
            <v>ñaàu</v>
          </cell>
          <cell r="F1261">
            <v>118338</v>
          </cell>
          <cell r="G1261">
            <v>80666</v>
          </cell>
        </row>
        <row r="1262">
          <cell r="A1262" t="str">
            <v>07.4126</v>
          </cell>
          <cell r="B1262" t="str">
            <v>07.4126</v>
          </cell>
          <cell r="C1262"/>
          <cell r="D1262" t="str">
            <v>Caùp coù tieát dieän &lt;= 300mm2</v>
          </cell>
          <cell r="E1262" t="str">
            <v>ñaàu</v>
          </cell>
          <cell r="F1262">
            <v>150827</v>
          </cell>
          <cell r="G1262">
            <v>86044</v>
          </cell>
        </row>
        <row r="1263">
          <cell r="A1263" t="str">
            <v>07.4211</v>
          </cell>
          <cell r="B1263" t="str">
            <v>07.4211</v>
          </cell>
          <cell r="C1263" t="str">
            <v>ÑAÀU CAÙP  3kV  ÑEÁN 15kV</v>
          </cell>
          <cell r="D1263" t="str">
            <v>Caùp coù tieát dieän &lt;= 35mm2</v>
          </cell>
          <cell r="E1263" t="str">
            <v>ñaàu</v>
          </cell>
          <cell r="F1263">
            <v>73560</v>
          </cell>
          <cell r="G1263">
            <v>29219</v>
          </cell>
        </row>
        <row r="1264">
          <cell r="A1264" t="str">
            <v>07.4212</v>
          </cell>
          <cell r="B1264" t="str">
            <v>07.4212</v>
          </cell>
          <cell r="C1264" t="str">
            <v>Pheãu toân 3-6kV</v>
          </cell>
          <cell r="D1264" t="str">
            <v>Caùp coù tieát dieän &lt;= 70mm2</v>
          </cell>
          <cell r="E1264" t="str">
            <v>ñaàu</v>
          </cell>
          <cell r="F1264">
            <v>84271</v>
          </cell>
          <cell r="G1264">
            <v>33700</v>
          </cell>
        </row>
        <row r="1265">
          <cell r="A1265" t="str">
            <v>07.4213</v>
          </cell>
          <cell r="B1265" t="str">
            <v>07.4213</v>
          </cell>
          <cell r="C1265"/>
          <cell r="D1265" t="str">
            <v>Caùp coù tieát dieän &lt;= 120mm2</v>
          </cell>
          <cell r="E1265" t="str">
            <v>ñaàu</v>
          </cell>
          <cell r="F1265">
            <v>89164</v>
          </cell>
          <cell r="G1265">
            <v>44814</v>
          </cell>
        </row>
        <row r="1266">
          <cell r="A1266" t="str">
            <v>07.4214</v>
          </cell>
          <cell r="B1266" t="str">
            <v>07.4214</v>
          </cell>
          <cell r="C1266"/>
          <cell r="D1266" t="str">
            <v>Caùp coù tieát dieän &lt;= 185mm2</v>
          </cell>
          <cell r="E1266" t="str">
            <v>ñaàu</v>
          </cell>
          <cell r="F1266">
            <v>107583</v>
          </cell>
          <cell r="G1266">
            <v>53777</v>
          </cell>
        </row>
        <row r="1267">
          <cell r="A1267" t="str">
            <v>07.4215</v>
          </cell>
          <cell r="B1267" t="str">
            <v>07.4215</v>
          </cell>
          <cell r="C1267"/>
          <cell r="D1267" t="str">
            <v>Caùp coù tieát dieän &lt;= 240mm2</v>
          </cell>
          <cell r="E1267" t="str">
            <v>ñaàu</v>
          </cell>
          <cell r="F1267">
            <v>121565</v>
          </cell>
          <cell r="G1267">
            <v>58259</v>
          </cell>
        </row>
        <row r="1268">
          <cell r="A1268" t="str">
            <v>07.4216</v>
          </cell>
          <cell r="B1268" t="str">
            <v>07.4216</v>
          </cell>
          <cell r="C1268"/>
          <cell r="D1268" t="str">
            <v>Caùp coù tieát dieän &lt;= 300mm2</v>
          </cell>
          <cell r="E1268" t="str">
            <v>ñaàu</v>
          </cell>
          <cell r="F1268">
            <v>142677</v>
          </cell>
          <cell r="G1268">
            <v>65071</v>
          </cell>
        </row>
        <row r="1269">
          <cell r="A1269" t="str">
            <v>07.4221</v>
          </cell>
          <cell r="B1269" t="str">
            <v>07.4221</v>
          </cell>
          <cell r="C1269" t="str">
            <v>Pheãu toân 10-15kV</v>
          </cell>
          <cell r="D1269" t="str">
            <v>Caùp coù tieát dieän &lt;= 35mm2</v>
          </cell>
          <cell r="E1269" t="str">
            <v>ñaàu</v>
          </cell>
          <cell r="F1269">
            <v>73560</v>
          </cell>
          <cell r="G1269">
            <v>38182</v>
          </cell>
        </row>
        <row r="1270">
          <cell r="A1270" t="str">
            <v>07.4222</v>
          </cell>
          <cell r="B1270" t="str">
            <v>07.4222</v>
          </cell>
          <cell r="C1270"/>
          <cell r="D1270" t="str">
            <v>Caùp coù tieát dieän &lt;= 70mm2</v>
          </cell>
          <cell r="E1270" t="str">
            <v>ñaàu</v>
          </cell>
          <cell r="F1270">
            <v>84271</v>
          </cell>
          <cell r="G1270">
            <v>42663</v>
          </cell>
        </row>
        <row r="1271">
          <cell r="A1271" t="str">
            <v>07.4223</v>
          </cell>
          <cell r="B1271" t="str">
            <v>07.4223</v>
          </cell>
          <cell r="C1271"/>
          <cell r="D1271" t="str">
            <v>Caùp coù tieát dieän &lt;= 120mm2</v>
          </cell>
          <cell r="E1271" t="str">
            <v>ñaàu</v>
          </cell>
          <cell r="F1271">
            <v>79164</v>
          </cell>
          <cell r="G1271">
            <v>53777</v>
          </cell>
        </row>
        <row r="1272">
          <cell r="A1272" t="str">
            <v>07.4224</v>
          </cell>
          <cell r="B1272" t="str">
            <v>07.4224</v>
          </cell>
          <cell r="C1272"/>
          <cell r="D1272" t="str">
            <v>Caùp coù tieát dieän &lt;= 185mm2</v>
          </cell>
          <cell r="E1272" t="str">
            <v>ñaàu</v>
          </cell>
          <cell r="F1272">
            <v>107583</v>
          </cell>
          <cell r="G1272">
            <v>65071</v>
          </cell>
        </row>
        <row r="1273">
          <cell r="A1273" t="str">
            <v>07.4225</v>
          </cell>
          <cell r="B1273" t="str">
            <v>07.4225</v>
          </cell>
          <cell r="C1273"/>
          <cell r="D1273" t="str">
            <v>Caùp coù tieát dieän &lt;= 240mm2</v>
          </cell>
          <cell r="E1273" t="str">
            <v>ñaàu</v>
          </cell>
          <cell r="F1273">
            <v>121565</v>
          </cell>
          <cell r="G1273">
            <v>71703</v>
          </cell>
        </row>
        <row r="1274">
          <cell r="A1274" t="str">
            <v>07.4226</v>
          </cell>
          <cell r="B1274" t="str">
            <v>07.4226</v>
          </cell>
          <cell r="C1274"/>
          <cell r="D1274" t="str">
            <v>Caùp coù tieát dieän &lt;= 300mm2</v>
          </cell>
          <cell r="E1274" t="str">
            <v>ñaàu</v>
          </cell>
          <cell r="F1274">
            <v>142677</v>
          </cell>
          <cell r="G1274">
            <v>79053</v>
          </cell>
        </row>
        <row r="1275">
          <cell r="A1275" t="str">
            <v>07.4231</v>
          </cell>
          <cell r="B1275" t="str">
            <v>07.4231</v>
          </cell>
          <cell r="C1275" t="str">
            <v>Pheãu gang ñuùc 3-6kV</v>
          </cell>
          <cell r="D1275" t="str">
            <v>Caùp coù tieát dieän &lt;= 35mm2</v>
          </cell>
          <cell r="E1275" t="str">
            <v>ñaàu</v>
          </cell>
          <cell r="F1275">
            <v>81360</v>
          </cell>
          <cell r="G1275">
            <v>58259</v>
          </cell>
        </row>
        <row r="1276">
          <cell r="A1276" t="str">
            <v>07.4232</v>
          </cell>
          <cell r="B1276" t="str">
            <v>07.4232</v>
          </cell>
          <cell r="C1276"/>
          <cell r="D1276" t="str">
            <v>Caùp coù tieát dieän &lt;= 70mm2</v>
          </cell>
          <cell r="E1276" t="str">
            <v>ñaàu</v>
          </cell>
          <cell r="F1276">
            <v>94671</v>
          </cell>
          <cell r="G1276">
            <v>65071</v>
          </cell>
        </row>
        <row r="1277">
          <cell r="A1277" t="str">
            <v>07.4233</v>
          </cell>
          <cell r="B1277" t="str">
            <v>07.4233</v>
          </cell>
          <cell r="C1277"/>
          <cell r="D1277" t="str">
            <v>Caùp coù tieát dieän &lt;= 120mm2</v>
          </cell>
          <cell r="E1277" t="str">
            <v>ñaàu</v>
          </cell>
          <cell r="F1277">
            <v>99564</v>
          </cell>
          <cell r="G1277">
            <v>71703</v>
          </cell>
        </row>
        <row r="1278">
          <cell r="A1278" t="str">
            <v>07.4234</v>
          </cell>
          <cell r="B1278" t="str">
            <v>07.4234</v>
          </cell>
          <cell r="C1278"/>
          <cell r="D1278" t="str">
            <v>Caùp coù tieát dieän &lt;= 185mm2</v>
          </cell>
          <cell r="E1278" t="str">
            <v>ñaàu</v>
          </cell>
          <cell r="F1278">
            <v>123183</v>
          </cell>
          <cell r="G1278">
            <v>78515</v>
          </cell>
        </row>
        <row r="1279">
          <cell r="A1279" t="str">
            <v>07.4235</v>
          </cell>
          <cell r="B1279" t="str">
            <v>07.4235</v>
          </cell>
          <cell r="C1279"/>
          <cell r="D1279" t="str">
            <v>Caùp coù tieát dieän &lt;= 240mm2</v>
          </cell>
          <cell r="E1279" t="str">
            <v>ñaàu</v>
          </cell>
          <cell r="F1279">
            <v>139765</v>
          </cell>
          <cell r="G1279">
            <v>87478</v>
          </cell>
        </row>
        <row r="1280">
          <cell r="A1280" t="str">
            <v>07.4236</v>
          </cell>
          <cell r="B1280" t="str">
            <v>07.4236</v>
          </cell>
          <cell r="C1280"/>
          <cell r="D1280" t="str">
            <v>Caùp coù tieát dieän &lt;= 300mm2</v>
          </cell>
          <cell r="E1280" t="str">
            <v>ñaàu</v>
          </cell>
          <cell r="F1280">
            <v>173877</v>
          </cell>
          <cell r="G1280">
            <v>96441</v>
          </cell>
        </row>
        <row r="1281">
          <cell r="A1281" t="str">
            <v>07.4241</v>
          </cell>
          <cell r="B1281" t="str">
            <v>07.4241</v>
          </cell>
          <cell r="C1281" t="str">
            <v>Pheãu gang ñuùc 10-15kV</v>
          </cell>
          <cell r="D1281" t="str">
            <v>Caùp coù tieát dieän &lt;= 35mm2</v>
          </cell>
          <cell r="E1281" t="str">
            <v>ñaàu</v>
          </cell>
          <cell r="F1281">
            <v>81360</v>
          </cell>
          <cell r="G1281">
            <v>71703</v>
          </cell>
          <cell r="H1281">
            <v>0</v>
          </cell>
        </row>
        <row r="1282">
          <cell r="A1282" t="str">
            <v>07.4242</v>
          </cell>
          <cell r="B1282" t="str">
            <v>07.4242</v>
          </cell>
          <cell r="C1282"/>
          <cell r="D1282" t="str">
            <v>Caùp coù tieát dieän &lt;= 70mm2</v>
          </cell>
          <cell r="E1282" t="str">
            <v>ñaàu</v>
          </cell>
          <cell r="F1282">
            <v>94671</v>
          </cell>
          <cell r="G1282">
            <v>78515</v>
          </cell>
        </row>
        <row r="1283">
          <cell r="A1283" t="str">
            <v>07.4243</v>
          </cell>
          <cell r="B1283" t="str">
            <v>07.4243</v>
          </cell>
          <cell r="C1283"/>
          <cell r="D1283" t="str">
            <v>Caùp coù tieát dieän &lt;= 120mm2</v>
          </cell>
          <cell r="E1283" t="str">
            <v>ñaàu</v>
          </cell>
          <cell r="F1283">
            <v>99564</v>
          </cell>
          <cell r="G1283">
            <v>87478</v>
          </cell>
        </row>
        <row r="1284">
          <cell r="A1284" t="str">
            <v>07.4244</v>
          </cell>
          <cell r="B1284" t="str">
            <v>07.4244</v>
          </cell>
          <cell r="C1284"/>
          <cell r="D1284" t="str">
            <v>Caùp coù tieát dieän &lt;= 185mm2</v>
          </cell>
          <cell r="E1284" t="str">
            <v>ñaàu</v>
          </cell>
          <cell r="F1284">
            <v>123183</v>
          </cell>
          <cell r="G1284">
            <v>96441</v>
          </cell>
        </row>
        <row r="1285">
          <cell r="A1285" t="str">
            <v>07.4245</v>
          </cell>
          <cell r="B1285" t="str">
            <v>07.4245</v>
          </cell>
          <cell r="C1285"/>
          <cell r="D1285" t="str">
            <v>Caùp coù tieát dieän &lt;= 240mm2</v>
          </cell>
          <cell r="E1285" t="str">
            <v>ñaàu</v>
          </cell>
          <cell r="F1285">
            <v>139765</v>
          </cell>
          <cell r="G1285">
            <v>105404</v>
          </cell>
        </row>
        <row r="1286">
          <cell r="A1286" t="str">
            <v>07.4246</v>
          </cell>
          <cell r="B1286" t="str">
            <v>07.4246</v>
          </cell>
          <cell r="C1286"/>
          <cell r="D1286" t="str">
            <v>Caùp coù tieát dieän &lt;= 300mm2</v>
          </cell>
          <cell r="E1286" t="str">
            <v>ñaàu</v>
          </cell>
          <cell r="F1286">
            <v>173877</v>
          </cell>
          <cell r="G1286">
            <v>115801</v>
          </cell>
        </row>
        <row r="1287">
          <cell r="A1287" t="str">
            <v>07.4311</v>
          </cell>
          <cell r="B1287" t="str">
            <v>07.4311</v>
          </cell>
          <cell r="C1287" t="str">
            <v>ÑAÀU CAÙP 22kV ÑEÁN 35kV</v>
          </cell>
          <cell r="D1287" t="str">
            <v>Caùp coù tieát dieän &lt;= 35mm2</v>
          </cell>
          <cell r="E1287" t="str">
            <v>ñaàu</v>
          </cell>
          <cell r="F1287">
            <v>186246</v>
          </cell>
          <cell r="G1287">
            <v>54494</v>
          </cell>
        </row>
        <row r="1288">
          <cell r="A1288" t="str">
            <v>07.4312</v>
          </cell>
          <cell r="B1288" t="str">
            <v>07.4312</v>
          </cell>
          <cell r="C1288" t="str">
            <v>Pheãu toân cho ñaàu caùp 22kV</v>
          </cell>
          <cell r="D1288" t="str">
            <v>Caùp coù tieát dieän &lt;= 70mm2</v>
          </cell>
          <cell r="E1288" t="str">
            <v>ñaàu</v>
          </cell>
          <cell r="F1288">
            <v>188846</v>
          </cell>
          <cell r="G1288">
            <v>68118</v>
          </cell>
        </row>
        <row r="1289">
          <cell r="A1289" t="str">
            <v>07.4313</v>
          </cell>
          <cell r="B1289" t="str">
            <v>07.4313</v>
          </cell>
          <cell r="C1289"/>
          <cell r="D1289" t="str">
            <v>Caùp coù tieát dieän &lt;= 120mm2</v>
          </cell>
          <cell r="E1289" t="str">
            <v>ñaàu</v>
          </cell>
          <cell r="F1289">
            <v>192526</v>
          </cell>
          <cell r="G1289">
            <v>81742</v>
          </cell>
        </row>
        <row r="1290">
          <cell r="A1290" t="str">
            <v>07.4314</v>
          </cell>
          <cell r="B1290" t="str">
            <v>07.4314</v>
          </cell>
          <cell r="C1290"/>
          <cell r="D1290" t="str">
            <v>Caùp coù tieát dieän &lt;= 185mm2</v>
          </cell>
          <cell r="E1290" t="str">
            <v>ñaàu</v>
          </cell>
          <cell r="F1290">
            <v>217728</v>
          </cell>
          <cell r="G1290">
            <v>93931</v>
          </cell>
        </row>
        <row r="1291">
          <cell r="A1291" t="str">
            <v>07.4315</v>
          </cell>
          <cell r="B1291" t="str">
            <v>07.4315</v>
          </cell>
          <cell r="C1291"/>
          <cell r="D1291" t="str">
            <v>Caùp coù tieát dieän &lt;= 240mm2</v>
          </cell>
          <cell r="E1291" t="str">
            <v>ñaàu</v>
          </cell>
          <cell r="F1291">
            <v>224009</v>
          </cell>
          <cell r="G1291">
            <v>105045</v>
          </cell>
        </row>
        <row r="1292">
          <cell r="A1292" t="str">
            <v>07.4316</v>
          </cell>
          <cell r="B1292" t="str">
            <v>07.4316</v>
          </cell>
          <cell r="C1292"/>
          <cell r="D1292" t="str">
            <v>Caùp coù tieát dieän &lt;= 300mm2</v>
          </cell>
          <cell r="E1292" t="str">
            <v>ñaàu</v>
          </cell>
          <cell r="F1292">
            <v>237009</v>
          </cell>
          <cell r="G1292">
            <v>114367</v>
          </cell>
        </row>
        <row r="1293">
          <cell r="A1293" t="str">
            <v>07.4321</v>
          </cell>
          <cell r="B1293" t="str">
            <v>07.4321</v>
          </cell>
          <cell r="C1293" t="str">
            <v>Pheãu toân cho ñaàu caùp 35kV</v>
          </cell>
          <cell r="D1293" t="str">
            <v>Caùp coù tieát dieän &lt;= 35mm2</v>
          </cell>
          <cell r="E1293" t="str">
            <v>ñaàu</v>
          </cell>
          <cell r="F1293">
            <v>186246</v>
          </cell>
          <cell r="G1293">
            <v>65429</v>
          </cell>
        </row>
        <row r="1294">
          <cell r="A1294" t="str">
            <v>07.4322</v>
          </cell>
          <cell r="B1294" t="str">
            <v>07.4322</v>
          </cell>
          <cell r="C1294"/>
          <cell r="D1294" t="str">
            <v>Caùp coù tieát dieän &lt;= 70mm2</v>
          </cell>
          <cell r="E1294" t="str">
            <v>ñaàu</v>
          </cell>
          <cell r="F1294">
            <v>188846</v>
          </cell>
          <cell r="G1294">
            <v>81742</v>
          </cell>
        </row>
        <row r="1295">
          <cell r="A1295" t="str">
            <v>07.4323</v>
          </cell>
          <cell r="B1295" t="str">
            <v>07.4323</v>
          </cell>
          <cell r="C1295"/>
          <cell r="D1295" t="str">
            <v>Caùp coù tieát dieän &lt;= 120mm2</v>
          </cell>
          <cell r="E1295" t="str">
            <v>ñaàu</v>
          </cell>
          <cell r="F1295">
            <v>192526</v>
          </cell>
          <cell r="G1295">
            <v>98054</v>
          </cell>
        </row>
        <row r="1296">
          <cell r="A1296" t="str">
            <v>07.4324</v>
          </cell>
          <cell r="B1296" t="str">
            <v>07.4324</v>
          </cell>
          <cell r="C1296"/>
          <cell r="D1296" t="str">
            <v>Caùp coù tieát dieän &lt;= 185mm2</v>
          </cell>
          <cell r="E1296" t="str">
            <v>ñaàu</v>
          </cell>
          <cell r="F1296">
            <v>217728</v>
          </cell>
          <cell r="G1296">
            <v>112753</v>
          </cell>
        </row>
        <row r="1297">
          <cell r="A1297" t="str">
            <v>07.4325</v>
          </cell>
          <cell r="B1297" t="str">
            <v>07.4325</v>
          </cell>
          <cell r="C1297"/>
          <cell r="D1297" t="str">
            <v>Caùp coù tieát dieän &lt;= 240mm2</v>
          </cell>
          <cell r="E1297" t="str">
            <v>ñaàu</v>
          </cell>
          <cell r="F1297">
            <v>224009</v>
          </cell>
          <cell r="G1297">
            <v>126018</v>
          </cell>
        </row>
        <row r="1298">
          <cell r="A1298" t="str">
            <v>07.4326</v>
          </cell>
          <cell r="B1298" t="str">
            <v>07.4326</v>
          </cell>
          <cell r="C1298"/>
          <cell r="D1298" t="str">
            <v>Caùp coù tieát dieän &lt;= 300mm2</v>
          </cell>
          <cell r="E1298" t="str">
            <v>ñaàu</v>
          </cell>
          <cell r="F1298">
            <v>237009</v>
          </cell>
          <cell r="G1298">
            <v>137312</v>
          </cell>
        </row>
        <row r="1299">
          <cell r="A1299" t="str">
            <v>07.4331</v>
          </cell>
          <cell r="B1299" t="str">
            <v>07.4331</v>
          </cell>
          <cell r="C1299" t="str">
            <v>Pheãu gang cho ñaàu caùp 22kV</v>
          </cell>
          <cell r="D1299" t="str">
            <v>Caùp coù tieát dieän &lt;= 35mm2</v>
          </cell>
          <cell r="E1299" t="str">
            <v>ñaàu</v>
          </cell>
          <cell r="F1299">
            <v>194046</v>
          </cell>
          <cell r="G1299">
            <v>101998</v>
          </cell>
        </row>
        <row r="1300">
          <cell r="A1300" t="str">
            <v>07.4332</v>
          </cell>
          <cell r="B1300" t="str">
            <v>07.4332</v>
          </cell>
          <cell r="C1300"/>
          <cell r="D1300" t="str">
            <v>Caùp coù tieát dieän &lt;= 70mm2</v>
          </cell>
          <cell r="E1300" t="str">
            <v>ñaàu</v>
          </cell>
          <cell r="F1300">
            <v>199246</v>
          </cell>
          <cell r="G1300">
            <v>113650</v>
          </cell>
        </row>
        <row r="1301">
          <cell r="A1301" t="str">
            <v>07.4333</v>
          </cell>
          <cell r="B1301" t="str">
            <v>07.4333</v>
          </cell>
          <cell r="C1301"/>
          <cell r="D1301" t="str">
            <v>Caùp coù tieát dieän &lt;= 120mm2</v>
          </cell>
          <cell r="E1301" t="str">
            <v>ñaàu</v>
          </cell>
          <cell r="F1301">
            <v>202926</v>
          </cell>
          <cell r="G1301">
            <v>125481</v>
          </cell>
        </row>
        <row r="1302">
          <cell r="A1302" t="str">
            <v>07.4334</v>
          </cell>
          <cell r="B1302" t="str">
            <v>07.4334</v>
          </cell>
          <cell r="C1302"/>
          <cell r="D1302" t="str">
            <v>Caùp coù tieát dieän &lt;= 185mm2</v>
          </cell>
          <cell r="E1302" t="str">
            <v>ñaàu</v>
          </cell>
          <cell r="F1302">
            <v>233328</v>
          </cell>
          <cell r="G1302">
            <v>136953</v>
          </cell>
        </row>
        <row r="1303">
          <cell r="A1303" t="str">
            <v>07.4335</v>
          </cell>
          <cell r="B1303" t="str">
            <v>07.4335</v>
          </cell>
          <cell r="C1303"/>
          <cell r="D1303" t="str">
            <v>Caùp coù tieát dieän &lt;= 240mm2</v>
          </cell>
          <cell r="E1303" t="str">
            <v>ñaàu</v>
          </cell>
          <cell r="F1303">
            <v>242209</v>
          </cell>
          <cell r="G1303">
            <v>162049</v>
          </cell>
        </row>
        <row r="1304">
          <cell r="A1304" t="str">
            <v>07.4336</v>
          </cell>
          <cell r="B1304" t="str">
            <v>07.4336</v>
          </cell>
          <cell r="C1304"/>
          <cell r="D1304" t="str">
            <v>Caùp coù tieát dieän &lt;= 300mm2</v>
          </cell>
          <cell r="E1304" t="str">
            <v>ñaàu</v>
          </cell>
          <cell r="F1304">
            <v>268209</v>
          </cell>
          <cell r="G1304">
            <v>165455</v>
          </cell>
        </row>
        <row r="1305">
          <cell r="A1305" t="str">
            <v>07.4341</v>
          </cell>
          <cell r="B1305" t="str">
            <v>07.4341</v>
          </cell>
          <cell r="C1305" t="str">
            <v>Pheãu gang cho ñaàu caùp 35kV</v>
          </cell>
          <cell r="D1305" t="str">
            <v>Caùp coù tieát dieän &lt;= 35mm2</v>
          </cell>
          <cell r="E1305" t="str">
            <v>ñaàu</v>
          </cell>
          <cell r="F1305">
            <v>194046</v>
          </cell>
          <cell r="G1305">
            <v>132651</v>
          </cell>
        </row>
        <row r="1306">
          <cell r="A1306" t="str">
            <v>07.4342</v>
          </cell>
          <cell r="B1306" t="str">
            <v>07.4342</v>
          </cell>
          <cell r="C1306"/>
          <cell r="D1306" t="str">
            <v>Caùp coù tieát dieän &lt;= 70mm2</v>
          </cell>
          <cell r="E1306" t="str">
            <v>ñaàu</v>
          </cell>
          <cell r="F1306">
            <v>199246</v>
          </cell>
          <cell r="G1306">
            <v>147709</v>
          </cell>
        </row>
        <row r="1307">
          <cell r="A1307" t="str">
            <v>07.4343</v>
          </cell>
          <cell r="B1307" t="str">
            <v>07.4343</v>
          </cell>
          <cell r="C1307"/>
          <cell r="D1307" t="str">
            <v>Caùp coù tieát dieän &lt;= 120mm2</v>
          </cell>
          <cell r="E1307" t="str">
            <v>ñaàu</v>
          </cell>
          <cell r="F1307">
            <v>202926</v>
          </cell>
          <cell r="G1307">
            <v>163125</v>
          </cell>
        </row>
        <row r="1308">
          <cell r="A1308" t="str">
            <v>07.4344</v>
          </cell>
          <cell r="B1308" t="str">
            <v>07.4344</v>
          </cell>
          <cell r="C1308"/>
          <cell r="D1308" t="str">
            <v>Caùp coù tieát dieän &lt;= 185mm2</v>
          </cell>
          <cell r="E1308" t="str">
            <v>ñaàu</v>
          </cell>
          <cell r="F1308">
            <v>233328</v>
          </cell>
          <cell r="G1308">
            <v>178003</v>
          </cell>
        </row>
        <row r="1309">
          <cell r="A1309" t="str">
            <v>07.4345</v>
          </cell>
          <cell r="B1309" t="str">
            <v>07.4345</v>
          </cell>
          <cell r="C1309"/>
          <cell r="D1309" t="str">
            <v>Caùp coù tieát dieän &lt;= 240mm2</v>
          </cell>
          <cell r="E1309" t="str">
            <v>ñaàu</v>
          </cell>
          <cell r="F1309">
            <v>242209</v>
          </cell>
          <cell r="G1309">
            <v>210628</v>
          </cell>
        </row>
        <row r="1310">
          <cell r="A1310" t="str">
            <v>07.4346</v>
          </cell>
          <cell r="B1310" t="str">
            <v>07.4346</v>
          </cell>
          <cell r="C1310"/>
          <cell r="D1310" t="str">
            <v>Caùp coù tieát dieän &lt;= 300mm2</v>
          </cell>
          <cell r="E1310" t="str">
            <v>ñaàu</v>
          </cell>
          <cell r="F1310">
            <v>268209</v>
          </cell>
          <cell r="G1310">
            <v>215110</v>
          </cell>
        </row>
        <row r="1311">
          <cell r="A1311" t="str">
            <v>07.5101</v>
          </cell>
          <cell r="B1311" t="str">
            <v>07.5101</v>
          </cell>
          <cell r="C1311" t="str">
            <v xml:space="preserve">LAØM HOÄP NOÁI CAÙP DAÀU </v>
          </cell>
          <cell r="D1311" t="str">
            <v>Hoäp noái caùp &lt;= 1kV; caùp coù tieát dieän &lt;= 35mm2</v>
          </cell>
          <cell r="E1311" t="str">
            <v>hoäp</v>
          </cell>
          <cell r="F1311">
            <v>43190</v>
          </cell>
          <cell r="G1311">
            <v>107555</v>
          </cell>
        </row>
        <row r="1312">
          <cell r="A1312" t="str">
            <v>07.5102</v>
          </cell>
          <cell r="B1312" t="str">
            <v>07.5102</v>
          </cell>
          <cell r="C1312"/>
          <cell r="D1312" t="str">
            <v>Hoäp noái caùp &lt;=1kV ; caùp coù tieát dieän &lt;= 70mm2</v>
          </cell>
          <cell r="E1312" t="str">
            <v>hoäp</v>
          </cell>
          <cell r="F1312">
            <v>46925</v>
          </cell>
          <cell r="G1312">
            <v>121895</v>
          </cell>
        </row>
        <row r="1313">
          <cell r="A1313" t="str">
            <v>07.5103</v>
          </cell>
          <cell r="B1313" t="str">
            <v>07.5103</v>
          </cell>
          <cell r="C1313"/>
          <cell r="D1313" t="str">
            <v>Hoäp noái caùp &lt;=1kV ; caùp coù tieát dieän &lt;= 120mm2</v>
          </cell>
          <cell r="E1313" t="str">
            <v>hoäp</v>
          </cell>
          <cell r="F1313">
            <v>57332</v>
          </cell>
          <cell r="G1313">
            <v>134443</v>
          </cell>
        </row>
        <row r="1314">
          <cell r="A1314" t="str">
            <v>07.5104</v>
          </cell>
          <cell r="B1314" t="str">
            <v>07.5104</v>
          </cell>
          <cell r="C1314"/>
          <cell r="D1314" t="str">
            <v>Hoäp noái caùp &lt;=1kV ; caùp coù tieát dieän &lt;= 185mm2</v>
          </cell>
          <cell r="E1314" t="str">
            <v>hoäp</v>
          </cell>
          <cell r="F1314">
            <v>62214</v>
          </cell>
          <cell r="G1314">
            <v>148784</v>
          </cell>
        </row>
        <row r="1315">
          <cell r="A1315" t="str">
            <v>07.5105</v>
          </cell>
          <cell r="B1315" t="str">
            <v>07.5105</v>
          </cell>
          <cell r="C1315"/>
          <cell r="D1315" t="str">
            <v>Hoäp noái caùp &lt;=1kV ; caùp coù tieát dieän &lt;= 240mm2</v>
          </cell>
          <cell r="E1315" t="str">
            <v>hoäp</v>
          </cell>
          <cell r="F1315">
            <v>68088</v>
          </cell>
          <cell r="G1315">
            <v>161332</v>
          </cell>
        </row>
        <row r="1316">
          <cell r="A1316" t="str">
            <v>07.5106</v>
          </cell>
          <cell r="B1316" t="str">
            <v>07.5106</v>
          </cell>
          <cell r="C1316"/>
          <cell r="D1316" t="str">
            <v>Hoäp noái caùp &lt;=1kV ; caùp coù tieát dieän &lt;= 300mm2</v>
          </cell>
          <cell r="E1316" t="str">
            <v>hoäp</v>
          </cell>
          <cell r="F1316">
            <v>75644</v>
          </cell>
          <cell r="G1316">
            <v>175673</v>
          </cell>
        </row>
        <row r="1317">
          <cell r="A1317" t="str">
            <v>07.5211</v>
          </cell>
          <cell r="B1317" t="str">
            <v>07.5211</v>
          </cell>
          <cell r="C1317"/>
          <cell r="D1317" t="str">
            <v>Hoäp noái caùp &lt;= 1kV; caùp coù tieát dieän &lt;= 35mm2</v>
          </cell>
          <cell r="E1317" t="str">
            <v>hoäp</v>
          </cell>
          <cell r="F1317">
            <v>239186</v>
          </cell>
          <cell r="G1317">
            <v>123688</v>
          </cell>
        </row>
        <row r="1318">
          <cell r="A1318" t="str">
            <v>07.5212</v>
          </cell>
          <cell r="B1318" t="str">
            <v>07.5212</v>
          </cell>
          <cell r="C1318"/>
          <cell r="D1318" t="str">
            <v>Hoäp noái caùp 3 ñeán 6kV ; caùp coù tieát dieän &lt;= 70mm2</v>
          </cell>
          <cell r="E1318" t="str">
            <v>hoäp</v>
          </cell>
          <cell r="F1318">
            <v>243534</v>
          </cell>
          <cell r="G1318">
            <v>137132</v>
          </cell>
        </row>
        <row r="1319">
          <cell r="A1319" t="str">
            <v>07.5213</v>
          </cell>
          <cell r="B1319" t="str">
            <v>07.5213</v>
          </cell>
          <cell r="C1319"/>
          <cell r="D1319" t="str">
            <v>Hoäp noái caùp 3 ñeán 6kV ; caùp coù tieát dieän &lt;= 120mm2</v>
          </cell>
          <cell r="E1319" t="str">
            <v>hoäp</v>
          </cell>
          <cell r="F1319">
            <v>335668</v>
          </cell>
          <cell r="G1319">
            <v>150577</v>
          </cell>
        </row>
        <row r="1320">
          <cell r="A1320" t="str">
            <v>07.5214</v>
          </cell>
          <cell r="B1320" t="str">
            <v>07.5214</v>
          </cell>
          <cell r="C1320"/>
          <cell r="D1320" t="str">
            <v>Hoäp noái caùp 3 ñeán 6kV ; caùp coù tieát dieän &lt;= 185mm2</v>
          </cell>
          <cell r="E1320" t="str">
            <v>hoäp</v>
          </cell>
          <cell r="F1320">
            <v>343774</v>
          </cell>
          <cell r="G1320">
            <v>166710</v>
          </cell>
        </row>
        <row r="1321">
          <cell r="A1321" t="str">
            <v>07.5215</v>
          </cell>
          <cell r="B1321" t="str">
            <v>07.5215</v>
          </cell>
          <cell r="C1321"/>
          <cell r="D1321" t="str">
            <v>Hoäp noái caùp 3 ñeán 6kV ; caùp coù tieát dieän &lt;= 240mm2</v>
          </cell>
          <cell r="E1321" t="str">
            <v>hoäp</v>
          </cell>
          <cell r="F1321">
            <v>398756</v>
          </cell>
          <cell r="G1321">
            <v>184636</v>
          </cell>
        </row>
        <row r="1322">
          <cell r="A1322" t="str">
            <v>07.5216</v>
          </cell>
          <cell r="B1322" t="str">
            <v>07.5216</v>
          </cell>
          <cell r="C1322"/>
          <cell r="D1322" t="str">
            <v>Hoäp noái caùp 3 ñeán 6kV ; caùp coù tieát dieän &lt;= 300mm2</v>
          </cell>
          <cell r="E1322" t="str">
            <v>hoäp</v>
          </cell>
          <cell r="F1322">
            <v>407148</v>
          </cell>
          <cell r="G1322">
            <v>202561</v>
          </cell>
        </row>
        <row r="1323">
          <cell r="A1323" t="str">
            <v>07.5221</v>
          </cell>
          <cell r="B1323" t="str">
            <v>07.5221</v>
          </cell>
          <cell r="C1323"/>
          <cell r="D1323" t="str">
            <v>Hoäp noái caùp 10 ñeán 15kV ; caùp coù tieát dieän &lt;= 35mm2</v>
          </cell>
          <cell r="E1323" t="str">
            <v>hoäp</v>
          </cell>
          <cell r="F1323">
            <v>239186</v>
          </cell>
          <cell r="G1323">
            <v>172088</v>
          </cell>
        </row>
        <row r="1324">
          <cell r="A1324" t="str">
            <v>07.5222</v>
          </cell>
          <cell r="B1324" t="str">
            <v>07.5222</v>
          </cell>
          <cell r="C1324"/>
          <cell r="D1324" t="str">
            <v>Hoäp noái caùp 10 ñeán 15kV ; caùp coù tieát dieän &lt;= 70mm2</v>
          </cell>
          <cell r="E1324" t="str">
            <v>hoäp</v>
          </cell>
          <cell r="F1324">
            <v>243534</v>
          </cell>
          <cell r="G1324">
            <v>188221</v>
          </cell>
        </row>
        <row r="1325">
          <cell r="A1325" t="str">
            <v>07.5223</v>
          </cell>
          <cell r="B1325" t="str">
            <v>07.5223</v>
          </cell>
          <cell r="C1325"/>
          <cell r="D1325" t="str">
            <v>Hoäp noái caùp 10 ñeán 15kV ; caùp coù tieát dieän &lt;= 120mm2</v>
          </cell>
          <cell r="E1325" t="str">
            <v>hoäp</v>
          </cell>
          <cell r="F1325">
            <v>335668</v>
          </cell>
          <cell r="G1325">
            <v>209732</v>
          </cell>
        </row>
        <row r="1326">
          <cell r="A1326" t="str">
            <v>07.5224</v>
          </cell>
          <cell r="B1326" t="str">
            <v>07.5224</v>
          </cell>
          <cell r="C1326"/>
          <cell r="D1326" t="str">
            <v>Hoäp noái caùp 10 ñeán 15kV ; caùp coù tieát dieän &lt;= 185mm2</v>
          </cell>
          <cell r="E1326" t="str">
            <v>hoäp</v>
          </cell>
          <cell r="F1326">
            <v>343774</v>
          </cell>
          <cell r="G1326">
            <v>233752</v>
          </cell>
        </row>
        <row r="1327">
          <cell r="A1327" t="str">
            <v>07.5225</v>
          </cell>
          <cell r="B1327" t="str">
            <v>07.5225</v>
          </cell>
          <cell r="C1327"/>
          <cell r="D1327" t="str">
            <v>Hoäp noái caùp 10 ñeán 15kV ; caùp coù tieát dieän &lt;= 240mm2</v>
          </cell>
          <cell r="E1327" t="str">
            <v>hoäp</v>
          </cell>
          <cell r="F1327">
            <v>398756</v>
          </cell>
          <cell r="G1327">
            <v>252754</v>
          </cell>
          <cell r="H1327">
            <v>0</v>
          </cell>
        </row>
        <row r="1328">
          <cell r="A1328" t="str">
            <v>07.5226</v>
          </cell>
          <cell r="B1328" t="str">
            <v>07.5226</v>
          </cell>
          <cell r="C1328"/>
          <cell r="D1328" t="str">
            <v>Hoäp noái caùp 10 ñeán 15kV ; caùp coù tieát dieän &lt;= 300mm2</v>
          </cell>
          <cell r="E1328" t="str">
            <v>hoäp</v>
          </cell>
          <cell r="F1328">
            <v>407148</v>
          </cell>
          <cell r="G1328">
            <v>277850</v>
          </cell>
        </row>
        <row r="1329">
          <cell r="A1329" t="str">
            <v>07.5311</v>
          </cell>
          <cell r="B1329" t="str">
            <v>07.5311</v>
          </cell>
          <cell r="C1329"/>
          <cell r="D1329" t="str">
            <v>Hoäp noái caùp 22kV ; caùp coù tieát dieän &lt;= 35mm2</v>
          </cell>
          <cell r="E1329" t="str">
            <v>hoäp</v>
          </cell>
          <cell r="F1329">
            <v>372310</v>
          </cell>
          <cell r="G1329">
            <v>241998</v>
          </cell>
        </row>
        <row r="1330">
          <cell r="A1330" t="str">
            <v>07.5312</v>
          </cell>
          <cell r="B1330" t="str">
            <v>07.5312</v>
          </cell>
          <cell r="C1330"/>
          <cell r="D1330" t="str">
            <v>Hoäp noái caùp 22kV ; caùp coù tieát dieän &lt;= 70mm2</v>
          </cell>
          <cell r="E1330" t="str">
            <v>hoäp</v>
          </cell>
          <cell r="F1330">
            <v>379785</v>
          </cell>
          <cell r="G1330">
            <v>262434</v>
          </cell>
        </row>
        <row r="1331">
          <cell r="A1331" t="str">
            <v>07.5313</v>
          </cell>
          <cell r="B1331" t="str">
            <v>07.5313</v>
          </cell>
          <cell r="C1331"/>
          <cell r="D1331" t="str">
            <v>Hoäp noái caùp 22kV ; caùp coù tieát dieän &lt;= 120mm2</v>
          </cell>
          <cell r="E1331" t="str">
            <v>hoäp</v>
          </cell>
          <cell r="F1331">
            <v>470914</v>
          </cell>
          <cell r="G1331">
            <v>292549</v>
          </cell>
        </row>
        <row r="1332">
          <cell r="A1332" t="str">
            <v>07.5314</v>
          </cell>
          <cell r="B1332" t="str">
            <v>07.5314</v>
          </cell>
          <cell r="C1332"/>
          <cell r="D1332" t="str">
            <v>Hoäp noái caùp 22kV ; caùp coù tieát dieän &lt;= 185mm2</v>
          </cell>
          <cell r="E1332" t="str">
            <v>hoäp</v>
          </cell>
          <cell r="F1332">
            <v>481024</v>
          </cell>
          <cell r="G1332">
            <v>322664</v>
          </cell>
        </row>
        <row r="1333">
          <cell r="A1333" t="str">
            <v>07.5315</v>
          </cell>
          <cell r="B1333" t="str">
            <v>07.5315</v>
          </cell>
          <cell r="C1333"/>
          <cell r="D1333" t="str">
            <v>Hoäp noái caùp 22kV ; caùp coù tieát dieän &lt;= 240mm2</v>
          </cell>
          <cell r="E1333" t="str">
            <v>hoäp</v>
          </cell>
          <cell r="F1333">
            <v>595208</v>
          </cell>
          <cell r="G1333">
            <v>352780</v>
          </cell>
        </row>
        <row r="1334">
          <cell r="A1334" t="str">
            <v>07.5316</v>
          </cell>
          <cell r="B1334" t="str">
            <v>07.5316</v>
          </cell>
          <cell r="C1334"/>
          <cell r="D1334" t="str">
            <v>Hoäp noái caùp 22kV ; caùp coù tieát dieän &lt;= 300mm2</v>
          </cell>
          <cell r="E1334" t="str">
            <v>hoäp</v>
          </cell>
          <cell r="F1334">
            <v>601318</v>
          </cell>
          <cell r="G1334">
            <v>387197</v>
          </cell>
        </row>
        <row r="1335">
          <cell r="A1335" t="str">
            <v>07.5321</v>
          </cell>
          <cell r="B1335" t="str">
            <v>07.5321</v>
          </cell>
          <cell r="C1335"/>
          <cell r="D1335" t="str">
            <v>Hoäp noái caùp 35kV ; caùp coù tieát dieän &lt;= 35mm2</v>
          </cell>
          <cell r="E1335" t="str">
            <v>hoäp</v>
          </cell>
          <cell r="F1335">
            <v>372310</v>
          </cell>
          <cell r="G1335">
            <v>290398</v>
          </cell>
        </row>
        <row r="1336">
          <cell r="A1336" t="str">
            <v>07.5322</v>
          </cell>
          <cell r="B1336" t="str">
            <v>07.5322</v>
          </cell>
          <cell r="C1336"/>
          <cell r="D1336" t="str">
            <v>Hoäp noái caùp 35kV ; caùp coù tieát dieän &lt;= 70mm2</v>
          </cell>
          <cell r="E1336" t="str">
            <v>hoäp</v>
          </cell>
          <cell r="F1336">
            <v>379785</v>
          </cell>
          <cell r="G1336">
            <v>315494</v>
          </cell>
        </row>
        <row r="1337">
          <cell r="A1337" t="str">
            <v>07.5323</v>
          </cell>
          <cell r="B1337" t="str">
            <v>07.5323</v>
          </cell>
          <cell r="C1337"/>
          <cell r="D1337" t="str">
            <v>Hoäp noái caùp 35kV ; caùp coù tieát dieän &lt;= 120mm2</v>
          </cell>
          <cell r="E1337" t="str">
            <v>hoäp</v>
          </cell>
          <cell r="F1337">
            <v>470914</v>
          </cell>
          <cell r="G1337">
            <v>351346</v>
          </cell>
        </row>
        <row r="1338">
          <cell r="A1338" t="str">
            <v>07.5324</v>
          </cell>
          <cell r="B1338" t="str">
            <v>07.5324</v>
          </cell>
          <cell r="C1338"/>
          <cell r="D1338" t="str">
            <v>Hoäp noái caùp 35kV ; caùp coù tieát dieän &lt;= 185mm2</v>
          </cell>
          <cell r="E1338" t="str">
            <v>hoäp</v>
          </cell>
          <cell r="F1338">
            <v>481024</v>
          </cell>
          <cell r="G1338">
            <v>444624</v>
          </cell>
        </row>
        <row r="1339">
          <cell r="A1339" t="str">
            <v>07.5325</v>
          </cell>
          <cell r="B1339" t="str">
            <v>07.5325</v>
          </cell>
          <cell r="C1339"/>
          <cell r="D1339" t="str">
            <v>Hoäp noái caùp 35kV ; caùp coù tieát dieän &lt;= 240mm2</v>
          </cell>
          <cell r="E1339" t="str">
            <v>hoäp</v>
          </cell>
          <cell r="F1339">
            <v>595208</v>
          </cell>
          <cell r="G1339">
            <v>423049</v>
          </cell>
        </row>
        <row r="1340">
          <cell r="A1340" t="str">
            <v>07.5326</v>
          </cell>
          <cell r="B1340" t="str">
            <v>07.5326</v>
          </cell>
          <cell r="C1340"/>
          <cell r="D1340" t="str">
            <v>Hoäp noái caùp 35kV ; caùp coù tieát dieän &lt;= 300mm2</v>
          </cell>
          <cell r="E1340" t="str">
            <v>hoäp</v>
          </cell>
          <cell r="F1340">
            <v>601318</v>
          </cell>
          <cell r="G1340">
            <v>464278</v>
          </cell>
        </row>
        <row r="1341">
          <cell r="A1341" t="str">
            <v>07.6101</v>
          </cell>
          <cell r="B1341" t="str">
            <v>07.6101</v>
          </cell>
          <cell r="C1341" t="str">
            <v>LAØM ÑAÀU CAÙP KHOÂ</v>
          </cell>
          <cell r="D1341" t="str">
            <v>Ñaàu caùp &lt;= 1kV; caùp coù tieát dieän &lt;= 35mm2</v>
          </cell>
          <cell r="E1341" t="str">
            <v>ñaàu</v>
          </cell>
          <cell r="F1341">
            <v>2520</v>
          </cell>
          <cell r="G1341">
            <v>14878</v>
          </cell>
        </row>
        <row r="1342">
          <cell r="A1342" t="str">
            <v>07.6102</v>
          </cell>
          <cell r="B1342" t="str">
            <v>07.6102</v>
          </cell>
          <cell r="C1342"/>
          <cell r="D1342" t="str">
            <v>Ñaàu caùp &lt;=1kV ; caùp coù tieát dieän &lt;= 70mm2</v>
          </cell>
          <cell r="E1342" t="str">
            <v>ñaàu</v>
          </cell>
          <cell r="F1342">
            <v>2520</v>
          </cell>
          <cell r="G1342">
            <v>17209</v>
          </cell>
        </row>
        <row r="1343">
          <cell r="A1343" t="str">
            <v>07.6103</v>
          </cell>
          <cell r="B1343" t="str">
            <v>07.6103</v>
          </cell>
          <cell r="C1343"/>
          <cell r="D1343" t="str">
            <v>Ñaàu caùp &lt;=1kV ; caùp coù tieát dieän &lt;= 120mm2</v>
          </cell>
          <cell r="E1343" t="str">
            <v>ñaàu</v>
          </cell>
          <cell r="F1343">
            <v>2520</v>
          </cell>
          <cell r="G1343">
            <v>19360</v>
          </cell>
        </row>
        <row r="1344">
          <cell r="A1344" t="str">
            <v>07.6104</v>
          </cell>
          <cell r="B1344" t="str">
            <v>07.6104</v>
          </cell>
          <cell r="C1344"/>
          <cell r="D1344" t="str">
            <v>Ñaàu caùp &lt;=1kV ; caùp coù tieát dieän &lt;= 185mm2</v>
          </cell>
          <cell r="E1344" t="str">
            <v>ñaàu</v>
          </cell>
          <cell r="F1344">
            <v>3360</v>
          </cell>
          <cell r="G1344">
            <v>21511</v>
          </cell>
        </row>
        <row r="1345">
          <cell r="A1345" t="str">
            <v>07.6105</v>
          </cell>
          <cell r="B1345" t="str">
            <v>07.6105</v>
          </cell>
          <cell r="C1345"/>
          <cell r="D1345" t="str">
            <v>Ñaàu caùp &lt;=1kV ; caùp coù tieát dieän &lt;= 240mm2</v>
          </cell>
          <cell r="E1345" t="str">
            <v>ñaàu</v>
          </cell>
          <cell r="F1345">
            <v>3360</v>
          </cell>
          <cell r="G1345">
            <v>24500</v>
          </cell>
        </row>
        <row r="1346">
          <cell r="A1346" t="str">
            <v>07.6106</v>
          </cell>
          <cell r="B1346" t="str">
            <v>07.6106</v>
          </cell>
          <cell r="C1346"/>
          <cell r="D1346" t="str">
            <v>Ñaàu caùp &lt;=1kV ; caùp coù tieát dieän &lt;= 300mm2</v>
          </cell>
          <cell r="E1346" t="str">
            <v>ñaàu</v>
          </cell>
          <cell r="F1346">
            <v>3360</v>
          </cell>
          <cell r="G1346">
            <v>27247</v>
          </cell>
        </row>
        <row r="1347">
          <cell r="A1347" t="str">
            <v>07.6211</v>
          </cell>
          <cell r="B1347" t="str">
            <v>07.6211</v>
          </cell>
          <cell r="C1347"/>
          <cell r="D1347" t="str">
            <v>Ñaàu caùp 3-6kV; caùp coù tieát dieän &lt;= 35mm2</v>
          </cell>
          <cell r="E1347" t="str">
            <v>ñaàu</v>
          </cell>
          <cell r="F1347">
            <v>2520</v>
          </cell>
          <cell r="G1347">
            <v>17209</v>
          </cell>
        </row>
        <row r="1348">
          <cell r="A1348" t="str">
            <v>07.6212</v>
          </cell>
          <cell r="B1348" t="str">
            <v>07.6212</v>
          </cell>
          <cell r="C1348"/>
          <cell r="D1348" t="str">
            <v>Ñaàu caùp 3-6kV ; caùp coù tieát dieän &lt;= 70mm2</v>
          </cell>
          <cell r="E1348" t="str">
            <v>ñaàu</v>
          </cell>
          <cell r="F1348">
            <v>2520</v>
          </cell>
          <cell r="G1348">
            <v>19001</v>
          </cell>
        </row>
        <row r="1349">
          <cell r="A1349" t="str">
            <v>07.6213</v>
          </cell>
          <cell r="B1349" t="str">
            <v>07.6213</v>
          </cell>
          <cell r="C1349"/>
          <cell r="D1349" t="str">
            <v>Ñaàu caùp 3-6kV ; caùp coù tieát dieän &lt;= 120mm2</v>
          </cell>
          <cell r="E1349" t="str">
            <v>ñaàu</v>
          </cell>
          <cell r="F1349">
            <v>3360</v>
          </cell>
          <cell r="G1349">
            <v>21152</v>
          </cell>
        </row>
        <row r="1350">
          <cell r="A1350" t="str">
            <v>07.6214</v>
          </cell>
          <cell r="B1350" t="str">
            <v>07.6214</v>
          </cell>
          <cell r="C1350"/>
          <cell r="D1350" t="str">
            <v>Ñaàu caùp 3-6kV ; caùp coù tieát dieän &lt;= 185mm2</v>
          </cell>
          <cell r="E1350" t="str">
            <v>ñaàu</v>
          </cell>
          <cell r="F1350">
            <v>3360</v>
          </cell>
          <cell r="G1350">
            <v>24738</v>
          </cell>
        </row>
        <row r="1351">
          <cell r="A1351" t="str">
            <v>07.6215</v>
          </cell>
          <cell r="B1351" t="str">
            <v>07.6215</v>
          </cell>
          <cell r="C1351"/>
          <cell r="D1351" t="str">
            <v>Ñaàu caùp 3-6kV ; caùp coù tieát dieän &lt;= 240mm2</v>
          </cell>
          <cell r="E1351" t="str">
            <v>ñaàu</v>
          </cell>
          <cell r="F1351">
            <v>4200</v>
          </cell>
          <cell r="G1351">
            <v>26172</v>
          </cell>
        </row>
        <row r="1352">
          <cell r="A1352" t="str">
            <v>07.6216</v>
          </cell>
          <cell r="B1352" t="str">
            <v>07.6216</v>
          </cell>
          <cell r="C1352"/>
          <cell r="D1352" t="str">
            <v>Ñaàu caùp 3-6kV ; caùp coù tieát dieän &lt;= 300mm2</v>
          </cell>
          <cell r="E1352" t="str">
            <v>ñaàu</v>
          </cell>
          <cell r="F1352">
            <v>4200</v>
          </cell>
          <cell r="G1352">
            <v>34059</v>
          </cell>
        </row>
        <row r="1353">
          <cell r="A1353" t="str">
            <v>07.6221</v>
          </cell>
          <cell r="B1353" t="str">
            <v>07.6221</v>
          </cell>
          <cell r="C1353"/>
          <cell r="D1353" t="str">
            <v>Ñaàu caùp 10-15kV; caùp coù tieát dieän &lt;= 35mm2</v>
          </cell>
          <cell r="E1353" t="str">
            <v>ñaàu</v>
          </cell>
          <cell r="F1353">
            <v>2520</v>
          </cell>
          <cell r="G1353">
            <v>26889</v>
          </cell>
        </row>
        <row r="1354">
          <cell r="A1354" t="str">
            <v>07.6222</v>
          </cell>
          <cell r="B1354" t="str">
            <v>07.6222</v>
          </cell>
          <cell r="C1354"/>
          <cell r="D1354" t="str">
            <v>Ñaàu caùp 10-15kV ; caùp coù tieát dieän &lt;= 70mm2</v>
          </cell>
          <cell r="E1354" t="str">
            <v>ñaàu</v>
          </cell>
          <cell r="F1354">
            <v>2520</v>
          </cell>
          <cell r="G1354">
            <v>29757</v>
          </cell>
        </row>
        <row r="1355">
          <cell r="A1355" t="str">
            <v>07.6223</v>
          </cell>
          <cell r="B1355" t="str">
            <v>07.6223</v>
          </cell>
          <cell r="C1355"/>
          <cell r="D1355" t="str">
            <v>Ñaàu caùp 10-15kV ; caùp coù tieát dieän &lt;= 120mm2</v>
          </cell>
          <cell r="E1355" t="str">
            <v>ñaàu</v>
          </cell>
          <cell r="F1355">
            <v>3360</v>
          </cell>
          <cell r="G1355">
            <v>32983</v>
          </cell>
        </row>
        <row r="1356">
          <cell r="A1356" t="str">
            <v>07.6224</v>
          </cell>
          <cell r="B1356" t="str">
            <v>07.6224</v>
          </cell>
          <cell r="C1356"/>
          <cell r="D1356" t="str">
            <v>Ñaàu caùp 10-15kV ; caùp coù tieát dieän &lt;= 185mm2</v>
          </cell>
          <cell r="E1356" t="str">
            <v>ñaàu</v>
          </cell>
          <cell r="F1356">
            <v>3360</v>
          </cell>
          <cell r="G1356">
            <v>36210</v>
          </cell>
        </row>
        <row r="1357">
          <cell r="A1357" t="str">
            <v>07.6225</v>
          </cell>
          <cell r="B1357" t="str">
            <v>07.6225</v>
          </cell>
          <cell r="C1357"/>
          <cell r="D1357" t="str">
            <v>Ñaàu caùp 10-15kV ; caùp coù tieát dieän &lt;= 240mm2</v>
          </cell>
          <cell r="E1357" t="str">
            <v>ñaàu</v>
          </cell>
          <cell r="F1357">
            <v>4200</v>
          </cell>
          <cell r="G1357">
            <v>40512</v>
          </cell>
        </row>
        <row r="1358">
          <cell r="A1358" t="str">
            <v>07.6226</v>
          </cell>
          <cell r="B1358" t="str">
            <v>07.6226</v>
          </cell>
          <cell r="C1358"/>
          <cell r="D1358" t="str">
            <v>Ñaàu caùp 10-15kV ; caùp coù tieát dieän &lt;= 300mm2</v>
          </cell>
          <cell r="E1358" t="str">
            <v>ñaàu</v>
          </cell>
          <cell r="F1358">
            <v>4200</v>
          </cell>
          <cell r="G1358">
            <v>52523</v>
          </cell>
        </row>
        <row r="1359">
          <cell r="A1359" t="str">
            <v>07.6311</v>
          </cell>
          <cell r="B1359" t="str">
            <v>07.6311</v>
          </cell>
          <cell r="C1359"/>
          <cell r="D1359" t="str">
            <v>Ñaàu caùp 22kV; caùp coù tieát dieän &lt;= 35mm2</v>
          </cell>
          <cell r="E1359" t="str">
            <v>ñaàu</v>
          </cell>
          <cell r="F1359">
            <v>5040</v>
          </cell>
          <cell r="G1359">
            <v>34955</v>
          </cell>
        </row>
        <row r="1360">
          <cell r="A1360" t="str">
            <v>07.6312</v>
          </cell>
          <cell r="B1360" t="str">
            <v>07.6312</v>
          </cell>
          <cell r="C1360"/>
          <cell r="D1360" t="str">
            <v>Ñaàu caùp 22kV ; caùp coù tieát dieän &lt;= 70mm2</v>
          </cell>
          <cell r="E1360" t="str">
            <v>ñaàu</v>
          </cell>
          <cell r="F1360">
            <v>5040</v>
          </cell>
          <cell r="G1360">
            <v>38720</v>
          </cell>
        </row>
        <row r="1361">
          <cell r="A1361" t="str">
            <v>07.6313</v>
          </cell>
          <cell r="B1361" t="str">
            <v>07.6313</v>
          </cell>
          <cell r="C1361"/>
          <cell r="D1361" t="str">
            <v>Ñaàu caùp 22kV ; caùp coù tieát dieän &lt;= 120mm2</v>
          </cell>
          <cell r="E1361" t="str">
            <v>ñaàu</v>
          </cell>
          <cell r="F1361">
            <v>5040</v>
          </cell>
          <cell r="G1361">
            <v>42843</v>
          </cell>
        </row>
        <row r="1362">
          <cell r="A1362" t="str">
            <v>07.6314</v>
          </cell>
          <cell r="B1362" t="str">
            <v>07.6314</v>
          </cell>
          <cell r="C1362"/>
          <cell r="D1362" t="str">
            <v>Ñaàu caùp 22kV ; caùp coù tieát dieän &lt;= 185mm2</v>
          </cell>
          <cell r="E1362" t="str">
            <v>ñaàu</v>
          </cell>
          <cell r="F1362">
            <v>5880</v>
          </cell>
          <cell r="G1362">
            <v>47145</v>
          </cell>
        </row>
        <row r="1363">
          <cell r="A1363" t="str">
            <v>07.6315</v>
          </cell>
          <cell r="B1363" t="str">
            <v>07.6315</v>
          </cell>
          <cell r="C1363"/>
          <cell r="D1363" t="str">
            <v>Ñaàu caùp 22kV ; caùp coù tieát dieän &lt;= 240mm2</v>
          </cell>
          <cell r="E1363" t="str">
            <v>ñaàu</v>
          </cell>
          <cell r="F1363">
            <v>5880</v>
          </cell>
          <cell r="G1363">
            <v>52702</v>
          </cell>
        </row>
        <row r="1364">
          <cell r="A1364" t="str">
            <v>07.6316</v>
          </cell>
          <cell r="B1364" t="str">
            <v>07.6316</v>
          </cell>
          <cell r="C1364"/>
          <cell r="D1364" t="str">
            <v>Ñaàu caùp 22kV ; caùp coù tieát dieän &lt;= 300mm2</v>
          </cell>
          <cell r="E1364" t="str">
            <v>ñaàu</v>
          </cell>
          <cell r="F1364">
            <v>5880</v>
          </cell>
          <cell r="G1364">
            <v>68297</v>
          </cell>
        </row>
        <row r="1365">
          <cell r="A1365" t="str">
            <v>07.6321</v>
          </cell>
          <cell r="B1365" t="str">
            <v>07.6321</v>
          </cell>
          <cell r="C1365"/>
          <cell r="D1365" t="str">
            <v>Ñaàu caùp 35kV; caùp coù tieát dieän &lt;= 35mm2</v>
          </cell>
          <cell r="E1365" t="str">
            <v>ñaàu</v>
          </cell>
          <cell r="F1365">
            <v>5040</v>
          </cell>
          <cell r="G1365">
            <v>45532</v>
          </cell>
        </row>
        <row r="1366">
          <cell r="A1366" t="str">
            <v>07.6322</v>
          </cell>
          <cell r="B1366" t="str">
            <v>07.6322</v>
          </cell>
          <cell r="C1366"/>
          <cell r="D1366" t="str">
            <v>Ñaàu caùp 35kV ; caùp coù tieát dieän &lt;= 70mm2</v>
          </cell>
          <cell r="E1366" t="str">
            <v>ñaàu</v>
          </cell>
          <cell r="F1366">
            <v>5040</v>
          </cell>
          <cell r="G1366">
            <v>50371</v>
          </cell>
        </row>
        <row r="1367">
          <cell r="A1367" t="str">
            <v>07.6323</v>
          </cell>
          <cell r="B1367" t="str">
            <v>07.6323</v>
          </cell>
          <cell r="C1367"/>
          <cell r="D1367" t="str">
            <v>Ñaàu caùp 35kV ; caùp coù tieát dieän &lt;= 120mm2</v>
          </cell>
          <cell r="E1367" t="str">
            <v>ñaàu</v>
          </cell>
          <cell r="F1367">
            <v>5040</v>
          </cell>
          <cell r="G1367">
            <v>55749</v>
          </cell>
        </row>
        <row r="1368">
          <cell r="A1368" t="str">
            <v>07.6324</v>
          </cell>
          <cell r="B1368" t="str">
            <v>07.6324</v>
          </cell>
          <cell r="C1368"/>
          <cell r="D1368" t="str">
            <v>Ñaàu caùp 35kV ; caùp coù tieát dieän &lt;= 185mm2</v>
          </cell>
          <cell r="E1368" t="str">
            <v>ñaàu</v>
          </cell>
          <cell r="F1368">
            <v>5880</v>
          </cell>
          <cell r="G1368">
            <v>61127</v>
          </cell>
        </row>
        <row r="1369">
          <cell r="A1369" t="str">
            <v>07.6325</v>
          </cell>
          <cell r="B1369" t="str">
            <v>07.6325</v>
          </cell>
          <cell r="C1369"/>
          <cell r="D1369" t="str">
            <v>Ñaàu caùp 35kV ; caùp coù tieát dieän &lt;= 240mm2</v>
          </cell>
          <cell r="E1369" t="str">
            <v>ñaàu</v>
          </cell>
          <cell r="F1369">
            <v>5880</v>
          </cell>
          <cell r="G1369">
            <v>68477</v>
          </cell>
        </row>
        <row r="1370">
          <cell r="A1370" t="str">
            <v>07.6326</v>
          </cell>
          <cell r="B1370" t="str">
            <v>07.6326</v>
          </cell>
          <cell r="C1370"/>
          <cell r="D1370" t="str">
            <v>Ñaàu caùp 35kV ; caùp coù tieát dieän &lt;= 300mm2</v>
          </cell>
          <cell r="E1370" t="str">
            <v>ñaàu</v>
          </cell>
          <cell r="F1370">
            <v>5880</v>
          </cell>
          <cell r="G1370">
            <v>88733</v>
          </cell>
        </row>
        <row r="1371">
          <cell r="A1371" t="str">
            <v>07.6411</v>
          </cell>
          <cell r="B1371" t="str">
            <v>07.6411</v>
          </cell>
          <cell r="C1371" t="str">
            <v>ÑAÀU CAÙP 66kV ÑEÁN 110kV</v>
          </cell>
          <cell r="D1371" t="str">
            <v>Ñaàu caùp 66kV ; caùp coù tieát dieän &lt;= 120mm2</v>
          </cell>
          <cell r="E1371" t="str">
            <v>ñaàu</v>
          </cell>
          <cell r="F1371">
            <v>10080</v>
          </cell>
          <cell r="G1371">
            <v>167248</v>
          </cell>
        </row>
        <row r="1372">
          <cell r="A1372" t="str">
            <v>07.6412</v>
          </cell>
          <cell r="B1372" t="str">
            <v>07.6412</v>
          </cell>
          <cell r="C1372"/>
          <cell r="D1372" t="str">
            <v>Ñaàu caùp 66kV ; caùp coù tieát dieän &lt;= 185mm2</v>
          </cell>
          <cell r="E1372" t="str">
            <v>ñaàu</v>
          </cell>
          <cell r="F1372">
            <v>10080</v>
          </cell>
          <cell r="G1372">
            <v>183381</v>
          </cell>
        </row>
        <row r="1373">
          <cell r="A1373" t="str">
            <v>07.6413</v>
          </cell>
          <cell r="B1373" t="str">
            <v>07.6413</v>
          </cell>
          <cell r="C1373"/>
          <cell r="D1373" t="str">
            <v>Ñaàu caùp 66kV ; caùp coù tieát dieän &lt;= 240mm2</v>
          </cell>
          <cell r="E1373" t="str">
            <v>ñaàu</v>
          </cell>
          <cell r="F1373">
            <v>11760</v>
          </cell>
          <cell r="G1373">
            <v>205430</v>
          </cell>
        </row>
        <row r="1374">
          <cell r="A1374" t="str">
            <v>07.6414</v>
          </cell>
          <cell r="B1374" t="str">
            <v>07.6414</v>
          </cell>
          <cell r="C1374"/>
          <cell r="D1374" t="str">
            <v>Ñaàu caùp 66kV ; caùp coù tieát dieän &lt;= 300mm2</v>
          </cell>
          <cell r="E1374" t="str">
            <v>ñaàu</v>
          </cell>
          <cell r="F1374">
            <v>11760</v>
          </cell>
          <cell r="G1374">
            <v>266198</v>
          </cell>
        </row>
        <row r="1375">
          <cell r="A1375" t="str">
            <v>07.6421</v>
          </cell>
          <cell r="B1375" t="str">
            <v>07.6421</v>
          </cell>
          <cell r="C1375"/>
          <cell r="D1375" t="str">
            <v>Ñaàu caùp 110kV ; caùp coù tieát dieän &lt;= 120mm2</v>
          </cell>
          <cell r="E1375" t="str">
            <v>ñaàu</v>
          </cell>
          <cell r="F1375">
            <v>10080</v>
          </cell>
          <cell r="G1375">
            <v>217440</v>
          </cell>
        </row>
        <row r="1376">
          <cell r="A1376" t="str">
            <v>07.6422</v>
          </cell>
          <cell r="B1376" t="str">
            <v>07.6422</v>
          </cell>
          <cell r="C1376"/>
          <cell r="D1376" t="str">
            <v>Ñaàu caùp 110kV ; caùp coù tieát dieän &lt;= 185mm2</v>
          </cell>
          <cell r="E1376" t="str">
            <v>ñaàu</v>
          </cell>
          <cell r="F1376">
            <v>10080</v>
          </cell>
          <cell r="G1376">
            <v>238413</v>
          </cell>
        </row>
        <row r="1377">
          <cell r="A1377" t="str">
            <v>07.6423</v>
          </cell>
          <cell r="B1377" t="str">
            <v>07.6423</v>
          </cell>
          <cell r="C1377"/>
          <cell r="D1377" t="str">
            <v>Ñaàu caùp 110kV ; caùp coù tieát dieän &lt;= 240mm2</v>
          </cell>
          <cell r="E1377" t="str">
            <v>ñaàu</v>
          </cell>
          <cell r="F1377">
            <v>11760</v>
          </cell>
          <cell r="G1377">
            <v>267094</v>
          </cell>
        </row>
        <row r="1378">
          <cell r="A1378" t="str">
            <v>07.6424</v>
          </cell>
          <cell r="B1378" t="str">
            <v>07.6424</v>
          </cell>
          <cell r="C1378"/>
          <cell r="D1378" t="str">
            <v>Ñaàu caùp 110kV ; caùp coù tieát dieän &lt;= 300mm2</v>
          </cell>
          <cell r="E1378" t="str">
            <v>ñaàu</v>
          </cell>
          <cell r="F1378">
            <v>11760</v>
          </cell>
          <cell r="G1378">
            <v>346147</v>
          </cell>
        </row>
        <row r="1379">
          <cell r="A1379" t="str">
            <v>07.7101</v>
          </cell>
          <cell r="B1379" t="str">
            <v>07.7101</v>
          </cell>
          <cell r="C1379" t="str">
            <v>LAØM HOÄP NOÁI CAÙP KHOÂ</v>
          </cell>
          <cell r="D1379" t="str">
            <v>Hoäp noái caùp &lt;= 1kV; caùp coù tieát dieän &lt;= 35mm2</v>
          </cell>
          <cell r="E1379" t="str">
            <v>hoäp</v>
          </cell>
          <cell r="F1379">
            <v>5190</v>
          </cell>
          <cell r="G1379">
            <v>35852</v>
          </cell>
        </row>
        <row r="1380">
          <cell r="A1380" t="str">
            <v>07.7102</v>
          </cell>
          <cell r="B1380" t="str">
            <v>07.7102</v>
          </cell>
          <cell r="C1380"/>
          <cell r="D1380" t="str">
            <v>Hoäp noái caùp &lt;=1kV ; caùp coù tieát dieän &lt;= 70mm2</v>
          </cell>
          <cell r="E1380" t="str">
            <v>hoäp</v>
          </cell>
          <cell r="F1380">
            <v>5190</v>
          </cell>
          <cell r="G1380">
            <v>36569</v>
          </cell>
        </row>
        <row r="1381">
          <cell r="A1381" t="str">
            <v>07.7103</v>
          </cell>
          <cell r="B1381" t="str">
            <v>07.7103</v>
          </cell>
          <cell r="C1381"/>
          <cell r="D1381" t="str">
            <v>Hoäp noái caùp &lt;=1kV ; caùp coù tieát dieän &lt;= 120mm2</v>
          </cell>
          <cell r="E1381" t="str">
            <v>hoäp</v>
          </cell>
          <cell r="F1381">
            <v>5190</v>
          </cell>
          <cell r="G1381">
            <v>40333</v>
          </cell>
        </row>
        <row r="1382">
          <cell r="A1382" t="str">
            <v>07.7104</v>
          </cell>
          <cell r="B1382" t="str">
            <v>07.7104</v>
          </cell>
          <cell r="C1382"/>
          <cell r="D1382" t="str">
            <v>Hoäp noái caùp &lt;=1kV ; caùp coù tieát dieän &lt;= 185mm2</v>
          </cell>
          <cell r="E1382" t="str">
            <v>hoäp</v>
          </cell>
          <cell r="F1382">
            <v>6500</v>
          </cell>
          <cell r="G1382">
            <v>44635</v>
          </cell>
        </row>
        <row r="1383">
          <cell r="A1383" t="str">
            <v>07.7105</v>
          </cell>
          <cell r="B1383" t="str">
            <v>07.7105</v>
          </cell>
          <cell r="C1383"/>
          <cell r="D1383" t="str">
            <v>Hoäp noái caùp &lt;=1kV ; caùp coù tieát dieän &lt;= 240mm2</v>
          </cell>
          <cell r="E1383" t="str">
            <v>hoäp</v>
          </cell>
          <cell r="F1383">
            <v>6500</v>
          </cell>
          <cell r="G1383">
            <v>48400</v>
          </cell>
        </row>
        <row r="1384">
          <cell r="A1384" t="str">
            <v>07.7106</v>
          </cell>
          <cell r="B1384" t="str">
            <v>07.7106</v>
          </cell>
          <cell r="C1384"/>
          <cell r="D1384" t="str">
            <v>Hoäp noái caùp &lt;=1kV ; caùp coù tieát dieän &lt;= 300mm2</v>
          </cell>
          <cell r="E1384" t="str">
            <v>hoäp</v>
          </cell>
          <cell r="F1384">
            <v>6500</v>
          </cell>
          <cell r="G1384">
            <v>52702</v>
          </cell>
        </row>
        <row r="1385">
          <cell r="A1385" t="str">
            <v>07.7211</v>
          </cell>
          <cell r="B1385" t="str">
            <v>07.7211</v>
          </cell>
          <cell r="C1385"/>
          <cell r="D1385" t="str">
            <v>Hoäp noái caùp 3-6kV; caùp coù tieát dieän &lt;= 35mm2</v>
          </cell>
          <cell r="E1385" t="str">
            <v>hoäp</v>
          </cell>
          <cell r="F1385">
            <v>5198</v>
          </cell>
          <cell r="G1385">
            <v>37106</v>
          </cell>
        </row>
        <row r="1386">
          <cell r="A1386" t="str">
            <v>07.7212</v>
          </cell>
          <cell r="B1386" t="str">
            <v>07.7212</v>
          </cell>
          <cell r="C1386"/>
          <cell r="D1386" t="str">
            <v>Hoäp noái caùp 3-6kV ; caùp coù tieát dieän &lt;= 70mm2</v>
          </cell>
          <cell r="E1386" t="str">
            <v>hoäp</v>
          </cell>
          <cell r="F1386">
            <v>5198</v>
          </cell>
          <cell r="G1386">
            <v>41229</v>
          </cell>
        </row>
        <row r="1387">
          <cell r="A1387" t="str">
            <v>07.7213</v>
          </cell>
          <cell r="B1387" t="str">
            <v>07.7213</v>
          </cell>
          <cell r="C1387"/>
          <cell r="D1387" t="str">
            <v>Hoäp noái caùp 3-6kV ; caùp coù tieát dieän &lt;= 120mm2</v>
          </cell>
          <cell r="E1387" t="str">
            <v>hoäp</v>
          </cell>
          <cell r="F1387">
            <v>5198</v>
          </cell>
          <cell r="G1387">
            <v>45173</v>
          </cell>
        </row>
        <row r="1388">
          <cell r="A1388" t="str">
            <v>07.7214</v>
          </cell>
          <cell r="B1388" t="str">
            <v>07.7214</v>
          </cell>
          <cell r="C1388"/>
          <cell r="D1388" t="str">
            <v>Hoäp noái caùp 3-6kV ; caùp coù tieát dieän &lt;= 185mm2</v>
          </cell>
          <cell r="E1388" t="str">
            <v>hoäp</v>
          </cell>
          <cell r="F1388">
            <v>6510</v>
          </cell>
          <cell r="G1388">
            <v>50013</v>
          </cell>
        </row>
        <row r="1389">
          <cell r="A1389" t="str">
            <v>07.7215</v>
          </cell>
          <cell r="B1389" t="str">
            <v>07.7215</v>
          </cell>
          <cell r="C1389"/>
          <cell r="D1389" t="str">
            <v>Hoäp noái caùp 3-6kV ; caùp coù tieát dieän &lt;= 240mm2</v>
          </cell>
          <cell r="E1389" t="str">
            <v>hoäp</v>
          </cell>
          <cell r="F1389">
            <v>6510</v>
          </cell>
          <cell r="G1389">
            <v>55391</v>
          </cell>
        </row>
        <row r="1390">
          <cell r="A1390" t="str">
            <v>07.7216</v>
          </cell>
          <cell r="B1390" t="str">
            <v>07.7216</v>
          </cell>
          <cell r="C1390"/>
          <cell r="D1390" t="str">
            <v>Hoäp noái caùp 3-6kV ; caùp coù tieát dieän &lt;= 300mm2</v>
          </cell>
          <cell r="E1390" t="str">
            <v>hoäp</v>
          </cell>
          <cell r="F1390">
            <v>6510</v>
          </cell>
          <cell r="G1390">
            <v>60768</v>
          </cell>
        </row>
        <row r="1391">
          <cell r="A1391" t="str">
            <v>07.7221</v>
          </cell>
          <cell r="B1391" t="str">
            <v>07.7221</v>
          </cell>
          <cell r="C1391"/>
          <cell r="D1391" t="str">
            <v>Hoäp noái caùp 10-15kV; caùp coù tieát dieän &lt;= 35mm2</v>
          </cell>
          <cell r="E1391" t="str">
            <v>hoäp</v>
          </cell>
          <cell r="F1391">
            <v>5198</v>
          </cell>
          <cell r="G1391">
            <v>51626</v>
          </cell>
        </row>
        <row r="1392">
          <cell r="A1392" t="str">
            <v>07.7222</v>
          </cell>
          <cell r="B1392" t="str">
            <v>07.7222</v>
          </cell>
          <cell r="C1392"/>
          <cell r="D1392" t="str">
            <v>Hoäp noái caùp 10-15kV ; caùp coù tieát dieän &lt;= 70mm2</v>
          </cell>
          <cell r="E1392" t="str">
            <v>hoäp</v>
          </cell>
          <cell r="F1392">
            <v>5198</v>
          </cell>
          <cell r="G1392">
            <v>57900</v>
          </cell>
        </row>
        <row r="1393">
          <cell r="A1393" t="str">
            <v>07.7223</v>
          </cell>
          <cell r="B1393" t="str">
            <v>07.7223</v>
          </cell>
          <cell r="C1393"/>
          <cell r="D1393" t="str">
            <v>Hoäp noái caùp 10-15kV ; caùp coù tieát dieän &lt;= 120mm2</v>
          </cell>
          <cell r="E1393" t="str">
            <v>hoäp</v>
          </cell>
          <cell r="F1393">
            <v>5198</v>
          </cell>
          <cell r="G1393">
            <v>62920</v>
          </cell>
        </row>
        <row r="1394">
          <cell r="A1394" t="str">
            <v>07.7224</v>
          </cell>
          <cell r="B1394" t="str">
            <v>07.7224</v>
          </cell>
          <cell r="C1394"/>
          <cell r="D1394" t="str">
            <v>Hoäp noái caùp 10-15kV ; caùp coù tieát dieän &lt;= 185mm2</v>
          </cell>
          <cell r="E1394" t="str">
            <v>hoäp</v>
          </cell>
          <cell r="F1394">
            <v>6510</v>
          </cell>
          <cell r="G1394">
            <v>70090</v>
          </cell>
        </row>
        <row r="1395">
          <cell r="A1395" t="str">
            <v>07.7225</v>
          </cell>
          <cell r="B1395" t="str">
            <v>07.7225</v>
          </cell>
          <cell r="C1395"/>
          <cell r="D1395" t="str">
            <v>Hoäp noái caùp 10-15kV ; caùp coù tieát dieän &lt;= 240mm2</v>
          </cell>
          <cell r="E1395" t="str">
            <v>hoäp</v>
          </cell>
          <cell r="F1395">
            <v>6510</v>
          </cell>
          <cell r="G1395">
            <v>75826</v>
          </cell>
        </row>
        <row r="1396">
          <cell r="A1396" t="str">
            <v>07.7226</v>
          </cell>
          <cell r="B1396" t="str">
            <v>07.7226</v>
          </cell>
          <cell r="C1396"/>
          <cell r="D1396" t="str">
            <v>Hoäp noái caùp 10-15kV ; caùp coù tieát dieän &lt;= 300mm2</v>
          </cell>
          <cell r="E1396" t="str">
            <v>hoäp</v>
          </cell>
          <cell r="F1396">
            <v>6510</v>
          </cell>
          <cell r="G1396">
            <v>83335</v>
          </cell>
        </row>
        <row r="1397">
          <cell r="A1397" t="str">
            <v>07.7311</v>
          </cell>
          <cell r="B1397" t="str">
            <v>07.7311</v>
          </cell>
          <cell r="C1397"/>
          <cell r="D1397" t="str">
            <v>Hoäp noái caùp 22kV; caùp coù tieát dieän &lt;= 35mm2</v>
          </cell>
          <cell r="E1397" t="str">
            <v>hoäp</v>
          </cell>
          <cell r="F1397">
            <v>12758</v>
          </cell>
          <cell r="G1397">
            <v>72599</v>
          </cell>
        </row>
        <row r="1398">
          <cell r="A1398" t="str">
            <v>07.7312</v>
          </cell>
          <cell r="B1398" t="str">
            <v>07.7312</v>
          </cell>
          <cell r="C1398"/>
          <cell r="D1398" t="str">
            <v>Hoäp noái caùp 22kV ; caùp coù tieát dieän &lt;= 70mm2</v>
          </cell>
          <cell r="E1398" t="str">
            <v>hoäp</v>
          </cell>
          <cell r="F1398">
            <v>12758</v>
          </cell>
          <cell r="G1398">
            <v>78694</v>
          </cell>
        </row>
        <row r="1399">
          <cell r="A1399" t="str">
            <v>07.7313</v>
          </cell>
          <cell r="B1399" t="str">
            <v>07.7313</v>
          </cell>
          <cell r="C1399"/>
          <cell r="D1399" t="str">
            <v>Hoäp noái caùp 22kV ; caùp coù tieát dieän &lt;= 120mm2</v>
          </cell>
          <cell r="E1399" t="str">
            <v>hoäp</v>
          </cell>
          <cell r="F1399">
            <v>12758</v>
          </cell>
          <cell r="G1399">
            <v>87836</v>
          </cell>
        </row>
        <row r="1400">
          <cell r="A1400" t="str">
            <v>07.7314</v>
          </cell>
          <cell r="B1400" t="str">
            <v>07.7314</v>
          </cell>
          <cell r="C1400"/>
          <cell r="D1400" t="str">
            <v>Hoäp noái caùp 22kV ; caùp coù tieát dieän &lt;= 185mm2</v>
          </cell>
          <cell r="E1400" t="str">
            <v>hoäp</v>
          </cell>
          <cell r="F1400">
            <v>17010</v>
          </cell>
          <cell r="G1400">
            <v>96799</v>
          </cell>
        </row>
        <row r="1401">
          <cell r="A1401" t="str">
            <v>07.7315</v>
          </cell>
          <cell r="B1401" t="str">
            <v>07.7315</v>
          </cell>
          <cell r="C1401"/>
          <cell r="D1401" t="str">
            <v>Hoäp noái caùp 22kV ; caùp coù tieát dieän &lt;= 240mm2</v>
          </cell>
          <cell r="E1401" t="str">
            <v>hoäp</v>
          </cell>
          <cell r="F1401">
            <v>17010</v>
          </cell>
          <cell r="G1401">
            <v>105762</v>
          </cell>
        </row>
        <row r="1402">
          <cell r="A1402" t="str">
            <v>07.7316</v>
          </cell>
          <cell r="B1402" t="str">
            <v>07.7316</v>
          </cell>
          <cell r="C1402"/>
          <cell r="D1402" t="str">
            <v>Hoäp noái caùp 22kV ; caùp coù tieát dieän &lt;= 300mm2</v>
          </cell>
          <cell r="E1402" t="str">
            <v>hoäp</v>
          </cell>
          <cell r="F1402">
            <v>17010</v>
          </cell>
          <cell r="G1402">
            <v>116159</v>
          </cell>
        </row>
        <row r="1403">
          <cell r="A1403" t="str">
            <v>07.7321</v>
          </cell>
          <cell r="B1403" t="str">
            <v>07.7321</v>
          </cell>
          <cell r="C1403"/>
          <cell r="D1403" t="str">
            <v>Hoäp noái caùp 35kV; caùp coù tieát dieän &lt;= 35mm2</v>
          </cell>
          <cell r="E1403" t="str">
            <v>hoäp</v>
          </cell>
          <cell r="F1403">
            <v>12758</v>
          </cell>
          <cell r="G1403">
            <v>87119</v>
          </cell>
        </row>
        <row r="1404">
          <cell r="A1404" t="str">
            <v>07.7322</v>
          </cell>
          <cell r="B1404" t="str">
            <v>07.7322</v>
          </cell>
          <cell r="C1404"/>
          <cell r="D1404" t="str">
            <v>Hoäp noái caùp 35kV ; caùp coù tieát dieän &lt;= 70mm2</v>
          </cell>
          <cell r="E1404" t="str">
            <v>hoäp</v>
          </cell>
          <cell r="F1404">
            <v>12758</v>
          </cell>
          <cell r="G1404">
            <v>94648</v>
          </cell>
        </row>
        <row r="1405">
          <cell r="A1405" t="str">
            <v>07.7323</v>
          </cell>
          <cell r="B1405" t="str">
            <v>07.7323</v>
          </cell>
          <cell r="C1405"/>
          <cell r="D1405" t="str">
            <v>Hoäp noái caùp 35kV ; caùp coù tieát dieän &lt;= 120mm2</v>
          </cell>
          <cell r="E1405" t="str">
            <v>hoäp</v>
          </cell>
          <cell r="F1405">
            <v>12758</v>
          </cell>
          <cell r="G1405">
            <v>105404</v>
          </cell>
        </row>
        <row r="1406">
          <cell r="A1406" t="str">
            <v>07.7324</v>
          </cell>
          <cell r="B1406" t="str">
            <v>07.7324</v>
          </cell>
          <cell r="C1406"/>
          <cell r="D1406" t="str">
            <v>Hoäp noái caùp 35kV ; caùp coù tieát dieän &lt;= 185mm2</v>
          </cell>
          <cell r="E1406" t="str">
            <v>hoäp</v>
          </cell>
          <cell r="F1406">
            <v>17010</v>
          </cell>
          <cell r="G1406">
            <v>116159</v>
          </cell>
        </row>
        <row r="1407">
          <cell r="A1407" t="str">
            <v>07.7325</v>
          </cell>
          <cell r="B1407" t="str">
            <v>07.7325</v>
          </cell>
          <cell r="C1407"/>
          <cell r="D1407" t="str">
            <v>Hoäp noái caùp 35kV ; caùp coù tieát dieän &lt;= 240mm2</v>
          </cell>
          <cell r="E1407" t="str">
            <v>hoäp</v>
          </cell>
          <cell r="F1407">
            <v>17010</v>
          </cell>
          <cell r="G1407">
            <v>126915</v>
          </cell>
        </row>
        <row r="1408">
          <cell r="A1408" t="str">
            <v>07.7326</v>
          </cell>
          <cell r="B1408" t="str">
            <v>07.7326</v>
          </cell>
          <cell r="C1408"/>
          <cell r="D1408" t="str">
            <v>Hoäp noái caùp 35kV ; caùp coù tieát dieän &lt;= 300mm2</v>
          </cell>
          <cell r="E1408" t="str">
            <v>hoäp</v>
          </cell>
          <cell r="F1408">
            <v>17010</v>
          </cell>
          <cell r="G1408">
            <v>139283</v>
          </cell>
        </row>
        <row r="1409">
          <cell r="A1409" t="str">
            <v>07.7411</v>
          </cell>
          <cell r="B1409" t="str">
            <v>07.7411</v>
          </cell>
          <cell r="C1409"/>
          <cell r="D1409" t="str">
            <v>Hoäp noái caùp 66kV ; caùp coù tieát dieän &lt;= 120mm2</v>
          </cell>
          <cell r="E1409" t="str">
            <v>hoäp</v>
          </cell>
          <cell r="F1409">
            <v>25463</v>
          </cell>
          <cell r="G1409">
            <v>158105</v>
          </cell>
        </row>
        <row r="1410">
          <cell r="A1410" t="str">
            <v>07.7412</v>
          </cell>
          <cell r="B1410" t="str">
            <v>07.7412</v>
          </cell>
          <cell r="C1410"/>
          <cell r="D1410" t="str">
            <v>Hoäp noái caùp 66kV ; caùp coù tieát dieän &lt;= 185mm2</v>
          </cell>
          <cell r="E1410" t="str">
            <v>hoäp</v>
          </cell>
          <cell r="F1410">
            <v>33863</v>
          </cell>
          <cell r="G1410">
            <v>174239</v>
          </cell>
        </row>
        <row r="1411">
          <cell r="A1411" t="str">
            <v>07.7413</v>
          </cell>
          <cell r="B1411" t="str">
            <v>07.7413</v>
          </cell>
          <cell r="C1411"/>
          <cell r="D1411" t="str">
            <v>Hoäp noái caùp 66kV ; caùp coù tieát dieän &lt;= 240mm2</v>
          </cell>
          <cell r="E1411" t="str">
            <v>hoäp</v>
          </cell>
          <cell r="F1411">
            <v>33863</v>
          </cell>
          <cell r="G1411">
            <v>190372</v>
          </cell>
        </row>
        <row r="1412">
          <cell r="A1412" t="str">
            <v>07.7414</v>
          </cell>
          <cell r="B1412" t="str">
            <v>07.7414</v>
          </cell>
          <cell r="C1412"/>
          <cell r="D1412" t="str">
            <v>Hoäp noái caùp 66kV ; caùp coù tieát dieän &lt;= 300mm2</v>
          </cell>
          <cell r="E1412" t="str">
            <v>hoäp</v>
          </cell>
          <cell r="F1412">
            <v>33863</v>
          </cell>
          <cell r="G1412">
            <v>209015</v>
          </cell>
        </row>
        <row r="1413">
          <cell r="A1413" t="str">
            <v>07.7421</v>
          </cell>
          <cell r="B1413" t="str">
            <v>07.7421</v>
          </cell>
          <cell r="C1413"/>
          <cell r="D1413" t="str">
            <v>Hoäp noái caùp 110kV ; caùp coù tieát dieän &lt;= 120mm2</v>
          </cell>
          <cell r="E1413" t="str">
            <v>hoäp</v>
          </cell>
          <cell r="F1413">
            <v>25463</v>
          </cell>
          <cell r="G1413">
            <v>205609</v>
          </cell>
        </row>
        <row r="1414">
          <cell r="A1414" t="str">
            <v>07.7422</v>
          </cell>
          <cell r="B1414" t="str">
            <v>07.7422</v>
          </cell>
          <cell r="C1414"/>
          <cell r="D1414" t="str">
            <v>Hoäp noái caùp 110kV ; caùp coù tieát dieän &lt;= 185mm2</v>
          </cell>
          <cell r="E1414" t="str">
            <v>hoäp</v>
          </cell>
          <cell r="F1414">
            <v>33863</v>
          </cell>
          <cell r="G1414">
            <v>226582</v>
          </cell>
        </row>
        <row r="1415">
          <cell r="A1415" t="str">
            <v>07.7423</v>
          </cell>
          <cell r="B1415" t="str">
            <v>07.7423</v>
          </cell>
          <cell r="C1415"/>
          <cell r="D1415" t="str">
            <v>Hoäp noái caùp 110kV ; caùp coù tieát dieän &lt;= 240mm2</v>
          </cell>
          <cell r="E1415" t="str">
            <v>hoäp</v>
          </cell>
          <cell r="F1415">
            <v>33863</v>
          </cell>
          <cell r="G1415">
            <v>247555</v>
          </cell>
        </row>
        <row r="1416">
          <cell r="A1416" t="str">
            <v>07.7424</v>
          </cell>
          <cell r="B1416" t="str">
            <v>07.7424</v>
          </cell>
          <cell r="C1416"/>
          <cell r="D1416" t="str">
            <v>Hoäp noái caùp 110kV ; caùp coù tieát dieän &lt;= 300mm2</v>
          </cell>
          <cell r="E1416" t="str">
            <v>hoäp</v>
          </cell>
          <cell r="F1416">
            <v>33863</v>
          </cell>
          <cell r="G1416">
            <v>271576</v>
          </cell>
        </row>
        <row r="1417">
          <cell r="A1417" t="str">
            <v>07.8001</v>
          </cell>
          <cell r="B1417" t="str">
            <v>07.8001</v>
          </cell>
          <cell r="C1417" t="str">
            <v>EÙP ÑAÀU COÁT</v>
          </cell>
          <cell r="D1417" t="str">
            <v>Caùp coù tieát dieän &lt;= 35mm2</v>
          </cell>
          <cell r="E1417" t="str">
            <v>10 ñaàu</v>
          </cell>
          <cell r="F1417">
            <v>128754</v>
          </cell>
          <cell r="G1417">
            <v>17926</v>
          </cell>
        </row>
        <row r="1418">
          <cell r="A1418" t="str">
            <v>07.8002</v>
          </cell>
          <cell r="B1418" t="str">
            <v>07.8002</v>
          </cell>
          <cell r="C1418"/>
          <cell r="D1418" t="str">
            <v>Caùp coù tieát dieän &lt;= 70mm2</v>
          </cell>
          <cell r="E1418" t="str">
            <v>10 ñaàu</v>
          </cell>
          <cell r="F1418">
            <v>133097</v>
          </cell>
          <cell r="G1418">
            <v>21511</v>
          </cell>
        </row>
        <row r="1419">
          <cell r="A1419" t="str">
            <v>07.8003</v>
          </cell>
          <cell r="B1419" t="str">
            <v>07.8003</v>
          </cell>
          <cell r="C1419"/>
          <cell r="D1419" t="str">
            <v>Caùp coù tieát dieän &lt;= 120mm2</v>
          </cell>
          <cell r="E1419" t="str">
            <v>10 ñaàu</v>
          </cell>
          <cell r="F1419">
            <v>305403</v>
          </cell>
          <cell r="G1419">
            <v>23304</v>
          </cell>
        </row>
        <row r="1420">
          <cell r="A1420" t="str">
            <v>07.8004</v>
          </cell>
          <cell r="B1420" t="str">
            <v>07.8004</v>
          </cell>
          <cell r="C1420"/>
          <cell r="D1420" t="str">
            <v>Caùp coù tieát dieän &lt;= 185mm2</v>
          </cell>
          <cell r="E1420" t="str">
            <v>10 ñaàu</v>
          </cell>
          <cell r="F1420">
            <v>548712</v>
          </cell>
          <cell r="G1420">
            <v>25096</v>
          </cell>
        </row>
        <row r="1421">
          <cell r="A1421" t="str">
            <v>07.8005</v>
          </cell>
          <cell r="B1421" t="str">
            <v>07.8005</v>
          </cell>
          <cell r="C1421"/>
          <cell r="D1421" t="str">
            <v>Caùp coù tieát dieän &lt;= 240mm2</v>
          </cell>
          <cell r="E1421" t="str">
            <v>10 ñaàu</v>
          </cell>
          <cell r="F1421">
            <v>820846</v>
          </cell>
          <cell r="G1421">
            <v>28681</v>
          </cell>
        </row>
        <row r="1422">
          <cell r="A1422" t="str">
            <v>07.8006</v>
          </cell>
          <cell r="B1422" t="str">
            <v>07.8006</v>
          </cell>
          <cell r="C1422"/>
          <cell r="D1422" t="str">
            <v>Caùp coù tieát dieän &lt;= 300mm2</v>
          </cell>
          <cell r="E1422" t="str">
            <v>10 ñaàu</v>
          </cell>
          <cell r="F1422">
            <v>1240804</v>
          </cell>
          <cell r="G1422">
            <v>32266</v>
          </cell>
        </row>
        <row r="1423">
          <cell r="A1423" t="str">
            <v>07.8003</v>
          </cell>
          <cell r="B1423" t="str">
            <v>07.8003</v>
          </cell>
          <cell r="C1423"/>
          <cell r="D1423" t="str">
            <v>Caùp coù tieát dieän &lt;= 120mm2</v>
          </cell>
          <cell r="E1423" t="str">
            <v>10 ñaàu</v>
          </cell>
          <cell r="F1423">
            <v>305403</v>
          </cell>
          <cell r="G1423">
            <v>23304</v>
          </cell>
        </row>
        <row r="1424">
          <cell r="A1424" t="str">
            <v>07.8004</v>
          </cell>
          <cell r="B1424" t="str">
            <v>07.8004</v>
          </cell>
          <cell r="C1424"/>
          <cell r="D1424" t="str">
            <v>Caùp coù tieát dieän &lt;= 185mm2</v>
          </cell>
          <cell r="E1424" t="str">
            <v>10 ñaàu</v>
          </cell>
          <cell r="F1424">
            <v>548712</v>
          </cell>
          <cell r="G1424">
            <v>25096</v>
          </cell>
        </row>
        <row r="1425">
          <cell r="A1425" t="str">
            <v>07.8005</v>
          </cell>
          <cell r="B1425" t="str">
            <v>07.8005</v>
          </cell>
          <cell r="C1425"/>
          <cell r="D1425" t="str">
            <v>Caùp coù tieát dieän &lt;= 240mm2</v>
          </cell>
          <cell r="E1425" t="str">
            <v>10 ñaàu</v>
          </cell>
          <cell r="F1425">
            <v>820846</v>
          </cell>
          <cell r="G1425">
            <v>28681</v>
          </cell>
        </row>
        <row r="1426">
          <cell r="A1426" t="str">
            <v>07.8006</v>
          </cell>
          <cell r="B1426" t="str">
            <v>07.8006</v>
          </cell>
          <cell r="C1426"/>
          <cell r="D1426" t="str">
            <v>Caùp coù tieát dieän &lt;= 300mm2</v>
          </cell>
          <cell r="E1426" t="str">
            <v>10 ñaàu</v>
          </cell>
          <cell r="F1426">
            <v>1240804</v>
          </cell>
          <cell r="G1426">
            <v>32266</v>
          </cell>
        </row>
        <row r="1427">
          <cell r="A1427" t="str">
            <v>AC70</v>
          </cell>
          <cell r="B1427"/>
          <cell r="C1427" t="str">
            <v xml:space="preserve"> Daây nhoâm loõi theùp AC-70</v>
          </cell>
          <cell r="D1427"/>
          <cell r="E1427" t="str">
            <v>Taán</v>
          </cell>
          <cell r="F1427">
            <v>25800000</v>
          </cell>
        </row>
        <row r="1428">
          <cell r="A1428" t="str">
            <v>AC95</v>
          </cell>
          <cell r="B1428"/>
          <cell r="C1428" t="str">
            <v xml:space="preserve"> Daây nhoâm loõi theùp AC-95</v>
          </cell>
          <cell r="D1428"/>
          <cell r="E1428" t="str">
            <v>Taán</v>
          </cell>
          <cell r="F1428">
            <v>25800000</v>
          </cell>
        </row>
        <row r="1429">
          <cell r="A1429" t="str">
            <v>AC50</v>
          </cell>
          <cell r="B1429"/>
          <cell r="C1429" t="str">
            <v xml:space="preserve"> Daây nhoâm loõi theùp AC-50</v>
          </cell>
          <cell r="D1429"/>
          <cell r="E1429" t="str">
            <v>Taán</v>
          </cell>
          <cell r="F1429">
            <v>25800000</v>
          </cell>
        </row>
        <row r="1430">
          <cell r="A1430" t="str">
            <v>ACKP50</v>
          </cell>
          <cell r="B1430"/>
          <cell r="C1430" t="str">
            <v xml:space="preserve"> Daây nhoâm loõi theùp ACKP-50</v>
          </cell>
          <cell r="D1430"/>
          <cell r="E1430" t="str">
            <v>Taán</v>
          </cell>
          <cell r="F1430">
            <v>25800000</v>
          </cell>
        </row>
        <row r="1431">
          <cell r="A1431" t="str">
            <v>AC35</v>
          </cell>
          <cell r="B1431"/>
          <cell r="C1431" t="str">
            <v xml:space="preserve"> Daây nhoâm loõi theùp AC-35</v>
          </cell>
          <cell r="D1431"/>
          <cell r="E1431" t="str">
            <v>Taán</v>
          </cell>
          <cell r="F1431">
            <v>26100000</v>
          </cell>
        </row>
        <row r="1432">
          <cell r="A1432" t="str">
            <v>AV95</v>
          </cell>
          <cell r="B1432"/>
          <cell r="C1432" t="str">
            <v xml:space="preserve"> Daây nhoâm  A -70</v>
          </cell>
          <cell r="D1432"/>
          <cell r="E1432" t="str">
            <v>Taán</v>
          </cell>
          <cell r="F1432">
            <v>33200000</v>
          </cell>
        </row>
        <row r="1433">
          <cell r="A1433" t="str">
            <v>A70</v>
          </cell>
          <cell r="B1433"/>
          <cell r="C1433" t="str">
            <v xml:space="preserve"> Daây nhoâm  AV -95</v>
          </cell>
          <cell r="D1433"/>
          <cell r="E1433" t="str">
            <v>m</v>
          </cell>
          <cell r="F1433">
            <v>11410</v>
          </cell>
        </row>
        <row r="1434">
          <cell r="A1434" t="str">
            <v>AV70</v>
          </cell>
          <cell r="B1434"/>
          <cell r="C1434" t="str">
            <v xml:space="preserve"> Daây nhoâm  AV -70</v>
          </cell>
          <cell r="D1434"/>
          <cell r="E1434" t="str">
            <v>m</v>
          </cell>
          <cell r="F1434">
            <v>8710</v>
          </cell>
        </row>
        <row r="1435">
          <cell r="A1435" t="str">
            <v>AV50</v>
          </cell>
          <cell r="B1435"/>
          <cell r="C1435" t="str">
            <v xml:space="preserve"> Daây nhoâm  AV -50</v>
          </cell>
          <cell r="D1435"/>
          <cell r="E1435" t="str">
            <v>m</v>
          </cell>
          <cell r="F1435">
            <v>6540</v>
          </cell>
        </row>
        <row r="1436">
          <cell r="A1436" t="str">
            <v>CV70</v>
          </cell>
          <cell r="B1436"/>
          <cell r="C1436" t="str">
            <v xml:space="preserve"> Daây haï theá boïc PVC -M-70</v>
          </cell>
          <cell r="D1436"/>
          <cell r="E1436" t="str">
            <v>m</v>
          </cell>
          <cell r="F1436">
            <v>27300</v>
          </cell>
        </row>
        <row r="1437">
          <cell r="A1437" t="str">
            <v>C50</v>
          </cell>
          <cell r="B1437"/>
          <cell r="C1437" t="str">
            <v xml:space="preserve"> Caùp ñoàng 22kV- XLPE-50</v>
          </cell>
          <cell r="D1437"/>
          <cell r="E1437" t="str">
            <v>m</v>
          </cell>
          <cell r="F1437">
            <v>43680</v>
          </cell>
        </row>
        <row r="1438">
          <cell r="A1438" t="str">
            <v>M-95</v>
          </cell>
          <cell r="B1438"/>
          <cell r="C1438" t="str">
            <v xml:space="preserve"> Daây ñoàng XLPE-95</v>
          </cell>
          <cell r="D1438"/>
          <cell r="E1438" t="str">
            <v>m</v>
          </cell>
          <cell r="F1438">
            <v>65100</v>
          </cell>
        </row>
        <row r="1439">
          <cell r="A1439" t="str">
            <v>M-70</v>
          </cell>
          <cell r="B1439"/>
          <cell r="C1439" t="str">
            <v xml:space="preserve"> Daây ñoàng M-70</v>
          </cell>
          <cell r="D1439"/>
          <cell r="E1439" t="str">
            <v>Taán</v>
          </cell>
          <cell r="F1439">
            <v>36300000</v>
          </cell>
        </row>
        <row r="1440">
          <cell r="A1440" t="str">
            <v>M-35</v>
          </cell>
          <cell r="B1440"/>
          <cell r="C1440" t="str">
            <v xml:space="preserve"> Daây ñoàng M-35</v>
          </cell>
          <cell r="D1440"/>
          <cell r="E1440" t="str">
            <v>Taán</v>
          </cell>
          <cell r="F1440">
            <v>36300000</v>
          </cell>
        </row>
        <row r="1441">
          <cell r="A1441" t="str">
            <v>M22</v>
          </cell>
          <cell r="B1441"/>
          <cell r="C1441" t="str">
            <v>Caùp haï theá boïc PVC-M-22</v>
          </cell>
          <cell r="D1441"/>
          <cell r="E1441" t="str">
            <v>m</v>
          </cell>
          <cell r="F1441">
            <v>10400</v>
          </cell>
        </row>
        <row r="1442">
          <cell r="A1442" t="str">
            <v>CV95</v>
          </cell>
          <cell r="B1442"/>
          <cell r="C1442" t="str">
            <v>Daây haï theá boïc PVC-M-95</v>
          </cell>
          <cell r="D1442"/>
          <cell r="E1442" t="str">
            <v>m</v>
          </cell>
          <cell r="F1442">
            <v>36300</v>
          </cell>
        </row>
        <row r="1443">
          <cell r="A1443" t="str">
            <v>M-25</v>
          </cell>
          <cell r="B1443"/>
          <cell r="C1443" t="str">
            <v>Daây ñoàng M-25</v>
          </cell>
          <cell r="D1443"/>
          <cell r="E1443" t="str">
            <v>Taán</v>
          </cell>
          <cell r="F1443">
            <v>36300000</v>
          </cell>
        </row>
        <row r="1444">
          <cell r="A1444" t="str">
            <v>M-22-35</v>
          </cell>
          <cell r="B1444"/>
          <cell r="C1444" t="str">
            <v>Caùp ruoät ñoàng 22kV-35mm2</v>
          </cell>
          <cell r="D1444"/>
          <cell r="E1444" t="str">
            <v>m</v>
          </cell>
        </row>
        <row r="1445">
          <cell r="A1445" t="str">
            <v>M-22-38</v>
          </cell>
          <cell r="B1445"/>
          <cell r="C1445" t="str">
            <v>Caùp ruoät ñoàng 22kV-38mm2</v>
          </cell>
          <cell r="D1445"/>
          <cell r="E1445" t="str">
            <v>m</v>
          </cell>
        </row>
        <row r="1446">
          <cell r="A1446" t="str">
            <v>AV-22-50</v>
          </cell>
          <cell r="B1446"/>
          <cell r="C1446" t="str">
            <v>Caùp ruoät nhoâm 22kV-50mm2</v>
          </cell>
          <cell r="D1446"/>
          <cell r="E1446" t="str">
            <v>m</v>
          </cell>
        </row>
        <row r="1447">
          <cell r="A1447" t="str">
            <v>AV-22-35</v>
          </cell>
          <cell r="B1447"/>
          <cell r="C1447" t="str">
            <v>Caùp boïc r/nhoâm 22kV-35mm2</v>
          </cell>
          <cell r="D1447"/>
          <cell r="E1447" t="str">
            <v>m</v>
          </cell>
        </row>
        <row r="1448">
          <cell r="A1448" t="str">
            <v>PVC-3x50+1x25</v>
          </cell>
          <cell r="B1448"/>
          <cell r="C1448" t="str">
            <v>Caùp haï aùp PVC-3x50+1x25</v>
          </cell>
          <cell r="D1448"/>
          <cell r="E1448" t="str">
            <v>m</v>
          </cell>
        </row>
        <row r="1449">
          <cell r="A1449" t="str">
            <v>SÑ22</v>
          </cell>
          <cell r="B1449"/>
          <cell r="C1449" t="str">
            <v xml:space="preserve"> Söù ñöùng 22kV (caû ty)</v>
          </cell>
          <cell r="D1449"/>
          <cell r="E1449" t="str">
            <v>caùi</v>
          </cell>
          <cell r="F1449">
            <v>60000</v>
          </cell>
        </row>
        <row r="1450">
          <cell r="A1450" t="str">
            <v>SÑ22n/maën</v>
          </cell>
          <cell r="B1450"/>
          <cell r="C1450" t="str">
            <v xml:space="preserve"> Söù ñöùng 22kV (nhieãm maën)</v>
          </cell>
          <cell r="D1450"/>
          <cell r="E1450" t="str">
            <v>caùi</v>
          </cell>
          <cell r="F1450">
            <v>78000</v>
          </cell>
        </row>
        <row r="1451">
          <cell r="A1451" t="str">
            <v>SÑ6</v>
          </cell>
          <cell r="B1451"/>
          <cell r="C1451" t="str">
            <v xml:space="preserve"> Söù ñöùng 6kV</v>
          </cell>
          <cell r="D1451"/>
          <cell r="E1451" t="str">
            <v>caùi</v>
          </cell>
          <cell r="F1451">
            <v>32000</v>
          </cell>
        </row>
        <row r="1452">
          <cell r="A1452" t="str">
            <v>CN-35</v>
          </cell>
          <cell r="B1452"/>
          <cell r="C1452" t="str">
            <v>Chuoãi neùo CN-35</v>
          </cell>
          <cell r="D1452"/>
          <cell r="E1452" t="str">
            <v>chuoãi</v>
          </cell>
        </row>
        <row r="1453">
          <cell r="A1453" t="str">
            <v>CN-22</v>
          </cell>
          <cell r="B1453"/>
          <cell r="C1453" t="str">
            <v xml:space="preserve"> Chuoãi neoù caùch ñieän CN-22</v>
          </cell>
          <cell r="D1453"/>
          <cell r="E1453" t="str">
            <v>chuoãi</v>
          </cell>
        </row>
        <row r="1454">
          <cell r="A1454" t="str">
            <v>CN-0,4</v>
          </cell>
          <cell r="B1454"/>
          <cell r="C1454" t="str">
            <v xml:space="preserve"> Chuoãi neoù caùch ñieän CN-0,4</v>
          </cell>
          <cell r="D1454"/>
          <cell r="E1454" t="str">
            <v>chuoãi</v>
          </cell>
        </row>
        <row r="1455">
          <cell r="A1455" t="str">
            <v>Söùhaaùp</v>
          </cell>
          <cell r="B1455"/>
          <cell r="C1455" t="str">
            <v xml:space="preserve"> Söù haï aùp</v>
          </cell>
          <cell r="D1455"/>
          <cell r="E1455" t="str">
            <v>caùi</v>
          </cell>
        </row>
        <row r="1456">
          <cell r="A1456" t="str">
            <v>Söù oáng chæ</v>
          </cell>
          <cell r="B1456"/>
          <cell r="C1456" t="str">
            <v xml:space="preserve"> Söù oáng chæ</v>
          </cell>
          <cell r="D1456"/>
          <cell r="E1456" t="str">
            <v>caùi</v>
          </cell>
          <cell r="F1456">
            <v>2497</v>
          </cell>
        </row>
        <row r="1457">
          <cell r="A1457" t="str">
            <v>CCTR-200</v>
          </cell>
          <cell r="B1457"/>
          <cell r="C1457" t="str">
            <v xml:space="preserve"> Caàu chì töï rôi FCO - 24kV-200A</v>
          </cell>
          <cell r="D1457"/>
          <cell r="E1457" t="str">
            <v>Caùi</v>
          </cell>
          <cell r="F1457">
            <v>1000000</v>
          </cell>
        </row>
        <row r="1458">
          <cell r="A1458" t="str">
            <v>CCTR-100</v>
          </cell>
          <cell r="B1458"/>
          <cell r="C1458" t="str">
            <v xml:space="preserve"> Caàu chì töï rôi FCO - 24kV-100A</v>
          </cell>
          <cell r="D1458"/>
          <cell r="E1458" t="str">
            <v>Caùi</v>
          </cell>
          <cell r="F1458">
            <v>850000</v>
          </cell>
        </row>
        <row r="1459">
          <cell r="A1459" t="str">
            <v>LBFCO-100</v>
          </cell>
          <cell r="B1459"/>
          <cell r="C1459" t="str">
            <v>LBFCO - 24kV -100A</v>
          </cell>
          <cell r="D1459" t="str">
            <v>Caùi</v>
          </cell>
          <cell r="E1459"/>
          <cell r="F1459">
            <v>1200000</v>
          </cell>
        </row>
        <row r="1460">
          <cell r="A1460" t="str">
            <v>LBFCO-200</v>
          </cell>
          <cell r="B1460"/>
          <cell r="C1460" t="str">
            <v>LBFCO - 24kV -200A</v>
          </cell>
          <cell r="D1460" t="str">
            <v>Caùi</v>
          </cell>
          <cell r="E1460"/>
          <cell r="F1460">
            <v>2050000</v>
          </cell>
        </row>
        <row r="1461">
          <cell r="A1461" t="str">
            <v>DCL24</v>
          </cell>
          <cell r="B1461"/>
          <cell r="C1461" t="str">
            <v xml:space="preserve"> Dao caùch ly 3 pha, 24kV-400A</v>
          </cell>
          <cell r="D1461"/>
          <cell r="E1461" t="str">
            <v>Boä</v>
          </cell>
          <cell r="F1461">
            <v>2000000</v>
          </cell>
        </row>
        <row r="1462">
          <cell r="A1462" t="str">
            <v>Oáng nhöïa</v>
          </cell>
          <cell r="B1462"/>
          <cell r="C1462" t="str">
            <v xml:space="preserve"> Oáng nhöïa luoàn caùp f 100</v>
          </cell>
          <cell r="D1462"/>
          <cell r="E1462" t="str">
            <v>meùt</v>
          </cell>
          <cell r="F1462">
            <v>28182</v>
          </cell>
        </row>
        <row r="1463">
          <cell r="A1463" t="str">
            <v xml:space="preserve">Ñai </v>
          </cell>
          <cell r="B1463"/>
          <cell r="C1463" t="str">
            <v xml:space="preserve"> Ñai giöõ oáng luoàn caùp </v>
          </cell>
          <cell r="D1463"/>
          <cell r="E1463" t="str">
            <v>Caùi</v>
          </cell>
          <cell r="F1463">
            <v>3000</v>
          </cell>
        </row>
        <row r="1464">
          <cell r="A1464" t="str">
            <v>Oáng theùp</v>
          </cell>
          <cell r="B1464"/>
          <cell r="C1464" t="str">
            <v xml:space="preserve"> Oáng theùp luoàn caùp f 100</v>
          </cell>
          <cell r="D1464"/>
          <cell r="E1464" t="str">
            <v>meùt</v>
          </cell>
          <cell r="F1464">
            <v>50000</v>
          </cell>
        </row>
        <row r="1465">
          <cell r="A1465" t="str">
            <v>TK-35</v>
          </cell>
          <cell r="B1465"/>
          <cell r="C1465" t="str">
            <v xml:space="preserve"> Caùp theùp TK-35</v>
          </cell>
          <cell r="D1465"/>
          <cell r="E1465" t="str">
            <v>Taán</v>
          </cell>
          <cell r="F1465">
            <v>14500000</v>
          </cell>
        </row>
        <row r="1466">
          <cell r="A1466" t="str">
            <v>Keïp daây</v>
          </cell>
          <cell r="B1466"/>
          <cell r="C1466" t="str">
            <v xml:space="preserve"> Keïp daây 3 boulon</v>
          </cell>
          <cell r="D1466"/>
          <cell r="E1466" t="str">
            <v>Caùi</v>
          </cell>
          <cell r="F1466">
            <v>31818</v>
          </cell>
        </row>
        <row r="1467">
          <cell r="A1467" t="str">
            <v>ON35</v>
          </cell>
          <cell r="B1467"/>
          <cell r="C1467" t="str">
            <v xml:space="preserve"> OÁng noái daây daãn 35</v>
          </cell>
          <cell r="D1467" t="str">
            <v>Caùi</v>
          </cell>
          <cell r="E1467" t="str">
            <v>Caùi</v>
          </cell>
          <cell r="F1467">
            <v>8182</v>
          </cell>
        </row>
        <row r="1468">
          <cell r="A1468" t="str">
            <v>ON50</v>
          </cell>
          <cell r="B1468"/>
          <cell r="C1468" t="str">
            <v xml:space="preserve"> OÁng noái daây daãn 50</v>
          </cell>
          <cell r="D1468" t="str">
            <v>Caùi</v>
          </cell>
          <cell r="E1468" t="str">
            <v>Caùi</v>
          </cell>
          <cell r="F1468">
            <v>10090</v>
          </cell>
        </row>
        <row r="1469">
          <cell r="A1469" t="str">
            <v>ON70</v>
          </cell>
          <cell r="B1469"/>
          <cell r="C1469" t="str">
            <v xml:space="preserve"> OÁng noái daây daãn 70</v>
          </cell>
          <cell r="D1469" t="str">
            <v>Caùi</v>
          </cell>
          <cell r="E1469" t="str">
            <v>Caùi</v>
          </cell>
          <cell r="F1469">
            <v>18182</v>
          </cell>
        </row>
        <row r="1470">
          <cell r="A1470" t="str">
            <v>ON95</v>
          </cell>
          <cell r="B1470"/>
          <cell r="C1470" t="str">
            <v xml:space="preserve"> OÁng noái daây daãn 95</v>
          </cell>
          <cell r="D1470" t="str">
            <v>Caùi</v>
          </cell>
          <cell r="E1470" t="str">
            <v>Caùi</v>
          </cell>
          <cell r="F1470">
            <v>27273</v>
          </cell>
        </row>
        <row r="1471">
          <cell r="A1471" t="str">
            <v>ON120</v>
          </cell>
          <cell r="B1471"/>
          <cell r="C1471" t="str">
            <v xml:space="preserve"> OÁng noái daây daãn 120</v>
          </cell>
          <cell r="D1471" t="str">
            <v>Caùi</v>
          </cell>
          <cell r="E1471" t="str">
            <v>Caùi</v>
          </cell>
          <cell r="F1471">
            <v>54545</v>
          </cell>
        </row>
        <row r="1472">
          <cell r="A1472" t="str">
            <v>ON150</v>
          </cell>
          <cell r="B1472"/>
          <cell r="C1472" t="str">
            <v xml:space="preserve"> OÁng noái daây daãn 150</v>
          </cell>
          <cell r="D1472" t="str">
            <v>Caùi</v>
          </cell>
          <cell r="E1472" t="str">
            <v>Caùi</v>
          </cell>
          <cell r="F1472">
            <v>68182</v>
          </cell>
        </row>
        <row r="1473">
          <cell r="A1473" t="str">
            <v>ON185</v>
          </cell>
          <cell r="B1473"/>
          <cell r="C1473" t="str">
            <v xml:space="preserve"> OÁng noái daây daãn 185</v>
          </cell>
          <cell r="D1473" t="str">
            <v>Caùi</v>
          </cell>
          <cell r="E1473" t="str">
            <v>Caùi</v>
          </cell>
          <cell r="F1473">
            <v>80182</v>
          </cell>
        </row>
        <row r="1474">
          <cell r="A1474" t="str">
            <v>CC-95</v>
          </cell>
          <cell r="B1474"/>
          <cell r="C1474" t="str">
            <v xml:space="preserve"> Keïp caùp daây daån CC-95</v>
          </cell>
          <cell r="D1474"/>
          <cell r="E1474" t="str">
            <v>Caùi</v>
          </cell>
          <cell r="F1474">
            <v>18636</v>
          </cell>
        </row>
        <row r="1475">
          <cell r="A1475" t="str">
            <v>CC-70</v>
          </cell>
          <cell r="B1475"/>
          <cell r="C1475" t="str">
            <v xml:space="preserve"> Keïp caùp daây daån CC-70</v>
          </cell>
          <cell r="D1475"/>
          <cell r="E1475" t="str">
            <v>Caùi</v>
          </cell>
          <cell r="F1475">
            <v>12386</v>
          </cell>
        </row>
        <row r="1476">
          <cell r="A1476" t="str">
            <v>CC-50</v>
          </cell>
          <cell r="B1476"/>
          <cell r="C1476" t="str">
            <v xml:space="preserve"> Keïp caùp daây daãn CC- 50</v>
          </cell>
          <cell r="D1476"/>
          <cell r="E1476" t="str">
            <v>Caùi</v>
          </cell>
          <cell r="F1476">
            <v>8000</v>
          </cell>
        </row>
        <row r="1477">
          <cell r="A1477" t="str">
            <v>Keïp M-22</v>
          </cell>
          <cell r="B1477"/>
          <cell r="C1477" t="str">
            <v xml:space="preserve"> Keïp caùp daây daån M-22</v>
          </cell>
          <cell r="D1477"/>
          <cell r="E1477" t="str">
            <v>Caùi</v>
          </cell>
        </row>
        <row r="1478">
          <cell r="A1478" t="str">
            <v>CC-25</v>
          </cell>
          <cell r="B1478"/>
          <cell r="C1478" t="str">
            <v xml:space="preserve"> Keïp caùp daây daån CC-25</v>
          </cell>
          <cell r="D1478"/>
          <cell r="E1478" t="str">
            <v>Caùi</v>
          </cell>
          <cell r="F1478">
            <v>6250</v>
          </cell>
        </row>
        <row r="1479">
          <cell r="A1479" t="str">
            <v>Keïp caùp ñoàng</v>
          </cell>
          <cell r="B1479"/>
          <cell r="C1479" t="str">
            <v xml:space="preserve"> Keïp caùp ñoàng </v>
          </cell>
          <cell r="D1479"/>
          <cell r="E1479" t="str">
            <v>_</v>
          </cell>
        </row>
        <row r="1480">
          <cell r="A1480" t="str">
            <v>Khe hôû PÑ</v>
          </cell>
          <cell r="B1480"/>
          <cell r="C1480" t="str">
            <v xml:space="preserve">Khe hôû phoùng ñieän baûo veä </v>
          </cell>
          <cell r="D1480"/>
          <cell r="E1480" t="str">
            <v>_</v>
          </cell>
        </row>
        <row r="1481">
          <cell r="A1481" t="str">
            <v>Baêng ñoàng</v>
          </cell>
          <cell r="B1481"/>
          <cell r="C1481" t="str">
            <v xml:space="preserve"> Baêng ñoàng loùt daây ê 1 x 10</v>
          </cell>
          <cell r="D1481"/>
          <cell r="E1481" t="str">
            <v>m</v>
          </cell>
        </row>
        <row r="1482">
          <cell r="A1482" t="str">
            <v xml:space="preserve">Daây ñoàng </v>
          </cell>
          <cell r="B1482"/>
          <cell r="C1482" t="str">
            <v xml:space="preserve"> Daây ñoàng buoäc coå söù </v>
          </cell>
          <cell r="D1482"/>
          <cell r="E1482" t="str">
            <v>m</v>
          </cell>
          <cell r="F1482">
            <v>1500</v>
          </cell>
        </row>
        <row r="1483">
          <cell r="A1483" t="str">
            <v>Daây keõm</v>
          </cell>
          <cell r="B1483"/>
          <cell r="C1483" t="str">
            <v xml:space="preserve"> Daây keõm buoäc coå söù</v>
          </cell>
          <cell r="D1483"/>
          <cell r="E1483" t="str">
            <v>m</v>
          </cell>
          <cell r="F1483">
            <v>500</v>
          </cell>
        </row>
        <row r="1714">
          <cell r="A1714" t="str">
            <v>04.6218</v>
          </cell>
          <cell r="B1714" t="str">
            <v>04.6218</v>
          </cell>
        </row>
        <row r="2961">
          <cell r="D2961" t="str">
            <v>Loaïi söù &gt; 18 baùt laép ôû coät coù chieàu cao &gt; 50m</v>
          </cell>
          <cell r="E2961" t="str">
            <v>chuoãi</v>
          </cell>
          <cell r="F2961">
            <v>2340.0000000596046</v>
          </cell>
          <cell r="G2961">
            <v>39002</v>
          </cell>
        </row>
        <row r="3315">
          <cell r="D3315" t="str">
            <v>Caùp coù tieát dieän &lt;= 240mm2</v>
          </cell>
          <cell r="E3315" t="str">
            <v>ñaàu</v>
          </cell>
          <cell r="F3315">
            <v>121565</v>
          </cell>
          <cell r="G3315">
            <v>58259</v>
          </cell>
        </row>
        <row r="8240">
          <cell r="A8240" t="str">
            <v>01.1422</v>
          </cell>
          <cell r="B8240" t="str">
            <v>01.1422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DGXDCB_DD"/>
      <sheetName val="SL dau tien"/>
      <sheetName val="HSKVUC"/>
      <sheetName val="V.c noi bo"/>
    </sheetNames>
    <sheetDataSet>
      <sheetData sheetId="0" refreshError="1"/>
      <sheetData sheetId="1" refreshError="1"/>
      <sheetData sheetId="2" refreshError="1"/>
      <sheetData sheetId="3" refreshError="1"/>
      <sheetData sheetId="4" refreshError="1">
        <row r="18">
          <cell r="F18">
            <v>4545576.3809523806</v>
          </cell>
        </row>
        <row r="19">
          <cell r="F19">
            <v>4745576.3809523806</v>
          </cell>
        </row>
        <row r="20">
          <cell r="F20">
            <v>6545.5763809523805</v>
          </cell>
        </row>
        <row r="22">
          <cell r="F22">
            <v>1160576.3809523811</v>
          </cell>
        </row>
        <row r="58">
          <cell r="F58">
            <v>1020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ctiet"/>
      <sheetName val="don gia"/>
      <sheetName val="giaVL"/>
      <sheetName val="mac BT"/>
      <sheetName val="GTXL-PT"/>
      <sheetName val="XXXXXXXX"/>
      <sheetName val="00000000"/>
      <sheetName val="XL4Poppy"/>
      <sheetName val="SL dau tien"/>
      <sheetName val="HSKVUC"/>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anhMuc"/>
      <sheetName val="giaVL"/>
      <sheetName val="HSPBN"/>
      <sheetName val="DGXDCB_DD"/>
      <sheetName val="g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TRAM (3)"/>
      <sheetName val="Trungap"/>
      <sheetName val="Haap"/>
      <sheetName val="DGXDCB_DD"/>
      <sheetName val="DGXDCB_TNHC"/>
      <sheetName val="DGXDCB_TINH"/>
      <sheetName val="GT_1m3_BETONG"/>
      <sheetName val="vc_cogioi_thucong"/>
      <sheetName val="TH_CN_HT"/>
      <sheetName val="THDGCNG_HT"/>
      <sheetName val="CT_CN_HT"/>
      <sheetName val="TH_CN_TT"/>
      <sheetName val="THDGCNG_TT"/>
      <sheetName val="CT_CN_TT"/>
      <sheetName val="TH_TRAM_HB"/>
      <sheetName val="TH_CT_TRAM_HB"/>
      <sheetName val="CT_TRAMHOPBO"/>
      <sheetName val="TH_tramPP"/>
      <sheetName val="TH_CT_tramPP"/>
      <sheetName val="CT_TRAMPHANPHOI"/>
      <sheetName val="THPHPP"/>
      <sheetName val="TH_hopPP"/>
      <sheetName val="TH_CT_hopPP"/>
      <sheetName val="CT_thietbiphanphoi"/>
      <sheetName val="Sheet5"/>
      <sheetName val="TH_thaogo"/>
      <sheetName val="chitiet_thaogo"/>
      <sheetName val="DT_congtrinh"/>
      <sheetName val="Sheet1"/>
      <sheetName val="B KE HUU PHUOC XE XNVC S S 4 "/>
      <sheetName val="B KE HUU PHUOC VC SS4T5"/>
      <sheetName val="BKE HUU PHUOC tach kho3A T5-05"/>
      <sheetName val="BKE HUU PHUOC 3A T5 "/>
      <sheetName val="THKL 3a"/>
      <sheetName val="THKL XE XNVCSS4T5"/>
      <sheetName val="THKL DNTN HU PHUOC VC ss4T5"/>
      <sheetName val="TTKL 3a "/>
      <sheetName val="TTKL HUU PHUOC VC SS 4T5"/>
      <sheetName val="TTKL XN VC SS 4T5"/>
      <sheetName val="Sheet2"/>
      <sheetName val="Sheet3"/>
      <sheetName val="Sheet4"/>
      <sheetName val="XL4Test5"/>
      <sheetName val="XL4Poppy"/>
      <sheetName val="ct luong "/>
      <sheetName val="Nhap 6T"/>
      <sheetName val="baocaochinh(qui1.05) (DC)"/>
      <sheetName val="Ctuluongq.1.05"/>
      <sheetName val="BANG PHAN BO qui1.05(DC)"/>
      <sheetName val="BANG PHAN BO quiII.05"/>
      <sheetName val="bao cac cinh Qui II-2005"/>
      <sheetName val="CT_thietbipianphoi"/>
      <sheetName val="Giathanh1m3BT"/>
      <sheetName val="TH__x0003_T_TRAM_HB"/>
      <sheetName val="CT_TRAMPHANPHOI_x0000__x0000_軸ơ_x0000__x0004__x0000__x0000__x0000__x0000__x0000__x0000_﹜ơ_x0000__x0000_"/>
      <sheetName val="MTO REV.2(ARMOR)"/>
      <sheetName val="_x0000__x0000__x0000__x0000__x0000__x0000__x0000__x0000__x0000__x0000__x0014_[DALATddd.XLS]THPHPP"/>
      <sheetName val="dg tphcm"/>
      <sheetName val=""/>
      <sheetName val="DanhMuc"/>
      <sheetName val="dg"/>
      <sheetName val="CT-35"/>
      <sheetName val="DON GIA TRAM _3_"/>
      <sheetName val="dmVUA"/>
      <sheetName val="CT_TRAMPHANPHOI_x0000_軸ơ_x0000__x0004__x0000_﹜ơ_x0000_贴ơ_x0000__x0014__x0000__x0014_["/>
      <sheetName val="CT_TRAMPHANPHOI_x0000__x0000_?o_x0000__x0004__x0000__x0000__x0000__x0000__x0000__x0000_?o_x0000__x0000_"/>
      <sheetName val="TH2_x0000__x0000_hopPP"/>
      <sheetName val="CT_TRAMPHANPHOI??軸ơ?_x0004_??????﹜ơ??"/>
      <sheetName val="??????????_x0014_[DALATddd.XLS]THPHPP"/>
      <sheetName val="CT_TRAMPHANPHOI_x0000__x0000_?õ_x0000__x0004__x0000__x0000__x0000__x0000__x0000__x0000_?õ_x0000__x0000_"/>
      <sheetName val="TH2"/>
      <sheetName val="dongia"/>
      <sheetName val="TONGKE-HT"/>
      <sheetName val="LKVL-CK-HT-GD1"/>
      <sheetName val="DON_GIA_TRAM_(3)"/>
      <sheetName val="B_KE_HUU_PHUOC_XE_XNVC_S_S_4_"/>
      <sheetName val="B_KE_HUU_PHUOC_VC_SS4T5"/>
      <sheetName val="BKE_HUU_PHUOC_tach_kho3A_T5-05"/>
      <sheetName val="BKE_HUU_PHUOC_3A_T5_"/>
      <sheetName val="THKL_3a"/>
      <sheetName val="THKL_XE_XNVCSS4T5"/>
      <sheetName val="THKL_DNTN_HU_PHUOC_VC_ss4T5"/>
      <sheetName val="TTKL_3a_"/>
      <sheetName val="TTKL_HUU_PHUOC_VC_SS_4T5"/>
      <sheetName val="TTKL_XN_VC_SS_4T5"/>
      <sheetName val="ct_luong_"/>
      <sheetName val="Nhap_6T"/>
      <sheetName val="baocaochinh(qui1_05)_(DC)"/>
      <sheetName val="Ctuluongq_1_05"/>
      <sheetName val="BANG_PHAN_BO_qui1_05(DC)"/>
      <sheetName val="BANG_PHAN_BO_quiII_05"/>
      <sheetName val="bao_cac_cinh_Qui_II-2005"/>
      <sheetName val="TH_T_TRAM_HB"/>
      <sheetName val="MTO_REV_2(ARMOR)"/>
      <sheetName val="[DALATddd_XLS]THPHPP"/>
      <sheetName val="DON_GIA_TRAM__3_"/>
      <sheetName val="CT_TRAMPHANPHOI軸ơ﹜ơ"/>
      <sheetName val="dg_tphcm"/>
      <sheetName val="CT_TRAMPHANPHOI?o?o"/>
      <sheetName val="CT_TRAMPHANPHOI_x0000_?o_x0000__x0004__x0000_?o_x0000_?o_x0000__x0014__x0000__x0014_["/>
      <sheetName val="CT__x0003_N_HT"/>
      <sheetName val="VL,NC,MTC"/>
      <sheetName val="CT_TRAMPHANPHOI???o?_x0004_???????o??"/>
      <sheetName val="DISCOUNT"/>
      <sheetName val="DALATddd"/>
    </sheetNames>
    <sheetDataSet>
      <sheetData sheetId="0" refreshError="1">
        <row r="4">
          <cell r="C4">
            <v>1</v>
          </cell>
          <cell r="D4">
            <v>2</v>
          </cell>
          <cell r="E4">
            <v>3</v>
          </cell>
          <cell r="F4">
            <v>4</v>
          </cell>
          <cell r="G4">
            <v>5</v>
          </cell>
          <cell r="H4">
            <v>6</v>
          </cell>
          <cell r="I4">
            <v>7</v>
          </cell>
          <cell r="J4">
            <v>8</v>
          </cell>
          <cell r="K4">
            <v>9</v>
          </cell>
          <cell r="L4">
            <v>10</v>
          </cell>
        </row>
        <row r="6">
          <cell r="C6" t="str">
            <v>AP1P100</v>
          </cell>
          <cell r="D6" t="str">
            <v>02.8401</v>
          </cell>
          <cell r="E6" t="str">
            <v>Aptomat 1 cöïc 600V-100A</v>
          </cell>
          <cell r="F6" t="str">
            <v>caùi</v>
          </cell>
          <cell r="G6"/>
          <cell r="H6">
            <v>200000</v>
          </cell>
          <cell r="I6">
            <v>24819</v>
          </cell>
          <cell r="J6">
            <v>38360</v>
          </cell>
          <cell r="K6">
            <v>0</v>
          </cell>
          <cell r="L6">
            <v>9</v>
          </cell>
        </row>
        <row r="7">
          <cell r="C7" t="str">
            <v>AP1P125</v>
          </cell>
          <cell r="D7" t="str">
            <v>02.8401</v>
          </cell>
          <cell r="E7" t="str">
            <v>Aptomat 1 cöïc 600V-125A</v>
          </cell>
          <cell r="F7" t="str">
            <v>caùi</v>
          </cell>
          <cell r="G7"/>
          <cell r="H7">
            <v>200000</v>
          </cell>
          <cell r="I7">
            <v>24819</v>
          </cell>
          <cell r="J7">
            <v>38360</v>
          </cell>
          <cell r="K7">
            <v>0</v>
          </cell>
          <cell r="L7">
            <v>9</v>
          </cell>
        </row>
        <row r="8">
          <cell r="C8" t="str">
            <v>AP1P150</v>
          </cell>
          <cell r="D8" t="str">
            <v>02.8401</v>
          </cell>
          <cell r="E8" t="str">
            <v>Aptomat 1 cöïc 600V-150A</v>
          </cell>
          <cell r="F8" t="str">
            <v>caùi</v>
          </cell>
          <cell r="G8"/>
          <cell r="H8">
            <v>200000</v>
          </cell>
          <cell r="I8">
            <v>24819</v>
          </cell>
          <cell r="J8">
            <v>38360</v>
          </cell>
          <cell r="K8">
            <v>0</v>
          </cell>
          <cell r="L8">
            <v>9</v>
          </cell>
        </row>
        <row r="9">
          <cell r="C9" t="str">
            <v>AP1P200</v>
          </cell>
          <cell r="D9" t="str">
            <v>02.8401</v>
          </cell>
          <cell r="E9" t="str">
            <v>Aptomat 1 cöïc 600V-200A</v>
          </cell>
          <cell r="F9" t="str">
            <v>caùi</v>
          </cell>
          <cell r="G9"/>
          <cell r="H9">
            <v>250000</v>
          </cell>
          <cell r="I9">
            <v>24819</v>
          </cell>
          <cell r="J9">
            <v>38360</v>
          </cell>
          <cell r="K9">
            <v>0</v>
          </cell>
          <cell r="L9">
            <v>9</v>
          </cell>
        </row>
        <row r="10">
          <cell r="C10" t="str">
            <v>AP1P250</v>
          </cell>
          <cell r="D10" t="str">
            <v>02.8401</v>
          </cell>
          <cell r="E10" t="str">
            <v>Aptomat 1 cöïc 600V-250A</v>
          </cell>
          <cell r="F10" t="str">
            <v>caùi</v>
          </cell>
          <cell r="G10"/>
          <cell r="H10">
            <v>550000</v>
          </cell>
          <cell r="I10">
            <v>24819</v>
          </cell>
          <cell r="J10">
            <v>38360</v>
          </cell>
          <cell r="K10">
            <v>0</v>
          </cell>
          <cell r="L10">
            <v>9</v>
          </cell>
        </row>
        <row r="11">
          <cell r="C11" t="str">
            <v>AP2P100</v>
          </cell>
          <cell r="D11" t="str">
            <v>02.8401</v>
          </cell>
          <cell r="E11" t="str">
            <v>Aptomat 2 cöïc 600V-100A</v>
          </cell>
          <cell r="F11" t="str">
            <v>caùi</v>
          </cell>
          <cell r="G11"/>
          <cell r="H11">
            <v>200000</v>
          </cell>
          <cell r="I11">
            <v>24819</v>
          </cell>
          <cell r="J11">
            <v>38360</v>
          </cell>
          <cell r="K11">
            <v>0</v>
          </cell>
          <cell r="L11">
            <v>9</v>
          </cell>
        </row>
        <row r="12">
          <cell r="C12" t="str">
            <v>AP2P50</v>
          </cell>
          <cell r="D12" t="str">
            <v>02.8401</v>
          </cell>
          <cell r="E12" t="str">
            <v>Aptomat 2 cöïc 600V-50A ( Nhaät )</v>
          </cell>
          <cell r="F12" t="str">
            <v>caùi</v>
          </cell>
          <cell r="G12"/>
          <cell r="H12">
            <v>200000</v>
          </cell>
          <cell r="I12">
            <v>24819</v>
          </cell>
          <cell r="J12">
            <v>38360</v>
          </cell>
          <cell r="K12">
            <v>0</v>
          </cell>
          <cell r="L12">
            <v>12</v>
          </cell>
        </row>
        <row r="13">
          <cell r="C13" t="str">
            <v>AP2P75</v>
          </cell>
          <cell r="D13" t="str">
            <v>02.8401</v>
          </cell>
          <cell r="E13" t="str">
            <v>Aptomat 2 cöïc 600V-75A</v>
          </cell>
          <cell r="F13" t="str">
            <v>caùi</v>
          </cell>
          <cell r="G13"/>
          <cell r="H13">
            <v>200000</v>
          </cell>
          <cell r="I13">
            <v>24819</v>
          </cell>
          <cell r="J13">
            <v>38360</v>
          </cell>
          <cell r="K13">
            <v>0</v>
          </cell>
          <cell r="L13">
            <v>12</v>
          </cell>
        </row>
        <row r="14">
          <cell r="C14" t="str">
            <v>AP3P1000</v>
          </cell>
          <cell r="D14" t="str">
            <v>02.8404</v>
          </cell>
          <cell r="E14" t="str">
            <v>Aptomat 3 cöïc 600V-1000A ( Nhaät )</v>
          </cell>
          <cell r="F14" t="str">
            <v>caùi</v>
          </cell>
          <cell r="G14"/>
          <cell r="H14">
            <v>15500000</v>
          </cell>
          <cell r="I14">
            <v>35622</v>
          </cell>
          <cell r="J14">
            <v>76719</v>
          </cell>
          <cell r="K14">
            <v>0</v>
          </cell>
          <cell r="L14">
            <v>18</v>
          </cell>
        </row>
        <row r="15">
          <cell r="C15" t="str">
            <v>AP3P100</v>
          </cell>
          <cell r="D15" t="str">
            <v>02.8401</v>
          </cell>
          <cell r="E15" t="str">
            <v>Aptomat 3 cöïc 600V-100A</v>
          </cell>
          <cell r="F15" t="str">
            <v>caùi</v>
          </cell>
          <cell r="G15"/>
          <cell r="H15">
            <v>250000</v>
          </cell>
          <cell r="I15">
            <v>24819</v>
          </cell>
          <cell r="J15">
            <v>38360</v>
          </cell>
          <cell r="K15">
            <v>0</v>
          </cell>
          <cell r="L15">
            <v>18</v>
          </cell>
        </row>
        <row r="16">
          <cell r="C16" t="str">
            <v>AP3P125</v>
          </cell>
          <cell r="D16" t="str">
            <v>02.8401</v>
          </cell>
          <cell r="E16" t="str">
            <v>Aptomat 3 cöïc 600V-125A</v>
          </cell>
          <cell r="F16" t="str">
            <v>caùi</v>
          </cell>
          <cell r="G16"/>
          <cell r="H16">
            <v>515000</v>
          </cell>
          <cell r="I16">
            <v>24819</v>
          </cell>
          <cell r="J16">
            <v>38360</v>
          </cell>
          <cell r="K16">
            <v>0</v>
          </cell>
          <cell r="L16">
            <v>18</v>
          </cell>
        </row>
        <row r="17">
          <cell r="C17" t="str">
            <v>AP3P150</v>
          </cell>
          <cell r="D17" t="str">
            <v>02.8401</v>
          </cell>
          <cell r="E17" t="str">
            <v>Aptomat 3 cöïc 600V-150A ( Nhaät )</v>
          </cell>
          <cell r="F17" t="str">
            <v>caùi</v>
          </cell>
          <cell r="G17"/>
          <cell r="H17">
            <v>1570000</v>
          </cell>
          <cell r="I17">
            <v>24819</v>
          </cell>
          <cell r="J17">
            <v>38360</v>
          </cell>
          <cell r="K17">
            <v>0</v>
          </cell>
          <cell r="L17">
            <v>18</v>
          </cell>
        </row>
        <row r="18">
          <cell r="C18" t="str">
            <v>AP3P200</v>
          </cell>
          <cell r="D18" t="str">
            <v>02.8401</v>
          </cell>
          <cell r="E18" t="str">
            <v>Aptomat 3 cöïc 600V-200A</v>
          </cell>
          <cell r="F18" t="str">
            <v>caùi</v>
          </cell>
          <cell r="G18"/>
          <cell r="H18">
            <v>515000</v>
          </cell>
          <cell r="I18">
            <v>24819</v>
          </cell>
          <cell r="J18">
            <v>38360</v>
          </cell>
          <cell r="K18">
            <v>0</v>
          </cell>
          <cell r="L18">
            <v>18</v>
          </cell>
        </row>
        <row r="19">
          <cell r="C19" t="str">
            <v>AP3P250</v>
          </cell>
          <cell r="D19" t="str">
            <v>02.8401</v>
          </cell>
          <cell r="E19" t="str">
            <v>Aptomat 3 cöïc 600V-250A ( Nhaät )</v>
          </cell>
          <cell r="F19" t="str">
            <v>caùi</v>
          </cell>
          <cell r="G19"/>
          <cell r="H19">
            <v>1650000</v>
          </cell>
          <cell r="I19">
            <v>24819</v>
          </cell>
          <cell r="J19">
            <v>38360</v>
          </cell>
          <cell r="K19">
            <v>0</v>
          </cell>
          <cell r="L19">
            <v>18</v>
          </cell>
        </row>
        <row r="20">
          <cell r="C20" t="str">
            <v>AP3P600</v>
          </cell>
          <cell r="D20" t="str">
            <v>02.8403</v>
          </cell>
          <cell r="E20" t="str">
            <v>Aptomat 3 cöïc 600V-600A ( Nhaät )</v>
          </cell>
          <cell r="F20" t="str">
            <v>caùi</v>
          </cell>
          <cell r="G20"/>
          <cell r="H20">
            <v>6800000</v>
          </cell>
          <cell r="I20">
            <v>27848</v>
          </cell>
          <cell r="J20">
            <v>61375</v>
          </cell>
          <cell r="K20">
            <v>0</v>
          </cell>
          <cell r="L20">
            <v>18</v>
          </cell>
        </row>
        <row r="21">
          <cell r="C21" t="str">
            <v>AP3P75</v>
          </cell>
          <cell r="D21" t="str">
            <v>02.8401</v>
          </cell>
          <cell r="E21" t="str">
            <v>Aptomat 3 cöïc 600V-75A</v>
          </cell>
          <cell r="F21" t="str">
            <v>caùi</v>
          </cell>
          <cell r="G21"/>
          <cell r="H21">
            <v>250000</v>
          </cell>
          <cell r="I21">
            <v>24819</v>
          </cell>
          <cell r="J21">
            <v>38360</v>
          </cell>
          <cell r="K21">
            <v>0</v>
          </cell>
          <cell r="L21">
            <v>18</v>
          </cell>
        </row>
        <row r="22">
          <cell r="E22" t="str">
            <v>CAÙP NGAÀM</v>
          </cell>
        </row>
        <row r="23">
          <cell r="C23" t="str">
            <v>STK114</v>
          </cell>
          <cell r="D23" t="str">
            <v>Phuï luïc 1</v>
          </cell>
          <cell r="E23" t="str">
            <v>Oáng STK O114</v>
          </cell>
          <cell r="F23" t="str">
            <v>m</v>
          </cell>
          <cell r="G23"/>
          <cell r="H23">
            <v>121513.68</v>
          </cell>
          <cell r="I23"/>
          <cell r="J23">
            <v>9928.174500000001</v>
          </cell>
        </row>
        <row r="24">
          <cell r="C24" t="str">
            <v>K114</v>
          </cell>
          <cell r="D24" t="str">
            <v>ZF-1260</v>
          </cell>
          <cell r="E24" t="str">
            <v>Keïp oááng STK O114</v>
          </cell>
          <cell r="F24" t="str">
            <v>caùi</v>
          </cell>
          <cell r="G24"/>
          <cell r="H24">
            <v>38724</v>
          </cell>
          <cell r="I24"/>
          <cell r="J24">
            <v>6932</v>
          </cell>
          <cell r="K24">
            <v>3867</v>
          </cell>
        </row>
        <row r="25">
          <cell r="C25" t="str">
            <v>PVC150</v>
          </cell>
          <cell r="D25" t="str">
            <v>Phuï luïc 1</v>
          </cell>
          <cell r="E25" t="str">
            <v>Oáng nhöïa PVC, O150 chòu löïc</v>
          </cell>
          <cell r="F25" t="str">
            <v>m</v>
          </cell>
          <cell r="G25"/>
          <cell r="H25">
            <v>89515</v>
          </cell>
          <cell r="I25"/>
          <cell r="J25">
            <v>2603.6802000000002</v>
          </cell>
        </row>
        <row r="26">
          <cell r="C26" t="str">
            <v>CAT</v>
          </cell>
          <cell r="D26" t="str">
            <v>BB-1411</v>
          </cell>
          <cell r="E26" t="str">
            <v>Caùt</v>
          </cell>
          <cell r="F26" t="str">
            <v>m3</v>
          </cell>
          <cell r="G26"/>
          <cell r="H26">
            <v>66544.899999999994</v>
          </cell>
          <cell r="I26"/>
          <cell r="J26">
            <v>7549.3600000000006</v>
          </cell>
        </row>
        <row r="27">
          <cell r="C27" t="str">
            <v>GACHTHE</v>
          </cell>
          <cell r="D27" t="str">
            <v>Phuï luïc 1</v>
          </cell>
          <cell r="E27" t="str">
            <v>Gaïch theû ñaùnh daáu</v>
          </cell>
          <cell r="F27" t="str">
            <v>m2</v>
          </cell>
          <cell r="G27"/>
          <cell r="H27">
            <v>13200</v>
          </cell>
          <cell r="I27"/>
          <cell r="J27">
            <v>2426.58</v>
          </cell>
        </row>
        <row r="28">
          <cell r="C28" t="str">
            <v>NHUADO</v>
          </cell>
          <cell r="D28" t="str">
            <v>Phuï luïc 1</v>
          </cell>
          <cell r="E28" t="str">
            <v>Nhöïa ñoû ñaùnh daáu</v>
          </cell>
          <cell r="F28" t="str">
            <v>m2</v>
          </cell>
          <cell r="G28"/>
          <cell r="H28">
            <v>10000</v>
          </cell>
          <cell r="I28"/>
          <cell r="J28">
            <v>2022.1499999999999</v>
          </cell>
        </row>
        <row r="29">
          <cell r="C29" t="str">
            <v>nuoc</v>
          </cell>
          <cell r="D29" t="str">
            <v>Phuï luïc 1</v>
          </cell>
          <cell r="E29" t="str">
            <v>Nöôùc töôùi</v>
          </cell>
          <cell r="F29" t="str">
            <v>m3</v>
          </cell>
          <cell r="G29"/>
          <cell r="H29">
            <v>15000</v>
          </cell>
          <cell r="I29"/>
          <cell r="J29">
            <v>2022.1499999999999</v>
          </cell>
        </row>
        <row r="30">
          <cell r="C30" t="str">
            <v>betongnhua</v>
          </cell>
          <cell r="D30" t="str">
            <v>Phuï luïc 1</v>
          </cell>
          <cell r="E30" t="str">
            <v>Beâtoâng nhöïa noùng ( Hoaøn thieän lôùp maët leà ñöôøng )</v>
          </cell>
          <cell r="F30" t="str">
            <v>m3</v>
          </cell>
          <cell r="G30"/>
          <cell r="H30">
            <v>397701.72727272724</v>
          </cell>
          <cell r="I30"/>
          <cell r="J30">
            <v>3469.5</v>
          </cell>
          <cell r="K30">
            <v>13029.08992</v>
          </cell>
        </row>
        <row r="31">
          <cell r="C31" t="str">
            <v>da04</v>
          </cell>
          <cell r="D31" t="str">
            <v>01.7000</v>
          </cell>
          <cell r="E31" t="str">
            <v>Traûi caùn ñaù daêm 2x4 daày 40cm</v>
          </cell>
          <cell r="F31" t="str">
            <v>m3</v>
          </cell>
          <cell r="G31"/>
          <cell r="H31">
            <v>100000</v>
          </cell>
          <cell r="I31"/>
          <cell r="J31">
            <v>16187</v>
          </cell>
        </row>
        <row r="32">
          <cell r="C32" t="str">
            <v>BTM200</v>
          </cell>
          <cell r="D32" t="str">
            <v>HA-8113</v>
          </cell>
          <cell r="E32" t="str">
            <v>Beâtoâng ñöôøng ñaù 1x2 M200</v>
          </cell>
          <cell r="F32" t="str">
            <v>m3</v>
          </cell>
          <cell r="G32"/>
          <cell r="H32">
            <v>398419.46950000001</v>
          </cell>
          <cell r="I32"/>
          <cell r="J32">
            <v>27725.497999999996</v>
          </cell>
          <cell r="K32">
            <v>15375</v>
          </cell>
        </row>
        <row r="33">
          <cell r="E33" t="str">
            <v>BOÁ TRÍ CAÙP QUA CAÀU</v>
          </cell>
        </row>
        <row r="34">
          <cell r="C34" t="str">
            <v>Mongdache</v>
          </cell>
          <cell r="D34" t="str">
            <v>GC.4115</v>
          </cell>
          <cell r="E34" t="str">
            <v>Xaây moùng baèng ñaù cheû 20x20x25 vöõa M100</v>
          </cell>
          <cell r="F34" t="str">
            <v>m3</v>
          </cell>
          <cell r="G34"/>
          <cell r="H34">
            <v>198707.50880000001</v>
          </cell>
          <cell r="I34"/>
          <cell r="J34">
            <v>20120.548500000001</v>
          </cell>
          <cell r="K34">
            <v>1539.9960000000001</v>
          </cell>
        </row>
        <row r="35">
          <cell r="C35" t="str">
            <v>Lapongtrangkem</v>
          </cell>
          <cell r="D35" t="str">
            <v>ZJ.1170x2</v>
          </cell>
          <cell r="E35" t="str">
            <v>Laép ñaët oáng theùp traùng keõm f 150</v>
          </cell>
          <cell r="F35" t="str">
            <v>m</v>
          </cell>
          <cell r="G35"/>
          <cell r="H35">
            <v>120136.92</v>
          </cell>
          <cell r="I35"/>
          <cell r="J35">
            <v>19218.477919999998</v>
          </cell>
        </row>
        <row r="36">
          <cell r="C36" t="str">
            <v>Lapcutthang</v>
          </cell>
          <cell r="D36" t="str">
            <v>ZK.1270</v>
          </cell>
          <cell r="E36" t="str">
            <v>Laép ñaët cuùt thaúng</v>
          </cell>
          <cell r="F36" t="str">
            <v>caùi</v>
          </cell>
          <cell r="G36"/>
          <cell r="H36">
            <v>58162</v>
          </cell>
          <cell r="I36"/>
          <cell r="J36">
            <v>9577.7559999999994</v>
          </cell>
          <cell r="K36">
            <v>5800</v>
          </cell>
        </row>
        <row r="37">
          <cell r="C37" t="str">
            <v>phamongdache</v>
          </cell>
          <cell r="D37" t="str">
            <v>AG.1132</v>
          </cell>
          <cell r="E37" t="str">
            <v>Phaù dôõ moùng ñaù cheû</v>
          </cell>
          <cell r="F37" t="str">
            <v>m3</v>
          </cell>
          <cell r="G37"/>
          <cell r="H37"/>
          <cell r="I37"/>
          <cell r="J37">
            <v>29357.071999999996</v>
          </cell>
        </row>
        <row r="38">
          <cell r="C38" t="str">
            <v>giacongthep</v>
          </cell>
          <cell r="D38" t="str">
            <v>NA.1510</v>
          </cell>
          <cell r="E38" t="str">
            <v>Gia coâng theùp hình</v>
          </cell>
          <cell r="F38" t="str">
            <v>kg</v>
          </cell>
          <cell r="G38"/>
          <cell r="H38">
            <v>4349</v>
          </cell>
          <cell r="I38"/>
          <cell r="J38">
            <v>384</v>
          </cell>
          <cell r="K38">
            <v>668</v>
          </cell>
        </row>
        <row r="39">
          <cell r="C39" t="str">
            <v>giacongtheptruf10</v>
          </cell>
          <cell r="D39" t="str">
            <v>IA.2211</v>
          </cell>
          <cell r="E39" t="str">
            <v>Gia coâng theùp truï f&lt;=10</v>
          </cell>
          <cell r="F39" t="str">
            <v>kg</v>
          </cell>
          <cell r="G39"/>
          <cell r="H39">
            <v>4228</v>
          </cell>
          <cell r="I39"/>
          <cell r="J39">
            <v>220.69599999999997</v>
          </cell>
          <cell r="K39">
            <v>16</v>
          </cell>
        </row>
        <row r="40">
          <cell r="C40" t="str">
            <v>giacongtheptruf18</v>
          </cell>
          <cell r="D40" t="str">
            <v>IA.2221</v>
          </cell>
          <cell r="E40" t="str">
            <v>Gia coâng theùp truï f&lt;=18</v>
          </cell>
          <cell r="F40" t="str">
            <v>kg</v>
          </cell>
          <cell r="G40"/>
          <cell r="H40">
            <v>4277</v>
          </cell>
          <cell r="I40"/>
          <cell r="J40">
            <v>148.63199999999998</v>
          </cell>
          <cell r="K40">
            <v>102</v>
          </cell>
        </row>
        <row r="41">
          <cell r="E41" t="str">
            <v>BEÄ ÑÔÕ MAÙY BIEÁN THEÁ</v>
          </cell>
        </row>
        <row r="42">
          <cell r="C42" t="str">
            <v>giacongthepmongf10</v>
          </cell>
          <cell r="D42" t="str">
            <v>IA.1110</v>
          </cell>
          <cell r="E42" t="str">
            <v>Gia coâng theùp moùngï f&lt;=10</v>
          </cell>
          <cell r="F42" t="str">
            <v>kg</v>
          </cell>
          <cell r="G42"/>
          <cell r="H42">
            <v>4228</v>
          </cell>
          <cell r="I42"/>
          <cell r="J42">
            <v>165.52199999999999</v>
          </cell>
          <cell r="K42">
            <v>16</v>
          </cell>
        </row>
        <row r="43">
          <cell r="C43" t="str">
            <v>giacongthepmongf18</v>
          </cell>
          <cell r="D43" t="str">
            <v>IA.1120</v>
          </cell>
          <cell r="E43" t="str">
            <v>Gia coâng theùp moùngï f&lt;=18</v>
          </cell>
          <cell r="F43" t="str">
            <v>kg</v>
          </cell>
          <cell r="G43"/>
          <cell r="H43">
            <v>4276</v>
          </cell>
          <cell r="I43"/>
          <cell r="J43">
            <v>121.60799999999999</v>
          </cell>
          <cell r="K43">
            <v>99</v>
          </cell>
        </row>
        <row r="44">
          <cell r="C44" t="str">
            <v>BTM200ongBTCT</v>
          </cell>
          <cell r="D44" t="str">
            <v>HA-5413</v>
          </cell>
          <cell r="E44" t="str">
            <v xml:space="preserve">Beâ toâng ñaù 1x2 M200 OÁng BTCT </v>
          </cell>
          <cell r="F44" t="str">
            <v>m3</v>
          </cell>
          <cell r="G44"/>
          <cell r="H44">
            <v>570967</v>
          </cell>
          <cell r="I44"/>
          <cell r="J44">
            <v>46007.233999999997</v>
          </cell>
          <cell r="K44">
            <v>12480</v>
          </cell>
        </row>
        <row r="45">
          <cell r="C45" t="str">
            <v>gachtau</v>
          </cell>
          <cell r="D45" t="str">
            <v>VO.102</v>
          </cell>
          <cell r="E45" t="str">
            <v>Gaïch taøu</v>
          </cell>
          <cell r="F45" t="str">
            <v>m2</v>
          </cell>
          <cell r="G45"/>
          <cell r="H45">
            <v>45000</v>
          </cell>
          <cell r="I45"/>
          <cell r="J45">
            <v>4091.0856000000003</v>
          </cell>
        </row>
        <row r="46">
          <cell r="C46" t="str">
            <v>catbt</v>
          </cell>
          <cell r="D46" t="str">
            <v>Phu ïluïc 1</v>
          </cell>
          <cell r="E46" t="str">
            <v>Caét beâtoâng 2 meùp möông</v>
          </cell>
          <cell r="F46" t="str">
            <v>m</v>
          </cell>
          <cell r="G46"/>
          <cell r="H46">
            <v>140</v>
          </cell>
          <cell r="I46"/>
          <cell r="J46">
            <v>26.962</v>
          </cell>
          <cell r="K46">
            <v>697.43999999999994</v>
          </cell>
        </row>
        <row r="47">
          <cell r="C47" t="str">
            <v>phadobtxm</v>
          </cell>
          <cell r="D47" t="str">
            <v>02.02.01</v>
          </cell>
          <cell r="E47" t="str">
            <v>Phaù vôõ keát caáu maët beâtoâng ximaêng</v>
          </cell>
          <cell r="F47" t="str">
            <v>m3</v>
          </cell>
          <cell r="G47"/>
          <cell r="H47"/>
          <cell r="I47"/>
          <cell r="J47">
            <v>52015.231200000002</v>
          </cell>
        </row>
        <row r="48">
          <cell r="C48" t="str">
            <v>daomuong</v>
          </cell>
          <cell r="D48" t="str">
            <v>Phu ïluïc 1</v>
          </cell>
          <cell r="E48" t="str">
            <v>Ñaøo ñaát möông caùp</v>
          </cell>
          <cell r="F48" t="str">
            <v>m3</v>
          </cell>
          <cell r="G48"/>
          <cell r="H48"/>
          <cell r="I48"/>
          <cell r="J48">
            <v>80886</v>
          </cell>
        </row>
        <row r="49">
          <cell r="C49" t="str">
            <v>Vcdat</v>
          </cell>
          <cell r="D49" t="str">
            <v>Phu ïluïc 1</v>
          </cell>
          <cell r="E49" t="str">
            <v>Vaän chuyeån ñaát thöøa ñi ñoå</v>
          </cell>
          <cell r="F49" t="str">
            <v>m3</v>
          </cell>
          <cell r="G49"/>
          <cell r="H49"/>
          <cell r="I49"/>
          <cell r="J49">
            <v>10224.752999999999</v>
          </cell>
        </row>
        <row r="50">
          <cell r="C50" t="str">
            <v>cothep8</v>
          </cell>
          <cell r="D50" t="str">
            <v>IA-2221</v>
          </cell>
          <cell r="E50" t="str">
            <v>Gia coâng laép ñaët coát theùp O8</v>
          </cell>
          <cell r="F50" t="str">
            <v>Taán</v>
          </cell>
          <cell r="G50"/>
          <cell r="H50">
            <v>4228301</v>
          </cell>
          <cell r="I50"/>
          <cell r="J50">
            <v>226708.83999999997</v>
          </cell>
          <cell r="K50">
            <v>18096</v>
          </cell>
        </row>
        <row r="51">
          <cell r="C51" t="str">
            <v>da12</v>
          </cell>
          <cell r="D51" t="str">
            <v>Phu ïluïc 1</v>
          </cell>
          <cell r="E51" t="str">
            <v>Ñaù 1x2 (cheøn chaân truï)</v>
          </cell>
          <cell r="F51" t="str">
            <v>m3</v>
          </cell>
          <cell r="G51"/>
          <cell r="H51">
            <v>144182.04</v>
          </cell>
          <cell r="I51"/>
          <cell r="J51">
            <v>30683.100000000002</v>
          </cell>
        </row>
        <row r="52">
          <cell r="C52" t="str">
            <v>BTMlot100</v>
          </cell>
          <cell r="D52" t="str">
            <v>HA.1212</v>
          </cell>
          <cell r="E52" t="str">
            <v xml:space="preserve">Beâtoâng lot ñaù 1x2 M100 </v>
          </cell>
          <cell r="F52" t="str">
            <v>m3</v>
          </cell>
          <cell r="G52"/>
          <cell r="H52">
            <v>271893.79292500002</v>
          </cell>
          <cell r="I52"/>
          <cell r="J52">
            <v>22921.981999999996</v>
          </cell>
          <cell r="K52">
            <v>12480</v>
          </cell>
        </row>
        <row r="53">
          <cell r="C53" t="str">
            <v>BTM200mmay</v>
          </cell>
          <cell r="D53" t="str">
            <v>HA.1213</v>
          </cell>
          <cell r="E53" t="str">
            <v xml:space="preserve">Beâtoâng moùng neàn ñaù 1x2 M200 </v>
          </cell>
          <cell r="F53" t="str">
            <v>m3</v>
          </cell>
          <cell r="G53"/>
          <cell r="H53">
            <v>398419.46950000001</v>
          </cell>
          <cell r="I53"/>
          <cell r="J53">
            <v>22921.981999999996</v>
          </cell>
          <cell r="K53">
            <v>12480</v>
          </cell>
        </row>
        <row r="54">
          <cell r="C54" t="str">
            <v>BTM200mtru</v>
          </cell>
          <cell r="D54" t="str">
            <v>04.3502</v>
          </cell>
          <cell r="E54" t="str">
            <v xml:space="preserve">Beâtoâng moùng coät ñaù 1x2 M200 </v>
          </cell>
          <cell r="F54" t="str">
            <v>m3</v>
          </cell>
          <cell r="G54"/>
          <cell r="H54">
            <v>418122</v>
          </cell>
          <cell r="I54"/>
          <cell r="J54">
            <v>11767</v>
          </cell>
          <cell r="K54">
            <v>3562</v>
          </cell>
        </row>
        <row r="55">
          <cell r="C55" t="str">
            <v>BTM150mtru</v>
          </cell>
          <cell r="D55" t="str">
            <v>04.3501</v>
          </cell>
          <cell r="E55" t="str">
            <v xml:space="preserve">Beâtoâng moùng coät ñaù 1x2 M150 </v>
          </cell>
          <cell r="F55" t="str">
            <v>m3</v>
          </cell>
          <cell r="G55"/>
          <cell r="H55">
            <v>369225</v>
          </cell>
          <cell r="I55"/>
          <cell r="J55">
            <v>11767</v>
          </cell>
          <cell r="K55">
            <v>3562</v>
          </cell>
        </row>
        <row r="56">
          <cell r="C56" t="str">
            <v>daomong&lt;1m</v>
          </cell>
          <cell r="D56" t="str">
            <v>BA.1412</v>
          </cell>
          <cell r="E56" t="str">
            <v>Ñaøo ñaát moùng caáp 2 roäng &lt;1m saâu &lt;1m</v>
          </cell>
          <cell r="F56" t="str">
            <v>m3</v>
          </cell>
          <cell r="G56"/>
          <cell r="H56"/>
          <cell r="I56"/>
          <cell r="J56">
            <v>16212.147999999999</v>
          </cell>
        </row>
        <row r="57">
          <cell r="C57" t="str">
            <v>daomong</v>
          </cell>
          <cell r="D57" t="str">
            <v>BA.1442</v>
          </cell>
          <cell r="E57" t="str">
            <v>Ñaøo ñaát moùng caáp 2 roäng &gt;1m saâu &gt;1m</v>
          </cell>
          <cell r="F57" t="str">
            <v>m3</v>
          </cell>
          <cell r="G57"/>
          <cell r="H57"/>
          <cell r="I57"/>
          <cell r="J57">
            <v>14168.457999999999</v>
          </cell>
        </row>
        <row r="58">
          <cell r="C58" t="str">
            <v>dapdat</v>
          </cell>
          <cell r="D58" t="str">
            <v>BB.1112</v>
          </cell>
          <cell r="E58" t="str">
            <v>Ñaép ñaát caáp 2</v>
          </cell>
          <cell r="F58" t="str">
            <v>m3</v>
          </cell>
          <cell r="G58"/>
          <cell r="H58"/>
          <cell r="I58"/>
          <cell r="J58">
            <v>8386.4479999999985</v>
          </cell>
        </row>
        <row r="59">
          <cell r="C59" t="str">
            <v>vankhuonmay</v>
          </cell>
          <cell r="D59" t="str">
            <v>KA-1220</v>
          </cell>
          <cell r="E59" t="str">
            <v>Vaùn khuoân ñoå beâ toâng</v>
          </cell>
          <cell r="F59" t="str">
            <v>100m2</v>
          </cell>
          <cell r="G59"/>
          <cell r="H59">
            <v>2296100.9456000002</v>
          </cell>
          <cell r="I59"/>
          <cell r="J59">
            <v>433779.11399999994</v>
          </cell>
          <cell r="K59"/>
          <cell r="L59">
            <v>0.2</v>
          </cell>
        </row>
        <row r="60">
          <cell r="C60" t="str">
            <v>BTMLOTM100</v>
          </cell>
          <cell r="D60" t="str">
            <v>HA-1111</v>
          </cell>
          <cell r="E60" t="str">
            <v xml:space="preserve">Beâtoâng loùt ñaù 4x6 M100 </v>
          </cell>
          <cell r="F60" t="str">
            <v>m3</v>
          </cell>
          <cell r="G60"/>
          <cell r="H60">
            <v>263407</v>
          </cell>
          <cell r="I60"/>
          <cell r="J60">
            <v>23061.605999999996</v>
          </cell>
          <cell r="K60">
            <v>12041</v>
          </cell>
        </row>
        <row r="61">
          <cell r="C61" t="str">
            <v>cothep</v>
          </cell>
          <cell r="D61" t="str">
            <v>IA-2221</v>
          </cell>
          <cell r="E61" t="str">
            <v>Gia coâng laép ñaët coát theùp caùc loaïi</v>
          </cell>
          <cell r="F61" t="str">
            <v>Taán</v>
          </cell>
          <cell r="G61"/>
          <cell r="H61">
            <v>4228301</v>
          </cell>
          <cell r="I61"/>
          <cell r="J61">
            <v>226708.83999999997</v>
          </cell>
          <cell r="K61">
            <v>18096</v>
          </cell>
        </row>
        <row r="62">
          <cell r="E62" t="str">
            <v>LAØM MAËT BAÈNG CAÙC TRAÏM BIEÁN THEÁ HÔÏP BOÄ</v>
          </cell>
        </row>
        <row r="63">
          <cell r="C63" t="str">
            <v>phadohangraohienco</v>
          </cell>
          <cell r="D63" t="str">
            <v>AG.1111</v>
          </cell>
          <cell r="E63" t="str">
            <v>Phaù dôõ haøng raøo hieän coù</v>
          </cell>
          <cell r="F63" t="str">
            <v>m3</v>
          </cell>
        </row>
        <row r="64">
          <cell r="C64" t="str">
            <v>xayhangrao</v>
          </cell>
          <cell r="D64" t="str">
            <v>GE.2213</v>
          </cell>
          <cell r="E64" t="str">
            <v>Xaây haøng raøo</v>
          </cell>
          <cell r="F64" t="str">
            <v>m3</v>
          </cell>
          <cell r="G64"/>
          <cell r="H64">
            <v>302281.59450000006</v>
          </cell>
          <cell r="I64"/>
          <cell r="J64">
            <v>32582.53</v>
          </cell>
          <cell r="K64">
            <v>1630.5839999999998</v>
          </cell>
        </row>
        <row r="65">
          <cell r="C65" t="str">
            <v>phadonha</v>
          </cell>
          <cell r="D65" t="str">
            <v>AG.1111</v>
          </cell>
          <cell r="E65" t="str">
            <v>Phaù dôõ nhaø traïm hieän coù</v>
          </cell>
          <cell r="F65" t="str">
            <v>m3</v>
          </cell>
          <cell r="G65"/>
          <cell r="H65"/>
          <cell r="I65"/>
          <cell r="J65">
            <v>17672.57</v>
          </cell>
        </row>
        <row r="66">
          <cell r="C66" t="str">
            <v>daodatmatbang</v>
          </cell>
          <cell r="D66" t="str">
            <v>BA.1202</v>
          </cell>
          <cell r="E66" t="str">
            <v>Ñaøo ñaát maët baèng</v>
          </cell>
          <cell r="F66" t="str">
            <v>m3</v>
          </cell>
          <cell r="G66"/>
          <cell r="H66"/>
          <cell r="I66"/>
          <cell r="J66">
            <v>8446.1259999999984</v>
          </cell>
        </row>
        <row r="67">
          <cell r="C67" t="str">
            <v>dapdatmatbang</v>
          </cell>
          <cell r="D67" t="str">
            <v>BB.1112</v>
          </cell>
          <cell r="E67" t="str">
            <v>Ñaép ñaát maët baèng</v>
          </cell>
          <cell r="F67" t="str">
            <v>m3</v>
          </cell>
          <cell r="G67"/>
          <cell r="H67"/>
          <cell r="I67"/>
          <cell r="J67">
            <v>8386.4479999999985</v>
          </cell>
        </row>
        <row r="68">
          <cell r="C68" t="str">
            <v>phadoke</v>
          </cell>
          <cell r="D68" t="str">
            <v>AG.1121</v>
          </cell>
          <cell r="E68" t="str">
            <v xml:space="preserve">Phaù dôõ keø doác </v>
          </cell>
          <cell r="F68" t="str">
            <v>m3</v>
          </cell>
          <cell r="G68"/>
          <cell r="H68"/>
          <cell r="I68"/>
          <cell r="J68">
            <v>22200.215999999997</v>
          </cell>
        </row>
        <row r="69">
          <cell r="C69" t="str">
            <v>xaydache</v>
          </cell>
          <cell r="D69" t="str">
            <v>GC.4114</v>
          </cell>
          <cell r="E69" t="str">
            <v>Xaây ñaù cheû maùi doác vaø möông thoaùt nöôùc</v>
          </cell>
          <cell r="F69" t="str">
            <v>m3</v>
          </cell>
          <cell r="G69"/>
          <cell r="H69">
            <v>198707.50880000001</v>
          </cell>
          <cell r="I69"/>
          <cell r="J69">
            <v>20120.548500000001</v>
          </cell>
          <cell r="K69">
            <v>1539.9960000000001</v>
          </cell>
        </row>
        <row r="70">
          <cell r="C70" t="str">
            <v>bl27-1250</v>
          </cell>
          <cell r="D70"/>
          <cell r="E70" t="str">
            <v>Bu loâng M27-1250 ( 6,3kg)</v>
          </cell>
          <cell r="F70" t="str">
            <v>boä</v>
          </cell>
          <cell r="G70"/>
          <cell r="H70">
            <v>61273.799999999996</v>
          </cell>
        </row>
        <row r="71">
          <cell r="C71" t="str">
            <v>VM100</v>
          </cell>
          <cell r="D71" t="str">
            <v>T3-102G</v>
          </cell>
          <cell r="E71" t="str">
            <v>Laùng Vöõa M100 daøy 50</v>
          </cell>
          <cell r="F71" t="str">
            <v>m2</v>
          </cell>
          <cell r="G71"/>
          <cell r="H71">
            <v>14424</v>
          </cell>
          <cell r="I71"/>
          <cell r="J71">
            <v>1782.4579999999999</v>
          </cell>
        </row>
        <row r="72">
          <cell r="C72" t="str">
            <v>thep12</v>
          </cell>
          <cell r="D72" t="str">
            <v>05-7002</v>
          </cell>
          <cell r="E72" t="str">
            <v>Theùp troøn O12 maï keõm (0,888kg/m)</v>
          </cell>
          <cell r="F72" t="str">
            <v>kg</v>
          </cell>
          <cell r="G72"/>
          <cell r="H72">
            <v>9726</v>
          </cell>
          <cell r="I72">
            <v>0.75</v>
          </cell>
          <cell r="J72">
            <v>15.483000000000001</v>
          </cell>
          <cell r="K72"/>
          <cell r="L72">
            <v>3.7871999999999999</v>
          </cell>
        </row>
        <row r="73">
          <cell r="C73" t="str">
            <v>thep25</v>
          </cell>
          <cell r="D73" t="str">
            <v>057-103</v>
          </cell>
          <cell r="E73" t="str">
            <v>Theùp troøn O25 (3,85kg/m)</v>
          </cell>
          <cell r="F73" t="str">
            <v>kg</v>
          </cell>
          <cell r="G73"/>
          <cell r="H73">
            <v>4324.91</v>
          </cell>
          <cell r="I73"/>
          <cell r="J73">
            <v>256.77</v>
          </cell>
          <cell r="K73">
            <v>128.59</v>
          </cell>
          <cell r="L73">
            <v>3.7871999999999999</v>
          </cell>
        </row>
        <row r="74">
          <cell r="C74" t="str">
            <v>CTD</v>
          </cell>
          <cell r="D74" t="str">
            <v>04.7001</v>
          </cell>
          <cell r="E74" t="str">
            <v>Coïc tieáp ñaát  vaø keïp</v>
          </cell>
          <cell r="F74" t="str">
            <v>Boä</v>
          </cell>
          <cell r="G74"/>
          <cell r="H74">
            <v>28952</v>
          </cell>
          <cell r="I74">
            <v>22085</v>
          </cell>
          <cell r="J74">
            <v>5217</v>
          </cell>
          <cell r="K74"/>
          <cell r="L74">
            <v>3.7871999999999999</v>
          </cell>
        </row>
        <row r="75">
          <cell r="C75" t="str">
            <v>TAMNoi</v>
          </cell>
          <cell r="D75" t="str">
            <v>04-6102SR</v>
          </cell>
          <cell r="E75" t="str">
            <v>Taám noái saét deït 40x4 -100 (1,26kg/m)</v>
          </cell>
          <cell r="F75" t="str">
            <v>Taám</v>
          </cell>
          <cell r="G75"/>
          <cell r="H75">
            <v>1225.4760000000001</v>
          </cell>
          <cell r="I75"/>
          <cell r="J75">
            <v>284.19299999999998</v>
          </cell>
          <cell r="K75">
            <v>265.29300000000001</v>
          </cell>
        </row>
        <row r="76">
          <cell r="C76" t="str">
            <v>SAT</v>
          </cell>
          <cell r="D76" t="str">
            <v>05-2001</v>
          </cell>
          <cell r="E76" t="str">
            <v>Saét theùp caùc loaïi maï keõm (coät)</v>
          </cell>
          <cell r="F76" t="str">
            <v>kg</v>
          </cell>
          <cell r="G76"/>
          <cell r="H76">
            <v>9726</v>
          </cell>
          <cell r="I76">
            <v>15.082000000000001</v>
          </cell>
          <cell r="J76">
            <v>202.57300000000001</v>
          </cell>
          <cell r="K76"/>
          <cell r="L76">
            <v>0.3</v>
          </cell>
        </row>
        <row r="77">
          <cell r="C77" t="str">
            <v>LCOTTHAP&lt;15</v>
          </cell>
          <cell r="D77" t="str">
            <v>05-3101</v>
          </cell>
          <cell r="E77" t="str">
            <v>Döïng coät theùp ñaõ laép</v>
          </cell>
          <cell r="F77" t="str">
            <v>coät</v>
          </cell>
          <cell r="G77"/>
          <cell r="H77"/>
          <cell r="I77">
            <v>111935</v>
          </cell>
          <cell r="J77">
            <v>236895</v>
          </cell>
          <cell r="K77"/>
          <cell r="L77">
            <v>0.3</v>
          </cell>
        </row>
        <row r="78">
          <cell r="C78" t="str">
            <v>SATxa</v>
          </cell>
          <cell r="D78"/>
          <cell r="E78" t="str">
            <v>Saét theùp caùc loaïi maï keõm (xaø)</v>
          </cell>
          <cell r="F78" t="str">
            <v>kg</v>
          </cell>
          <cell r="G78"/>
          <cell r="H78">
            <v>9726</v>
          </cell>
          <cell r="I78"/>
          <cell r="J78"/>
          <cell r="K78"/>
          <cell r="L78">
            <v>0.3</v>
          </cell>
        </row>
        <row r="79">
          <cell r="C79" t="str">
            <v>lap-Xdombt</v>
          </cell>
          <cell r="D79" t="str">
            <v>05-6041</v>
          </cell>
          <cell r="E79" t="str">
            <v>Xaø ñôõ maùy bieán theá (XHBA)</v>
          </cell>
          <cell r="F79" t="str">
            <v>boä</v>
          </cell>
          <cell r="G79"/>
          <cell r="H79">
            <v>1305081.1399999999</v>
          </cell>
          <cell r="I79"/>
          <cell r="J79">
            <v>28799</v>
          </cell>
          <cell r="K79"/>
          <cell r="L79">
            <v>0.3</v>
          </cell>
        </row>
        <row r="80">
          <cell r="C80" t="str">
            <v>lap-Xthcdao</v>
          </cell>
          <cell r="D80" t="str">
            <v>05-6021</v>
          </cell>
          <cell r="E80" t="str">
            <v>Xa øgaén thuøng caàu dao</v>
          </cell>
          <cell r="F80" t="str">
            <v>boä</v>
          </cell>
          <cell r="G80"/>
          <cell r="H80">
            <v>327066.22399999999</v>
          </cell>
          <cell r="I80"/>
          <cell r="J80">
            <v>17806</v>
          </cell>
          <cell r="K80"/>
          <cell r="L80">
            <v>0.3</v>
          </cell>
        </row>
        <row r="81">
          <cell r="C81" t="str">
            <v>lap-Xtupp(XHTHT)</v>
          </cell>
          <cell r="D81" t="str">
            <v>05-6021</v>
          </cell>
          <cell r="E81" t="str">
            <v>Xaø laép tuû phaân phoái haï theá</v>
          </cell>
          <cell r="F81" t="str">
            <v>boä</v>
          </cell>
          <cell r="G81"/>
          <cell r="H81">
            <v>432281.88</v>
          </cell>
          <cell r="I81"/>
          <cell r="J81">
            <v>17806</v>
          </cell>
        </row>
        <row r="82">
          <cell r="C82" t="str">
            <v>lap-Xfco(XSÑLA)</v>
          </cell>
          <cell r="D82" t="str">
            <v>05-6021</v>
          </cell>
          <cell r="E82" t="str">
            <v>Xaø laép FCO,LA vaø caùc thieát bò khaùc (XSÑLA)</v>
          </cell>
          <cell r="F82" t="str">
            <v>boä</v>
          </cell>
          <cell r="G82"/>
          <cell r="H82">
            <v>294103.26400000002</v>
          </cell>
          <cell r="I82"/>
          <cell r="J82">
            <v>17806</v>
          </cell>
          <cell r="K82"/>
          <cell r="L82">
            <v>0.3</v>
          </cell>
        </row>
        <row r="83">
          <cell r="C83" t="str">
            <v>lap-Xfco(XHFLS)</v>
          </cell>
          <cell r="D83" t="str">
            <v>05-6011</v>
          </cell>
          <cell r="E83" t="str">
            <v>Xaø laép FCO,LA vaø caùc thieát bò khaùc (XHFLS)</v>
          </cell>
          <cell r="F83" t="str">
            <v>boä</v>
          </cell>
          <cell r="G83"/>
          <cell r="H83">
            <v>233622.66</v>
          </cell>
          <cell r="I83"/>
          <cell r="J83">
            <v>13161</v>
          </cell>
        </row>
        <row r="84">
          <cell r="C84" t="str">
            <v>lap-Xfco(X1P-FCO)</v>
          </cell>
          <cell r="D84" t="str">
            <v>05-6011</v>
          </cell>
          <cell r="E84" t="str">
            <v xml:space="preserve">Xaø laép FCO vaø LA </v>
          </cell>
          <cell r="F84" t="str">
            <v>boä</v>
          </cell>
          <cell r="G84"/>
          <cell r="H84">
            <v>42409.5</v>
          </cell>
        </row>
        <row r="85">
          <cell r="C85" t="str">
            <v>lap-Xdombt (ÑBAT)</v>
          </cell>
          <cell r="D85" t="str">
            <v>05-6041</v>
          </cell>
          <cell r="E85" t="str">
            <v>Xaø ñôõ maùy bieán theá treân coät theùp (ÑBAT)</v>
          </cell>
          <cell r="F85" t="str">
            <v>boä</v>
          </cell>
          <cell r="G85"/>
          <cell r="H85">
            <v>811250.9</v>
          </cell>
          <cell r="I85"/>
          <cell r="J85">
            <v>28799</v>
          </cell>
        </row>
        <row r="86">
          <cell r="C86" t="str">
            <v>lap-XLA(ÑLAST)</v>
          </cell>
          <cell r="D86" t="str">
            <v>05-6031</v>
          </cell>
          <cell r="E86" t="str">
            <v>Xaø laép LA vaø söù ñôõ treân coät theùp (ÑLAST)</v>
          </cell>
          <cell r="F86" t="str">
            <v>boä</v>
          </cell>
          <cell r="G86"/>
          <cell r="H86">
            <v>339199.5</v>
          </cell>
          <cell r="I86"/>
          <cell r="J86">
            <v>23999</v>
          </cell>
        </row>
        <row r="87">
          <cell r="C87" t="str">
            <v>lap-Xfco(ÑFCOT)</v>
          </cell>
          <cell r="D87" t="str">
            <v>05-6021</v>
          </cell>
          <cell r="E87" t="str">
            <v>Xaø laép FCO treân coät theùp (ÑFCOT)</v>
          </cell>
          <cell r="F87" t="str">
            <v>boä</v>
          </cell>
          <cell r="G87"/>
          <cell r="H87">
            <v>321984.48</v>
          </cell>
          <cell r="I87"/>
          <cell r="J87">
            <v>17806</v>
          </cell>
        </row>
        <row r="88">
          <cell r="C88" t="str">
            <v>lap-Xtupp(ÑTHT)</v>
          </cell>
          <cell r="D88" t="str">
            <v>05-6011</v>
          </cell>
          <cell r="E88" t="str">
            <v>Xaø laép tuû phaân phoái haï theá treân coät theùp</v>
          </cell>
          <cell r="F88" t="str">
            <v>boä</v>
          </cell>
          <cell r="G88"/>
          <cell r="H88">
            <v>350384.26</v>
          </cell>
          <cell r="I88"/>
          <cell r="J88">
            <v>13161</v>
          </cell>
        </row>
        <row r="89">
          <cell r="C89" t="str">
            <v>GLMBA</v>
          </cell>
          <cell r="D89"/>
          <cell r="E89" t="str">
            <v>Giaù laép 3 maùy bieán aùp 1 pha</v>
          </cell>
          <cell r="F89" t="str">
            <v>boä</v>
          </cell>
          <cell r="G89"/>
          <cell r="H89">
            <v>556400</v>
          </cell>
          <cell r="I89"/>
          <cell r="J89">
            <v>17806</v>
          </cell>
        </row>
        <row r="90">
          <cell r="C90" t="str">
            <v>lap-XIT</v>
          </cell>
          <cell r="D90" t="str">
            <v>05-6011</v>
          </cell>
          <cell r="E90" t="str">
            <v xml:space="preserve">XaøøXIT </v>
          </cell>
          <cell r="F90" t="str">
            <v>boä</v>
          </cell>
          <cell r="G90"/>
          <cell r="H90">
            <v>191734.76</v>
          </cell>
          <cell r="I90"/>
          <cell r="J90">
            <v>13161</v>
          </cell>
          <cell r="K90"/>
          <cell r="L90">
            <v>0.3</v>
          </cell>
        </row>
        <row r="91">
          <cell r="C91" t="str">
            <v>lap-XIT1</v>
          </cell>
          <cell r="D91" t="str">
            <v>05-6011</v>
          </cell>
          <cell r="E91" t="str">
            <v>Xaø XIT1</v>
          </cell>
          <cell r="F91" t="str">
            <v>boä</v>
          </cell>
          <cell r="G91">
            <v>16</v>
          </cell>
          <cell r="H91"/>
          <cell r="I91"/>
          <cell r="J91">
            <v>13161</v>
          </cell>
          <cell r="K91"/>
          <cell r="L91">
            <v>0.3</v>
          </cell>
        </row>
        <row r="92">
          <cell r="C92" t="str">
            <v>lap-X2IG1</v>
          </cell>
          <cell r="D92" t="str">
            <v>05-6021</v>
          </cell>
          <cell r="E92" t="str">
            <v>Xaø X2-IG1</v>
          </cell>
          <cell r="F92" t="str">
            <v>boä</v>
          </cell>
          <cell r="G92">
            <v>65</v>
          </cell>
          <cell r="H92"/>
          <cell r="I92"/>
          <cell r="J92">
            <v>17806</v>
          </cell>
          <cell r="K92"/>
          <cell r="L92">
            <v>0.3</v>
          </cell>
        </row>
        <row r="93">
          <cell r="C93" t="str">
            <v>B1635</v>
          </cell>
          <cell r="D93"/>
          <cell r="E93" t="str">
            <v>Boulon 16 x 35( Keå caû ñai oác + rondelle )</v>
          </cell>
          <cell r="F93" t="str">
            <v>boä</v>
          </cell>
          <cell r="G93"/>
          <cell r="H93">
            <v>2091</v>
          </cell>
          <cell r="I93"/>
          <cell r="J93"/>
          <cell r="K93"/>
          <cell r="L93">
            <v>7.8900000000000012E-2</v>
          </cell>
        </row>
        <row r="94">
          <cell r="C94" t="str">
            <v>B1640</v>
          </cell>
          <cell r="D94"/>
          <cell r="E94" t="str">
            <v>Boulon 16 x 40( Keå caû ñai oác + rondelle )</v>
          </cell>
          <cell r="F94" t="str">
            <v>boä</v>
          </cell>
          <cell r="G94"/>
          <cell r="H94">
            <v>2091</v>
          </cell>
          <cell r="I94"/>
          <cell r="J94"/>
          <cell r="K94"/>
          <cell r="L94">
            <v>7.8900000000000012E-2</v>
          </cell>
        </row>
        <row r="95">
          <cell r="C95" t="str">
            <v>B1650</v>
          </cell>
          <cell r="D95"/>
          <cell r="E95" t="str">
            <v>Boulon 16 x 50( Keå caû ñai oác + rondelle )</v>
          </cell>
          <cell r="F95" t="str">
            <v>boä</v>
          </cell>
          <cell r="G95"/>
          <cell r="H95">
            <v>2091</v>
          </cell>
          <cell r="I95"/>
          <cell r="J95"/>
          <cell r="K95"/>
          <cell r="L95">
            <v>7.8900000000000012E-2</v>
          </cell>
        </row>
        <row r="96">
          <cell r="C96" t="str">
            <v>b16100</v>
          </cell>
          <cell r="D96"/>
          <cell r="E96" t="str">
            <v>Boulon 16x100( Keå caû ñai oác + rondelle )</v>
          </cell>
          <cell r="F96" t="str">
            <v>boä</v>
          </cell>
          <cell r="G96"/>
          <cell r="H96">
            <v>2635</v>
          </cell>
          <cell r="I96"/>
          <cell r="J96"/>
          <cell r="K96"/>
          <cell r="L96">
            <v>0.37872</v>
          </cell>
        </row>
        <row r="97">
          <cell r="C97" t="str">
            <v>B16220</v>
          </cell>
          <cell r="D97"/>
          <cell r="E97" t="str">
            <v>Boulon 16x220/100( Keå caû ñai oác + rondelle )</v>
          </cell>
          <cell r="F97" t="str">
            <v>boä</v>
          </cell>
          <cell r="G97"/>
          <cell r="H97">
            <v>4909</v>
          </cell>
          <cell r="I97"/>
          <cell r="J97"/>
          <cell r="K97"/>
          <cell r="L97">
            <v>0.34716000000000002</v>
          </cell>
        </row>
        <row r="98">
          <cell r="C98" t="str">
            <v>b16240</v>
          </cell>
          <cell r="D98"/>
          <cell r="E98" t="str">
            <v>Boulon 16x240/80( Keå caû ñai oác + rondelle )</v>
          </cell>
          <cell r="F98" t="str">
            <v>boä</v>
          </cell>
          <cell r="G98"/>
          <cell r="H98">
            <v>4909</v>
          </cell>
          <cell r="I98"/>
          <cell r="J98"/>
          <cell r="K98"/>
          <cell r="L98">
            <v>0.37872</v>
          </cell>
        </row>
        <row r="99">
          <cell r="C99" t="str">
            <v>B16300</v>
          </cell>
          <cell r="D99"/>
          <cell r="E99" t="str">
            <v>Boulon 16x300/80( Keå caû ñai oác + rondelle )</v>
          </cell>
          <cell r="F99" t="str">
            <v>boä</v>
          </cell>
          <cell r="G99"/>
          <cell r="H99">
            <v>5636</v>
          </cell>
          <cell r="I99"/>
          <cell r="J99"/>
          <cell r="K99"/>
          <cell r="L99">
            <v>0.47339999999999999</v>
          </cell>
        </row>
        <row r="100">
          <cell r="C100" t="str">
            <v>B16450</v>
          </cell>
          <cell r="D100"/>
          <cell r="E100" t="str">
            <v>Boulon 16x450( Keå caû ñai oác + rondelle )</v>
          </cell>
          <cell r="F100" t="str">
            <v>boä</v>
          </cell>
          <cell r="G100"/>
          <cell r="H100">
            <v>7455</v>
          </cell>
          <cell r="I100"/>
          <cell r="J100"/>
          <cell r="K100"/>
          <cell r="L100">
            <v>0.55230000000000001</v>
          </cell>
        </row>
        <row r="101">
          <cell r="C101" t="str">
            <v>B16300Vrs</v>
          </cell>
          <cell r="D101"/>
          <cell r="E101" t="str">
            <v>Boulon 16x300 VRS ï</v>
          </cell>
          <cell r="F101" t="str">
            <v>boä</v>
          </cell>
          <cell r="G101"/>
          <cell r="H101">
            <v>5000</v>
          </cell>
          <cell r="I101"/>
          <cell r="J101"/>
          <cell r="K101"/>
          <cell r="L101">
            <v>0.55230000000000001</v>
          </cell>
        </row>
        <row r="102">
          <cell r="C102" t="str">
            <v>b22650</v>
          </cell>
          <cell r="D102"/>
          <cell r="E102" t="str">
            <v xml:space="preserve">Boulon 22x650 </v>
          </cell>
          <cell r="F102" t="str">
            <v>boä</v>
          </cell>
          <cell r="G102"/>
          <cell r="H102">
            <v>23000</v>
          </cell>
        </row>
        <row r="103">
          <cell r="C103" t="str">
            <v>B16400</v>
          </cell>
          <cell r="D103"/>
          <cell r="E103" t="str">
            <v>Boulon 16x400( Keå caû ñai oác + rondelle )</v>
          </cell>
          <cell r="F103" t="str">
            <v>boä</v>
          </cell>
          <cell r="G103"/>
          <cell r="H103">
            <v>6818</v>
          </cell>
          <cell r="I103"/>
          <cell r="J103"/>
          <cell r="K103"/>
          <cell r="L103">
            <v>0.55230000000000001</v>
          </cell>
        </row>
        <row r="104">
          <cell r="C104" t="str">
            <v>B16250</v>
          </cell>
          <cell r="D104"/>
          <cell r="E104" t="str">
            <v>Boulon 16x250 ( keå caû ñai oác + rondelle )</v>
          </cell>
          <cell r="F104" t="str">
            <v>boä</v>
          </cell>
          <cell r="G104"/>
          <cell r="H104">
            <v>4909</v>
          </cell>
          <cell r="I104"/>
          <cell r="J104"/>
          <cell r="K104"/>
          <cell r="L104">
            <v>0.39450000000000002</v>
          </cell>
        </row>
        <row r="105">
          <cell r="C105" t="str">
            <v>D12</v>
          </cell>
          <cell r="D105" t="str">
            <v>04-3801</v>
          </cell>
          <cell r="E105" t="str">
            <v>Ñaø caûn BTCT 1,2m</v>
          </cell>
          <cell r="F105" t="str">
            <v>caùi</v>
          </cell>
          <cell r="G105">
            <v>5.5</v>
          </cell>
          <cell r="H105"/>
          <cell r="I105"/>
          <cell r="J105">
            <v>11051</v>
          </cell>
        </row>
        <row r="106">
          <cell r="C106" t="str">
            <v>D15</v>
          </cell>
          <cell r="D106" t="str">
            <v>04-3801</v>
          </cell>
          <cell r="E106" t="str">
            <v>Ñaø caûn BTCT 1,5m</v>
          </cell>
          <cell r="F106" t="str">
            <v>caùi</v>
          </cell>
          <cell r="G106">
            <v>13</v>
          </cell>
          <cell r="H106"/>
          <cell r="I106"/>
          <cell r="J106">
            <v>11051</v>
          </cell>
        </row>
        <row r="107">
          <cell r="C107" t="str">
            <v>cot12,5</v>
          </cell>
          <cell r="D107" t="str">
            <v>05-5213</v>
          </cell>
          <cell r="E107" t="str">
            <v>Coätï BTLT 12m ( F=300kg)</v>
          </cell>
          <cell r="F107" t="str">
            <v>coät</v>
          </cell>
          <cell r="G107">
            <v>100</v>
          </cell>
          <cell r="H107"/>
          <cell r="I107">
            <v>20790</v>
          </cell>
          <cell r="J107">
            <v>86293</v>
          </cell>
        </row>
        <row r="108">
          <cell r="C108" t="str">
            <v>AC35</v>
          </cell>
          <cell r="D108"/>
          <cell r="E108" t="str">
            <v>Caùp nhoâm loõi theùp AC-35/6,2 (148kg/km)</v>
          </cell>
          <cell r="F108" t="str">
            <v>taán</v>
          </cell>
          <cell r="G108"/>
          <cell r="H108">
            <v>23000000</v>
          </cell>
        </row>
        <row r="109">
          <cell r="C109" t="str">
            <v>keoac35</v>
          </cell>
          <cell r="D109" t="str">
            <v>06-6103</v>
          </cell>
          <cell r="E109" t="str">
            <v>Caùp nhoâm loõi theùp AC-35</v>
          </cell>
          <cell r="F109" t="str">
            <v>m</v>
          </cell>
          <cell r="G109">
            <v>0.27</v>
          </cell>
          <cell r="H109"/>
          <cell r="I109">
            <v>226.78899999999999</v>
          </cell>
          <cell r="J109">
            <v>198.262</v>
          </cell>
        </row>
        <row r="110">
          <cell r="C110" t="str">
            <v>AC120</v>
          </cell>
          <cell r="D110"/>
          <cell r="E110" t="str">
            <v>Caùp nhoâm loõi theùp AC-120/19 (471kg/km)</v>
          </cell>
          <cell r="F110" t="str">
            <v>taán</v>
          </cell>
          <cell r="G110"/>
          <cell r="H110">
            <v>23000000</v>
          </cell>
        </row>
        <row r="111">
          <cell r="C111" t="str">
            <v>keoac120</v>
          </cell>
          <cell r="D111" t="str">
            <v>06-6107</v>
          </cell>
          <cell r="E111" t="str">
            <v>Caùp nhoâm loõi theùp AC-120</v>
          </cell>
          <cell r="F111" t="str">
            <v>m</v>
          </cell>
          <cell r="G111">
            <v>0.96</v>
          </cell>
          <cell r="H111"/>
          <cell r="I111">
            <v>319.67099999999999</v>
          </cell>
          <cell r="J111">
            <v>712.55</v>
          </cell>
        </row>
        <row r="112">
          <cell r="C112" t="str">
            <v>AC50</v>
          </cell>
          <cell r="D112"/>
          <cell r="E112" t="str">
            <v>Caùp nhoâm loõi theùp AC-50/8 (195kg/km)</v>
          </cell>
          <cell r="F112" t="str">
            <v>taán</v>
          </cell>
          <cell r="G112"/>
          <cell r="H112">
            <v>22700000</v>
          </cell>
        </row>
        <row r="113">
          <cell r="C113" t="str">
            <v>keoac50</v>
          </cell>
          <cell r="D113" t="str">
            <v>06-6104</v>
          </cell>
          <cell r="E113" t="str">
            <v>Caùp nhoâm loõi theùp AC-50</v>
          </cell>
          <cell r="F113" t="str">
            <v>m</v>
          </cell>
          <cell r="G113">
            <v>0.36</v>
          </cell>
          <cell r="H113"/>
          <cell r="I113">
            <v>227.18899999999999</v>
          </cell>
          <cell r="J113">
            <v>261.15300000000002</v>
          </cell>
        </row>
        <row r="114">
          <cell r="C114" t="str">
            <v>AC70</v>
          </cell>
          <cell r="D114"/>
          <cell r="E114" t="str">
            <v>Caùp nhoâm loõi theùp AC-70/11 (276kg/km)</v>
          </cell>
          <cell r="F114" t="str">
            <v>taán</v>
          </cell>
          <cell r="G114"/>
          <cell r="H114">
            <v>22700000</v>
          </cell>
        </row>
        <row r="115">
          <cell r="C115" t="str">
            <v>keoac70</v>
          </cell>
          <cell r="D115" t="str">
            <v>06-6105</v>
          </cell>
          <cell r="E115" t="str">
            <v>Caùp nhoâm loõi theùp AC-70</v>
          </cell>
          <cell r="F115" t="str">
            <v>m</v>
          </cell>
          <cell r="G115">
            <v>0.5</v>
          </cell>
          <cell r="H115"/>
          <cell r="I115">
            <v>227.18899999999999</v>
          </cell>
          <cell r="J115">
            <v>348.90800000000002</v>
          </cell>
        </row>
        <row r="116">
          <cell r="C116" t="str">
            <v>AC95</v>
          </cell>
          <cell r="D116"/>
          <cell r="E116" t="str">
            <v>Caùp nhoâm loõi theùp AC-95/16 (385kg/km)</v>
          </cell>
          <cell r="F116" t="str">
            <v>taán</v>
          </cell>
          <cell r="G116"/>
          <cell r="H116">
            <v>22700000</v>
          </cell>
        </row>
        <row r="117">
          <cell r="C117" t="str">
            <v>keoac95</v>
          </cell>
          <cell r="D117" t="str">
            <v>06-6106</v>
          </cell>
          <cell r="E117" t="str">
            <v>Caùp nhoâm loõi theùp AC-95</v>
          </cell>
          <cell r="F117" t="str">
            <v>m</v>
          </cell>
          <cell r="G117">
            <v>0.7</v>
          </cell>
          <cell r="H117"/>
          <cell r="I117">
            <v>227.18899999999999</v>
          </cell>
          <cell r="J117">
            <v>475.178</v>
          </cell>
        </row>
        <row r="118">
          <cell r="C118" t="str">
            <v>AC185</v>
          </cell>
          <cell r="D118"/>
          <cell r="E118" t="str">
            <v>Caùp nhoâm loõi theùp AC-185/24 (705kg/km)</v>
          </cell>
          <cell r="F118" t="str">
            <v>taán</v>
          </cell>
          <cell r="G118"/>
          <cell r="H118">
            <v>23000000</v>
          </cell>
        </row>
        <row r="119">
          <cell r="C119" t="str">
            <v>keoac185</v>
          </cell>
          <cell r="D119" t="str">
            <v>06-6109</v>
          </cell>
          <cell r="E119" t="str">
            <v>Caùp nhoâm loõi theùp AC-185</v>
          </cell>
          <cell r="F119" t="str">
            <v>m</v>
          </cell>
          <cell r="G119">
            <v>1.32</v>
          </cell>
          <cell r="H119"/>
          <cell r="I119">
            <v>319.67099999999999</v>
          </cell>
          <cell r="J119">
            <v>840.899</v>
          </cell>
        </row>
        <row r="120">
          <cell r="C120" t="str">
            <v>AC240</v>
          </cell>
          <cell r="D120"/>
          <cell r="E120" t="str">
            <v>Caùp nhoâm loõi theùp AC-240/39 (952kg/km)</v>
          </cell>
          <cell r="F120" t="str">
            <v>taán</v>
          </cell>
          <cell r="G120"/>
          <cell r="H120">
            <v>23000000</v>
          </cell>
        </row>
        <row r="121">
          <cell r="C121" t="str">
            <v>keoac240</v>
          </cell>
          <cell r="D121" t="str">
            <v>06-6110</v>
          </cell>
          <cell r="E121" t="str">
            <v>Caùp nhoâm loõi theùp AC-240</v>
          </cell>
          <cell r="F121" t="str">
            <v>m</v>
          </cell>
          <cell r="G121">
            <v>1.65</v>
          </cell>
          <cell r="H121"/>
          <cell r="I121">
            <v>319.67099999999999</v>
          </cell>
          <cell r="J121">
            <v>924.79200000000003</v>
          </cell>
        </row>
        <row r="122">
          <cell r="C122" t="str">
            <v>KN185</v>
          </cell>
          <cell r="D122" t="str">
            <v>06.2151</v>
          </cell>
          <cell r="E122" t="str">
            <v>Khoùa neùo daây AC-185</v>
          </cell>
          <cell r="F122" t="str">
            <v>caùi</v>
          </cell>
          <cell r="G122">
            <v>3.78</v>
          </cell>
          <cell r="H122"/>
          <cell r="I122"/>
          <cell r="J122">
            <v>2763</v>
          </cell>
          <cell r="K122"/>
          <cell r="L122">
            <v>0.8</v>
          </cell>
        </row>
        <row r="123">
          <cell r="C123" t="str">
            <v>KN120</v>
          </cell>
          <cell r="D123" t="str">
            <v>06.2151</v>
          </cell>
          <cell r="E123" t="str">
            <v>Khoùa neùo daây AC-120</v>
          </cell>
          <cell r="F123" t="str">
            <v>caùi</v>
          </cell>
          <cell r="G123">
            <v>3.78</v>
          </cell>
          <cell r="H123"/>
          <cell r="I123"/>
          <cell r="J123">
            <v>2763</v>
          </cell>
          <cell r="K123"/>
          <cell r="L123">
            <v>0.8</v>
          </cell>
        </row>
        <row r="124">
          <cell r="C124" t="str">
            <v>KN95</v>
          </cell>
          <cell r="D124" t="str">
            <v>06.2151</v>
          </cell>
          <cell r="E124" t="str">
            <v>Khoùa neùo daây AC-95</v>
          </cell>
          <cell r="F124" t="str">
            <v>caùi</v>
          </cell>
          <cell r="G124">
            <v>3.78</v>
          </cell>
          <cell r="H124"/>
          <cell r="I124"/>
          <cell r="J124">
            <v>2763</v>
          </cell>
          <cell r="K124"/>
          <cell r="L124">
            <v>0.8</v>
          </cell>
        </row>
        <row r="125">
          <cell r="C125" t="str">
            <v>KN70</v>
          </cell>
          <cell r="D125" t="str">
            <v>06.2141</v>
          </cell>
          <cell r="E125" t="str">
            <v>Khoùa neùo daây AC-70</v>
          </cell>
          <cell r="F125" t="str">
            <v>caùi</v>
          </cell>
          <cell r="G125">
            <v>3.15</v>
          </cell>
          <cell r="H125"/>
          <cell r="I125"/>
          <cell r="J125">
            <v>1788</v>
          </cell>
          <cell r="K125"/>
          <cell r="L125">
            <v>0.8</v>
          </cell>
        </row>
        <row r="126">
          <cell r="C126" t="str">
            <v>KN50</v>
          </cell>
          <cell r="D126" t="str">
            <v>06.2141</v>
          </cell>
          <cell r="E126" t="str">
            <v>Khoùa neùo daây AC-50</v>
          </cell>
          <cell r="F126" t="str">
            <v>caùi</v>
          </cell>
          <cell r="G126">
            <v>3.15</v>
          </cell>
          <cell r="H126"/>
          <cell r="I126"/>
          <cell r="J126">
            <v>1788</v>
          </cell>
          <cell r="K126"/>
          <cell r="L126">
            <v>0.8</v>
          </cell>
        </row>
        <row r="127">
          <cell r="C127" t="str">
            <v>KN35</v>
          </cell>
          <cell r="D127" t="str">
            <v>06.2141</v>
          </cell>
          <cell r="E127" t="str">
            <v>Khoùa neùo daây AC-35</v>
          </cell>
          <cell r="F127" t="str">
            <v>caùi</v>
          </cell>
          <cell r="G127">
            <v>3.15</v>
          </cell>
          <cell r="H127"/>
          <cell r="I127"/>
          <cell r="J127">
            <v>1788</v>
          </cell>
          <cell r="K127"/>
          <cell r="L127">
            <v>0.8</v>
          </cell>
        </row>
        <row r="128">
          <cell r="C128" t="str">
            <v>Kndaytrunghoa</v>
          </cell>
          <cell r="D128" t="str">
            <v>06.2151</v>
          </cell>
          <cell r="E128" t="str">
            <v>Khoùa neùo daây AC-95 duøng cho daây trung hoaø</v>
          </cell>
          <cell r="F128" t="str">
            <v>caùi</v>
          </cell>
          <cell r="G128">
            <v>3.78</v>
          </cell>
          <cell r="H128"/>
          <cell r="I128"/>
          <cell r="J128">
            <v>2763</v>
          </cell>
        </row>
        <row r="129">
          <cell r="C129" t="str">
            <v>ON35</v>
          </cell>
          <cell r="D129"/>
          <cell r="E129" t="str">
            <v>OÁng noái daây 35mm2</v>
          </cell>
          <cell r="F129" t="str">
            <v>caùi</v>
          </cell>
          <cell r="G129">
            <v>7.35</v>
          </cell>
          <cell r="H129"/>
          <cell r="I129"/>
          <cell r="J129"/>
          <cell r="K129"/>
          <cell r="L129">
            <v>0.2</v>
          </cell>
        </row>
        <row r="130">
          <cell r="C130" t="str">
            <v>ON50</v>
          </cell>
          <cell r="D130"/>
          <cell r="E130" t="str">
            <v>OÁng noái daây 50mm2</v>
          </cell>
          <cell r="F130" t="str">
            <v>caùi</v>
          </cell>
          <cell r="G130">
            <v>7.35</v>
          </cell>
          <cell r="H130"/>
          <cell r="I130"/>
          <cell r="J130"/>
          <cell r="K130"/>
          <cell r="L130">
            <v>0.2</v>
          </cell>
        </row>
        <row r="131">
          <cell r="C131" t="str">
            <v>ON70</v>
          </cell>
          <cell r="D131"/>
          <cell r="E131" t="str">
            <v>OÁng noái daây 70mm2</v>
          </cell>
          <cell r="F131" t="str">
            <v>caùi</v>
          </cell>
          <cell r="G131">
            <v>7.35</v>
          </cell>
          <cell r="H131"/>
          <cell r="I131"/>
          <cell r="J131"/>
          <cell r="K131"/>
          <cell r="L131">
            <v>0.2</v>
          </cell>
        </row>
        <row r="132">
          <cell r="C132" t="str">
            <v>ON95</v>
          </cell>
          <cell r="D132"/>
          <cell r="E132" t="str">
            <v>OÁng noái daây 95mm2</v>
          </cell>
          <cell r="F132" t="str">
            <v>caùi</v>
          </cell>
          <cell r="G132">
            <v>7.35</v>
          </cell>
          <cell r="H132"/>
          <cell r="I132"/>
          <cell r="J132"/>
          <cell r="K132"/>
          <cell r="L132">
            <v>0.2</v>
          </cell>
        </row>
        <row r="133">
          <cell r="C133" t="str">
            <v>ON120</v>
          </cell>
          <cell r="D133"/>
          <cell r="E133" t="str">
            <v>OÁng noái daây 120mm2</v>
          </cell>
          <cell r="F133" t="str">
            <v>caùi</v>
          </cell>
          <cell r="G133">
            <v>7.35</v>
          </cell>
          <cell r="H133"/>
          <cell r="I133"/>
          <cell r="J133"/>
          <cell r="K133"/>
          <cell r="L133">
            <v>0.2</v>
          </cell>
        </row>
        <row r="134">
          <cell r="C134" t="str">
            <v>ON150</v>
          </cell>
          <cell r="D134"/>
          <cell r="E134" t="str">
            <v>OÁng noái daây 150mm2</v>
          </cell>
          <cell r="F134" t="str">
            <v>caùi</v>
          </cell>
          <cell r="G134">
            <v>7.35</v>
          </cell>
          <cell r="H134"/>
          <cell r="I134"/>
          <cell r="J134"/>
          <cell r="K134"/>
          <cell r="L134">
            <v>0.2</v>
          </cell>
        </row>
        <row r="135">
          <cell r="C135" t="str">
            <v>ON185</v>
          </cell>
          <cell r="D135"/>
          <cell r="E135" t="str">
            <v>OÁng noái daây 185mm2</v>
          </cell>
          <cell r="F135" t="str">
            <v>caùi</v>
          </cell>
          <cell r="G135">
            <v>7.35</v>
          </cell>
          <cell r="H135"/>
          <cell r="I135"/>
          <cell r="J135"/>
          <cell r="K135"/>
          <cell r="L135">
            <v>0.2</v>
          </cell>
        </row>
        <row r="136">
          <cell r="C136" t="str">
            <v>SDUNG+TY</v>
          </cell>
          <cell r="D136"/>
          <cell r="E136" t="str">
            <v>Söù ñöùng 24KV + ty</v>
          </cell>
          <cell r="F136" t="str">
            <v>boä</v>
          </cell>
          <cell r="G136">
            <v>3.74</v>
          </cell>
          <cell r="H136"/>
          <cell r="I136">
            <v>155</v>
          </cell>
          <cell r="J136">
            <v>3499.2</v>
          </cell>
        </row>
        <row r="137">
          <cell r="C137" t="str">
            <v>SOC</v>
          </cell>
          <cell r="D137"/>
          <cell r="E137" t="str">
            <v>Söù oáng chæ haï theá</v>
          </cell>
          <cell r="F137" t="str">
            <v>caùi</v>
          </cell>
          <cell r="G137"/>
          <cell r="H137">
            <v>2497</v>
          </cell>
          <cell r="I137"/>
          <cell r="J137"/>
          <cell r="K137"/>
          <cell r="L137">
            <v>0.3</v>
          </cell>
        </row>
        <row r="138">
          <cell r="C138" t="str">
            <v>STREOP</v>
          </cell>
          <cell r="D138" t="str">
            <v>06-1411</v>
          </cell>
          <cell r="E138" t="str">
            <v>Söù treo 24KV loaïi Polymer</v>
          </cell>
          <cell r="F138" t="str">
            <v>caùi</v>
          </cell>
          <cell r="G138"/>
          <cell r="H138">
            <v>240000</v>
          </cell>
          <cell r="I138">
            <v>405</v>
          </cell>
          <cell r="J138">
            <v>2925</v>
          </cell>
        </row>
        <row r="139">
          <cell r="C139" t="str">
            <v>STREO</v>
          </cell>
          <cell r="D139"/>
          <cell r="E139" t="str">
            <v xml:space="preserve">Söù treo 24KV </v>
          </cell>
          <cell r="F139" t="str">
            <v>baùt</v>
          </cell>
          <cell r="G139"/>
          <cell r="H139">
            <v>85000</v>
          </cell>
        </row>
        <row r="140">
          <cell r="C140" t="str">
            <v>LSTREO</v>
          </cell>
          <cell r="D140" t="str">
            <v>06-1411</v>
          </cell>
          <cell r="E140" t="str">
            <v>Chuoãi söù treo 24KV + phuï kieän ( 2baùt/chuoãi)</v>
          </cell>
          <cell r="F140" t="str">
            <v>chuoãi</v>
          </cell>
          <cell r="G140">
            <v>15.71</v>
          </cell>
          <cell r="H140"/>
          <cell r="I140">
            <v>405</v>
          </cell>
          <cell r="J140">
            <v>2925</v>
          </cell>
        </row>
        <row r="141">
          <cell r="C141" t="str">
            <v>R1</v>
          </cell>
          <cell r="D141" t="str">
            <v>06-1213</v>
          </cell>
          <cell r="E141" t="str">
            <v>Rack 1 söù</v>
          </cell>
          <cell r="F141" t="str">
            <v>caùi</v>
          </cell>
          <cell r="G141"/>
          <cell r="H141">
            <v>3619</v>
          </cell>
          <cell r="I141"/>
          <cell r="J141">
            <v>2884.3</v>
          </cell>
          <cell r="K141"/>
          <cell r="L141">
            <v>0.25</v>
          </cell>
        </row>
        <row r="142">
          <cell r="C142" t="str">
            <v>R2</v>
          </cell>
          <cell r="D142" t="str">
            <v>06-1213</v>
          </cell>
          <cell r="E142" t="str">
            <v>Rack 2 söù</v>
          </cell>
          <cell r="F142" t="str">
            <v>caùi</v>
          </cell>
          <cell r="G142"/>
          <cell r="H142">
            <v>16286</v>
          </cell>
          <cell r="I142"/>
          <cell r="J142">
            <v>2884.3</v>
          </cell>
          <cell r="K142"/>
          <cell r="L142">
            <v>0.35</v>
          </cell>
        </row>
        <row r="143">
          <cell r="C143" t="str">
            <v>R3</v>
          </cell>
          <cell r="D143" t="str">
            <v>06-1214</v>
          </cell>
          <cell r="E143" t="str">
            <v>Rack 3 söù</v>
          </cell>
          <cell r="F143" t="str">
            <v>caùi</v>
          </cell>
          <cell r="G143"/>
          <cell r="H143">
            <v>22762</v>
          </cell>
          <cell r="I143"/>
          <cell r="J143">
            <v>4017.4</v>
          </cell>
          <cell r="K143"/>
          <cell r="L143">
            <v>0.4</v>
          </cell>
        </row>
        <row r="144">
          <cell r="C144" t="str">
            <v>R4</v>
          </cell>
          <cell r="D144" t="str">
            <v>06-1215</v>
          </cell>
          <cell r="E144" t="str">
            <v>Rack 4 söù</v>
          </cell>
          <cell r="F144" t="str">
            <v>caùi</v>
          </cell>
          <cell r="G144"/>
          <cell r="H144">
            <v>32571</v>
          </cell>
          <cell r="I144"/>
          <cell r="J144">
            <v>5665.5</v>
          </cell>
          <cell r="K144"/>
          <cell r="L144">
            <v>0.45</v>
          </cell>
        </row>
        <row r="145">
          <cell r="C145" t="str">
            <v>KNEP</v>
          </cell>
          <cell r="D145" t="str">
            <v>04-3107</v>
          </cell>
          <cell r="E145" t="str">
            <v>Keïp noái eùp caùc loaïi</v>
          </cell>
          <cell r="F145" t="str">
            <v>caùi</v>
          </cell>
          <cell r="G145"/>
          <cell r="H145">
            <v>22000</v>
          </cell>
          <cell r="I145">
            <v>756</v>
          </cell>
          <cell r="J145">
            <v>6444</v>
          </cell>
          <cell r="K145"/>
          <cell r="L145">
            <v>0.2</v>
          </cell>
        </row>
        <row r="146">
          <cell r="C146" t="str">
            <v>kep_splitbolt</v>
          </cell>
          <cell r="D146" t="str">
            <v>04-3107</v>
          </cell>
          <cell r="E146" t="str">
            <v>Keïp SPLITBOLT caùc loaïi</v>
          </cell>
          <cell r="F146" t="str">
            <v>caùi</v>
          </cell>
          <cell r="G146"/>
          <cell r="H146">
            <v>16000</v>
          </cell>
          <cell r="I146">
            <v>756</v>
          </cell>
          <cell r="J146">
            <v>6444</v>
          </cell>
        </row>
        <row r="147">
          <cell r="C147" t="str">
            <v>kephotlin</v>
          </cell>
          <cell r="D147" t="str">
            <v>04-3107</v>
          </cell>
          <cell r="E147" t="str">
            <v>Keïp hotlin</v>
          </cell>
          <cell r="F147" t="str">
            <v>caùi</v>
          </cell>
          <cell r="G147"/>
          <cell r="H147">
            <v>22000</v>
          </cell>
          <cell r="I147">
            <v>756</v>
          </cell>
          <cell r="J147">
            <v>6444</v>
          </cell>
        </row>
        <row r="148">
          <cell r="C148" t="str">
            <v>kepquai</v>
          </cell>
          <cell r="D148" t="str">
            <v>04-3107</v>
          </cell>
          <cell r="E148" t="str">
            <v>Keïp quai</v>
          </cell>
          <cell r="F148" t="str">
            <v>caùi</v>
          </cell>
          <cell r="G148"/>
          <cell r="H148">
            <v>22000</v>
          </cell>
          <cell r="I148">
            <v>756</v>
          </cell>
          <cell r="J148">
            <v>6444</v>
          </cell>
        </row>
        <row r="149">
          <cell r="C149" t="str">
            <v>vuotduong&gt;10m</v>
          </cell>
          <cell r="D149" t="str">
            <v>06.5062</v>
          </cell>
          <cell r="E149" t="str">
            <v>Keùo daây vöôït ñöôøng giao thoâng &gt; 10m</v>
          </cell>
          <cell r="F149" t="str">
            <v>vò trí</v>
          </cell>
          <cell r="G149"/>
          <cell r="H149"/>
          <cell r="I149">
            <v>269130</v>
          </cell>
          <cell r="J149">
            <v>195445</v>
          </cell>
        </row>
        <row r="150">
          <cell r="C150" t="str">
            <v>vuotduong&lt;10m</v>
          </cell>
          <cell r="D150" t="str">
            <v>06.5052</v>
          </cell>
          <cell r="E150" t="str">
            <v>Keùo daây vöôït ñöôøng giao thoâng &lt; 10m</v>
          </cell>
          <cell r="F150" t="str">
            <v>vò trí</v>
          </cell>
          <cell r="G150"/>
          <cell r="H150"/>
          <cell r="I150">
            <v>221922</v>
          </cell>
          <cell r="J150">
            <v>159014</v>
          </cell>
        </row>
        <row r="151">
          <cell r="C151" t="str">
            <v>begoc</v>
          </cell>
          <cell r="D151" t="str">
            <v>06.5072</v>
          </cell>
          <cell r="E151" t="str">
            <v>Keùo daây vò trí beû goùc</v>
          </cell>
          <cell r="F151" t="str">
            <v>vò trí</v>
          </cell>
          <cell r="G151"/>
          <cell r="H151"/>
          <cell r="I151"/>
          <cell r="J151">
            <v>61933</v>
          </cell>
        </row>
        <row r="152">
          <cell r="C152" t="str">
            <v>BALLCLEVIS</v>
          </cell>
          <cell r="D152"/>
          <cell r="E152" t="str">
            <v>Moùc treo chöõ U ( Ball clevis )</v>
          </cell>
          <cell r="F152" t="str">
            <v>caùi</v>
          </cell>
          <cell r="G152"/>
          <cell r="H152">
            <v>9727</v>
          </cell>
        </row>
        <row r="153">
          <cell r="C153" t="str">
            <v>moctreo</v>
          </cell>
          <cell r="D153"/>
          <cell r="E153" t="str">
            <v>Moùc treo chöõ U ( maní )</v>
          </cell>
          <cell r="F153" t="str">
            <v>caùi</v>
          </cell>
          <cell r="G153"/>
          <cell r="H153">
            <v>9727</v>
          </cell>
        </row>
        <row r="154">
          <cell r="C154" t="str">
            <v>vongtreo</v>
          </cell>
          <cell r="D154"/>
          <cell r="E154" t="str">
            <v>Voøng treo ñaàu troøn</v>
          </cell>
          <cell r="F154" t="str">
            <v>caùi</v>
          </cell>
          <cell r="G154"/>
          <cell r="H154">
            <v>6023</v>
          </cell>
        </row>
        <row r="155">
          <cell r="C155" t="str">
            <v>Mndon</v>
          </cell>
          <cell r="D155"/>
          <cell r="E155" t="str">
            <v>Maét noái ñôn</v>
          </cell>
          <cell r="F155" t="str">
            <v>caùi</v>
          </cell>
          <cell r="G155"/>
          <cell r="H155">
            <v>12500</v>
          </cell>
        </row>
        <row r="156">
          <cell r="C156" t="str">
            <v>bangso</v>
          </cell>
          <cell r="D156" t="str">
            <v>06-2070</v>
          </cell>
          <cell r="E156" t="str">
            <v>Bieån soá - baûng nguy hieåm</v>
          </cell>
          <cell r="F156" t="str">
            <v>caùi</v>
          </cell>
          <cell r="G156"/>
          <cell r="H156">
            <v>10000</v>
          </cell>
          <cell r="I156"/>
          <cell r="J156">
            <v>3250</v>
          </cell>
        </row>
        <row r="157">
          <cell r="C157" t="str">
            <v>bangtentram</v>
          </cell>
          <cell r="D157" t="str">
            <v>06-2070</v>
          </cell>
          <cell r="E157" t="str">
            <v>Baûng teân traïm</v>
          </cell>
          <cell r="F157" t="str">
            <v>caùi</v>
          </cell>
          <cell r="G157"/>
          <cell r="H157">
            <v>25000</v>
          </cell>
          <cell r="I157"/>
          <cell r="J157">
            <v>3250</v>
          </cell>
        </row>
        <row r="158">
          <cell r="C158" t="str">
            <v>CC</v>
          </cell>
          <cell r="D158"/>
          <cell r="E158" t="str">
            <v>Fuse link 6A</v>
          </cell>
          <cell r="F158" t="str">
            <v>caùi</v>
          </cell>
          <cell r="G158">
            <v>1.68</v>
          </cell>
        </row>
        <row r="159">
          <cell r="C159" t="str">
            <v>XFCO</v>
          </cell>
          <cell r="D159" t="str">
            <v>04-8102</v>
          </cell>
          <cell r="E159" t="str">
            <v>Xaø ñôõ L70x70x6 - 2,4m</v>
          </cell>
          <cell r="F159" t="str">
            <v>kg</v>
          </cell>
          <cell r="G159"/>
          <cell r="H159">
            <v>9726</v>
          </cell>
          <cell r="I159"/>
          <cell r="J159">
            <v>155.58600000000001</v>
          </cell>
        </row>
        <row r="160">
          <cell r="C160" t="str">
            <v>LA12</v>
          </cell>
          <cell r="D160" t="str">
            <v>02-5114</v>
          </cell>
          <cell r="E160" t="str">
            <v>Choáng seùt van LA-12KV</v>
          </cell>
          <cell r="F160" t="str">
            <v>caùi</v>
          </cell>
          <cell r="G160"/>
          <cell r="H160">
            <v>630000</v>
          </cell>
          <cell r="I160">
            <v>25782</v>
          </cell>
          <cell r="J160">
            <v>38360</v>
          </cell>
          <cell r="K160"/>
          <cell r="L160">
            <v>3.3</v>
          </cell>
        </row>
        <row r="161">
          <cell r="C161" t="str">
            <v>LA21</v>
          </cell>
          <cell r="D161" t="str">
            <v>02-5114</v>
          </cell>
          <cell r="E161" t="str">
            <v>Choáng seùt van LA-21kV</v>
          </cell>
          <cell r="F161" t="str">
            <v>caùi</v>
          </cell>
          <cell r="G161">
            <v>36.75</v>
          </cell>
          <cell r="H161"/>
          <cell r="I161">
            <v>25782</v>
          </cell>
          <cell r="J161">
            <v>38360</v>
          </cell>
          <cell r="K161"/>
          <cell r="L161">
            <v>5</v>
          </cell>
        </row>
        <row r="162">
          <cell r="C162" t="str">
            <v>FCO</v>
          </cell>
          <cell r="D162" t="str">
            <v>02-3155</v>
          </cell>
          <cell r="E162" t="str">
            <v>FCO-24KV-100A</v>
          </cell>
          <cell r="F162" t="str">
            <v>caùi</v>
          </cell>
          <cell r="G162">
            <v>51.45</v>
          </cell>
          <cell r="H162"/>
          <cell r="I162">
            <v>25780</v>
          </cell>
          <cell r="J162">
            <v>36825</v>
          </cell>
          <cell r="K162"/>
          <cell r="L162">
            <v>8</v>
          </cell>
        </row>
        <row r="163">
          <cell r="C163" t="str">
            <v>thanhchong</v>
          </cell>
          <cell r="D163" t="str">
            <v>04-8102</v>
          </cell>
          <cell r="E163" t="str">
            <v>Thanh choáng saét deïp 40x4 - 700 ( 2 thanh) 1,26kg/m</v>
          </cell>
          <cell r="F163" t="str">
            <v>kg</v>
          </cell>
          <cell r="G163"/>
          <cell r="H163">
            <v>9726</v>
          </cell>
          <cell r="I163"/>
          <cell r="J163">
            <v>155.58600000000001</v>
          </cell>
        </row>
        <row r="164">
          <cell r="C164" t="str">
            <v>daucap24kvout</v>
          </cell>
          <cell r="D164" t="str">
            <v>07-6315</v>
          </cell>
          <cell r="E164" t="str">
            <v xml:space="preserve">Ñaàu caùp ngaàm 3 pha ngoaøi trôøi 24kV -240mm2 </v>
          </cell>
          <cell r="F164" t="str">
            <v>boä</v>
          </cell>
          <cell r="G164">
            <v>217</v>
          </cell>
          <cell r="H164"/>
          <cell r="I164">
            <v>5880</v>
          </cell>
          <cell r="J164">
            <v>52702</v>
          </cell>
          <cell r="K164"/>
          <cell r="L164">
            <v>0.5</v>
          </cell>
        </row>
        <row r="165">
          <cell r="C165" t="str">
            <v>daucap24kvin</v>
          </cell>
          <cell r="D165" t="str">
            <v>07-6315</v>
          </cell>
          <cell r="E165" t="str">
            <v xml:space="preserve">Ñaàu caùp ngaàm 3 pha trong nhaø 24kV -240mm2 </v>
          </cell>
          <cell r="F165" t="str">
            <v>boä</v>
          </cell>
          <cell r="G165">
            <v>126</v>
          </cell>
          <cell r="H165"/>
          <cell r="I165">
            <v>5880</v>
          </cell>
          <cell r="J165">
            <v>52702</v>
          </cell>
          <cell r="K165"/>
          <cell r="L165">
            <v>0.5</v>
          </cell>
        </row>
        <row r="166">
          <cell r="C166" t="str">
            <v>Giacap24kv</v>
          </cell>
          <cell r="D166" t="str">
            <v>04-8102</v>
          </cell>
          <cell r="E166" t="str">
            <v>Giaù keïp ñaàu caùp (45kg)</v>
          </cell>
          <cell r="F166" t="str">
            <v>caùi</v>
          </cell>
          <cell r="G166"/>
          <cell r="H166">
            <v>437670</v>
          </cell>
          <cell r="I166"/>
          <cell r="J166">
            <v>7001.3700000000008</v>
          </cell>
          <cell r="K166"/>
          <cell r="L166">
            <v>0.5</v>
          </cell>
        </row>
        <row r="167">
          <cell r="C167" t="str">
            <v>CV50-22KV</v>
          </cell>
          <cell r="D167" t="str">
            <v>04-4201</v>
          </cell>
          <cell r="E167" t="str">
            <v>Caùp ñoàng boïc 22kV -50mm2  (ñaáu noái thieát bò)</v>
          </cell>
          <cell r="F167" t="str">
            <v>m</v>
          </cell>
          <cell r="G167"/>
          <cell r="H167">
            <v>54600</v>
          </cell>
          <cell r="I167">
            <v>958</v>
          </cell>
          <cell r="J167">
            <v>921</v>
          </cell>
          <cell r="K167"/>
          <cell r="L167">
            <v>0.5</v>
          </cell>
        </row>
        <row r="168">
          <cell r="C168" t="str">
            <v>Kndn</v>
          </cell>
          <cell r="D168"/>
          <cell r="E168" t="str">
            <v>Keïp noái ñoàng-nhoâm</v>
          </cell>
          <cell r="F168" t="str">
            <v>caùi</v>
          </cell>
          <cell r="G168"/>
          <cell r="H168">
            <v>7091</v>
          </cell>
          <cell r="I168"/>
          <cell r="J168"/>
          <cell r="K168"/>
          <cell r="L168">
            <v>0.2</v>
          </cell>
        </row>
        <row r="169">
          <cell r="C169" t="str">
            <v>recloser</v>
          </cell>
          <cell r="D169" t="str">
            <v>02-2124</v>
          </cell>
          <cell r="E169" t="str">
            <v>Maùy caét töï ñoäng ñoùng laïi 3 pha-24KV-630A</v>
          </cell>
          <cell r="F169" t="str">
            <v>caùi</v>
          </cell>
          <cell r="G169">
            <v>10611.3</v>
          </cell>
          <cell r="H169"/>
          <cell r="I169">
            <v>117024</v>
          </cell>
          <cell r="J169">
            <v>169309</v>
          </cell>
          <cell r="K169">
            <v>97316</v>
          </cell>
          <cell r="L169">
            <v>8</v>
          </cell>
        </row>
        <row r="170">
          <cell r="C170" t="str">
            <v>LBS</v>
          </cell>
          <cell r="D170" t="str">
            <v>02.3155</v>
          </cell>
          <cell r="E170" t="str">
            <v>LBS-24KV-630A-16kA</v>
          </cell>
          <cell r="F170" t="str">
            <v>caùi</v>
          </cell>
          <cell r="G170">
            <v>3300.15</v>
          </cell>
          <cell r="H170"/>
          <cell r="I170">
            <v>25780</v>
          </cell>
          <cell r="J170">
            <v>36825</v>
          </cell>
          <cell r="K170">
            <v>0</v>
          </cell>
          <cell r="L170">
            <v>8</v>
          </cell>
        </row>
        <row r="171">
          <cell r="C171" t="str">
            <v>LBSa</v>
          </cell>
          <cell r="D171" t="str">
            <v>02.3155</v>
          </cell>
          <cell r="E171" t="str">
            <v>LBS-24KV-630A-16kA ñieàu khieån töø xa</v>
          </cell>
          <cell r="F171" t="str">
            <v>caùi</v>
          </cell>
          <cell r="G171">
            <v>3570</v>
          </cell>
          <cell r="H171"/>
          <cell r="I171">
            <v>25780</v>
          </cell>
          <cell r="J171">
            <v>36825</v>
          </cell>
          <cell r="K171">
            <v>0</v>
          </cell>
          <cell r="L171">
            <v>8</v>
          </cell>
        </row>
        <row r="172">
          <cell r="C172" t="str">
            <v>LTD</v>
          </cell>
          <cell r="D172" t="str">
            <v>02-3114a</v>
          </cell>
          <cell r="E172" t="str">
            <v>LTD-24KV-630A</v>
          </cell>
          <cell r="F172" t="str">
            <v>caùi</v>
          </cell>
          <cell r="G172">
            <v>244.65</v>
          </cell>
          <cell r="H172"/>
          <cell r="I172">
            <v>18478</v>
          </cell>
          <cell r="J172">
            <v>38564</v>
          </cell>
          <cell r="K172">
            <v>60141</v>
          </cell>
          <cell r="L172">
            <v>8</v>
          </cell>
        </row>
        <row r="173">
          <cell r="C173" t="str">
            <v>KepCd</v>
          </cell>
          <cell r="D173"/>
          <cell r="E173" t="str">
            <v>Keïp caêng daây</v>
          </cell>
          <cell r="F173" t="str">
            <v>caùi</v>
          </cell>
          <cell r="G173"/>
          <cell r="H173">
            <v>7091</v>
          </cell>
          <cell r="I173"/>
          <cell r="J173"/>
          <cell r="K173"/>
          <cell r="L173">
            <v>0.2</v>
          </cell>
        </row>
        <row r="174">
          <cell r="C174" t="str">
            <v>SPL2</v>
          </cell>
          <cell r="D174" t="str">
            <v>031-701</v>
          </cell>
          <cell r="E174" t="str">
            <v xml:space="preserve">Keïp Split bolt Conector 2/0 </v>
          </cell>
          <cell r="F174" t="str">
            <v>caùi</v>
          </cell>
          <cell r="G174"/>
          <cell r="H174">
            <v>9700</v>
          </cell>
          <cell r="I174"/>
          <cell r="J174">
            <v>1279</v>
          </cell>
          <cell r="K174"/>
          <cell r="L174">
            <v>0.2</v>
          </cell>
        </row>
        <row r="175">
          <cell r="C175" t="str">
            <v>SPL240</v>
          </cell>
          <cell r="D175" t="str">
            <v>04-3107</v>
          </cell>
          <cell r="E175" t="str">
            <v>Keïp Split bolt cho côõ daây 240mm2</v>
          </cell>
          <cell r="F175" t="str">
            <v>caùi</v>
          </cell>
          <cell r="G175"/>
          <cell r="H175">
            <v>16000</v>
          </cell>
          <cell r="I175">
            <v>756</v>
          </cell>
          <cell r="J175">
            <v>6444</v>
          </cell>
          <cell r="K175"/>
          <cell r="L175">
            <v>0.2</v>
          </cell>
        </row>
        <row r="176">
          <cell r="C176" t="str">
            <v>kep14</v>
          </cell>
          <cell r="D176" t="str">
            <v>11-05-14</v>
          </cell>
          <cell r="E176" t="str">
            <v>Keïp OÁng nhöïa PVC 114</v>
          </cell>
          <cell r="F176" t="str">
            <v>caùi</v>
          </cell>
          <cell r="G176"/>
          <cell r="H176">
            <v>31400</v>
          </cell>
          <cell r="I176"/>
          <cell r="J176">
            <v>2451.5263</v>
          </cell>
          <cell r="K176"/>
          <cell r="L176">
            <v>0.5</v>
          </cell>
        </row>
        <row r="177">
          <cell r="C177" t="str">
            <v>PVC21</v>
          </cell>
          <cell r="D177" t="str">
            <v>07-01-12</v>
          </cell>
          <cell r="E177" t="str">
            <v>OÁng nhöïa PVC O21 daøi 3m</v>
          </cell>
          <cell r="F177" t="str">
            <v>oáng</v>
          </cell>
          <cell r="G177"/>
          <cell r="H177">
            <v>7800</v>
          </cell>
          <cell r="I177" t="str">
            <v/>
          </cell>
          <cell r="J177">
            <v>1113</v>
          </cell>
          <cell r="K177">
            <v>168</v>
          </cell>
          <cell r="L177">
            <v>0.5</v>
          </cell>
        </row>
        <row r="178">
          <cell r="C178" t="str">
            <v>PVC21-6</v>
          </cell>
          <cell r="D178" t="str">
            <v>ZJ-7110</v>
          </cell>
          <cell r="E178" t="str">
            <v>OÁng nhöïa PVC O21 daøi 6m</v>
          </cell>
          <cell r="F178" t="str">
            <v>oáng</v>
          </cell>
          <cell r="G178"/>
          <cell r="H178">
            <v>16362</v>
          </cell>
          <cell r="I178"/>
          <cell r="J178">
            <v>5385.4800000000005</v>
          </cell>
          <cell r="K178"/>
          <cell r="L178">
            <v>0.5</v>
          </cell>
        </row>
        <row r="179">
          <cell r="C179" t="str">
            <v>no25</v>
          </cell>
          <cell r="D179" t="str">
            <v>151-360</v>
          </cell>
          <cell r="E179" t="str">
            <v>Nieàn oáng 25x2</v>
          </cell>
          <cell r="F179" t="str">
            <v>caùi</v>
          </cell>
          <cell r="G179"/>
          <cell r="H179">
            <v>1274.71</v>
          </cell>
          <cell r="I179"/>
          <cell r="J179">
            <v>307</v>
          </cell>
          <cell r="K179"/>
          <cell r="L179">
            <v>0.59</v>
          </cell>
        </row>
        <row r="180">
          <cell r="C180" t="str">
            <v>TrHB400-2</v>
          </cell>
          <cell r="D180" t="str">
            <v>05-2102</v>
          </cell>
          <cell r="E180" t="str">
            <v>Traïm hôïp boä 2 way RMU 400KVA</v>
          </cell>
          <cell r="F180" t="str">
            <v>boä</v>
          </cell>
          <cell r="G180">
            <v>15484.35</v>
          </cell>
          <cell r="H180"/>
          <cell r="I180">
            <v>7425</v>
          </cell>
          <cell r="J180">
            <v>142078</v>
          </cell>
          <cell r="K180">
            <v>30633</v>
          </cell>
          <cell r="L180">
            <v>610</v>
          </cell>
        </row>
        <row r="181">
          <cell r="C181" t="str">
            <v>TrHB400-3</v>
          </cell>
          <cell r="D181" t="str">
            <v>05-2102</v>
          </cell>
          <cell r="E181" t="str">
            <v>Traïm hôïp boä 3 way RMU 400KVA</v>
          </cell>
          <cell r="F181" t="str">
            <v>boä</v>
          </cell>
          <cell r="G181">
            <v>16237.2</v>
          </cell>
          <cell r="H181"/>
          <cell r="I181">
            <v>7425</v>
          </cell>
          <cell r="J181">
            <v>142078</v>
          </cell>
          <cell r="K181">
            <v>30633</v>
          </cell>
          <cell r="L181">
            <v>610</v>
          </cell>
        </row>
        <row r="182">
          <cell r="C182" t="str">
            <v>TrHB400-4</v>
          </cell>
          <cell r="D182" t="str">
            <v>05-2102</v>
          </cell>
          <cell r="E182" t="str">
            <v>Traïm hôïp boä 4 way RMU 400KVA</v>
          </cell>
          <cell r="F182" t="str">
            <v>boä</v>
          </cell>
          <cell r="G182">
            <v>17377.5</v>
          </cell>
          <cell r="H182"/>
          <cell r="I182">
            <v>7425</v>
          </cell>
          <cell r="J182">
            <v>142078</v>
          </cell>
          <cell r="K182">
            <v>30633</v>
          </cell>
          <cell r="L182">
            <v>610</v>
          </cell>
        </row>
        <row r="183">
          <cell r="C183" t="str">
            <v>TrHB400-4a</v>
          </cell>
          <cell r="D183" t="str">
            <v>05-2102</v>
          </cell>
          <cell r="E183" t="str">
            <v>Traïm hôïp boä 4 way Motorize RMU 400KVA-</v>
          </cell>
          <cell r="F183" t="str">
            <v>boä</v>
          </cell>
          <cell r="G183">
            <v>19115.25</v>
          </cell>
          <cell r="H183"/>
          <cell r="I183">
            <v>7425</v>
          </cell>
          <cell r="J183">
            <v>142078</v>
          </cell>
          <cell r="K183">
            <v>30633</v>
          </cell>
          <cell r="L183">
            <v>610</v>
          </cell>
        </row>
        <row r="184">
          <cell r="C184" t="str">
            <v>TrHB630-2</v>
          </cell>
          <cell r="D184" t="str">
            <v>05-2102</v>
          </cell>
          <cell r="E184" t="str">
            <v>Traïm hôïp boä 2 way RMU 630KVA</v>
          </cell>
          <cell r="F184" t="str">
            <v>boä</v>
          </cell>
          <cell r="G184">
            <v>16450.349999999999</v>
          </cell>
          <cell r="H184"/>
          <cell r="I184">
            <v>7425</v>
          </cell>
          <cell r="J184">
            <v>142078</v>
          </cell>
          <cell r="K184">
            <v>30633</v>
          </cell>
          <cell r="L184">
            <v>610</v>
          </cell>
        </row>
        <row r="185">
          <cell r="C185" t="str">
            <v>TrHB630-3</v>
          </cell>
          <cell r="D185" t="str">
            <v>05-2102</v>
          </cell>
          <cell r="E185" t="str">
            <v>Traïm hôïp boä 3 way RMU 630KVA</v>
          </cell>
          <cell r="F185" t="str">
            <v>boä</v>
          </cell>
          <cell r="G185">
            <v>17157</v>
          </cell>
          <cell r="H185"/>
          <cell r="I185">
            <v>7425</v>
          </cell>
          <cell r="J185">
            <v>142078</v>
          </cell>
          <cell r="K185">
            <v>30633</v>
          </cell>
          <cell r="L185">
            <v>610</v>
          </cell>
        </row>
        <row r="186">
          <cell r="C186" t="str">
            <v>TrHB630-4</v>
          </cell>
          <cell r="D186" t="str">
            <v>05-2102</v>
          </cell>
          <cell r="E186" t="str">
            <v>Traïm hôïp boä 4 way RMU 630KVA</v>
          </cell>
          <cell r="F186" t="str">
            <v>boä</v>
          </cell>
          <cell r="G186">
            <v>18301.5</v>
          </cell>
          <cell r="H186"/>
          <cell r="I186">
            <v>7425</v>
          </cell>
          <cell r="J186">
            <v>142078</v>
          </cell>
          <cell r="K186">
            <v>30633</v>
          </cell>
        </row>
        <row r="187">
          <cell r="C187" t="str">
            <v>TrHB630-4a</v>
          </cell>
          <cell r="D187" t="str">
            <v>05-2102</v>
          </cell>
          <cell r="E187" t="str">
            <v>Traïm hôïp boä 4 way Motorize RMU 630KVA-</v>
          </cell>
          <cell r="F187" t="str">
            <v>boä</v>
          </cell>
          <cell r="G187">
            <v>20131.650000000001</v>
          </cell>
          <cell r="H187"/>
          <cell r="I187">
            <v>7425</v>
          </cell>
          <cell r="J187">
            <v>142078</v>
          </cell>
          <cell r="K187">
            <v>30633</v>
          </cell>
        </row>
        <row r="188">
          <cell r="C188" t="str">
            <v>TrHB800-2</v>
          </cell>
          <cell r="D188" t="str">
            <v>05-2102</v>
          </cell>
          <cell r="E188" t="str">
            <v>Traïm hôïp boä 2 way RMU 800KVA</v>
          </cell>
          <cell r="F188" t="str">
            <v>boä</v>
          </cell>
          <cell r="G188">
            <v>17167.5</v>
          </cell>
          <cell r="H188"/>
          <cell r="I188">
            <v>7425</v>
          </cell>
          <cell r="J188">
            <v>142078</v>
          </cell>
          <cell r="K188">
            <v>30633</v>
          </cell>
          <cell r="L188">
            <v>610</v>
          </cell>
        </row>
        <row r="189">
          <cell r="C189" t="str">
            <v>TrHB800-3</v>
          </cell>
          <cell r="D189" t="str">
            <v>05-2102</v>
          </cell>
          <cell r="E189" t="str">
            <v>Traïm hôïp boä 3 way RMU 800KVA</v>
          </cell>
          <cell r="F189" t="str">
            <v>boä</v>
          </cell>
          <cell r="G189">
            <v>17872.05</v>
          </cell>
          <cell r="H189"/>
          <cell r="I189">
            <v>7425</v>
          </cell>
          <cell r="J189">
            <v>142078</v>
          </cell>
          <cell r="K189">
            <v>30633</v>
          </cell>
          <cell r="L189">
            <v>610</v>
          </cell>
        </row>
        <row r="190">
          <cell r="C190" t="str">
            <v>TrHB800-4</v>
          </cell>
          <cell r="D190" t="str">
            <v>05-2102</v>
          </cell>
          <cell r="E190" t="str">
            <v>Traïm hôïp boä 4 way RMU 800KVA</v>
          </cell>
          <cell r="F190" t="str">
            <v>boä</v>
          </cell>
          <cell r="G190">
            <v>19015.5</v>
          </cell>
          <cell r="H190"/>
          <cell r="I190">
            <v>7425</v>
          </cell>
          <cell r="J190">
            <v>142078</v>
          </cell>
          <cell r="K190">
            <v>30633</v>
          </cell>
        </row>
        <row r="191">
          <cell r="C191" t="str">
            <v>TrHB800-4a</v>
          </cell>
          <cell r="D191" t="str">
            <v>05-2102</v>
          </cell>
          <cell r="E191" t="str">
            <v>Traïm hôïp boä 4 way Motorize RMU 800KVA-</v>
          </cell>
          <cell r="F191" t="str">
            <v>boä</v>
          </cell>
          <cell r="G191">
            <v>20917.05</v>
          </cell>
          <cell r="H191"/>
          <cell r="I191">
            <v>7425</v>
          </cell>
          <cell r="J191">
            <v>142078</v>
          </cell>
          <cell r="K191">
            <v>30633</v>
          </cell>
        </row>
        <row r="192">
          <cell r="C192" t="str">
            <v>AV3x120+70</v>
          </cell>
          <cell r="D192" t="str">
            <v>04-3106</v>
          </cell>
          <cell r="E192" t="str">
            <v>Caùp nhoâm haï theá boïc caùch ñieän XLPE 3x120+70mm2</v>
          </cell>
          <cell r="F192" t="str">
            <v>m</v>
          </cell>
          <cell r="G192"/>
          <cell r="H192">
            <v>20600</v>
          </cell>
          <cell r="I192">
            <v>531.70000000000005</v>
          </cell>
          <cell r="J192">
            <v>853.17</v>
          </cell>
        </row>
        <row r="193">
          <cell r="C193" t="str">
            <v>AV3x240+95</v>
          </cell>
          <cell r="D193" t="str">
            <v>03.1404</v>
          </cell>
          <cell r="E193" t="str">
            <v>Caùp nhoâm haï theá boïc caùch ñieäïn XLPE 3x240+95mm2</v>
          </cell>
          <cell r="F193" t="str">
            <v>m</v>
          </cell>
          <cell r="G193">
            <v>6.12</v>
          </cell>
          <cell r="H193"/>
          <cell r="I193">
            <v>503.6</v>
          </cell>
          <cell r="J193">
            <v>843.91</v>
          </cell>
        </row>
        <row r="194">
          <cell r="C194" t="str">
            <v>bonoicapAV3x240+95</v>
          </cell>
          <cell r="D194" t="str">
            <v>06.4114</v>
          </cell>
          <cell r="E194" t="str">
            <v>Boä noái caùp haï theá 3x240+95mm2</v>
          </cell>
          <cell r="F194" t="str">
            <v>Boä</v>
          </cell>
          <cell r="G194">
            <v>75.599999999999994</v>
          </cell>
          <cell r="H194"/>
          <cell r="I194">
            <v>246288</v>
          </cell>
          <cell r="J194">
            <v>208922.09999999998</v>
          </cell>
          <cell r="K194">
            <v>20828</v>
          </cell>
        </row>
        <row r="195">
          <cell r="C195" t="str">
            <v>ongnoicapAV3x240+95</v>
          </cell>
          <cell r="D195" t="str">
            <v>06.4114</v>
          </cell>
          <cell r="E195" t="str">
            <v xml:space="preserve">OÁng noái caùp ngaàm haï theá 3x240+95mm2 vôùi caùp HT ABC 3x150+70mm2 </v>
          </cell>
          <cell r="F195" t="str">
            <v>Boä</v>
          </cell>
          <cell r="G195">
            <v>33.6</v>
          </cell>
          <cell r="H195"/>
          <cell r="I195">
            <v>246288</v>
          </cell>
          <cell r="J195">
            <v>139281.4</v>
          </cell>
          <cell r="K195">
            <v>20828</v>
          </cell>
        </row>
        <row r="196">
          <cell r="C196" t="str">
            <v>ongnoicapAV3x240+95voi cap3x120</v>
          </cell>
          <cell r="D196" t="str">
            <v>06.4114</v>
          </cell>
          <cell r="E196" t="str">
            <v xml:space="preserve">OÁng noái caùp ngaàm haï theá 3x240+95mm2 vôùi caùp HT ABC 3x120+70mm2 </v>
          </cell>
          <cell r="F196" t="str">
            <v>Boä</v>
          </cell>
          <cell r="G196">
            <v>31.5</v>
          </cell>
          <cell r="H196"/>
          <cell r="I196">
            <v>246288</v>
          </cell>
          <cell r="J196">
            <v>139281.4</v>
          </cell>
          <cell r="K196">
            <v>20828</v>
          </cell>
        </row>
        <row r="197">
          <cell r="C197" t="str">
            <v>Daucapngam</v>
          </cell>
          <cell r="D197" t="str">
            <v>03.2115</v>
          </cell>
          <cell r="E197" t="str">
            <v>Ñaàu caùp ngaàm haï theá</v>
          </cell>
          <cell r="F197" t="str">
            <v>Boä</v>
          </cell>
          <cell r="G197">
            <v>2.81</v>
          </cell>
          <cell r="H197"/>
          <cell r="I197">
            <v>13944</v>
          </cell>
          <cell r="J197">
            <v>86600</v>
          </cell>
        </row>
        <row r="198">
          <cell r="C198" t="str">
            <v>chupdaucap240</v>
          </cell>
          <cell r="D198"/>
          <cell r="E198" t="str">
            <v xml:space="preserve">Chuïp ñaàu caùp côõ 3x240+1x95mm2 </v>
          </cell>
          <cell r="F198" t="str">
            <v>boä</v>
          </cell>
          <cell r="G198">
            <v>2.81</v>
          </cell>
        </row>
        <row r="199">
          <cell r="C199" t="str">
            <v>chupdaucap95</v>
          </cell>
          <cell r="D199"/>
          <cell r="E199" t="str">
            <v xml:space="preserve">Chuïp ñaàu caùp côõ 95mm2 </v>
          </cell>
          <cell r="F199" t="str">
            <v>boä</v>
          </cell>
          <cell r="G199">
            <v>0.36</v>
          </cell>
        </row>
        <row r="200">
          <cell r="C200" t="str">
            <v>pvc114</v>
          </cell>
          <cell r="D200" t="str">
            <v>Phuï luïc 1</v>
          </cell>
          <cell r="E200" t="str">
            <v xml:space="preserve">OÁng nhöïa PVC D114 </v>
          </cell>
          <cell r="F200" t="str">
            <v>m</v>
          </cell>
          <cell r="G200"/>
          <cell r="H200">
            <v>28513.46</v>
          </cell>
          <cell r="I200"/>
          <cell r="J200">
            <v>2315.8434999999999</v>
          </cell>
        </row>
        <row r="201">
          <cell r="C201" t="str">
            <v>cutpvc114</v>
          </cell>
          <cell r="D201" t="str">
            <v>ZL-1260</v>
          </cell>
          <cell r="E201" t="str">
            <v>Khuyûu nhöïa PVC D114</v>
          </cell>
          <cell r="F201" t="str">
            <v>caùi</v>
          </cell>
          <cell r="G201"/>
          <cell r="H201">
            <v>31400</v>
          </cell>
          <cell r="I201"/>
          <cell r="J201">
            <v>608</v>
          </cell>
        </row>
        <row r="202">
          <cell r="C202" t="str">
            <v>copvc114</v>
          </cell>
          <cell r="D202" t="str">
            <v>ZL-3160</v>
          </cell>
          <cell r="E202" t="str">
            <v>Co noái PVC D114</v>
          </cell>
          <cell r="F202" t="str">
            <v>caùi</v>
          </cell>
          <cell r="G202"/>
          <cell r="H202">
            <v>13800</v>
          </cell>
          <cell r="I202"/>
          <cell r="J202">
            <v>1210</v>
          </cell>
        </row>
        <row r="203">
          <cell r="C203" t="str">
            <v>daithep</v>
          </cell>
          <cell r="D203" t="str">
            <v>04-5201</v>
          </cell>
          <cell r="E203" t="str">
            <v>Ñai theùp loaïi cuoän</v>
          </cell>
          <cell r="F203" t="str">
            <v>m</v>
          </cell>
          <cell r="G203">
            <v>0.84</v>
          </cell>
          <cell r="H203"/>
          <cell r="I203">
            <v>287.10000000000002</v>
          </cell>
          <cell r="J203">
            <v>2685.2</v>
          </cell>
          <cell r="K203">
            <v>195.9</v>
          </cell>
        </row>
        <row r="204">
          <cell r="C204" t="str">
            <v>khoadai</v>
          </cell>
          <cell r="D204"/>
          <cell r="E204" t="str">
            <v>Khoùa ñai</v>
          </cell>
          <cell r="F204" t="str">
            <v>caùi</v>
          </cell>
          <cell r="G204">
            <v>0.11800000000000001</v>
          </cell>
        </row>
        <row r="205">
          <cell r="C205" t="str">
            <v>m25</v>
          </cell>
          <cell r="D205"/>
          <cell r="E205" t="str">
            <v>Daây ñoàng traàn tieáp ñòa 25mm2 (221kg/km)</v>
          </cell>
          <cell r="F205" t="str">
            <v>kg</v>
          </cell>
          <cell r="G205"/>
          <cell r="H205">
            <v>36300</v>
          </cell>
        </row>
        <row r="206">
          <cell r="C206" t="str">
            <v>keodaytiepdia</v>
          </cell>
          <cell r="D206" t="str">
            <v>04-7002</v>
          </cell>
          <cell r="E206" t="str">
            <v>Keùo raûi daây tieáp ñòa</v>
          </cell>
          <cell r="F206" t="str">
            <v>m</v>
          </cell>
          <cell r="G206"/>
          <cell r="H206"/>
          <cell r="I206">
            <v>3798.6</v>
          </cell>
          <cell r="J206">
            <v>438.8</v>
          </cell>
          <cell r="K206">
            <v>100.15</v>
          </cell>
        </row>
        <row r="207">
          <cell r="C207" t="str">
            <v>keprenhanh</v>
          </cell>
          <cell r="D207" t="str">
            <v>04.3107</v>
          </cell>
          <cell r="E207" t="str">
            <v>Keïp reõ nhaùnh</v>
          </cell>
          <cell r="F207" t="str">
            <v>Caùi</v>
          </cell>
          <cell r="G207"/>
          <cell r="H207">
            <v>50000</v>
          </cell>
          <cell r="I207">
            <v>756</v>
          </cell>
          <cell r="J207">
            <v>6444</v>
          </cell>
        </row>
        <row r="208">
          <cell r="C208" t="str">
            <v>dcosse50</v>
          </cell>
          <cell r="D208" t="str">
            <v>03-4002</v>
          </cell>
          <cell r="E208" t="str">
            <v>Ñaàu cosse tieát dieän 50mm2</v>
          </cell>
          <cell r="F208" t="str">
            <v>caùi</v>
          </cell>
          <cell r="G208"/>
          <cell r="H208">
            <v>12918.7</v>
          </cell>
          <cell r="I208"/>
          <cell r="J208">
            <v>592</v>
          </cell>
          <cell r="K208">
            <v>1301.8</v>
          </cell>
          <cell r="L208">
            <v>0.2</v>
          </cell>
        </row>
        <row r="209">
          <cell r="C209" t="str">
            <v>cotthep</v>
          </cell>
          <cell r="D209" t="str">
            <v>IA-1220</v>
          </cell>
          <cell r="E209" t="str">
            <v>Coát theùp caùc loaïi</v>
          </cell>
          <cell r="F209" t="str">
            <v>taán</v>
          </cell>
          <cell r="G209"/>
          <cell r="H209">
            <v>4277227</v>
          </cell>
          <cell r="I209"/>
          <cell r="J209">
            <v>147222.24799999999</v>
          </cell>
          <cell r="K209">
            <v>101671</v>
          </cell>
          <cell r="L209">
            <v>0.2</v>
          </cell>
        </row>
        <row r="210">
          <cell r="C210" t="str">
            <v>capng3x50</v>
          </cell>
          <cell r="D210" t="str">
            <v>07-3105</v>
          </cell>
          <cell r="E210" t="str">
            <v>Caùp ngaàm trung theá XLPE ruoät ñoàng 3x50mm2 ( 5,21kg/m)</v>
          </cell>
          <cell r="F210" t="str">
            <v>m</v>
          </cell>
          <cell r="G210">
            <v>12</v>
          </cell>
          <cell r="H210"/>
          <cell r="I210">
            <v>455.1</v>
          </cell>
          <cell r="J210">
            <v>671.16</v>
          </cell>
        </row>
        <row r="211">
          <cell r="C211" t="str">
            <v>capng3x95</v>
          </cell>
          <cell r="D211" t="str">
            <v>07-3106</v>
          </cell>
          <cell r="E211" t="str">
            <v>Caùp ngaàm trung theá XLPE ruoät ñoàng 3x95mm2 (7,11kg/m)</v>
          </cell>
          <cell r="F211" t="str">
            <v>m</v>
          </cell>
          <cell r="G211">
            <v>15.75</v>
          </cell>
          <cell r="H211"/>
          <cell r="I211">
            <v>531.70000000000005</v>
          </cell>
          <cell r="J211">
            <v>853.17</v>
          </cell>
        </row>
        <row r="212">
          <cell r="C212" t="str">
            <v>capng3x150</v>
          </cell>
          <cell r="D212" t="str">
            <v>07-3107</v>
          </cell>
          <cell r="E212" t="str">
            <v>Caùp ngaàm trung theá XLPE ruoät ñoàng 3x150mm2 (9,34kg/m)</v>
          </cell>
          <cell r="F212" t="str">
            <v>m</v>
          </cell>
          <cell r="G212">
            <v>17.850000000000001</v>
          </cell>
          <cell r="H212"/>
          <cell r="I212">
            <v>531.70000000000005</v>
          </cell>
          <cell r="J212">
            <v>1072.56</v>
          </cell>
        </row>
        <row r="213">
          <cell r="C213" t="str">
            <v>capng3x240</v>
          </cell>
          <cell r="D213" t="str">
            <v>07-3110</v>
          </cell>
          <cell r="E213" t="str">
            <v>Caùp ngaàm trung theá XLPE ruoät ñoàng 3x240mm2 (13,12kg/m)</v>
          </cell>
          <cell r="F213" t="str">
            <v>m</v>
          </cell>
          <cell r="G213">
            <v>21.6</v>
          </cell>
          <cell r="H213"/>
          <cell r="I213">
            <v>680.4</v>
          </cell>
          <cell r="J213">
            <v>1971.24</v>
          </cell>
        </row>
        <row r="214">
          <cell r="C214" t="str">
            <v>bonoicapng3x50</v>
          </cell>
          <cell r="D214" t="str">
            <v>07-5312</v>
          </cell>
          <cell r="E214" t="str">
            <v>Boä noái caùp ngaàm cho côõ daây 3x50mm2</v>
          </cell>
          <cell r="F214" t="str">
            <v>boä</v>
          </cell>
          <cell r="G214">
            <v>230</v>
          </cell>
          <cell r="H214"/>
          <cell r="I214">
            <v>379785</v>
          </cell>
          <cell r="J214">
            <v>262434</v>
          </cell>
        </row>
        <row r="215">
          <cell r="C215" t="str">
            <v>bonoicapng3x95</v>
          </cell>
          <cell r="D215" t="str">
            <v>07-5313</v>
          </cell>
          <cell r="E215" t="str">
            <v>Boä noái caùp ngaàm cho côõ daây 3x95mm2</v>
          </cell>
          <cell r="F215" t="str">
            <v>boä</v>
          </cell>
          <cell r="G215">
            <v>237.3</v>
          </cell>
          <cell r="H215"/>
          <cell r="I215">
            <v>470914</v>
          </cell>
          <cell r="J215">
            <v>292549</v>
          </cell>
        </row>
        <row r="216">
          <cell r="C216" t="str">
            <v>bonoicapng3x150</v>
          </cell>
          <cell r="D216" t="str">
            <v>07-5314</v>
          </cell>
          <cell r="E216" t="str">
            <v>Boä noái caùp ngaàm cho côõ daây 3x150mm2</v>
          </cell>
          <cell r="F216" t="str">
            <v>boä</v>
          </cell>
          <cell r="G216">
            <v>237.3</v>
          </cell>
          <cell r="H216"/>
          <cell r="I216">
            <v>481024</v>
          </cell>
          <cell r="J216">
            <v>322664</v>
          </cell>
        </row>
        <row r="217">
          <cell r="C217" t="str">
            <v>bonoicapng3x240</v>
          </cell>
          <cell r="D217" t="str">
            <v>07-5315</v>
          </cell>
          <cell r="E217" t="str">
            <v>Boä noái caùp ngaàm cho côõ daây 3x240mm2</v>
          </cell>
          <cell r="F217" t="str">
            <v>boä</v>
          </cell>
          <cell r="G217">
            <v>237.3</v>
          </cell>
          <cell r="H217"/>
          <cell r="I217">
            <v>595208</v>
          </cell>
          <cell r="J217">
            <v>352780</v>
          </cell>
        </row>
        <row r="218">
          <cell r="C218" t="str">
            <v>bonoicapngT3x50</v>
          </cell>
          <cell r="D218" t="str">
            <v>07-5312</v>
          </cell>
          <cell r="E218" t="str">
            <v>Boä noái caùp loaïi T cho côõ daây 3x50mm2-3x50mm2</v>
          </cell>
          <cell r="F218" t="str">
            <v>boä</v>
          </cell>
          <cell r="G218">
            <v>230</v>
          </cell>
          <cell r="H218"/>
          <cell r="I218">
            <v>379785</v>
          </cell>
          <cell r="J218">
            <v>262434</v>
          </cell>
        </row>
        <row r="219">
          <cell r="C219" t="str">
            <v>bonoicapngT3x95</v>
          </cell>
          <cell r="D219" t="str">
            <v>07-5313</v>
          </cell>
          <cell r="E219" t="str">
            <v>Boä noái caùp loaïi T cho côõ daây 3x95mm2-3x50mm2</v>
          </cell>
          <cell r="F219" t="str">
            <v>boä</v>
          </cell>
          <cell r="G219">
            <v>250</v>
          </cell>
          <cell r="H219"/>
          <cell r="I219">
            <v>470914</v>
          </cell>
          <cell r="J219">
            <v>292549</v>
          </cell>
        </row>
        <row r="220">
          <cell r="C220" t="str">
            <v>daucapng3x50</v>
          </cell>
          <cell r="D220" t="str">
            <v>07-6312</v>
          </cell>
          <cell r="E220" t="str">
            <v>Boä döøng caùp ngoaøi trôøi 3x50 mm2</v>
          </cell>
          <cell r="F220" t="str">
            <v>boä</v>
          </cell>
          <cell r="G220">
            <v>220</v>
          </cell>
          <cell r="H220"/>
          <cell r="I220">
            <v>5040</v>
          </cell>
          <cell r="J220">
            <v>38720</v>
          </cell>
        </row>
        <row r="221">
          <cell r="C221" t="str">
            <v>daucapng3x95</v>
          </cell>
          <cell r="D221" t="str">
            <v>07-6313</v>
          </cell>
          <cell r="E221" t="str">
            <v>Boä döøng caùp ngoaøi trôøiøø 3x95 mm2</v>
          </cell>
          <cell r="F221" t="str">
            <v>boä</v>
          </cell>
          <cell r="G221">
            <v>227.85</v>
          </cell>
          <cell r="H221"/>
          <cell r="I221">
            <v>5040</v>
          </cell>
          <cell r="J221">
            <v>42843</v>
          </cell>
        </row>
        <row r="222">
          <cell r="C222" t="str">
            <v>daucapng3x150</v>
          </cell>
          <cell r="D222" t="str">
            <v>07-6314</v>
          </cell>
          <cell r="E222" t="str">
            <v>Boä döøng caùp ngoaøi trôøiøø 3x150 mm2</v>
          </cell>
          <cell r="F222" t="str">
            <v>boä</v>
          </cell>
          <cell r="G222">
            <v>227.85</v>
          </cell>
          <cell r="H222"/>
          <cell r="I222">
            <v>5880</v>
          </cell>
          <cell r="J222">
            <v>47145</v>
          </cell>
        </row>
        <row r="223">
          <cell r="C223" t="str">
            <v>daucapng3x240</v>
          </cell>
          <cell r="D223" t="str">
            <v>07-6315</v>
          </cell>
          <cell r="E223" t="str">
            <v>Boä döøng caùp ngoaøi trôøiøø 3x240 mm2</v>
          </cell>
          <cell r="F223" t="str">
            <v>boä</v>
          </cell>
          <cell r="G223">
            <v>227.85</v>
          </cell>
          <cell r="H223"/>
          <cell r="I223">
            <v>5880</v>
          </cell>
          <cell r="J223">
            <v>52702</v>
          </cell>
        </row>
        <row r="224">
          <cell r="C224" t="str">
            <v>indaucapng3x240</v>
          </cell>
          <cell r="D224" t="str">
            <v>07-6315</v>
          </cell>
          <cell r="E224" t="str">
            <v>Boä döøng caùp trong nhaøø 3x240 mm2</v>
          </cell>
          <cell r="F224" t="str">
            <v>boä</v>
          </cell>
          <cell r="G224">
            <v>132.30000000000001</v>
          </cell>
          <cell r="H224"/>
          <cell r="I224">
            <v>5880</v>
          </cell>
          <cell r="J224">
            <v>52702</v>
          </cell>
        </row>
        <row r="225">
          <cell r="C225" t="str">
            <v>dauncapng3x50</v>
          </cell>
          <cell r="D225" t="str">
            <v>07-7312</v>
          </cell>
          <cell r="E225" t="str">
            <v>Boä ñaáu noái kieåu maøng phaân caùch (Screened separable) côõ daây 3x50 mm2</v>
          </cell>
          <cell r="F225" t="str">
            <v>boä</v>
          </cell>
          <cell r="G225">
            <v>180</v>
          </cell>
          <cell r="H225"/>
          <cell r="I225">
            <v>12758</v>
          </cell>
          <cell r="J225">
            <v>78694</v>
          </cell>
        </row>
        <row r="226">
          <cell r="C226" t="str">
            <v>dauncapng3x95</v>
          </cell>
          <cell r="D226" t="str">
            <v>07-7313</v>
          </cell>
          <cell r="E226" t="str">
            <v>Boä ñaáu noái kieåu maøng phaân caùch (Screened separable) côõ daây 3x95 mm2</v>
          </cell>
          <cell r="F226" t="str">
            <v>boä</v>
          </cell>
          <cell r="G226">
            <v>201.6</v>
          </cell>
          <cell r="H226"/>
          <cell r="I226">
            <v>12758</v>
          </cell>
          <cell r="J226">
            <v>87836</v>
          </cell>
        </row>
        <row r="227">
          <cell r="C227" t="str">
            <v>dauncapng3x150</v>
          </cell>
          <cell r="D227" t="str">
            <v>07-7314</v>
          </cell>
          <cell r="E227" t="str">
            <v>Boä ñaáu noái kieåu maøng phaân caùch (Screened separable) côõ daây 3x150 mm2</v>
          </cell>
          <cell r="F227" t="str">
            <v>boä</v>
          </cell>
          <cell r="G227">
            <v>337.05</v>
          </cell>
          <cell r="H227"/>
          <cell r="I227">
            <v>17010</v>
          </cell>
          <cell r="J227">
            <v>96799</v>
          </cell>
        </row>
        <row r="228">
          <cell r="C228" t="str">
            <v>dauncapng3x240</v>
          </cell>
          <cell r="D228" t="str">
            <v>07-7315</v>
          </cell>
          <cell r="E228" t="str">
            <v>Boä ñaáu noái kieåu maøng phaân caùch (Screened separable) côõ daây 3x240 mm2</v>
          </cell>
          <cell r="F228" t="str">
            <v>boä</v>
          </cell>
          <cell r="G228">
            <v>337.05</v>
          </cell>
          <cell r="H228"/>
          <cell r="I228">
            <v>17010</v>
          </cell>
          <cell r="J228">
            <v>105762</v>
          </cell>
        </row>
        <row r="229">
          <cell r="C229" t="str">
            <v>chupdaucapng3x240</v>
          </cell>
          <cell r="D229"/>
          <cell r="E229" t="str">
            <v xml:space="preserve">Chuïp ñaàu caùp ngaàm côõ 3x240mm2 </v>
          </cell>
          <cell r="F229" t="str">
            <v>boä</v>
          </cell>
          <cell r="G229">
            <v>4.83</v>
          </cell>
        </row>
        <row r="230">
          <cell r="C230" t="str">
            <v>chupdaucapng3x150</v>
          </cell>
          <cell r="D230"/>
          <cell r="E230" t="str">
            <v xml:space="preserve">Chuïp ñaàu caùp ngaàm côõ 3x150mm2 </v>
          </cell>
          <cell r="F230" t="str">
            <v>boä</v>
          </cell>
          <cell r="G230">
            <v>4.83</v>
          </cell>
        </row>
        <row r="231">
          <cell r="C231" t="str">
            <v>chupdaucapng3x95</v>
          </cell>
          <cell r="D231"/>
          <cell r="E231" t="str">
            <v xml:space="preserve">Chuïp ñaàu caùp ngaàm côõ 3x95mm2 </v>
          </cell>
          <cell r="F231" t="str">
            <v>boä</v>
          </cell>
          <cell r="G231">
            <v>4.5199999999999996</v>
          </cell>
        </row>
        <row r="232">
          <cell r="C232" t="str">
            <v>chupdaucapng3x50</v>
          </cell>
          <cell r="D232"/>
          <cell r="E232" t="str">
            <v xml:space="preserve">Chuïp ñaàu caùp ngaàm côõ 3x50mm2 </v>
          </cell>
          <cell r="F232" t="str">
            <v>boä</v>
          </cell>
          <cell r="G232">
            <v>4.5199999999999996</v>
          </cell>
        </row>
        <row r="233">
          <cell r="C233" t="str">
            <v>T50-3</v>
          </cell>
          <cell r="D233" t="str">
            <v>01-1142</v>
          </cell>
          <cell r="E233" t="str">
            <v>MBA 3 pha 22/0,4KV-50KVA</v>
          </cell>
          <cell r="F233" t="str">
            <v>maùy</v>
          </cell>
          <cell r="G233">
            <v>1296.7857142857142</v>
          </cell>
          <cell r="H233"/>
          <cell r="I233">
            <v>776207</v>
          </cell>
          <cell r="J233">
            <v>58692</v>
          </cell>
          <cell r="K233">
            <v>107252</v>
          </cell>
          <cell r="L233">
            <v>610</v>
          </cell>
        </row>
        <row r="234">
          <cell r="C234" t="str">
            <v>T100-3</v>
          </cell>
          <cell r="D234" t="str">
            <v>01-1143</v>
          </cell>
          <cell r="E234" t="str">
            <v>MBA 3 pha 22/0,4KV-100KVA</v>
          </cell>
          <cell r="F234" t="str">
            <v>maùy</v>
          </cell>
          <cell r="G234">
            <v>1706.25</v>
          </cell>
          <cell r="H234"/>
          <cell r="I234">
            <v>776829</v>
          </cell>
          <cell r="J234">
            <v>71715</v>
          </cell>
          <cell r="K234">
            <v>107252</v>
          </cell>
          <cell r="L234">
            <v>610</v>
          </cell>
        </row>
        <row r="235">
          <cell r="C235" t="str">
            <v>T100-3(22/0,4-0,2)</v>
          </cell>
          <cell r="D235" t="str">
            <v>01-1143</v>
          </cell>
          <cell r="E235" t="str">
            <v>MBA 3 pha 22/0,4-0,2KV-100KVA</v>
          </cell>
          <cell r="F235" t="str">
            <v>maùy</v>
          </cell>
          <cell r="G235">
            <v>1876.8750000000002</v>
          </cell>
          <cell r="H235"/>
          <cell r="I235">
            <v>776829</v>
          </cell>
          <cell r="J235">
            <v>71715</v>
          </cell>
          <cell r="K235">
            <v>107252</v>
          </cell>
        </row>
        <row r="236">
          <cell r="C236" t="str">
            <v>T160-3</v>
          </cell>
          <cell r="D236" t="str">
            <v>01-1144</v>
          </cell>
          <cell r="E236" t="str">
            <v>MBA 3 pha 22/0,4KV-160KVA</v>
          </cell>
          <cell r="F236" t="str">
            <v>maùy</v>
          </cell>
          <cell r="G236">
            <v>1857.45</v>
          </cell>
          <cell r="H236"/>
          <cell r="I236">
            <v>776829</v>
          </cell>
          <cell r="J236">
            <v>84063</v>
          </cell>
          <cell r="K236">
            <v>107252</v>
          </cell>
          <cell r="L236">
            <v>610</v>
          </cell>
        </row>
        <row r="237">
          <cell r="C237" t="str">
            <v>T250-3</v>
          </cell>
          <cell r="D237" t="str">
            <v>01-1145</v>
          </cell>
          <cell r="E237" t="str">
            <v>MBA 3 pha 22/0,4KV-250KVA</v>
          </cell>
          <cell r="F237" t="str">
            <v>maùy</v>
          </cell>
          <cell r="G237">
            <v>2386.65</v>
          </cell>
          <cell r="H237"/>
          <cell r="I237">
            <v>776829</v>
          </cell>
          <cell r="J237">
            <v>98270</v>
          </cell>
          <cell r="K237">
            <v>127832</v>
          </cell>
          <cell r="L237">
            <v>610</v>
          </cell>
        </row>
        <row r="238">
          <cell r="C238" t="str">
            <v>T400-3</v>
          </cell>
          <cell r="D238" t="str">
            <v>01-1146</v>
          </cell>
          <cell r="E238" t="str">
            <v>MBA 3 pha 22/0,4KV-400KVA</v>
          </cell>
          <cell r="F238" t="str">
            <v>maùy</v>
          </cell>
          <cell r="G238">
            <v>4620</v>
          </cell>
          <cell r="H238"/>
          <cell r="I238">
            <v>776829</v>
          </cell>
          <cell r="J238">
            <v>117214</v>
          </cell>
          <cell r="K238">
            <v>127832</v>
          </cell>
          <cell r="L238">
            <v>610</v>
          </cell>
        </row>
        <row r="239">
          <cell r="C239" t="str">
            <v>T400-3(22/0,4-0,2)</v>
          </cell>
          <cell r="D239" t="str">
            <v>01-1146</v>
          </cell>
          <cell r="E239" t="str">
            <v>MBA 3 pha 22/0,4-0,2KV-400KVA</v>
          </cell>
          <cell r="F239" t="str">
            <v>maùy</v>
          </cell>
          <cell r="G239">
            <v>5082</v>
          </cell>
          <cell r="H239"/>
          <cell r="I239">
            <v>776829</v>
          </cell>
          <cell r="J239">
            <v>117214</v>
          </cell>
          <cell r="K239">
            <v>127832</v>
          </cell>
          <cell r="L239">
            <v>610</v>
          </cell>
        </row>
        <row r="240">
          <cell r="C240" t="str">
            <v>T630-3</v>
          </cell>
          <cell r="D240" t="str">
            <v>01-1147</v>
          </cell>
          <cell r="E240" t="str">
            <v>MBA 3 pha 22/0,4KV-630KVA</v>
          </cell>
          <cell r="F240" t="str">
            <v>maùy</v>
          </cell>
          <cell r="G240">
            <v>5775</v>
          </cell>
          <cell r="H240"/>
          <cell r="I240">
            <v>776829</v>
          </cell>
          <cell r="J240">
            <v>136158</v>
          </cell>
          <cell r="K240">
            <v>145471</v>
          </cell>
          <cell r="L240">
            <v>610</v>
          </cell>
        </row>
        <row r="241">
          <cell r="C241" t="str">
            <v>T800-3</v>
          </cell>
          <cell r="D241" t="str">
            <v>01-1148</v>
          </cell>
          <cell r="E241" t="str">
            <v>MBA 3 pha 22/0,4KV-800KVA</v>
          </cell>
          <cell r="F241" t="str">
            <v>maùy</v>
          </cell>
          <cell r="G241">
            <v>6405</v>
          </cell>
          <cell r="H241"/>
          <cell r="I241">
            <v>776829</v>
          </cell>
          <cell r="J241">
            <v>136158</v>
          </cell>
          <cell r="K241">
            <v>145471</v>
          </cell>
          <cell r="L241">
            <v>610</v>
          </cell>
        </row>
        <row r="242">
          <cell r="C242" t="str">
            <v>T800-3hb</v>
          </cell>
          <cell r="D242" t="str">
            <v>01.1147</v>
          </cell>
          <cell r="E242" t="str">
            <v xml:space="preserve">MBA 3 pha 22/0,4KV-800KVA </v>
          </cell>
          <cell r="F242" t="str">
            <v>maùy</v>
          </cell>
          <cell r="G242">
            <v>8715</v>
          </cell>
          <cell r="H242"/>
          <cell r="I242">
            <v>776829</v>
          </cell>
          <cell r="J242">
            <v>136158</v>
          </cell>
          <cell r="K242">
            <v>145471</v>
          </cell>
          <cell r="L242">
            <v>610</v>
          </cell>
        </row>
        <row r="243">
          <cell r="C243" t="str">
            <v>T630-3hb</v>
          </cell>
          <cell r="D243" t="str">
            <v>01.1147</v>
          </cell>
          <cell r="E243" t="str">
            <v>MBA 3 pha 22/0,4KV-630KVA</v>
          </cell>
          <cell r="F243" t="str">
            <v>maùy</v>
          </cell>
          <cell r="G243">
            <v>6825</v>
          </cell>
          <cell r="H243"/>
          <cell r="I243">
            <v>776829</v>
          </cell>
          <cell r="J243">
            <v>136158</v>
          </cell>
          <cell r="K243">
            <v>145471</v>
          </cell>
          <cell r="L243">
            <v>610</v>
          </cell>
        </row>
        <row r="244">
          <cell r="C244" t="str">
            <v>T400-3hb</v>
          </cell>
          <cell r="D244" t="str">
            <v>01.1146</v>
          </cell>
          <cell r="E244" t="str">
            <v>MBA 3 pha 22/0,4KV-400KVA</v>
          </cell>
          <cell r="F244" t="str">
            <v>maùy</v>
          </cell>
          <cell r="G244">
            <v>5670</v>
          </cell>
          <cell r="H244"/>
          <cell r="I244">
            <v>776829</v>
          </cell>
          <cell r="J244">
            <v>117214</v>
          </cell>
          <cell r="K244">
            <v>127832</v>
          </cell>
          <cell r="L244">
            <v>610</v>
          </cell>
        </row>
        <row r="245">
          <cell r="C245" t="str">
            <v>T15-1</v>
          </cell>
          <cell r="D245" t="str">
            <v>01-1161</v>
          </cell>
          <cell r="E245" t="str">
            <v>MBA 1 pha 12,7/0,22-0,4KV-15KVA</v>
          </cell>
          <cell r="F245" t="str">
            <v>maùy</v>
          </cell>
          <cell r="G245">
            <v>452.25</v>
          </cell>
          <cell r="H245"/>
          <cell r="I245">
            <v>768274</v>
          </cell>
          <cell r="J245">
            <v>38564</v>
          </cell>
          <cell r="K245">
            <v>91845</v>
          </cell>
          <cell r="L245">
            <v>610</v>
          </cell>
        </row>
        <row r="246">
          <cell r="C246" t="str">
            <v>T25-1</v>
          </cell>
          <cell r="D246" t="str">
            <v>01-1161</v>
          </cell>
          <cell r="E246" t="str">
            <v>MBA 1 pha 12,7/0,22-0,4KV-25KVA</v>
          </cell>
          <cell r="F246" t="str">
            <v>maùy</v>
          </cell>
          <cell r="G246">
            <v>573.29999999999995</v>
          </cell>
          <cell r="H246"/>
          <cell r="I246">
            <v>768274</v>
          </cell>
          <cell r="J246">
            <v>38564</v>
          </cell>
          <cell r="K246">
            <v>91845</v>
          </cell>
          <cell r="L246">
            <v>610</v>
          </cell>
        </row>
        <row r="247">
          <cell r="C247" t="str">
            <v>T375-1</v>
          </cell>
          <cell r="D247" t="str">
            <v>01-1162</v>
          </cell>
          <cell r="E247" t="str">
            <v>MBA 1 pha 12,7/0,22-0,4KV-37,5KVA</v>
          </cell>
          <cell r="F247" t="str">
            <v>maùy</v>
          </cell>
          <cell r="G247">
            <v>657.09</v>
          </cell>
          <cell r="H247"/>
          <cell r="I247">
            <v>770434</v>
          </cell>
          <cell r="J247">
            <v>44484</v>
          </cell>
          <cell r="K247">
            <v>91845</v>
          </cell>
          <cell r="L247">
            <v>610</v>
          </cell>
        </row>
        <row r="248">
          <cell r="C248" t="str">
            <v>T50-1</v>
          </cell>
          <cell r="D248" t="str">
            <v>01-1162</v>
          </cell>
          <cell r="E248" t="str">
            <v>MBA 1 pha 12,7/0,22-0,4KV-50KVA</v>
          </cell>
          <cell r="F248" t="str">
            <v>maùy</v>
          </cell>
          <cell r="G248">
            <v>792.7</v>
          </cell>
          <cell r="H248"/>
          <cell r="I248">
            <v>770434</v>
          </cell>
          <cell r="J248">
            <v>44484</v>
          </cell>
          <cell r="K248">
            <v>91845</v>
          </cell>
          <cell r="L248">
            <v>610</v>
          </cell>
        </row>
        <row r="249">
          <cell r="C249" t="str">
            <v>CC3</v>
          </cell>
          <cell r="D249"/>
          <cell r="E249" t="str">
            <v>Fuse link 3A</v>
          </cell>
          <cell r="F249" t="str">
            <v>caùi</v>
          </cell>
          <cell r="G249">
            <v>1.58</v>
          </cell>
        </row>
        <row r="250">
          <cell r="C250" t="str">
            <v>CC6</v>
          </cell>
          <cell r="D250"/>
          <cell r="E250" t="str">
            <v>Fuse link 6A</v>
          </cell>
          <cell r="F250" t="str">
            <v>caùi</v>
          </cell>
          <cell r="G250">
            <v>1.68</v>
          </cell>
        </row>
        <row r="251">
          <cell r="C251" t="str">
            <v>CC10</v>
          </cell>
          <cell r="D251"/>
          <cell r="E251" t="str">
            <v>Fuse link 10A</v>
          </cell>
          <cell r="F251" t="str">
            <v>caùi</v>
          </cell>
          <cell r="G251">
            <v>1.79</v>
          </cell>
        </row>
        <row r="252">
          <cell r="C252" t="str">
            <v>CC16</v>
          </cell>
          <cell r="D252"/>
          <cell r="E252" t="str">
            <v>Fuse link 16A</v>
          </cell>
          <cell r="F252" t="str">
            <v>caùi</v>
          </cell>
          <cell r="G252">
            <v>1.89</v>
          </cell>
        </row>
        <row r="253">
          <cell r="C253" t="str">
            <v>CC20</v>
          </cell>
          <cell r="D253"/>
          <cell r="E253" t="str">
            <v>Fuse link 20A</v>
          </cell>
          <cell r="F253" t="str">
            <v>caùi</v>
          </cell>
          <cell r="G253">
            <v>1.94</v>
          </cell>
        </row>
        <row r="254">
          <cell r="C254" t="str">
            <v>CC25</v>
          </cell>
          <cell r="D254"/>
          <cell r="E254" t="str">
            <v>Fuse link 25A</v>
          </cell>
          <cell r="F254" t="str">
            <v>caùi</v>
          </cell>
          <cell r="G254">
            <v>2</v>
          </cell>
        </row>
        <row r="255">
          <cell r="C255" t="str">
            <v>CC40</v>
          </cell>
          <cell r="D255"/>
          <cell r="E255" t="str">
            <v>Fuse link 40A</v>
          </cell>
          <cell r="F255" t="str">
            <v>caùi</v>
          </cell>
          <cell r="G255">
            <v>2.21</v>
          </cell>
        </row>
        <row r="256">
          <cell r="C256" t="str">
            <v>Tuphanphoi3p-3x15</v>
          </cell>
          <cell r="D256" t="str">
            <v>05-1102</v>
          </cell>
          <cell r="E256" t="str">
            <v>Tuû phaân phoái haï theá 3 pha</v>
          </cell>
          <cell r="F256" t="str">
            <v>tuû</v>
          </cell>
          <cell r="G256">
            <v>450</v>
          </cell>
          <cell r="H256"/>
          <cell r="I256">
            <v>35673</v>
          </cell>
          <cell r="J256">
            <v>48712</v>
          </cell>
          <cell r="K256">
            <v>30633</v>
          </cell>
        </row>
        <row r="257">
          <cell r="C257" t="str">
            <v>Tuphanphoi1p-15</v>
          </cell>
          <cell r="D257" t="str">
            <v>05-1101</v>
          </cell>
          <cell r="E257" t="str">
            <v>Tuû phaân phoái haï theá 1 pha</v>
          </cell>
          <cell r="F257" t="str">
            <v>tuû</v>
          </cell>
          <cell r="G257">
            <v>350</v>
          </cell>
          <cell r="H257">
            <v>0</v>
          </cell>
          <cell r="I257">
            <v>34793</v>
          </cell>
          <cell r="J257">
            <v>42285</v>
          </cell>
          <cell r="K257">
            <v>30633</v>
          </cell>
          <cell r="L257">
            <v>0</v>
          </cell>
        </row>
        <row r="258">
          <cell r="C258" t="str">
            <v>Tuphanphoi1p-25</v>
          </cell>
          <cell r="D258" t="str">
            <v>05-1101</v>
          </cell>
          <cell r="E258" t="str">
            <v>Tuû phaân phoái haï theá 1 pha</v>
          </cell>
          <cell r="F258" t="str">
            <v>tuû</v>
          </cell>
          <cell r="G258">
            <v>350</v>
          </cell>
          <cell r="H258"/>
          <cell r="I258">
            <v>34793</v>
          </cell>
          <cell r="J258">
            <v>42285</v>
          </cell>
          <cell r="K258">
            <v>30633</v>
          </cell>
        </row>
        <row r="259">
          <cell r="C259" t="str">
            <v>Tuphanphoi1p-37,5</v>
          </cell>
          <cell r="D259" t="str">
            <v>05-1101</v>
          </cell>
          <cell r="E259" t="str">
            <v>Tuû phaân phoái haï theá 1 pha</v>
          </cell>
          <cell r="F259" t="str">
            <v>tuû</v>
          </cell>
          <cell r="G259">
            <v>350</v>
          </cell>
          <cell r="H259"/>
          <cell r="I259">
            <v>34793</v>
          </cell>
          <cell r="J259">
            <v>42285</v>
          </cell>
          <cell r="K259">
            <v>30633</v>
          </cell>
          <cell r="L259">
            <v>610</v>
          </cell>
        </row>
        <row r="260">
          <cell r="C260" t="str">
            <v>Tuphanphoi1p-75</v>
          </cell>
          <cell r="D260" t="str">
            <v>05-1101</v>
          </cell>
          <cell r="E260" t="str">
            <v xml:space="preserve">Tuû phaân phoái haï theá 1 pha </v>
          </cell>
          <cell r="F260" t="str">
            <v>tuû</v>
          </cell>
          <cell r="G260">
            <v>350</v>
          </cell>
          <cell r="H260"/>
          <cell r="I260">
            <v>34793</v>
          </cell>
          <cell r="J260">
            <v>42285</v>
          </cell>
          <cell r="K260">
            <v>30633</v>
          </cell>
          <cell r="L260">
            <v>610</v>
          </cell>
        </row>
        <row r="261">
          <cell r="C261" t="str">
            <v>Tuphanphoi1p-50</v>
          </cell>
          <cell r="D261" t="str">
            <v>05-1101</v>
          </cell>
          <cell r="E261" t="str">
            <v xml:space="preserve">Tuû phaân phoái haï theá traïm 1 pha </v>
          </cell>
          <cell r="F261" t="str">
            <v>tuû</v>
          </cell>
          <cell r="G261">
            <v>350</v>
          </cell>
          <cell r="H261"/>
          <cell r="I261">
            <v>34793</v>
          </cell>
          <cell r="J261">
            <v>42285</v>
          </cell>
          <cell r="K261">
            <v>30633</v>
          </cell>
          <cell r="L261">
            <v>610</v>
          </cell>
        </row>
        <row r="262">
          <cell r="C262" t="str">
            <v>Tuphanphoi3p</v>
          </cell>
          <cell r="D262" t="str">
            <v>05-1102</v>
          </cell>
          <cell r="E262" t="str">
            <v xml:space="preserve">Tuû phaân phoái haï theá traïm 3 pha </v>
          </cell>
          <cell r="F262" t="str">
            <v>tuû</v>
          </cell>
          <cell r="G262">
            <v>450</v>
          </cell>
          <cell r="H262"/>
          <cell r="I262">
            <v>35673</v>
          </cell>
          <cell r="J262">
            <v>48712</v>
          </cell>
          <cell r="K262">
            <v>30633</v>
          </cell>
        </row>
        <row r="263">
          <cell r="C263" t="str">
            <v>Tuphanphoi3p-50</v>
          </cell>
          <cell r="D263" t="str">
            <v>05-1102</v>
          </cell>
          <cell r="E263" t="str">
            <v xml:space="preserve">Tuû phaân phoái haï theá traïm 3 pha </v>
          </cell>
          <cell r="F263" t="str">
            <v>tuû</v>
          </cell>
          <cell r="G263">
            <v>450</v>
          </cell>
          <cell r="H263"/>
          <cell r="I263">
            <v>35673</v>
          </cell>
          <cell r="J263">
            <v>48712</v>
          </cell>
          <cell r="K263">
            <v>30633</v>
          </cell>
        </row>
        <row r="264">
          <cell r="C264" t="str">
            <v>Tuphanphoi3p-100</v>
          </cell>
          <cell r="D264" t="str">
            <v>05-1102</v>
          </cell>
          <cell r="E264" t="str">
            <v xml:space="preserve">Tuû phaân phoái haï theá traïm 3 pha </v>
          </cell>
          <cell r="F264" t="str">
            <v>tuû</v>
          </cell>
          <cell r="G264">
            <v>450</v>
          </cell>
          <cell r="H264"/>
          <cell r="I264">
            <v>35673</v>
          </cell>
          <cell r="J264">
            <v>48712</v>
          </cell>
          <cell r="K264">
            <v>30633</v>
          </cell>
          <cell r="L264">
            <v>610</v>
          </cell>
        </row>
        <row r="265">
          <cell r="C265" t="str">
            <v>Tuphanphoi3p-75</v>
          </cell>
          <cell r="D265" t="str">
            <v>05-1102</v>
          </cell>
          <cell r="E265" t="str">
            <v xml:space="preserve">Tuû phaân phoái haï theá traïm 3 pha </v>
          </cell>
          <cell r="F265" t="str">
            <v>tuû</v>
          </cell>
          <cell r="G265">
            <v>450</v>
          </cell>
          <cell r="H265"/>
          <cell r="I265">
            <v>35673</v>
          </cell>
          <cell r="J265">
            <v>48712</v>
          </cell>
          <cell r="K265">
            <v>30633</v>
          </cell>
          <cell r="L265">
            <v>610</v>
          </cell>
        </row>
        <row r="266">
          <cell r="C266" t="str">
            <v>Tuphanphoi3p-160</v>
          </cell>
          <cell r="D266" t="str">
            <v>05-1102</v>
          </cell>
          <cell r="E266" t="str">
            <v xml:space="preserve">Tuû phaân phoái haï theá traïm 3 pha </v>
          </cell>
          <cell r="F266" t="str">
            <v>tuû</v>
          </cell>
          <cell r="G266">
            <v>450</v>
          </cell>
          <cell r="H266"/>
          <cell r="I266">
            <v>35673</v>
          </cell>
          <cell r="J266">
            <v>48712</v>
          </cell>
          <cell r="K266">
            <v>30633</v>
          </cell>
          <cell r="L266">
            <v>610</v>
          </cell>
        </row>
        <row r="267">
          <cell r="C267" t="str">
            <v>Tuphanphoi3p-250</v>
          </cell>
          <cell r="D267" t="str">
            <v>05-1102</v>
          </cell>
          <cell r="E267" t="str">
            <v xml:space="preserve">Tuû phaân phoái haï theá traïm 3 pha </v>
          </cell>
          <cell r="F267" t="str">
            <v>tuû</v>
          </cell>
          <cell r="G267">
            <v>450</v>
          </cell>
          <cell r="H267"/>
          <cell r="I267">
            <v>35673</v>
          </cell>
          <cell r="J267">
            <v>48712</v>
          </cell>
          <cell r="K267">
            <v>30633</v>
          </cell>
          <cell r="L267">
            <v>610</v>
          </cell>
        </row>
        <row r="268">
          <cell r="C268" t="str">
            <v>Tuphanphoi3p-400</v>
          </cell>
          <cell r="D268" t="str">
            <v>05-1102</v>
          </cell>
          <cell r="E268" t="str">
            <v>Tuû phaân phoái haï theá traïm 3 pha</v>
          </cell>
          <cell r="F268" t="str">
            <v>tuû</v>
          </cell>
          <cell r="G268">
            <v>450</v>
          </cell>
          <cell r="H268"/>
          <cell r="I268">
            <v>35673</v>
          </cell>
          <cell r="J268">
            <v>48712</v>
          </cell>
          <cell r="K268">
            <v>30633</v>
          </cell>
          <cell r="L268">
            <v>610</v>
          </cell>
        </row>
        <row r="269">
          <cell r="C269" t="str">
            <v>Tuphanphoi3p-630</v>
          </cell>
          <cell r="D269" t="str">
            <v>05-1102</v>
          </cell>
          <cell r="E269" t="str">
            <v xml:space="preserve">Tuû phaân phoái haï theá traïm 3 pha </v>
          </cell>
          <cell r="F269" t="str">
            <v>tuû</v>
          </cell>
          <cell r="G269">
            <v>450</v>
          </cell>
          <cell r="H269"/>
          <cell r="I269">
            <v>35673</v>
          </cell>
          <cell r="J269">
            <v>48712</v>
          </cell>
          <cell r="K269">
            <v>30633</v>
          </cell>
          <cell r="L269">
            <v>610</v>
          </cell>
        </row>
        <row r="270">
          <cell r="C270" t="str">
            <v>Tuphanphoi3p-800</v>
          </cell>
          <cell r="D270" t="str">
            <v>05-1102</v>
          </cell>
          <cell r="E270" t="str">
            <v xml:space="preserve">Tuû phaân phoái haï theá traïm 3 pha </v>
          </cell>
          <cell r="F270" t="str">
            <v>tuû</v>
          </cell>
          <cell r="G270">
            <v>450</v>
          </cell>
          <cell r="H270"/>
          <cell r="I270">
            <v>35673</v>
          </cell>
          <cell r="J270">
            <v>48712</v>
          </cell>
          <cell r="K270">
            <v>30633</v>
          </cell>
          <cell r="L270">
            <v>610</v>
          </cell>
        </row>
        <row r="271">
          <cell r="C271" t="str">
            <v>CV22KV-25</v>
          </cell>
          <cell r="D271" t="str">
            <v>04-4201</v>
          </cell>
          <cell r="E271" t="str">
            <v>Caùp ñoàng boïc 22kV -25mm2</v>
          </cell>
          <cell r="F271" t="str">
            <v>m</v>
          </cell>
          <cell r="G271">
            <v>2.63</v>
          </cell>
          <cell r="H271"/>
          <cell r="I271">
            <v>958</v>
          </cell>
          <cell r="J271">
            <v>921</v>
          </cell>
        </row>
        <row r="272">
          <cell r="C272" t="str">
            <v>CV300</v>
          </cell>
          <cell r="D272" t="str">
            <v>04-4203</v>
          </cell>
          <cell r="E272" t="str">
            <v>Caùp ñoàng XLPE-300mm2</v>
          </cell>
          <cell r="F272" t="str">
            <v>m</v>
          </cell>
          <cell r="G272">
            <v>7.56</v>
          </cell>
          <cell r="H272"/>
          <cell r="I272">
            <v>975</v>
          </cell>
          <cell r="J272">
            <v>3069</v>
          </cell>
        </row>
        <row r="273">
          <cell r="C273" t="str">
            <v>CV240</v>
          </cell>
          <cell r="D273" t="str">
            <v>04-4203</v>
          </cell>
          <cell r="E273" t="str">
            <v>Caùp ñoàng XLPE-240mm2</v>
          </cell>
          <cell r="F273" t="str">
            <v>m</v>
          </cell>
          <cell r="G273">
            <v>6.09</v>
          </cell>
          <cell r="H273"/>
          <cell r="I273">
            <v>975</v>
          </cell>
          <cell r="J273">
            <v>3069</v>
          </cell>
        </row>
        <row r="274">
          <cell r="C274" t="str">
            <v>CV185</v>
          </cell>
          <cell r="D274" t="str">
            <v>04-4203</v>
          </cell>
          <cell r="E274" t="str">
            <v>Caùp ñoàng XLPE-185mm2</v>
          </cell>
          <cell r="F274" t="str">
            <v>m</v>
          </cell>
          <cell r="G274">
            <v>5.04</v>
          </cell>
          <cell r="H274"/>
          <cell r="I274">
            <v>975</v>
          </cell>
          <cell r="J274">
            <v>3069</v>
          </cell>
        </row>
        <row r="275">
          <cell r="C275" t="str">
            <v>CV100</v>
          </cell>
          <cell r="D275" t="str">
            <v>04-4202</v>
          </cell>
          <cell r="E275" t="str">
            <v>Caùp ñoàng XLPE-100mm2</v>
          </cell>
          <cell r="F275" t="str">
            <v>m</v>
          </cell>
          <cell r="G275">
            <v>2.1</v>
          </cell>
          <cell r="H275"/>
          <cell r="I275">
            <v>958</v>
          </cell>
          <cell r="J275">
            <v>2455</v>
          </cell>
        </row>
        <row r="276">
          <cell r="C276" t="str">
            <v>CV150</v>
          </cell>
          <cell r="D276" t="str">
            <v>04-4201</v>
          </cell>
          <cell r="E276" t="str">
            <v>Caùp ñoàng XLPE-150mm2</v>
          </cell>
          <cell r="F276" t="str">
            <v>m</v>
          </cell>
          <cell r="G276">
            <v>3.89</v>
          </cell>
          <cell r="H276"/>
          <cell r="I276">
            <v>958</v>
          </cell>
          <cell r="J276">
            <v>921</v>
          </cell>
        </row>
        <row r="277">
          <cell r="C277" t="str">
            <v>CV50</v>
          </cell>
          <cell r="D277" t="str">
            <v>04-4201</v>
          </cell>
          <cell r="E277" t="str">
            <v>Caùp ñoàng XLPE-50mm2</v>
          </cell>
          <cell r="F277" t="str">
            <v>m</v>
          </cell>
          <cell r="G277">
            <v>3.7</v>
          </cell>
          <cell r="H277"/>
          <cell r="I277">
            <v>958</v>
          </cell>
          <cell r="J277">
            <v>921</v>
          </cell>
        </row>
        <row r="278">
          <cell r="C278" t="str">
            <v>CV95</v>
          </cell>
          <cell r="D278" t="str">
            <v>04-4201</v>
          </cell>
          <cell r="E278" t="str">
            <v>Caùp ñoàng XLPE-95mm2</v>
          </cell>
          <cell r="F278" t="str">
            <v>m</v>
          </cell>
          <cell r="G278">
            <v>2.21</v>
          </cell>
          <cell r="H278"/>
          <cell r="I278">
            <v>958</v>
          </cell>
          <cell r="J278">
            <v>921</v>
          </cell>
        </row>
        <row r="279">
          <cell r="C279" t="str">
            <v>CV70</v>
          </cell>
          <cell r="D279" t="str">
            <v>04-4201</v>
          </cell>
          <cell r="E279" t="str">
            <v>Caùp ñoàng boïc haï theá CV-70mm2</v>
          </cell>
          <cell r="F279" t="str">
            <v>m</v>
          </cell>
          <cell r="G279">
            <v>1.89</v>
          </cell>
          <cell r="H279"/>
          <cell r="I279">
            <v>958</v>
          </cell>
          <cell r="J279">
            <v>921</v>
          </cell>
        </row>
        <row r="280">
          <cell r="C280" t="str">
            <v>collier114</v>
          </cell>
          <cell r="D280"/>
          <cell r="E280" t="str">
            <v>Coïllier baét oáng PVC O114 (saét deïp 40x4)</v>
          </cell>
          <cell r="F280" t="str">
            <v>caùi</v>
          </cell>
          <cell r="G280"/>
          <cell r="H280">
            <v>5115.8760000000002</v>
          </cell>
          <cell r="I280"/>
          <cell r="J280"/>
          <cell r="K280"/>
          <cell r="L280">
            <v>0.3</v>
          </cell>
        </row>
        <row r="281">
          <cell r="C281" t="str">
            <v>dcosse2x300</v>
          </cell>
          <cell r="D281" t="str">
            <v>03-4009</v>
          </cell>
          <cell r="E281" t="str">
            <v>Ñaàu cosse tieát dieän 2x300mm2</v>
          </cell>
          <cell r="F281" t="str">
            <v>caùi</v>
          </cell>
          <cell r="G281"/>
          <cell r="H281">
            <v>134794</v>
          </cell>
          <cell r="I281"/>
          <cell r="J281">
            <v>3315.1</v>
          </cell>
          <cell r="K281">
            <v>3644.9</v>
          </cell>
        </row>
        <row r="282">
          <cell r="C282" t="str">
            <v>dcosse3x300</v>
          </cell>
          <cell r="D282" t="str">
            <v>03-4009</v>
          </cell>
          <cell r="E282" t="str">
            <v>Ñaàu cosse tieát dieän 3x300mm2</v>
          </cell>
          <cell r="F282" t="str">
            <v>caùi</v>
          </cell>
          <cell r="G282"/>
          <cell r="H282">
            <v>148273.40000000002</v>
          </cell>
          <cell r="I282"/>
          <cell r="J282">
            <v>3315.1</v>
          </cell>
          <cell r="K282">
            <v>3644.9</v>
          </cell>
        </row>
        <row r="283">
          <cell r="C283" t="str">
            <v>dcosse300</v>
          </cell>
          <cell r="D283" t="str">
            <v>03-4009</v>
          </cell>
          <cell r="E283" t="str">
            <v>Ñaàu cosse tieát dieän 300mm2</v>
          </cell>
          <cell r="F283" t="str">
            <v>caùi</v>
          </cell>
          <cell r="G283"/>
          <cell r="H283">
            <v>122540</v>
          </cell>
          <cell r="I283"/>
          <cell r="J283">
            <v>3315.1</v>
          </cell>
          <cell r="K283">
            <v>3644.9</v>
          </cell>
          <cell r="L283">
            <v>0.2</v>
          </cell>
        </row>
        <row r="284">
          <cell r="C284" t="str">
            <v>dcosse240</v>
          </cell>
          <cell r="D284" t="str">
            <v>03-4008</v>
          </cell>
          <cell r="E284" t="str">
            <v>Ñaàu cosse tieát dieän 240mm2</v>
          </cell>
          <cell r="F284" t="str">
            <v>caùi</v>
          </cell>
          <cell r="G284"/>
          <cell r="H284">
            <v>80960</v>
          </cell>
          <cell r="I284"/>
          <cell r="J284">
            <v>2790.8</v>
          </cell>
          <cell r="K284">
            <v>1375</v>
          </cell>
          <cell r="L284">
            <v>0.2</v>
          </cell>
        </row>
        <row r="285">
          <cell r="C285" t="str">
            <v>dcosse2x240</v>
          </cell>
          <cell r="D285" t="str">
            <v>03-4008</v>
          </cell>
          <cell r="E285" t="str">
            <v>Ñaàu cosse tieát dieän 2x240mm2</v>
          </cell>
          <cell r="F285" t="str">
            <v>caùi</v>
          </cell>
          <cell r="G285"/>
          <cell r="H285">
            <v>89056</v>
          </cell>
          <cell r="I285"/>
          <cell r="J285">
            <v>2790.8</v>
          </cell>
          <cell r="K285">
            <v>1375</v>
          </cell>
          <cell r="L285">
            <v>0.2</v>
          </cell>
        </row>
        <row r="286">
          <cell r="C286" t="str">
            <v>dcosse3x240</v>
          </cell>
          <cell r="D286" t="str">
            <v>03-4008</v>
          </cell>
          <cell r="E286" t="str">
            <v>Ñaàu cosse tieát dieän 3x240mm2</v>
          </cell>
          <cell r="F286" t="str">
            <v>caùi</v>
          </cell>
          <cell r="G286"/>
          <cell r="H286">
            <v>97961.600000000006</v>
          </cell>
          <cell r="I286"/>
          <cell r="J286">
            <v>2790.8</v>
          </cell>
          <cell r="K286">
            <v>1375</v>
          </cell>
          <cell r="L286">
            <v>0.2</v>
          </cell>
        </row>
        <row r="287">
          <cell r="C287" t="str">
            <v>dcosse185</v>
          </cell>
          <cell r="D287" t="str">
            <v>03-4007</v>
          </cell>
          <cell r="E287" t="str">
            <v>Ñaàu cosse tieát dieän 185mm2</v>
          </cell>
          <cell r="F287" t="str">
            <v>caùi</v>
          </cell>
          <cell r="G287"/>
          <cell r="H287">
            <v>54016</v>
          </cell>
          <cell r="I287"/>
          <cell r="J287">
            <v>2232.6</v>
          </cell>
          <cell r="K287">
            <v>2343.1999999999998</v>
          </cell>
          <cell r="L287">
            <v>0.2</v>
          </cell>
        </row>
        <row r="288">
          <cell r="C288" t="str">
            <v>dcosse2x185</v>
          </cell>
          <cell r="D288" t="str">
            <v>03-4007</v>
          </cell>
          <cell r="E288" t="str">
            <v>Ñaàu cosse ñoàng tieát dieän 2x185mm2</v>
          </cell>
          <cell r="F288" t="str">
            <v>caùi</v>
          </cell>
          <cell r="G288"/>
          <cell r="H288">
            <v>59417.600000000006</v>
          </cell>
          <cell r="I288"/>
          <cell r="J288">
            <v>2232.6</v>
          </cell>
          <cell r="K288">
            <v>2343.1999999999998</v>
          </cell>
        </row>
        <row r="289">
          <cell r="C289" t="str">
            <v>dcosse150</v>
          </cell>
          <cell r="D289" t="str">
            <v>03-4006</v>
          </cell>
          <cell r="E289" t="str">
            <v>Ñaàu cosse tieát dieän 150mm2</v>
          </cell>
          <cell r="F289" t="str">
            <v>caùi</v>
          </cell>
          <cell r="G289"/>
          <cell r="H289">
            <v>37950</v>
          </cell>
          <cell r="I289"/>
          <cell r="J289">
            <v>1860.5</v>
          </cell>
          <cell r="K289">
            <v>2082.8000000000002</v>
          </cell>
          <cell r="L289">
            <v>0.2</v>
          </cell>
        </row>
        <row r="290">
          <cell r="C290" t="str">
            <v>dcosse100</v>
          </cell>
          <cell r="D290" t="str">
            <v>03-4005</v>
          </cell>
          <cell r="E290" t="str">
            <v>Ñaàu cosse tieát dieän 100mm2</v>
          </cell>
          <cell r="F290" t="str">
            <v>caùi</v>
          </cell>
          <cell r="G290"/>
          <cell r="H290">
            <v>19030</v>
          </cell>
          <cell r="I290"/>
          <cell r="J290">
            <v>1522.3</v>
          </cell>
          <cell r="K290">
            <v>1822.5</v>
          </cell>
          <cell r="L290">
            <v>0.2</v>
          </cell>
        </row>
        <row r="291">
          <cell r="C291" t="str">
            <v>dcosse95</v>
          </cell>
          <cell r="D291" t="str">
            <v>03-4004</v>
          </cell>
          <cell r="E291" t="str">
            <v>Ñaàu cosse tieát dieän 95mm2</v>
          </cell>
          <cell r="F291" t="str">
            <v>caùi</v>
          </cell>
          <cell r="G291"/>
          <cell r="H291">
            <v>19030</v>
          </cell>
          <cell r="I291"/>
          <cell r="J291">
            <v>1184</v>
          </cell>
          <cell r="K291">
            <v>1562.1</v>
          </cell>
          <cell r="L291">
            <v>0.2</v>
          </cell>
        </row>
        <row r="292">
          <cell r="C292" t="str">
            <v>dcosse70</v>
          </cell>
          <cell r="D292" t="str">
            <v>03-4003</v>
          </cell>
          <cell r="E292" t="str">
            <v>Ñaàu cosse tieát dieän 70mm2</v>
          </cell>
          <cell r="F292" t="str">
            <v>caùi</v>
          </cell>
          <cell r="G292"/>
          <cell r="H292">
            <v>12970</v>
          </cell>
          <cell r="I292"/>
          <cell r="J292">
            <v>930.3</v>
          </cell>
          <cell r="K292">
            <v>1562.1</v>
          </cell>
          <cell r="L292">
            <v>0.2</v>
          </cell>
        </row>
        <row r="293">
          <cell r="C293" t="str">
            <v>dcosse22</v>
          </cell>
          <cell r="D293" t="str">
            <v>03-4001</v>
          </cell>
          <cell r="E293" t="str">
            <v>Ñaàu cosse tieát dieän 25mm2</v>
          </cell>
          <cell r="F293" t="str">
            <v>caùi</v>
          </cell>
          <cell r="G293"/>
          <cell r="H293">
            <v>12540</v>
          </cell>
          <cell r="I293"/>
          <cell r="J293">
            <v>338.3</v>
          </cell>
          <cell r="K293">
            <v>1301.8</v>
          </cell>
          <cell r="L293">
            <v>0.2</v>
          </cell>
        </row>
        <row r="294">
          <cell r="C294" t="str">
            <v>dcosse Cu-AL70</v>
          </cell>
          <cell r="D294" t="str">
            <v>03.4003</v>
          </cell>
          <cell r="E294" t="str">
            <v>Ñaàu cosse Cu-AL tieát dieän 70mm2</v>
          </cell>
          <cell r="F294" t="str">
            <v>caùi</v>
          </cell>
          <cell r="G294"/>
          <cell r="H294">
            <v>14267.000000000002</v>
          </cell>
          <cell r="I294"/>
          <cell r="J294">
            <v>9303</v>
          </cell>
          <cell r="K294">
            <v>15621</v>
          </cell>
        </row>
        <row r="295">
          <cell r="C295" t="str">
            <v>dcosse Cu-AL95</v>
          </cell>
          <cell r="D295" t="str">
            <v>03.4004</v>
          </cell>
          <cell r="E295" t="str">
            <v>Ñaàu cosse Cu-AL tieát dieän 95mm2</v>
          </cell>
          <cell r="F295" t="str">
            <v>caùi</v>
          </cell>
          <cell r="G295"/>
          <cell r="H295">
            <v>20933</v>
          </cell>
          <cell r="I295"/>
          <cell r="J295">
            <v>11840</v>
          </cell>
          <cell r="K295">
            <v>15621</v>
          </cell>
        </row>
        <row r="296">
          <cell r="C296" t="str">
            <v>dcosse Cu-AL120</v>
          </cell>
          <cell r="D296" t="str">
            <v>03.4005</v>
          </cell>
          <cell r="E296" t="str">
            <v>Ñaàu cosse Cu-AL tieát dieän 120mm2</v>
          </cell>
          <cell r="F296" t="str">
            <v>caùi</v>
          </cell>
          <cell r="G296"/>
          <cell r="H296">
            <v>33033</v>
          </cell>
          <cell r="I296"/>
          <cell r="J296">
            <v>15223</v>
          </cell>
          <cell r="K296">
            <v>18225</v>
          </cell>
        </row>
        <row r="297">
          <cell r="C297" t="str">
            <v>dcosse Cu-AL150</v>
          </cell>
          <cell r="D297" t="str">
            <v>03.4006</v>
          </cell>
          <cell r="E297" t="str">
            <v>Ñaàu cosse Cu-AL tieát dieän 150mm2</v>
          </cell>
          <cell r="F297" t="str">
            <v>caùi</v>
          </cell>
          <cell r="G297"/>
          <cell r="H297">
            <v>41745</v>
          </cell>
          <cell r="I297"/>
          <cell r="J297">
            <v>18605</v>
          </cell>
          <cell r="K297">
            <v>20828</v>
          </cell>
        </row>
        <row r="298">
          <cell r="C298" t="str">
            <v>dcosse Cu-AL50</v>
          </cell>
          <cell r="D298" t="str">
            <v>03.4002</v>
          </cell>
          <cell r="E298" t="str">
            <v>Ñaàu cosse Cu-AL tieát dieän 50mm2</v>
          </cell>
          <cell r="F298" t="str">
            <v>caùi</v>
          </cell>
          <cell r="G298"/>
          <cell r="H298">
            <v>13794.000000000002</v>
          </cell>
          <cell r="I298"/>
          <cell r="J298">
            <v>5920</v>
          </cell>
          <cell r="K298">
            <v>13018</v>
          </cell>
        </row>
        <row r="299">
          <cell r="C299" t="str">
            <v>dcosse Cu-AL2x50</v>
          </cell>
          <cell r="D299" t="str">
            <v>03.4002</v>
          </cell>
          <cell r="E299" t="str">
            <v>Ñaàu cosse Cu-AL tieát dieän 2x 50mm2</v>
          </cell>
          <cell r="F299" t="str">
            <v>caùi</v>
          </cell>
          <cell r="G299"/>
          <cell r="H299">
            <v>15173.400000000003</v>
          </cell>
          <cell r="I299"/>
          <cell r="J299">
            <v>5920</v>
          </cell>
          <cell r="K299">
            <v>13018</v>
          </cell>
        </row>
        <row r="300">
          <cell r="C300" t="str">
            <v>CVV4x25</v>
          </cell>
          <cell r="D300" t="str">
            <v>06-7002</v>
          </cell>
          <cell r="E300" t="str">
            <v xml:space="preserve">Caùp ñoàng  4x25mm2 </v>
          </cell>
          <cell r="F300" t="str">
            <v>m</v>
          </cell>
          <cell r="G300">
            <v>3.6</v>
          </cell>
          <cell r="H300"/>
          <cell r="I300">
            <v>4.6989999999999998</v>
          </cell>
          <cell r="J300">
            <v>209.43700000000001</v>
          </cell>
        </row>
        <row r="301">
          <cell r="C301" t="str">
            <v>CVV4x35</v>
          </cell>
          <cell r="D301" t="str">
            <v>06-7003</v>
          </cell>
          <cell r="E301" t="str">
            <v xml:space="preserve">Caùp ñoàng boïc CVV 4x35mm2 </v>
          </cell>
          <cell r="F301" t="str">
            <v>m</v>
          </cell>
          <cell r="G301">
            <v>3.43</v>
          </cell>
          <cell r="H301"/>
          <cell r="I301">
            <v>4.6989999999999998</v>
          </cell>
          <cell r="J301">
            <v>320.30599999999998</v>
          </cell>
        </row>
        <row r="302">
          <cell r="C302" t="str">
            <v>CVV4x2,5</v>
          </cell>
          <cell r="D302" t="str">
            <v>06-7002</v>
          </cell>
          <cell r="E302" t="str">
            <v xml:space="preserve">Caùp ñoàng boïc CVV 4x2,5mm2 </v>
          </cell>
          <cell r="F302" t="str">
            <v>m</v>
          </cell>
          <cell r="G302"/>
          <cell r="H302">
            <v>9000</v>
          </cell>
          <cell r="I302">
            <v>4.6989999999999998</v>
          </cell>
          <cell r="J302">
            <v>209.43700000000001</v>
          </cell>
        </row>
        <row r="303">
          <cell r="C303" t="str">
            <v>CVV2x10</v>
          </cell>
          <cell r="D303" t="str">
            <v>06-7001</v>
          </cell>
          <cell r="E303" t="str">
            <v xml:space="preserve">Caùp ñoàng  2x10mm2 </v>
          </cell>
          <cell r="F303" t="str">
            <v>m</v>
          </cell>
          <cell r="G303">
            <v>1</v>
          </cell>
          <cell r="H303"/>
          <cell r="I303">
            <v>4.6989999999999998</v>
          </cell>
          <cell r="J303">
            <v>209.43700000000001</v>
          </cell>
        </row>
        <row r="304">
          <cell r="C304" t="str">
            <v>DRTD2</v>
          </cell>
          <cell r="D304" t="str">
            <v>03-3102</v>
          </cell>
          <cell r="E304" t="str">
            <v>Ñaøo ñaát raõnh tieáp ñòa</v>
          </cell>
          <cell r="F304" t="str">
            <v>m3</v>
          </cell>
          <cell r="G304"/>
          <cell r="H304"/>
          <cell r="I304"/>
          <cell r="J304">
            <v>14716</v>
          </cell>
        </row>
        <row r="305">
          <cell r="C305" t="str">
            <v>LRTD2</v>
          </cell>
          <cell r="D305" t="str">
            <v>03-3202</v>
          </cell>
          <cell r="E305" t="str">
            <v>Ñaép ñaát raõnh tieáp ñòa</v>
          </cell>
          <cell r="F305" t="str">
            <v>m3</v>
          </cell>
          <cell r="G305"/>
          <cell r="H305"/>
          <cell r="I305"/>
          <cell r="J305">
            <v>8682</v>
          </cell>
        </row>
        <row r="306">
          <cell r="C306" t="str">
            <v>ctreombt</v>
          </cell>
          <cell r="D306"/>
          <cell r="E306" t="str">
            <v>Caåu 5 T treo maùy bieán theá</v>
          </cell>
          <cell r="F306" t="str">
            <v>ca</v>
          </cell>
          <cell r="G306"/>
          <cell r="H306"/>
          <cell r="I306"/>
          <cell r="J306"/>
          <cell r="K306">
            <v>235051</v>
          </cell>
        </row>
        <row r="307">
          <cell r="C307" t="str">
            <v>co90</v>
          </cell>
          <cell r="D307" t="str">
            <v>ZL-1250</v>
          </cell>
          <cell r="E307" t="str">
            <v>Co 90o noái oáng PVC O 90</v>
          </cell>
          <cell r="F307" t="str">
            <v>caùi</v>
          </cell>
          <cell r="G307"/>
          <cell r="H307">
            <v>20900</v>
          </cell>
          <cell r="I307"/>
          <cell r="J307">
            <v>552</v>
          </cell>
          <cell r="K307"/>
          <cell r="L307">
            <v>0.2</v>
          </cell>
        </row>
        <row r="308">
          <cell r="C308" t="str">
            <v>PVC90</v>
          </cell>
          <cell r="D308" t="str">
            <v>Phuï luïc 1</v>
          </cell>
          <cell r="E308" t="str">
            <v xml:space="preserve">OÁng nhöïa PVC O90 </v>
          </cell>
          <cell r="F308" t="str">
            <v>m</v>
          </cell>
          <cell r="G308"/>
          <cell r="H308">
            <v>26578.79</v>
          </cell>
          <cell r="I308"/>
          <cell r="J308">
            <v>1881.8968000000002</v>
          </cell>
          <cell r="K308"/>
          <cell r="L308">
            <v>0.5</v>
          </cell>
        </row>
        <row r="309">
          <cell r="C309" t="str">
            <v>T8</v>
          </cell>
          <cell r="D309" t="str">
            <v>05-5211</v>
          </cell>
          <cell r="E309" t="str">
            <v>Coätï BTLT 8,4m ( F=300)</v>
          </cell>
          <cell r="F309" t="str">
            <v>coät</v>
          </cell>
          <cell r="G309">
            <v>52.38</v>
          </cell>
          <cell r="H309"/>
          <cell r="I309">
            <v>20790</v>
          </cell>
          <cell r="J309">
            <v>74917</v>
          </cell>
        </row>
        <row r="310">
          <cell r="C310" t="str">
            <v>kepIPC</v>
          </cell>
          <cell r="D310" t="str">
            <v>04-3107</v>
          </cell>
          <cell r="E310" t="str">
            <v>Keïp reõ nhaùnh IPC 95/35</v>
          </cell>
          <cell r="F310" t="str">
            <v>caùi</v>
          </cell>
          <cell r="G310">
            <v>2.99</v>
          </cell>
          <cell r="H310"/>
          <cell r="I310">
            <v>756</v>
          </cell>
          <cell r="J310">
            <v>6444</v>
          </cell>
          <cell r="K310"/>
          <cell r="L310">
            <v>0.2</v>
          </cell>
        </row>
        <row r="311">
          <cell r="C311" t="str">
            <v>kepIPC 50-150</v>
          </cell>
          <cell r="D311" t="str">
            <v>04.3107</v>
          </cell>
          <cell r="E311" t="str">
            <v>Keïp IPC loaïi 50-150/50-150mm2 nhoâm</v>
          </cell>
          <cell r="F311" t="str">
            <v>caùi</v>
          </cell>
          <cell r="G311">
            <v>3.14</v>
          </cell>
          <cell r="H311"/>
          <cell r="I311">
            <v>756</v>
          </cell>
          <cell r="J311">
            <v>6444</v>
          </cell>
          <cell r="L311">
            <v>0.2</v>
          </cell>
        </row>
        <row r="312">
          <cell r="C312" t="str">
            <v>kepIPC-1</v>
          </cell>
          <cell r="D312" t="str">
            <v>04-3107</v>
          </cell>
          <cell r="E312" t="str">
            <v xml:space="preserve">Keïp reõ nhaùnh IPC </v>
          </cell>
          <cell r="F312" t="str">
            <v>caùi</v>
          </cell>
          <cell r="G312">
            <v>3.14</v>
          </cell>
          <cell r="H312"/>
          <cell r="I312">
            <v>756</v>
          </cell>
          <cell r="J312">
            <v>6444</v>
          </cell>
          <cell r="K312"/>
          <cell r="L312">
            <v>0.2</v>
          </cell>
        </row>
        <row r="313">
          <cell r="C313" t="str">
            <v>kepIPC25-150</v>
          </cell>
          <cell r="D313" t="str">
            <v>04-3107</v>
          </cell>
          <cell r="E313" t="str">
            <v>Keïp reõ nhaùnh IPC 25(35)/120(150)</v>
          </cell>
          <cell r="F313" t="str">
            <v>caùi</v>
          </cell>
          <cell r="G313">
            <v>2.99</v>
          </cell>
          <cell r="H313"/>
          <cell r="I313">
            <v>756</v>
          </cell>
          <cell r="J313">
            <v>6444</v>
          </cell>
          <cell r="K313"/>
          <cell r="L313">
            <v>0.2</v>
          </cell>
        </row>
        <row r="314">
          <cell r="C314" t="str">
            <v>kepIPC25-150</v>
          </cell>
          <cell r="D314" t="str">
            <v>04-3107</v>
          </cell>
          <cell r="E314" t="str">
            <v>Keïp reõ nhaùnh IPC 25(35)/150</v>
          </cell>
          <cell r="F314" t="str">
            <v>caùi</v>
          </cell>
          <cell r="G314">
            <v>2.99</v>
          </cell>
          <cell r="H314"/>
          <cell r="I314">
            <v>756</v>
          </cell>
          <cell r="J314">
            <v>6444</v>
          </cell>
          <cell r="K314"/>
          <cell r="L314">
            <v>0.2</v>
          </cell>
        </row>
        <row r="315">
          <cell r="C315" t="str">
            <v>abc3x150+70</v>
          </cell>
          <cell r="D315" t="str">
            <v>06-7007</v>
          </cell>
          <cell r="E315" t="str">
            <v>Caùp nhoâm haï theá ABC 3x150+1x70mm2</v>
          </cell>
          <cell r="F315" t="str">
            <v>m</v>
          </cell>
          <cell r="G315">
            <v>3.15</v>
          </cell>
          <cell r="H315"/>
          <cell r="I315">
            <v>5.7359999999999998</v>
          </cell>
          <cell r="J315">
            <v>837.57399999999996</v>
          </cell>
        </row>
        <row r="316">
          <cell r="C316" t="str">
            <v>abc3x120+70</v>
          </cell>
          <cell r="D316" t="str">
            <v>06-7007</v>
          </cell>
          <cell r="E316" t="str">
            <v>Caùp nhoâm haï theá ABC 3x120+1x70mm2</v>
          </cell>
          <cell r="F316" t="str">
            <v>m</v>
          </cell>
          <cell r="G316">
            <v>3.15</v>
          </cell>
          <cell r="H316"/>
          <cell r="I316">
            <v>5.7359999999999998</v>
          </cell>
          <cell r="J316">
            <v>837.57399999999996</v>
          </cell>
        </row>
        <row r="317">
          <cell r="C317" t="str">
            <v>abc3x95+70</v>
          </cell>
          <cell r="D317" t="str">
            <v>06-7006</v>
          </cell>
          <cell r="E317" t="str">
            <v>Caùp nhoâm haï theá ABC 3x95+1x70mm2</v>
          </cell>
          <cell r="F317" t="str">
            <v>m</v>
          </cell>
          <cell r="G317">
            <v>2.4</v>
          </cell>
          <cell r="H317"/>
          <cell r="I317">
            <v>5.7359999999999998</v>
          </cell>
          <cell r="J317">
            <v>634.43700000000001</v>
          </cell>
        </row>
        <row r="318">
          <cell r="C318" t="str">
            <v>abc3x50+50</v>
          </cell>
          <cell r="D318" t="str">
            <v>06-7004</v>
          </cell>
          <cell r="E318" t="str">
            <v>Caùp nhoâm haï theá ABC 3x50+1x50mm2</v>
          </cell>
          <cell r="F318" t="str">
            <v>m</v>
          </cell>
          <cell r="G318">
            <v>1.89</v>
          </cell>
          <cell r="H318"/>
          <cell r="I318">
            <v>5.0549999999999997</v>
          </cell>
          <cell r="J318">
            <v>387.58499999999998</v>
          </cell>
        </row>
        <row r="319">
          <cell r="C319" t="str">
            <v>abc3x50</v>
          </cell>
          <cell r="D319" t="str">
            <v>06-7004</v>
          </cell>
          <cell r="E319" t="str">
            <v>Caùp nhoâm haï theá ABC 2x50+1x50mm2</v>
          </cell>
          <cell r="F319" t="str">
            <v>m</v>
          </cell>
          <cell r="G319">
            <v>1.22</v>
          </cell>
          <cell r="H319"/>
          <cell r="I319">
            <v>5.0549999999999997</v>
          </cell>
          <cell r="J319">
            <v>387.58499999999998</v>
          </cell>
        </row>
        <row r="320">
          <cell r="C320" t="str">
            <v>SAA70</v>
          </cell>
          <cell r="D320" t="str">
            <v>04-3107</v>
          </cell>
          <cell r="E320" t="str">
            <v>Boä döøng daây 70mm2-1 keïp neo+1 boulon maét</v>
          </cell>
          <cell r="F320" t="str">
            <v>boä</v>
          </cell>
          <cell r="G320">
            <v>7.98</v>
          </cell>
          <cell r="H320"/>
          <cell r="I320">
            <v>756</v>
          </cell>
          <cell r="J320">
            <v>6444</v>
          </cell>
        </row>
        <row r="321">
          <cell r="C321" t="str">
            <v>SAA50</v>
          </cell>
          <cell r="D321" t="str">
            <v>04-3107</v>
          </cell>
          <cell r="E321" t="str">
            <v>Boä döøng daây 50mm2-1 keïp neo+1 boulon maét</v>
          </cell>
          <cell r="F321" t="str">
            <v>boä</v>
          </cell>
          <cell r="G321">
            <v>7.98</v>
          </cell>
          <cell r="H321"/>
          <cell r="I321">
            <v>756</v>
          </cell>
          <cell r="J321">
            <v>6444</v>
          </cell>
        </row>
        <row r="322">
          <cell r="C322" t="str">
            <v>SAA3x50</v>
          </cell>
          <cell r="D322" t="str">
            <v>04-3107</v>
          </cell>
          <cell r="E322" t="str">
            <v>Boä döøng daây 3x50mm2-1 keïp neo+1 boulon maét</v>
          </cell>
          <cell r="F322" t="str">
            <v>boä</v>
          </cell>
          <cell r="G322">
            <v>7.6</v>
          </cell>
          <cell r="H322"/>
          <cell r="I322">
            <v>756</v>
          </cell>
          <cell r="J322">
            <v>6444</v>
          </cell>
        </row>
        <row r="323">
          <cell r="C323" t="str">
            <v>DAA70</v>
          </cell>
          <cell r="D323" t="str">
            <v>04-3107</v>
          </cell>
          <cell r="E323" t="str">
            <v>Boä neùo daây 70mm2-2 keïp neo+1 boulon maét</v>
          </cell>
          <cell r="F323" t="str">
            <v>boä</v>
          </cell>
          <cell r="G323">
            <v>13.65</v>
          </cell>
          <cell r="H323"/>
          <cell r="I323">
            <v>756</v>
          </cell>
          <cell r="J323">
            <v>6444</v>
          </cell>
        </row>
        <row r="324">
          <cell r="C324" t="str">
            <v>DAA50</v>
          </cell>
          <cell r="D324" t="str">
            <v>04-3107</v>
          </cell>
          <cell r="E324" t="str">
            <v>Boä neùo daây 50mm2-2 keïp neo+1 boulon maét</v>
          </cell>
          <cell r="F324" t="str">
            <v>boä</v>
          </cell>
          <cell r="G324">
            <v>13.65</v>
          </cell>
          <cell r="H324"/>
          <cell r="I324">
            <v>756</v>
          </cell>
          <cell r="J324">
            <v>6444</v>
          </cell>
        </row>
        <row r="325">
          <cell r="C325" t="str">
            <v>DAA3x50</v>
          </cell>
          <cell r="D325" t="str">
            <v>04-3107</v>
          </cell>
          <cell r="E325" t="str">
            <v>Boä neùo daây 3x50mm2-2 keïp neo+1 boulon maét</v>
          </cell>
          <cell r="F325" t="str">
            <v>boä</v>
          </cell>
          <cell r="G325">
            <v>13</v>
          </cell>
          <cell r="H325"/>
          <cell r="I325">
            <v>756</v>
          </cell>
          <cell r="J325">
            <v>6444</v>
          </cell>
        </row>
        <row r="326">
          <cell r="C326" t="str">
            <v>sa70</v>
          </cell>
          <cell r="D326" t="str">
            <v>04-3107</v>
          </cell>
          <cell r="E326" t="str">
            <v>Boä treo daây 70mm2-1 keïp treo+1 giaù+1 boulon maét</v>
          </cell>
          <cell r="F326" t="str">
            <v>boä</v>
          </cell>
          <cell r="G326">
            <v>9.8699999999999992</v>
          </cell>
          <cell r="H326"/>
          <cell r="I326">
            <v>756</v>
          </cell>
          <cell r="J326">
            <v>6444</v>
          </cell>
        </row>
        <row r="327">
          <cell r="C327" t="str">
            <v>sa50</v>
          </cell>
          <cell r="D327" t="str">
            <v>04-3107</v>
          </cell>
          <cell r="E327" t="str">
            <v>Boä treo daây 50mm2-1 keïp treo+1 giaù+1 boulon maét</v>
          </cell>
          <cell r="F327" t="str">
            <v>boä</v>
          </cell>
          <cell r="G327">
            <v>9.8699999999999992</v>
          </cell>
          <cell r="H327"/>
          <cell r="I327">
            <v>756</v>
          </cell>
          <cell r="J327">
            <v>6444</v>
          </cell>
        </row>
        <row r="328">
          <cell r="C328" t="str">
            <v>sa3x50</v>
          </cell>
          <cell r="D328" t="str">
            <v>04-3107</v>
          </cell>
          <cell r="E328" t="str">
            <v>Boä treo daây 3x50mm2-1 keïp treo+1 giaù+1 boulon maét</v>
          </cell>
          <cell r="F328" t="str">
            <v>boä</v>
          </cell>
          <cell r="G328">
            <v>9.8699999999999992</v>
          </cell>
          <cell r="H328"/>
          <cell r="I328">
            <v>756</v>
          </cell>
          <cell r="J328">
            <v>6444</v>
          </cell>
        </row>
        <row r="329">
          <cell r="C329" t="str">
            <v>ibt200</v>
          </cell>
          <cell r="D329"/>
          <cell r="E329" t="str">
            <v>Ñai nhöïa loaïi 200mm (Insulated binding tie L200)</v>
          </cell>
          <cell r="F329" t="str">
            <v>caùi</v>
          </cell>
          <cell r="G329">
            <v>0.08</v>
          </cell>
        </row>
        <row r="330">
          <cell r="C330" t="str">
            <v>ec50-100</v>
          </cell>
          <cell r="D330"/>
          <cell r="E330" t="str">
            <v>Chuïp ñaàu caùp ( End cap ) ABC-50-150mm2</v>
          </cell>
          <cell r="F330" t="str">
            <v>caùi</v>
          </cell>
          <cell r="G330">
            <v>0.17</v>
          </cell>
        </row>
        <row r="331">
          <cell r="C331" t="str">
            <v>onnhom150</v>
          </cell>
          <cell r="D331"/>
          <cell r="E331" t="str">
            <v>Oáng noái caùp nhoâm ABC-  150mm2</v>
          </cell>
          <cell r="F331" t="str">
            <v>caùi</v>
          </cell>
          <cell r="G331">
            <v>3.68</v>
          </cell>
        </row>
        <row r="332">
          <cell r="C332" t="str">
            <v>onnhom120</v>
          </cell>
          <cell r="D332"/>
          <cell r="E332" t="str">
            <v>Oáng noái caùp nhoâm ABC 120mm2</v>
          </cell>
          <cell r="F332" t="str">
            <v>caùi</v>
          </cell>
          <cell r="G332">
            <v>3.47</v>
          </cell>
        </row>
        <row r="333">
          <cell r="C333" t="str">
            <v>onnhom95</v>
          </cell>
          <cell r="D333"/>
          <cell r="E333" t="str">
            <v>Oáng noái caùp nhoâm ABC  95mm2</v>
          </cell>
          <cell r="F333" t="str">
            <v>caùi</v>
          </cell>
          <cell r="G333">
            <v>3.47</v>
          </cell>
        </row>
        <row r="334">
          <cell r="C334" t="str">
            <v>onnhom50</v>
          </cell>
          <cell r="D334"/>
          <cell r="E334" t="str">
            <v>Oáng noái caùp nhoâm ABC 50mm2</v>
          </cell>
          <cell r="F334" t="str">
            <v>caùi</v>
          </cell>
          <cell r="G334">
            <v>3.57</v>
          </cell>
        </row>
        <row r="335">
          <cell r="C335" t="str">
            <v>on50-hopkimnhom</v>
          </cell>
          <cell r="D335"/>
          <cell r="E335" t="str">
            <v>Oáng noái caùp  50mm2 hôïp kim nhoâm</v>
          </cell>
          <cell r="F335" t="str">
            <v>caùi</v>
          </cell>
          <cell r="G335">
            <v>3.57</v>
          </cell>
        </row>
        <row r="336">
          <cell r="C336" t="str">
            <v>on70-hopkimnhom</v>
          </cell>
          <cell r="D336"/>
          <cell r="E336" t="str">
            <v>Oáng noái caùp  70mm2 hôïp kim nhoâm</v>
          </cell>
          <cell r="F336" t="str">
            <v>caùi</v>
          </cell>
          <cell r="G336">
            <v>3.47</v>
          </cell>
        </row>
        <row r="337">
          <cell r="C337" t="str">
            <v>hopphanphoi</v>
          </cell>
          <cell r="D337" t="str">
            <v>ZF-4140</v>
          </cell>
          <cell r="E337" t="str">
            <v xml:space="preserve">Hoäp phaân phoái </v>
          </cell>
          <cell r="F337" t="str">
            <v>hoäp</v>
          </cell>
          <cell r="G337">
            <v>32.03</v>
          </cell>
          <cell r="H337"/>
          <cell r="I337"/>
          <cell r="J337">
            <v>7080</v>
          </cell>
          <cell r="K337">
            <v>278</v>
          </cell>
        </row>
        <row r="338">
          <cell r="C338" t="str">
            <v>MC1p</v>
          </cell>
          <cell r="D338" t="str">
            <v>02.3141</v>
          </cell>
          <cell r="E338" t="str">
            <v>Maùy caét (MCB) 1 pha -30A</v>
          </cell>
          <cell r="F338" t="str">
            <v>Caùi</v>
          </cell>
          <cell r="G338">
            <v>2.94</v>
          </cell>
          <cell r="H338"/>
          <cell r="I338">
            <v>10430</v>
          </cell>
          <cell r="J338">
            <v>7672</v>
          </cell>
        </row>
        <row r="339">
          <cell r="C339" t="str">
            <v>B16350</v>
          </cell>
          <cell r="D339"/>
          <cell r="E339" t="str">
            <v>Boulon 16x350( Keå caû ñai oác + rondelle )</v>
          </cell>
          <cell r="F339" t="str">
            <v>boä</v>
          </cell>
          <cell r="G339"/>
          <cell r="H339">
            <v>8000</v>
          </cell>
          <cell r="I339"/>
          <cell r="J339"/>
          <cell r="K339"/>
          <cell r="L339">
            <v>0.55230000000000001</v>
          </cell>
        </row>
        <row r="340">
          <cell r="C340" t="str">
            <v>on10-35</v>
          </cell>
          <cell r="D340"/>
          <cell r="E340" t="str">
            <v>Oáng noái eùp boïc caùch ñieän CV-10-35mm2</v>
          </cell>
          <cell r="F340" t="str">
            <v>caùi</v>
          </cell>
          <cell r="G340">
            <v>0.53</v>
          </cell>
          <cell r="H340"/>
          <cell r="I340"/>
          <cell r="J340"/>
          <cell r="K340"/>
          <cell r="L340">
            <v>0.55230000000000001</v>
          </cell>
        </row>
        <row r="341">
          <cell r="C341" t="str">
            <v>kneo10-16</v>
          </cell>
          <cell r="D341" t="str">
            <v>04-3107</v>
          </cell>
          <cell r="E341" t="str">
            <v>Keïp neo cho nhaùnh reõ 2x10-2x16mm2</v>
          </cell>
          <cell r="F341" t="str">
            <v>caùi</v>
          </cell>
          <cell r="G341">
            <v>2.1</v>
          </cell>
          <cell r="H341"/>
          <cell r="I341"/>
          <cell r="J341">
            <v>756</v>
          </cell>
          <cell r="K341">
            <v>6444</v>
          </cell>
        </row>
        <row r="342">
          <cell r="C342" t="str">
            <v>kneo25-35</v>
          </cell>
          <cell r="D342" t="str">
            <v>04-3107</v>
          </cell>
          <cell r="E342" t="str">
            <v>Keïp neo cho nhaùnh reõ 4x25mm2</v>
          </cell>
          <cell r="F342" t="str">
            <v>caùi</v>
          </cell>
          <cell r="G342">
            <v>2.63</v>
          </cell>
          <cell r="H342"/>
          <cell r="I342"/>
          <cell r="J342">
            <v>756</v>
          </cell>
          <cell r="K342">
            <v>6444</v>
          </cell>
        </row>
        <row r="343">
          <cell r="C343" t="str">
            <v>Bmoc16300</v>
          </cell>
          <cell r="D343"/>
          <cell r="E343" t="str">
            <v xml:space="preserve">Boulon ñuoâi heo cho nhaùnh reõ treân coät </v>
          </cell>
          <cell r="F343" t="str">
            <v>boä</v>
          </cell>
          <cell r="G343">
            <v>3.47</v>
          </cell>
        </row>
        <row r="344">
          <cell r="C344" t="str">
            <v>Dk1p</v>
          </cell>
          <cell r="D344" t="str">
            <v>ZG-5530</v>
          </cell>
          <cell r="E344" t="str">
            <v>Ñieän keá 1 pha 10-30A</v>
          </cell>
          <cell r="F344" t="str">
            <v>caùi</v>
          </cell>
          <cell r="G344">
            <v>8.4</v>
          </cell>
          <cell r="H344"/>
          <cell r="I344"/>
          <cell r="J344">
            <v>4642</v>
          </cell>
        </row>
        <row r="345">
          <cell r="C345" t="str">
            <v>dk3p</v>
          </cell>
          <cell r="D345" t="str">
            <v>ZG-5540</v>
          </cell>
          <cell r="E345" t="str">
            <v>Ñieän keá 3 pha 20-60A</v>
          </cell>
          <cell r="F345" t="str">
            <v>caùi</v>
          </cell>
          <cell r="G345">
            <v>31.5</v>
          </cell>
          <cell r="H345"/>
          <cell r="I345"/>
          <cell r="J345">
            <v>5222</v>
          </cell>
        </row>
        <row r="346">
          <cell r="C346" t="str">
            <v>hopDk1p</v>
          </cell>
          <cell r="D346" t="str">
            <v>ZF-4140</v>
          </cell>
          <cell r="E346" t="str">
            <v>Hoäp ñaäy Ñieän keá 1 pha</v>
          </cell>
          <cell r="F346" t="str">
            <v>caùi</v>
          </cell>
          <cell r="G346">
            <v>5.25</v>
          </cell>
          <cell r="H346"/>
          <cell r="I346"/>
          <cell r="J346">
            <v>7080</v>
          </cell>
          <cell r="K346">
            <v>278</v>
          </cell>
        </row>
        <row r="347">
          <cell r="C347" t="str">
            <v>hopdk3p</v>
          </cell>
          <cell r="D347" t="str">
            <v>ZF-4140</v>
          </cell>
          <cell r="E347" t="str">
            <v>Hoäp ñaät Ñieän keá 3 pha</v>
          </cell>
          <cell r="F347" t="str">
            <v>caùi</v>
          </cell>
          <cell r="G347">
            <v>11.03</v>
          </cell>
          <cell r="H347"/>
          <cell r="I347"/>
          <cell r="J347">
            <v>7080</v>
          </cell>
          <cell r="K347">
            <v>278</v>
          </cell>
        </row>
        <row r="348">
          <cell r="C348" t="str">
            <v>Lapnre</v>
          </cell>
          <cell r="D348" t="str">
            <v>TT</v>
          </cell>
          <cell r="E348" t="str">
            <v>Laép nhaùnh reõ (30m)</v>
          </cell>
          <cell r="F348" t="str">
            <v>vò trí</v>
          </cell>
          <cell r="G348"/>
          <cell r="H348"/>
          <cell r="I348"/>
          <cell r="J348">
            <v>23000</v>
          </cell>
        </row>
        <row r="349">
          <cell r="E349" t="str">
            <v>PHAÀN THAÙO DÔÕ</v>
          </cell>
        </row>
        <row r="350">
          <cell r="C350" t="str">
            <v>Thaododay A-50</v>
          </cell>
          <cell r="D350" t="str">
            <v>08.08.32</v>
          </cell>
          <cell r="E350" t="str">
            <v>Thaùo dôõ daây nhoâm AV-50</v>
          </cell>
          <cell r="F350" t="str">
            <v>km</v>
          </cell>
          <cell r="G350"/>
          <cell r="H350"/>
          <cell r="I350"/>
          <cell r="J350">
            <v>270331.57169999997</v>
          </cell>
        </row>
        <row r="351">
          <cell r="C351" t="str">
            <v>Thaododay A-70</v>
          </cell>
          <cell r="D351" t="str">
            <v>08.08.33</v>
          </cell>
          <cell r="E351" t="str">
            <v>Thaùo dôõ daây nhoâm AV-70</v>
          </cell>
          <cell r="F351" t="str">
            <v>km</v>
          </cell>
          <cell r="G351"/>
          <cell r="H351"/>
          <cell r="I351"/>
          <cell r="J351">
            <v>364043.38500000001</v>
          </cell>
        </row>
        <row r="352">
          <cell r="C352" t="str">
            <v>Thaododay A-95</v>
          </cell>
          <cell r="D352" t="str">
            <v>08.08.34</v>
          </cell>
          <cell r="E352" t="str">
            <v>Thaùo dôõ daây nhoâm AV-95</v>
          </cell>
          <cell r="F352" t="str">
            <v>km</v>
          </cell>
          <cell r="G352"/>
          <cell r="H352"/>
          <cell r="I352"/>
          <cell r="J352">
            <v>549588.07799999998</v>
          </cell>
        </row>
        <row r="353">
          <cell r="C353" t="str">
            <v>ThaododayAC35</v>
          </cell>
          <cell r="D353" t="str">
            <v>08.08.14</v>
          </cell>
          <cell r="E353" t="str">
            <v>Thaùo dôõ daây nhoâm loõi theùp AC-35</v>
          </cell>
          <cell r="F353" t="str">
            <v>km</v>
          </cell>
          <cell r="G353"/>
          <cell r="H353"/>
          <cell r="I353"/>
          <cell r="J353">
            <v>258353.37000000002</v>
          </cell>
        </row>
        <row r="354">
          <cell r="C354" t="str">
            <v>ThaododayAC50</v>
          </cell>
          <cell r="D354" t="str">
            <v>08.08.15</v>
          </cell>
          <cell r="E354" t="str">
            <v>Thaùo dôõ daây nhoâm loõi theùp AC-50</v>
          </cell>
          <cell r="F354" t="str">
            <v>km</v>
          </cell>
          <cell r="G354"/>
          <cell r="H354"/>
          <cell r="I354"/>
          <cell r="J354">
            <v>339617.24820000003</v>
          </cell>
        </row>
        <row r="355">
          <cell r="C355" t="str">
            <v>ThaododayAC70</v>
          </cell>
          <cell r="D355" t="str">
            <v>08.08.16</v>
          </cell>
          <cell r="E355" t="str">
            <v>Thaùo dôõ daây nhoâm loõi theùp AC-70</v>
          </cell>
          <cell r="F355" t="str">
            <v>km</v>
          </cell>
          <cell r="G355"/>
          <cell r="H355"/>
          <cell r="I355"/>
          <cell r="J355">
            <v>453762.46440000006</v>
          </cell>
        </row>
        <row r="356">
          <cell r="C356" t="str">
            <v>ThaododayAC95</v>
          </cell>
          <cell r="D356" t="str">
            <v>08.08.17</v>
          </cell>
          <cell r="E356" t="str">
            <v>Thaùo dôõ daây nhoâm loõi theùp AC-95</v>
          </cell>
          <cell r="F356" t="str">
            <v>km</v>
          </cell>
          <cell r="G356"/>
          <cell r="H356"/>
          <cell r="I356"/>
          <cell r="J356">
            <v>618169.1544</v>
          </cell>
        </row>
        <row r="357">
          <cell r="C357" t="str">
            <v>ThaododayAC120</v>
          </cell>
          <cell r="D357" t="str">
            <v>08.08.18</v>
          </cell>
          <cell r="E357" t="str">
            <v>Thaùo dôõ daây nhoâm loõi theùp AC-120</v>
          </cell>
          <cell r="F357" t="str">
            <v>km</v>
          </cell>
          <cell r="G357"/>
          <cell r="H357"/>
          <cell r="I357"/>
          <cell r="J357">
            <v>694500.83190000011</v>
          </cell>
        </row>
        <row r="358">
          <cell r="C358" t="str">
            <v>ThaododayA170</v>
          </cell>
          <cell r="D358" t="str">
            <v>08.08.37</v>
          </cell>
          <cell r="E358" t="str">
            <v>Thaùo dôõ daây nhoâm A-170</v>
          </cell>
          <cell r="F358" t="str">
            <v>km</v>
          </cell>
          <cell r="G358"/>
          <cell r="H358"/>
          <cell r="I358"/>
          <cell r="J358">
            <v>495803.60370000004</v>
          </cell>
        </row>
        <row r="359">
          <cell r="C359" t="str">
            <v>Thao 30/10</v>
          </cell>
          <cell r="D359" t="str">
            <v>08.08.24</v>
          </cell>
          <cell r="E359" t="str">
            <v>Thaùo daây loaïi 30/10</v>
          </cell>
          <cell r="F359" t="str">
            <v>km</v>
          </cell>
          <cell r="G359"/>
          <cell r="H359"/>
          <cell r="I359"/>
          <cell r="J359">
            <v>341965.91520000005</v>
          </cell>
        </row>
        <row r="360">
          <cell r="C360" t="str">
            <v>ThaododayM11</v>
          </cell>
          <cell r="D360" t="str">
            <v>08.08.24</v>
          </cell>
          <cell r="E360" t="str">
            <v>Thaùo dôõ daây ñoàng M-11</v>
          </cell>
          <cell r="F360" t="str">
            <v>km</v>
          </cell>
          <cell r="G360"/>
          <cell r="H360"/>
          <cell r="I360"/>
          <cell r="J360">
            <v>341965.91520000005</v>
          </cell>
        </row>
        <row r="361">
          <cell r="C361" t="str">
            <v>ThaododayhtM-22</v>
          </cell>
          <cell r="D361" t="str">
            <v>08-08-21</v>
          </cell>
          <cell r="E361" t="str">
            <v>Thaùo dôõ daây ñoàng-22</v>
          </cell>
          <cell r="F361" t="str">
            <v>km</v>
          </cell>
          <cell r="G361"/>
          <cell r="H361"/>
          <cell r="I361"/>
          <cell r="J361">
            <v>351082.35239999997</v>
          </cell>
        </row>
        <row r="362">
          <cell r="C362" t="str">
            <v>ThaododayhtM-38</v>
          </cell>
          <cell r="D362" t="str">
            <v>08-08-22</v>
          </cell>
          <cell r="E362" t="str">
            <v>Thaùo dôõ daây ñoàng-38</v>
          </cell>
          <cell r="F362" t="str">
            <v>km</v>
          </cell>
          <cell r="G362"/>
          <cell r="H362"/>
          <cell r="I362"/>
          <cell r="J362">
            <v>458664.96479999996</v>
          </cell>
        </row>
        <row r="363">
          <cell r="C363" t="str">
            <v>ThaododayhtM-48</v>
          </cell>
          <cell r="D363" t="str">
            <v>08-08-22</v>
          </cell>
          <cell r="E363" t="str">
            <v>Thaùo dôõ daây ñoàng-48</v>
          </cell>
          <cell r="F363" t="str">
            <v>km</v>
          </cell>
          <cell r="G363"/>
          <cell r="H363"/>
          <cell r="I363"/>
          <cell r="J363">
            <v>458664.96479999996</v>
          </cell>
        </row>
        <row r="364">
          <cell r="C364" t="str">
            <v>ThaododayhtM-70</v>
          </cell>
          <cell r="D364" t="str">
            <v>08-08-23</v>
          </cell>
          <cell r="E364" t="str">
            <v>Thaùo dôõ daây ñoàng-70</v>
          </cell>
          <cell r="F364" t="str">
            <v>km</v>
          </cell>
          <cell r="G364"/>
          <cell r="H364"/>
          <cell r="I364"/>
          <cell r="J364">
            <v>617825.24939999997</v>
          </cell>
        </row>
        <row r="365">
          <cell r="C365" t="str">
            <v>ThaododayhtM-100</v>
          </cell>
          <cell r="D365" t="str">
            <v>08-08-24</v>
          </cell>
          <cell r="E365" t="str">
            <v>Thaùo dôõ daây ñoàng-100</v>
          </cell>
          <cell r="F365" t="str">
            <v>km</v>
          </cell>
          <cell r="G365"/>
          <cell r="H365"/>
          <cell r="I365"/>
          <cell r="J365">
            <v>841180.92</v>
          </cell>
        </row>
        <row r="366">
          <cell r="C366" t="str">
            <v>ThaododayhtABC-50</v>
          </cell>
          <cell r="D366" t="str">
            <v>08-08-22</v>
          </cell>
          <cell r="E366" t="str">
            <v>Thaùo dôõ daây ABC-50</v>
          </cell>
          <cell r="F366" t="str">
            <v>km</v>
          </cell>
          <cell r="G366"/>
          <cell r="H366"/>
          <cell r="I366"/>
          <cell r="J366">
            <v>458664.96479999996</v>
          </cell>
        </row>
        <row r="367">
          <cell r="C367" t="str">
            <v>ThaododayhtABC-70</v>
          </cell>
          <cell r="D367" t="str">
            <v>08-08-23</v>
          </cell>
          <cell r="E367" t="str">
            <v>Thaùo dôõ daây ABC-70</v>
          </cell>
          <cell r="F367" t="str">
            <v>km</v>
          </cell>
          <cell r="G367"/>
          <cell r="H367"/>
          <cell r="I367"/>
          <cell r="J367">
            <v>617825.24939999997</v>
          </cell>
        </row>
        <row r="368">
          <cell r="C368" t="str">
            <v>Thaodosudung</v>
          </cell>
          <cell r="D368" t="str">
            <v>08-03-12</v>
          </cell>
          <cell r="E368" t="str">
            <v>Thaùo dôõ söù ñöùng</v>
          </cell>
          <cell r="F368" t="str">
            <v>boä</v>
          </cell>
          <cell r="G368"/>
          <cell r="H368"/>
          <cell r="I368"/>
          <cell r="J368">
            <v>4971</v>
          </cell>
        </row>
        <row r="369">
          <cell r="C369" t="str">
            <v>Thaodosudung6kV</v>
          </cell>
          <cell r="D369" t="str">
            <v>08.03.13</v>
          </cell>
          <cell r="E369" t="str">
            <v>Thaùo dôõ söù ñöùng 6,6kV</v>
          </cell>
          <cell r="F369" t="str">
            <v>boä</v>
          </cell>
          <cell r="G369"/>
          <cell r="H369"/>
          <cell r="I369"/>
          <cell r="J369">
            <v>3214.4244000000003</v>
          </cell>
        </row>
        <row r="370">
          <cell r="C370" t="str">
            <v>Thaodosudung15-22kV</v>
          </cell>
          <cell r="D370" t="str">
            <v>08.03.14</v>
          </cell>
          <cell r="E370" t="str">
            <v>Thaùo dôõ söù ñöùng 15-22kV</v>
          </cell>
          <cell r="F370" t="str">
            <v>boä</v>
          </cell>
          <cell r="G370"/>
          <cell r="H370"/>
          <cell r="I370"/>
          <cell r="J370">
            <v>4295.6398800000006</v>
          </cell>
        </row>
        <row r="371">
          <cell r="C371" t="str">
            <v>Thaodosutreo</v>
          </cell>
          <cell r="D371" t="str">
            <v>08-04-21</v>
          </cell>
          <cell r="E371" t="str">
            <v>Thaùo dôõ söù treo</v>
          </cell>
          <cell r="F371" t="str">
            <v>chuoãi</v>
          </cell>
          <cell r="G371"/>
          <cell r="H371"/>
          <cell r="I371"/>
          <cell r="J371">
            <v>5259.9672</v>
          </cell>
        </row>
        <row r="372">
          <cell r="C372" t="str">
            <v>Thaodosutreo-bat</v>
          </cell>
          <cell r="D372"/>
          <cell r="E372" t="str">
            <v>Thaùo dôõ söù treo</v>
          </cell>
          <cell r="F372" t="str">
            <v>baùt</v>
          </cell>
          <cell r="G372"/>
          <cell r="H372"/>
          <cell r="I372"/>
          <cell r="J372">
            <v>730.55100000000004</v>
          </cell>
        </row>
        <row r="373">
          <cell r="C373" t="str">
            <v>ThaodocotBTLT</v>
          </cell>
          <cell r="D373" t="str">
            <v>09-07-11</v>
          </cell>
          <cell r="E373" t="str">
            <v>Thaùo dôõ coät BT</v>
          </cell>
          <cell r="F373" t="str">
            <v>coät</v>
          </cell>
          <cell r="G373"/>
          <cell r="H373"/>
          <cell r="I373"/>
          <cell r="J373">
            <v>45798.324000000001</v>
          </cell>
        </row>
        <row r="374">
          <cell r="C374" t="str">
            <v>Thaodocotgo</v>
          </cell>
          <cell r="D374" t="str">
            <v>09-07-1a.1</v>
          </cell>
          <cell r="E374" t="str">
            <v xml:space="preserve">Thaùo dôõ coät goã </v>
          </cell>
          <cell r="F374" t="str">
            <v>coät</v>
          </cell>
          <cell r="G374"/>
          <cell r="H374"/>
          <cell r="I374"/>
          <cell r="J374">
            <v>54125.292000000001</v>
          </cell>
        </row>
        <row r="375">
          <cell r="C375" t="str">
            <v>Thaodocotsat</v>
          </cell>
          <cell r="D375" t="str">
            <v>09-07-2a.1</v>
          </cell>
          <cell r="E375" t="str">
            <v xml:space="preserve">Thaùo dôõ truï saét </v>
          </cell>
          <cell r="F375" t="str">
            <v>coät</v>
          </cell>
          <cell r="G375"/>
          <cell r="H375"/>
          <cell r="I375"/>
          <cell r="J375">
            <v>73277.318400000004</v>
          </cell>
        </row>
        <row r="376">
          <cell r="C376" t="str">
            <v>ThaodocomoM</v>
          </cell>
          <cell r="D376" t="str">
            <v>09-07-2a.1</v>
          </cell>
          <cell r="E376" t="str">
            <v>Thaùo dôõ truï moâ M</v>
          </cell>
          <cell r="F376" t="str">
            <v>coät</v>
          </cell>
          <cell r="G376"/>
          <cell r="H376"/>
          <cell r="I376"/>
          <cell r="J376">
            <v>73277.318400000004</v>
          </cell>
        </row>
        <row r="377">
          <cell r="C377" t="str">
            <v>Thaosoc</v>
          </cell>
          <cell r="D377" t="str">
            <v>08-06-13</v>
          </cell>
          <cell r="E377" t="str">
            <v>Thaùo dôõ Ucrevis + söù oáng chæ</v>
          </cell>
          <cell r="F377" t="str">
            <v>vò trí</v>
          </cell>
          <cell r="G377"/>
          <cell r="H377"/>
          <cell r="I377"/>
          <cell r="J377">
            <v>3214.4244000000003</v>
          </cell>
        </row>
        <row r="378">
          <cell r="C378" t="str">
            <v>Thaùosukim</v>
          </cell>
          <cell r="D378" t="str">
            <v>08-06-13</v>
          </cell>
          <cell r="E378" t="str">
            <v>Thaùo dôõ söù kim</v>
          </cell>
          <cell r="F378" t="str">
            <v>vò trí</v>
          </cell>
          <cell r="G378"/>
          <cell r="H378"/>
          <cell r="I378"/>
          <cell r="J378">
            <v>3214.4244000000003</v>
          </cell>
        </row>
        <row r="379">
          <cell r="C379" t="str">
            <v>Thaodonre</v>
          </cell>
          <cell r="D379" t="str">
            <v>TT</v>
          </cell>
          <cell r="E379" t="str">
            <v>Thaùo dôõ nhaùnh reõ (30m)</v>
          </cell>
          <cell r="F379" t="str">
            <v>vò trí</v>
          </cell>
          <cell r="G379"/>
          <cell r="H379"/>
          <cell r="I379"/>
          <cell r="J379">
            <v>22000</v>
          </cell>
        </row>
        <row r="380">
          <cell r="C380" t="str">
            <v>ThaodoMBa1p</v>
          </cell>
          <cell r="D380" t="str">
            <v>01-1162</v>
          </cell>
          <cell r="E380" t="str">
            <v xml:space="preserve">Thaùo dôõ MBA 1 pha </v>
          </cell>
          <cell r="F380" t="str">
            <v>maùy</v>
          </cell>
          <cell r="G380"/>
          <cell r="H380"/>
          <cell r="I380"/>
          <cell r="J380">
            <v>44484</v>
          </cell>
          <cell r="K380">
            <v>91845</v>
          </cell>
        </row>
        <row r="381">
          <cell r="C381" t="str">
            <v>ThaodoMBa3p</v>
          </cell>
          <cell r="D381" t="str">
            <v>01-1155</v>
          </cell>
          <cell r="E381" t="str">
            <v xml:space="preserve">Thaùo dôõ MBA 3 pha </v>
          </cell>
          <cell r="F381" t="str">
            <v>maùy</v>
          </cell>
          <cell r="G381"/>
          <cell r="H381"/>
          <cell r="I381"/>
          <cell r="J381">
            <v>89982</v>
          </cell>
          <cell r="K381">
            <v>127832</v>
          </cell>
        </row>
        <row r="382">
          <cell r="C382" t="str">
            <v>bten</v>
          </cell>
          <cell r="D382" t="str">
            <v>063-181</v>
          </cell>
          <cell r="E382" t="str">
            <v xml:space="preserve">Baûng teân </v>
          </cell>
          <cell r="F382" t="str">
            <v>caùi</v>
          </cell>
          <cell r="G382"/>
          <cell r="H382">
            <v>10000</v>
          </cell>
          <cell r="I382"/>
          <cell r="J382">
            <v>2064</v>
          </cell>
        </row>
        <row r="383">
          <cell r="C383" t="str">
            <v>Thaorack</v>
          </cell>
          <cell r="D383" t="str">
            <v>09-05-02</v>
          </cell>
          <cell r="E383" t="str">
            <v>Thaùo rack caùc loaïi</v>
          </cell>
          <cell r="F383" t="str">
            <v>caùi</v>
          </cell>
          <cell r="G383"/>
          <cell r="H383"/>
          <cell r="I383"/>
          <cell r="J383">
            <v>19640</v>
          </cell>
        </row>
        <row r="384">
          <cell r="C384" t="str">
            <v>Thaoticoude</v>
          </cell>
          <cell r="D384" t="str">
            <v>09-05-02</v>
          </cell>
          <cell r="E384" t="str">
            <v>Thaùo Ticoude</v>
          </cell>
          <cell r="F384" t="str">
            <v>caùi</v>
          </cell>
          <cell r="G384"/>
          <cell r="H384"/>
          <cell r="I384"/>
          <cell r="J384">
            <v>19640</v>
          </cell>
        </row>
        <row r="385">
          <cell r="C385" t="str">
            <v>thaocongto_1p</v>
          </cell>
          <cell r="D385" t="str">
            <v>CAI</v>
          </cell>
          <cell r="E385" t="str">
            <v>Thaùo coâng tô moät pha</v>
          </cell>
          <cell r="F385" t="str">
            <v>caùi</v>
          </cell>
          <cell r="G385"/>
          <cell r="H385"/>
          <cell r="I385"/>
          <cell r="J385">
            <v>4642</v>
          </cell>
        </row>
        <row r="386">
          <cell r="C386" t="str">
            <v>thaocongto_3p</v>
          </cell>
          <cell r="D386" t="str">
            <v>CAI</v>
          </cell>
          <cell r="E386" t="str">
            <v>Thaùo coâng tô 3 pha</v>
          </cell>
          <cell r="F386" t="str">
            <v>caùi</v>
          </cell>
          <cell r="G386"/>
          <cell r="H386"/>
          <cell r="I386"/>
          <cell r="J386">
            <v>5222</v>
          </cell>
        </row>
        <row r="387">
          <cell r="C387" t="str">
            <v>thaodayvaocongto</v>
          </cell>
          <cell r="D387" t="str">
            <v>CAI</v>
          </cell>
          <cell r="E387" t="str">
            <v>Thaùo daây vaøo coâng tô caùc loaïi</v>
          </cell>
          <cell r="F387" t="str">
            <v>m</v>
          </cell>
          <cell r="G387"/>
          <cell r="H387"/>
          <cell r="I387"/>
          <cell r="J387">
            <v>258.35337000000004</v>
          </cell>
        </row>
        <row r="388">
          <cell r="C388" t="str">
            <v>thaodoMBA10</v>
          </cell>
          <cell r="D388" t="str">
            <v>01.1161</v>
          </cell>
          <cell r="E388" t="str">
            <v>Thaùo MBA 10kVA</v>
          </cell>
          <cell r="F388" t="str">
            <v>caùi</v>
          </cell>
          <cell r="G388"/>
          <cell r="H388"/>
          <cell r="I388"/>
          <cell r="J388">
            <v>38564</v>
          </cell>
          <cell r="K388">
            <v>91845</v>
          </cell>
        </row>
        <row r="389">
          <cell r="C389" t="str">
            <v>thaodoMBA15</v>
          </cell>
          <cell r="D389" t="str">
            <v>01.1161</v>
          </cell>
          <cell r="E389" t="str">
            <v>Thaùo MBA 15kVA</v>
          </cell>
          <cell r="F389" t="str">
            <v>caùi</v>
          </cell>
          <cell r="G389"/>
          <cell r="H389"/>
          <cell r="I389"/>
          <cell r="J389">
            <v>38564</v>
          </cell>
          <cell r="K389">
            <v>91845</v>
          </cell>
        </row>
        <row r="390">
          <cell r="C390" t="str">
            <v>thaodoMBA20</v>
          </cell>
          <cell r="D390" t="str">
            <v>01.1161</v>
          </cell>
          <cell r="E390" t="str">
            <v>Thaùo MBA 20kVA</v>
          </cell>
          <cell r="F390" t="str">
            <v>caùi</v>
          </cell>
          <cell r="G390"/>
          <cell r="H390"/>
          <cell r="I390"/>
          <cell r="J390">
            <v>38564</v>
          </cell>
          <cell r="K390">
            <v>91845</v>
          </cell>
        </row>
        <row r="391">
          <cell r="C391" t="str">
            <v>thaodoMBA25</v>
          </cell>
          <cell r="D391" t="str">
            <v>01.1161</v>
          </cell>
          <cell r="E391" t="str">
            <v>Thaùo MBA 25kVA</v>
          </cell>
          <cell r="F391" t="str">
            <v>caùi</v>
          </cell>
          <cell r="G391"/>
          <cell r="H391"/>
          <cell r="I391"/>
          <cell r="J391">
            <v>38564</v>
          </cell>
          <cell r="K391">
            <v>91845</v>
          </cell>
        </row>
        <row r="392">
          <cell r="C392" t="str">
            <v>thaodoMBA30</v>
          </cell>
          <cell r="D392" t="str">
            <v>01.1161</v>
          </cell>
          <cell r="E392" t="str">
            <v>Thaùo MBA 30kVA</v>
          </cell>
          <cell r="F392" t="str">
            <v>caùi</v>
          </cell>
          <cell r="G392"/>
          <cell r="H392"/>
          <cell r="I392"/>
          <cell r="J392">
            <v>38564</v>
          </cell>
          <cell r="K392">
            <v>91845</v>
          </cell>
        </row>
        <row r="393">
          <cell r="C393" t="str">
            <v>thaodoMBA37,5</v>
          </cell>
          <cell r="D393" t="str">
            <v>01.1162</v>
          </cell>
          <cell r="E393" t="str">
            <v>Thaùo MBA 37,5kVA</v>
          </cell>
          <cell r="F393" t="str">
            <v>caùi</v>
          </cell>
          <cell r="G393"/>
          <cell r="H393"/>
          <cell r="I393"/>
          <cell r="J393">
            <v>44484</v>
          </cell>
          <cell r="K393">
            <v>91845</v>
          </cell>
        </row>
        <row r="394">
          <cell r="C394" t="str">
            <v>thaodoMBA50</v>
          </cell>
          <cell r="D394" t="str">
            <v>01.1152</v>
          </cell>
          <cell r="E394" t="str">
            <v>Thaùo MBA 50kVA</v>
          </cell>
          <cell r="F394" t="str">
            <v>caùi</v>
          </cell>
          <cell r="G394"/>
          <cell r="H394"/>
          <cell r="I394"/>
          <cell r="J394">
            <v>53279</v>
          </cell>
          <cell r="K394">
            <v>107252</v>
          </cell>
        </row>
        <row r="395">
          <cell r="C395" t="str">
            <v>thaodoMBA75</v>
          </cell>
          <cell r="D395" t="str">
            <v>01.1153</v>
          </cell>
          <cell r="E395" t="str">
            <v>Thaùo MBA 75kVA</v>
          </cell>
          <cell r="F395" t="str">
            <v>caùi</v>
          </cell>
          <cell r="G395"/>
          <cell r="H395"/>
          <cell r="I395"/>
          <cell r="J395">
            <v>65119</v>
          </cell>
          <cell r="K395">
            <v>107252</v>
          </cell>
        </row>
        <row r="396">
          <cell r="C396" t="str">
            <v>thaodoMBA80</v>
          </cell>
          <cell r="D396" t="str">
            <v>01.1153</v>
          </cell>
          <cell r="E396" t="str">
            <v>Thaùo MBA 80kVA</v>
          </cell>
          <cell r="F396" t="str">
            <v>caùi</v>
          </cell>
          <cell r="G396"/>
          <cell r="H396"/>
          <cell r="I396"/>
          <cell r="J396">
            <v>65119</v>
          </cell>
          <cell r="K396">
            <v>107252</v>
          </cell>
        </row>
        <row r="397">
          <cell r="C397" t="str">
            <v>thaodoMBA100</v>
          </cell>
          <cell r="D397" t="str">
            <v>01.1153</v>
          </cell>
          <cell r="E397" t="str">
            <v>Thaùo MBA 100kVA</v>
          </cell>
          <cell r="F397" t="str">
            <v>caùi</v>
          </cell>
          <cell r="G397"/>
          <cell r="H397"/>
          <cell r="I397"/>
          <cell r="J397">
            <v>65119</v>
          </cell>
          <cell r="K397">
            <v>107252</v>
          </cell>
        </row>
        <row r="398">
          <cell r="C398" t="str">
            <v>thaodoMBA125</v>
          </cell>
          <cell r="D398" t="str">
            <v>01.1154</v>
          </cell>
          <cell r="E398" t="str">
            <v>Thaùo MBA 125kVA</v>
          </cell>
          <cell r="F398" t="str">
            <v>caùi</v>
          </cell>
          <cell r="G398"/>
          <cell r="H398"/>
          <cell r="I398"/>
          <cell r="J398">
            <v>76959</v>
          </cell>
          <cell r="K398">
            <v>107252</v>
          </cell>
        </row>
        <row r="399">
          <cell r="C399" t="str">
            <v>thaodoMBA160</v>
          </cell>
          <cell r="D399" t="str">
            <v>01.1154</v>
          </cell>
          <cell r="E399" t="str">
            <v>Thaùo MBA 160kVA</v>
          </cell>
          <cell r="F399" t="str">
            <v>caùi</v>
          </cell>
          <cell r="G399"/>
          <cell r="H399"/>
          <cell r="I399"/>
          <cell r="J399">
            <v>76959</v>
          </cell>
          <cell r="K399">
            <v>107252</v>
          </cell>
        </row>
        <row r="400">
          <cell r="C400" t="str">
            <v>thaodoMBA180</v>
          </cell>
          <cell r="D400" t="str">
            <v>01.1154</v>
          </cell>
          <cell r="E400" t="str">
            <v>Thaùo MBA 180kVA</v>
          </cell>
          <cell r="F400" t="str">
            <v>caùi</v>
          </cell>
          <cell r="G400"/>
          <cell r="H400"/>
          <cell r="I400"/>
          <cell r="J400">
            <v>76959</v>
          </cell>
          <cell r="K400">
            <v>107252</v>
          </cell>
        </row>
        <row r="401">
          <cell r="C401" t="str">
            <v>thaodoMBA200</v>
          </cell>
          <cell r="D401" t="str">
            <v>01.1155</v>
          </cell>
          <cell r="E401" t="str">
            <v>Thaùo MBA 200kVA</v>
          </cell>
          <cell r="F401" t="str">
            <v>caùi</v>
          </cell>
          <cell r="G401"/>
          <cell r="H401"/>
          <cell r="I401"/>
          <cell r="J401">
            <v>89982</v>
          </cell>
          <cell r="K401">
            <v>127832</v>
          </cell>
        </row>
        <row r="402">
          <cell r="C402" t="str">
            <v>thaodoMBA250</v>
          </cell>
          <cell r="D402" t="str">
            <v>01.1155</v>
          </cell>
          <cell r="E402" t="str">
            <v>Thaùo MBA 250kVA</v>
          </cell>
          <cell r="F402" t="str">
            <v>caùi</v>
          </cell>
          <cell r="G402"/>
          <cell r="H402"/>
          <cell r="I402"/>
          <cell r="J402">
            <v>89982</v>
          </cell>
          <cell r="K402">
            <v>127832</v>
          </cell>
        </row>
        <row r="403">
          <cell r="C403" t="str">
            <v>thaodoMBA300</v>
          </cell>
          <cell r="D403" t="str">
            <v>01.1155</v>
          </cell>
          <cell r="E403" t="str">
            <v>Thaùo MBA 300kVA</v>
          </cell>
          <cell r="F403" t="str">
            <v>caùi</v>
          </cell>
          <cell r="G403"/>
          <cell r="H403"/>
          <cell r="I403"/>
          <cell r="J403">
            <v>89982</v>
          </cell>
          <cell r="K403">
            <v>127832</v>
          </cell>
        </row>
        <row r="404">
          <cell r="C404" t="str">
            <v>thaodoMBA315</v>
          </cell>
          <cell r="D404" t="str">
            <v>01.1155</v>
          </cell>
          <cell r="E404" t="str">
            <v>Thaùo MBA 315kVA</v>
          </cell>
          <cell r="F404" t="str">
            <v>caùi</v>
          </cell>
          <cell r="G404"/>
          <cell r="H404"/>
          <cell r="I404"/>
          <cell r="J404">
            <v>89982</v>
          </cell>
          <cell r="K404">
            <v>127832</v>
          </cell>
        </row>
        <row r="405">
          <cell r="C405" t="str">
            <v>thaodoMBA320</v>
          </cell>
          <cell r="D405" t="str">
            <v>01.1155</v>
          </cell>
          <cell r="E405" t="str">
            <v>Thaùo MBA 320kVA</v>
          </cell>
          <cell r="F405" t="str">
            <v>caùi</v>
          </cell>
          <cell r="G405"/>
          <cell r="H405"/>
          <cell r="I405"/>
          <cell r="J405">
            <v>89982</v>
          </cell>
          <cell r="K405">
            <v>127832</v>
          </cell>
        </row>
        <row r="406">
          <cell r="C406" t="str">
            <v>thaodoMBA400</v>
          </cell>
          <cell r="D406" t="str">
            <v>01.1156</v>
          </cell>
          <cell r="E406" t="str">
            <v>Thaùo MBA 400kVA</v>
          </cell>
          <cell r="F406" t="str">
            <v>caùi</v>
          </cell>
          <cell r="G406"/>
          <cell r="H406"/>
          <cell r="I406"/>
          <cell r="J406">
            <v>106558</v>
          </cell>
          <cell r="K406">
            <v>127832</v>
          </cell>
        </row>
        <row r="407">
          <cell r="C407" t="str">
            <v>thaodoMBA500</v>
          </cell>
          <cell r="D407" t="str">
            <v>01.1156</v>
          </cell>
          <cell r="E407" t="str">
            <v>Thaùo MBA 500kVA</v>
          </cell>
          <cell r="F407" t="str">
            <v>caùi</v>
          </cell>
          <cell r="G407"/>
          <cell r="H407"/>
          <cell r="I407"/>
          <cell r="J407">
            <v>106558</v>
          </cell>
          <cell r="K407">
            <v>127832</v>
          </cell>
        </row>
        <row r="408">
          <cell r="C408" t="str">
            <v>thaodoMBA560</v>
          </cell>
          <cell r="D408" t="str">
            <v>01.1156</v>
          </cell>
          <cell r="E408" t="str">
            <v>Thaùo MBA 560kVA</v>
          </cell>
          <cell r="F408" t="str">
            <v>caùi</v>
          </cell>
          <cell r="G408"/>
          <cell r="H408"/>
          <cell r="I408"/>
          <cell r="J408">
            <v>106558</v>
          </cell>
          <cell r="K408">
            <v>127832</v>
          </cell>
        </row>
        <row r="409">
          <cell r="C409" t="str">
            <v>thaodoMBA630</v>
          </cell>
          <cell r="D409" t="str">
            <v>01.1157</v>
          </cell>
          <cell r="E409" t="str">
            <v>Thaùo MBA 630kVA</v>
          </cell>
          <cell r="F409" t="str">
            <v>caùi</v>
          </cell>
          <cell r="G409"/>
          <cell r="H409"/>
          <cell r="I409"/>
          <cell r="J409">
            <v>124318</v>
          </cell>
          <cell r="K409">
            <v>145471</v>
          </cell>
        </row>
        <row r="410">
          <cell r="C410" t="str">
            <v>thaodoMBA750</v>
          </cell>
          <cell r="D410" t="str">
            <v>01.1157</v>
          </cell>
          <cell r="E410" t="str">
            <v>Thaùo MBA 750kVA</v>
          </cell>
          <cell r="F410" t="str">
            <v>caùi</v>
          </cell>
          <cell r="G410"/>
          <cell r="H410"/>
          <cell r="I410"/>
          <cell r="J410">
            <v>124318</v>
          </cell>
          <cell r="K410">
            <v>145471</v>
          </cell>
        </row>
        <row r="411">
          <cell r="C411" t="str">
            <v>thaodoMBA1000</v>
          </cell>
          <cell r="D411" t="str">
            <v>01.1157</v>
          </cell>
          <cell r="E411" t="str">
            <v>Thaùo MBA 1000kVA</v>
          </cell>
          <cell r="F411" t="str">
            <v>caùi</v>
          </cell>
          <cell r="G411"/>
          <cell r="H411"/>
          <cell r="I411"/>
          <cell r="J411">
            <v>124318</v>
          </cell>
          <cell r="K411">
            <v>145471</v>
          </cell>
        </row>
        <row r="412">
          <cell r="C412" t="str">
            <v>Thaodoxa</v>
          </cell>
          <cell r="D412" t="str">
            <v>09-05-22</v>
          </cell>
          <cell r="E412" t="str">
            <v xml:space="preserve">Thaùo dôõ xaø caùc loaïi </v>
          </cell>
          <cell r="F412" t="str">
            <v>boä</v>
          </cell>
          <cell r="G412"/>
          <cell r="H412"/>
          <cell r="I412"/>
          <cell r="J412">
            <v>26544.6875</v>
          </cell>
        </row>
        <row r="413">
          <cell r="C413" t="str">
            <v>Thaododaytt</v>
          </cell>
          <cell r="D413" t="str">
            <v>08-08-13</v>
          </cell>
          <cell r="E413" t="str">
            <v>Thaùo dôõ daây trung theá caùc loaïi</v>
          </cell>
          <cell r="F413" t="str">
            <v>km</v>
          </cell>
          <cell r="G413"/>
          <cell r="H413"/>
          <cell r="I413"/>
          <cell r="J413">
            <v>285790</v>
          </cell>
          <cell r="K413"/>
          <cell r="L413">
            <v>14792.443064182195</v>
          </cell>
        </row>
        <row r="414">
          <cell r="C414" t="str">
            <v>ThaodohopDk1p</v>
          </cell>
          <cell r="D414" t="str">
            <v>ZF-4140</v>
          </cell>
          <cell r="E414" t="str">
            <v>Thaùo dôõ thuøng ñieän keá 1 pha</v>
          </cell>
          <cell r="F414" t="str">
            <v>caùi</v>
          </cell>
          <cell r="G414"/>
          <cell r="H414"/>
          <cell r="I414"/>
          <cell r="J414">
            <v>7080</v>
          </cell>
        </row>
        <row r="415">
          <cell r="C415" t="str">
            <v>Thaodohopdk3p</v>
          </cell>
          <cell r="D415" t="str">
            <v>ZF-4140</v>
          </cell>
          <cell r="E415" t="str">
            <v>Thaùo dôõ thuøng ñieän keá 3 pha</v>
          </cell>
          <cell r="F415" t="str">
            <v>caùi</v>
          </cell>
          <cell r="G415"/>
          <cell r="H415"/>
          <cell r="I415"/>
          <cell r="J415">
            <v>7080</v>
          </cell>
        </row>
        <row r="416">
          <cell r="C416" t="str">
            <v>Thaodonre</v>
          </cell>
          <cell r="D416" t="str">
            <v>TT</v>
          </cell>
          <cell r="E416" t="str">
            <v>Thaùo dôõ nhaùnh reõ (30m)</v>
          </cell>
          <cell r="F416" t="str">
            <v>vò trí</v>
          </cell>
          <cell r="G416"/>
          <cell r="H416"/>
          <cell r="I416"/>
          <cell r="J416">
            <v>22000</v>
          </cell>
        </row>
        <row r="417">
          <cell r="C417" t="str">
            <v>thaoT100-3</v>
          </cell>
          <cell r="D417" t="str">
            <v>01-1143</v>
          </cell>
          <cell r="E417" t="str">
            <v xml:space="preserve">Thaùo dôõ MBA cuõ </v>
          </cell>
          <cell r="F417" t="str">
            <v>maùy</v>
          </cell>
          <cell r="G417"/>
          <cell r="H417"/>
          <cell r="I417"/>
          <cell r="J417">
            <v>71715</v>
          </cell>
          <cell r="K417">
            <v>107252</v>
          </cell>
          <cell r="L417">
            <v>610</v>
          </cell>
        </row>
        <row r="418">
          <cell r="C418" t="str">
            <v>thaot160-3</v>
          </cell>
          <cell r="D418" t="str">
            <v>01-1144</v>
          </cell>
          <cell r="E418" t="str">
            <v xml:space="preserve">Thaùo dôõ MBA cuõ </v>
          </cell>
          <cell r="F418" t="str">
            <v>maùy</v>
          </cell>
          <cell r="G418"/>
          <cell r="H418"/>
          <cell r="I418"/>
          <cell r="J418">
            <v>84063</v>
          </cell>
          <cell r="K418">
            <v>107252</v>
          </cell>
          <cell r="L418">
            <v>610</v>
          </cell>
        </row>
        <row r="419">
          <cell r="C419" t="str">
            <v>thaot250-3</v>
          </cell>
          <cell r="D419" t="str">
            <v>01-1145</v>
          </cell>
          <cell r="E419" t="str">
            <v xml:space="preserve">Thaùo dôõ MBA cuõ </v>
          </cell>
          <cell r="F419" t="str">
            <v>maùy</v>
          </cell>
          <cell r="G419"/>
          <cell r="H419"/>
          <cell r="I419"/>
          <cell r="J419">
            <v>98270</v>
          </cell>
          <cell r="K419">
            <v>127832</v>
          </cell>
          <cell r="L419">
            <v>610</v>
          </cell>
        </row>
        <row r="420">
          <cell r="C420" t="str">
            <v>thaot400-3</v>
          </cell>
          <cell r="D420" t="str">
            <v>01-1146</v>
          </cell>
          <cell r="E420" t="str">
            <v xml:space="preserve">Thaùo dôõ MBA cuõ </v>
          </cell>
          <cell r="F420" t="str">
            <v>maùy</v>
          </cell>
          <cell r="G420"/>
          <cell r="H420"/>
          <cell r="I420"/>
          <cell r="J420">
            <v>117214</v>
          </cell>
          <cell r="K420">
            <v>127832</v>
          </cell>
          <cell r="L420">
            <v>610</v>
          </cell>
        </row>
        <row r="421">
          <cell r="C421" t="str">
            <v>thaot630-3</v>
          </cell>
          <cell r="D421" t="str">
            <v>01-1147</v>
          </cell>
          <cell r="E421" t="str">
            <v xml:space="preserve">Thaùo dôõ MBA cuõ </v>
          </cell>
          <cell r="F421" t="str">
            <v>maùy</v>
          </cell>
          <cell r="G421"/>
          <cell r="H421"/>
          <cell r="I421"/>
          <cell r="J421">
            <v>136158</v>
          </cell>
          <cell r="K421">
            <v>145471</v>
          </cell>
          <cell r="L421">
            <v>610</v>
          </cell>
        </row>
        <row r="422">
          <cell r="C422" t="str">
            <v>thaot800-3</v>
          </cell>
          <cell r="D422" t="str">
            <v>01-1148</v>
          </cell>
          <cell r="E422" t="str">
            <v xml:space="preserve">Thaùo dôõ MBA cuõ </v>
          </cell>
          <cell r="F422" t="str">
            <v>maùy</v>
          </cell>
          <cell r="G422"/>
          <cell r="H422"/>
          <cell r="I422"/>
          <cell r="J422">
            <v>136158</v>
          </cell>
          <cell r="K422">
            <v>145471</v>
          </cell>
          <cell r="L422">
            <v>610</v>
          </cell>
        </row>
        <row r="423">
          <cell r="C423" t="str">
            <v>thaoT15-1</v>
          </cell>
          <cell r="D423" t="str">
            <v>01-1161</v>
          </cell>
          <cell r="E423" t="str">
            <v xml:space="preserve">Thaùo dôõ MBA cuõ </v>
          </cell>
          <cell r="F423" t="str">
            <v>maùy</v>
          </cell>
          <cell r="G423"/>
          <cell r="H423"/>
          <cell r="I423"/>
          <cell r="J423">
            <v>38564</v>
          </cell>
          <cell r="K423">
            <v>91845</v>
          </cell>
          <cell r="L423">
            <v>610</v>
          </cell>
        </row>
        <row r="424">
          <cell r="C424" t="str">
            <v>thaoT25-1</v>
          </cell>
          <cell r="D424" t="str">
            <v>01-1161</v>
          </cell>
          <cell r="E424" t="str">
            <v xml:space="preserve">Thaùo dôõ MBA cuõ </v>
          </cell>
          <cell r="F424" t="str">
            <v>maùy</v>
          </cell>
          <cell r="G424"/>
          <cell r="H424"/>
          <cell r="I424"/>
          <cell r="J424">
            <v>38564</v>
          </cell>
          <cell r="K424">
            <v>91845</v>
          </cell>
          <cell r="L424">
            <v>610</v>
          </cell>
        </row>
        <row r="425">
          <cell r="C425" t="str">
            <v>thaoT375-1</v>
          </cell>
          <cell r="D425" t="str">
            <v>01-1162</v>
          </cell>
          <cell r="E425" t="str">
            <v xml:space="preserve">Thaùo dôõ MBA cuõ </v>
          </cell>
          <cell r="F425" t="str">
            <v>maùy</v>
          </cell>
          <cell r="G425"/>
          <cell r="H425"/>
          <cell r="I425"/>
          <cell r="J425">
            <v>44484</v>
          </cell>
          <cell r="K425">
            <v>91845</v>
          </cell>
          <cell r="L425">
            <v>610</v>
          </cell>
        </row>
        <row r="426">
          <cell r="C426" t="str">
            <v>thaoT50-1</v>
          </cell>
          <cell r="D426" t="str">
            <v>01-1162</v>
          </cell>
          <cell r="E426" t="str">
            <v xml:space="preserve">Thaùo dôõ MBA cuõ </v>
          </cell>
          <cell r="F426" t="str">
            <v>maùy</v>
          </cell>
          <cell r="G426"/>
          <cell r="H426"/>
          <cell r="I426"/>
          <cell r="J426">
            <v>44484</v>
          </cell>
          <cell r="K426">
            <v>91845</v>
          </cell>
          <cell r="L426">
            <v>610</v>
          </cell>
        </row>
        <row r="427">
          <cell r="C427" t="str">
            <v>thaodnht</v>
          </cell>
          <cell r="D427" t="str">
            <v>TT</v>
          </cell>
          <cell r="E427" t="str">
            <v>Thaùo dôõ ñaáu noái phía haï theá</v>
          </cell>
          <cell r="F427" t="str">
            <v>boä</v>
          </cell>
          <cell r="G427"/>
          <cell r="H427"/>
          <cell r="I427"/>
          <cell r="J427">
            <v>100000</v>
          </cell>
          <cell r="K427"/>
          <cell r="L427">
            <v>610</v>
          </cell>
        </row>
        <row r="428">
          <cell r="C428" t="str">
            <v>thaoFCO</v>
          </cell>
          <cell r="D428" t="str">
            <v>02-3154</v>
          </cell>
          <cell r="E428" t="str">
            <v>Thaùo dôõ FCO cuõ</v>
          </cell>
          <cell r="F428" t="str">
            <v>caùi</v>
          </cell>
          <cell r="G428"/>
          <cell r="H428"/>
          <cell r="I428"/>
          <cell r="J428">
            <v>27619</v>
          </cell>
          <cell r="K428"/>
          <cell r="L428">
            <v>8</v>
          </cell>
        </row>
        <row r="429">
          <cell r="C429" t="str">
            <v>thaoLA21</v>
          </cell>
          <cell r="D429" t="str">
            <v>02-5115</v>
          </cell>
          <cell r="E429" t="str">
            <v>Thaùo ñôõ LA cuõ</v>
          </cell>
          <cell r="F429" t="str">
            <v>caùi</v>
          </cell>
          <cell r="G429"/>
          <cell r="H429"/>
          <cell r="I429"/>
          <cell r="J429">
            <v>11508</v>
          </cell>
          <cell r="K429"/>
          <cell r="L429">
            <v>5</v>
          </cell>
        </row>
        <row r="430">
          <cell r="C430" t="str">
            <v>Thaotu</v>
          </cell>
          <cell r="D430" t="str">
            <v>02.8505</v>
          </cell>
          <cell r="E430" t="str">
            <v>Thaùo tuï buø</v>
          </cell>
          <cell r="F430" t="str">
            <v>kVAr</v>
          </cell>
          <cell r="G430"/>
          <cell r="H430"/>
          <cell r="I430">
            <v>375.4</v>
          </cell>
          <cell r="J430">
            <v>2384.9</v>
          </cell>
          <cell r="K430">
            <v>2939.9</v>
          </cell>
        </row>
        <row r="431">
          <cell r="C431" t="str">
            <v>ThaoDS</v>
          </cell>
          <cell r="D431" t="str">
            <v>02.3114a</v>
          </cell>
          <cell r="E431" t="str">
            <v>Thaùo DS</v>
          </cell>
          <cell r="F431" t="str">
            <v>caùi</v>
          </cell>
          <cell r="G431"/>
          <cell r="H431"/>
          <cell r="I431"/>
          <cell r="J431">
            <v>38564</v>
          </cell>
          <cell r="K431">
            <v>60141</v>
          </cell>
        </row>
        <row r="432">
          <cell r="C432" t="str">
            <v>ThaoLBFCO</v>
          </cell>
          <cell r="D432" t="str">
            <v>02.3154</v>
          </cell>
          <cell r="E432" t="str">
            <v>Thaùo LBFCO</v>
          </cell>
          <cell r="F432" t="str">
            <v>caùi</v>
          </cell>
          <cell r="G432"/>
          <cell r="H432"/>
          <cell r="I432"/>
          <cell r="J432">
            <v>27619</v>
          </cell>
        </row>
        <row r="433">
          <cell r="C433" t="str">
            <v>ThaoLBS</v>
          </cell>
          <cell r="D433" t="str">
            <v>02.3114a</v>
          </cell>
          <cell r="E433" t="str">
            <v>Thaùo LBS</v>
          </cell>
          <cell r="F433" t="str">
            <v>caùi</v>
          </cell>
          <cell r="G433"/>
          <cell r="H433"/>
          <cell r="I433"/>
          <cell r="J433">
            <v>27619</v>
          </cell>
        </row>
        <row r="434">
          <cell r="C434" t="str">
            <v>ThaoLTD</v>
          </cell>
          <cell r="D434" t="str">
            <v>02.3114a</v>
          </cell>
          <cell r="E434" t="str">
            <v>Thaùo LTD</v>
          </cell>
          <cell r="F434" t="str">
            <v>caùi</v>
          </cell>
          <cell r="G434"/>
          <cell r="H434"/>
          <cell r="I434"/>
          <cell r="J434">
            <v>27619</v>
          </cell>
        </row>
        <row r="435">
          <cell r="C435" t="str">
            <v>Thaorecloser</v>
          </cell>
          <cell r="D435" t="str">
            <v>02.3114a</v>
          </cell>
          <cell r="E435" t="str">
            <v>Thaùo recloser</v>
          </cell>
          <cell r="F435" t="str">
            <v>caùi</v>
          </cell>
          <cell r="G435"/>
          <cell r="H435"/>
          <cell r="I435"/>
          <cell r="J435">
            <v>27619</v>
          </cell>
        </row>
        <row r="436">
          <cell r="C436" t="str">
            <v>ThaoTI100HT</v>
          </cell>
          <cell r="D436" t="str">
            <v>010-505</v>
          </cell>
          <cell r="E436" t="str">
            <v>Thaùo bieán doøng 600V TI-100/5A</v>
          </cell>
          <cell r="F436" t="str">
            <v>caùi</v>
          </cell>
          <cell r="G436"/>
          <cell r="H436"/>
          <cell r="I436">
            <v>8642</v>
          </cell>
          <cell r="J436">
            <v>19180</v>
          </cell>
          <cell r="K436">
            <v>2572</v>
          </cell>
        </row>
        <row r="437">
          <cell r="C437" t="str">
            <v>ThaoTI400HT</v>
          </cell>
          <cell r="D437" t="str">
            <v>010-505</v>
          </cell>
          <cell r="E437" t="str">
            <v>Thaùo bieán doøng 600V TI-400/5A</v>
          </cell>
          <cell r="F437" t="str">
            <v>caùi</v>
          </cell>
          <cell r="G437"/>
          <cell r="H437"/>
          <cell r="I437">
            <v>8642</v>
          </cell>
          <cell r="J437">
            <v>19180</v>
          </cell>
          <cell r="K437">
            <v>2572</v>
          </cell>
        </row>
        <row r="438">
          <cell r="C438" t="str">
            <v>ThaoTI150HT</v>
          </cell>
          <cell r="D438" t="str">
            <v>010-505</v>
          </cell>
          <cell r="E438" t="str">
            <v>Thaùo bieán doøng 600V TI-150/5A</v>
          </cell>
          <cell r="F438" t="str">
            <v>caùi</v>
          </cell>
          <cell r="G438"/>
          <cell r="H438"/>
          <cell r="I438">
            <v>8642</v>
          </cell>
          <cell r="J438">
            <v>19180</v>
          </cell>
          <cell r="K438">
            <v>2572</v>
          </cell>
        </row>
        <row r="439">
          <cell r="C439" t="str">
            <v>ThaoTI200HT</v>
          </cell>
          <cell r="D439" t="str">
            <v>010-505</v>
          </cell>
          <cell r="E439" t="str">
            <v>Thaùo bieán doøng 600V TI-200/5A</v>
          </cell>
          <cell r="F439" t="str">
            <v>caùi</v>
          </cell>
          <cell r="G439"/>
          <cell r="H439"/>
          <cell r="I439">
            <v>8642</v>
          </cell>
          <cell r="J439">
            <v>19180</v>
          </cell>
          <cell r="K439">
            <v>2572</v>
          </cell>
        </row>
        <row r="440">
          <cell r="C440" t="str">
            <v>ThaoTI250HT</v>
          </cell>
          <cell r="D440" t="str">
            <v>010-505</v>
          </cell>
          <cell r="E440" t="str">
            <v>Thaùo bieán doøng 600V TI-250/5A</v>
          </cell>
          <cell r="F440" t="str">
            <v>caùi</v>
          </cell>
          <cell r="G440"/>
          <cell r="H440"/>
          <cell r="I440">
            <v>8642</v>
          </cell>
          <cell r="J440">
            <v>19180</v>
          </cell>
          <cell r="K440">
            <v>2572</v>
          </cell>
        </row>
        <row r="441">
          <cell r="C441" t="str">
            <v>ThaoTI300HT</v>
          </cell>
          <cell r="D441" t="str">
            <v>010-505</v>
          </cell>
          <cell r="E441" t="str">
            <v>Thaùo bieán doøng 600V TI-300/5A</v>
          </cell>
          <cell r="F441" t="str">
            <v>caùi</v>
          </cell>
          <cell r="G441"/>
          <cell r="H441"/>
          <cell r="I441">
            <v>8726</v>
          </cell>
          <cell r="J441">
            <v>19180</v>
          </cell>
          <cell r="K441">
            <v>2572</v>
          </cell>
        </row>
        <row r="442">
          <cell r="C442" t="str">
            <v>ThaoT600HT</v>
          </cell>
          <cell r="D442" t="str">
            <v>010-505</v>
          </cell>
          <cell r="E442" t="str">
            <v>Thaùo bieán doøng 600V TI-600/5A</v>
          </cell>
          <cell r="F442" t="str">
            <v>caùi</v>
          </cell>
          <cell r="G442"/>
          <cell r="H442"/>
          <cell r="I442">
            <v>8642</v>
          </cell>
          <cell r="J442">
            <v>19180</v>
          </cell>
          <cell r="K442">
            <v>2572</v>
          </cell>
        </row>
        <row r="443">
          <cell r="C443" t="str">
            <v>ThaoTU8424KV</v>
          </cell>
          <cell r="D443" t="str">
            <v>010-505</v>
          </cell>
          <cell r="E443" t="str">
            <v>Thaùo bieán ñieän aùp TU-8400/120V</v>
          </cell>
          <cell r="F443" t="str">
            <v>caùi</v>
          </cell>
          <cell r="G443"/>
          <cell r="H443"/>
          <cell r="I443">
            <v>8642</v>
          </cell>
          <cell r="J443">
            <v>19180</v>
          </cell>
          <cell r="K443">
            <v>2572</v>
          </cell>
        </row>
        <row r="444">
          <cell r="C444" t="str">
            <v>ThaoR1</v>
          </cell>
          <cell r="D444" t="str">
            <v>06-1213</v>
          </cell>
          <cell r="E444" t="str">
            <v>Thaùo Rack 1 söù</v>
          </cell>
          <cell r="F444" t="str">
            <v>caùi</v>
          </cell>
          <cell r="G444"/>
          <cell r="H444"/>
          <cell r="I444"/>
          <cell r="J444">
            <v>2884.3</v>
          </cell>
          <cell r="K444"/>
          <cell r="L444">
            <v>0.25</v>
          </cell>
        </row>
        <row r="445">
          <cell r="C445" t="str">
            <v>ThaoR2</v>
          </cell>
          <cell r="D445" t="str">
            <v>06-1213</v>
          </cell>
          <cell r="E445" t="str">
            <v>Thaùo Rack 2 söù</v>
          </cell>
          <cell r="F445" t="str">
            <v>caùi</v>
          </cell>
          <cell r="G445"/>
          <cell r="H445"/>
          <cell r="I445"/>
          <cell r="J445">
            <v>2884.3</v>
          </cell>
          <cell r="K445"/>
          <cell r="L445">
            <v>0.35</v>
          </cell>
        </row>
        <row r="446">
          <cell r="C446" t="str">
            <v>ThaoR3</v>
          </cell>
          <cell r="D446" t="str">
            <v>06-1214</v>
          </cell>
          <cell r="E446" t="str">
            <v>Thaùo Rack 3 söù</v>
          </cell>
          <cell r="F446" t="str">
            <v>caùi</v>
          </cell>
          <cell r="G446"/>
          <cell r="H446"/>
          <cell r="I446"/>
          <cell r="J446">
            <v>4017.4</v>
          </cell>
          <cell r="K446"/>
          <cell r="L446">
            <v>0.4</v>
          </cell>
        </row>
        <row r="447">
          <cell r="C447" t="str">
            <v>ThaoR4</v>
          </cell>
          <cell r="D447" t="str">
            <v>06-1215</v>
          </cell>
          <cell r="E447" t="str">
            <v>Thaùo Rack 4 söù</v>
          </cell>
          <cell r="F447" t="str">
            <v>caùi</v>
          </cell>
          <cell r="G447"/>
          <cell r="H447"/>
          <cell r="I447"/>
          <cell r="J447">
            <v>5665.5</v>
          </cell>
          <cell r="K447"/>
          <cell r="L447">
            <v>0.45</v>
          </cell>
        </row>
        <row r="448">
          <cell r="C448" t="str">
            <v>Thaocaudaothung150</v>
          </cell>
          <cell r="D448" t="str">
            <v>02.3142</v>
          </cell>
          <cell r="E448" t="str">
            <v>Thaùo caàu dao thuøng loaïi A150</v>
          </cell>
          <cell r="F448" t="str">
            <v>boä</v>
          </cell>
          <cell r="G448"/>
          <cell r="H448"/>
          <cell r="I448"/>
          <cell r="J448">
            <v>10741</v>
          </cell>
        </row>
        <row r="449">
          <cell r="C449" t="str">
            <v>Thaocaudaothung200</v>
          </cell>
          <cell r="D449" t="str">
            <v>02.3142</v>
          </cell>
          <cell r="E449" t="str">
            <v>Thaùo caàu dao thuøng loaïi A200</v>
          </cell>
          <cell r="F449" t="str">
            <v>boä</v>
          </cell>
          <cell r="G449"/>
          <cell r="H449"/>
          <cell r="I449"/>
          <cell r="J449">
            <v>10741</v>
          </cell>
        </row>
        <row r="450">
          <cell r="C450" t="str">
            <v>Thaocaudaothung300</v>
          </cell>
          <cell r="D450" t="str">
            <v>02.3143</v>
          </cell>
          <cell r="E450" t="str">
            <v>Thaùo caàu dao thuøng loaïi A300</v>
          </cell>
          <cell r="F450" t="str">
            <v>boä</v>
          </cell>
          <cell r="G450"/>
          <cell r="H450"/>
          <cell r="I450"/>
          <cell r="J450">
            <v>15344</v>
          </cell>
        </row>
        <row r="451">
          <cell r="C451" t="str">
            <v>Thaocaudaothung400</v>
          </cell>
          <cell r="D451" t="str">
            <v>02.3143</v>
          </cell>
          <cell r="E451" t="str">
            <v>Thaùo caàu dao thuøng loaïi A400</v>
          </cell>
          <cell r="F451" t="str">
            <v>boä</v>
          </cell>
          <cell r="G451"/>
          <cell r="H451"/>
          <cell r="I451"/>
          <cell r="J451">
            <v>15344</v>
          </cell>
        </row>
        <row r="452">
          <cell r="C452" t="str">
            <v>Thaocaudaothung500</v>
          </cell>
          <cell r="D452" t="str">
            <v>02.3143</v>
          </cell>
          <cell r="E452" t="str">
            <v>Thaùo caàu dao thuøng loaïi A500</v>
          </cell>
          <cell r="F452" t="str">
            <v>boä</v>
          </cell>
          <cell r="G452"/>
          <cell r="H452"/>
          <cell r="I452"/>
          <cell r="J452">
            <v>15344</v>
          </cell>
        </row>
        <row r="453">
          <cell r="C453" t="str">
            <v>Thaocaudaothung600</v>
          </cell>
          <cell r="D453" t="str">
            <v>02.3144</v>
          </cell>
          <cell r="E453" t="str">
            <v>Thaùo caàu dao thuøng loaïi A600</v>
          </cell>
          <cell r="F453" t="str">
            <v>boä</v>
          </cell>
          <cell r="G453"/>
          <cell r="H453"/>
          <cell r="I453"/>
          <cell r="J453">
            <v>18413</v>
          </cell>
        </row>
        <row r="454">
          <cell r="C454" t="str">
            <v>bkeo</v>
          </cell>
          <cell r="D454" t="str">
            <v>MET</v>
          </cell>
          <cell r="E454" t="str">
            <v>Baêng keo nhöïa</v>
          </cell>
          <cell r="F454" t="str">
            <v>cuoän</v>
          </cell>
          <cell r="G454"/>
          <cell r="H454">
            <v>12000</v>
          </cell>
        </row>
        <row r="455">
          <cell r="C455" t="str">
            <v>btentr</v>
          </cell>
          <cell r="D455" t="str">
            <v>063-181</v>
          </cell>
          <cell r="E455" t="str">
            <v>Baûng teân traïm haï theá</v>
          </cell>
          <cell r="F455" t="str">
            <v>caùi</v>
          </cell>
          <cell r="G455"/>
          <cell r="H455">
            <v>25000</v>
          </cell>
          <cell r="I455"/>
          <cell r="J455">
            <v>2064</v>
          </cell>
        </row>
        <row r="456">
          <cell r="C456" t="str">
            <v>TI10024KV</v>
          </cell>
          <cell r="D456" t="str">
            <v>010-505</v>
          </cell>
          <cell r="E456" t="str">
            <v>Bieán doøng 24KV TI-100/5A ( loaïi khoâ)</v>
          </cell>
          <cell r="F456" t="str">
            <v>caùi</v>
          </cell>
          <cell r="G456"/>
          <cell r="H456">
            <v>2209000</v>
          </cell>
          <cell r="I456">
            <v>8642</v>
          </cell>
          <cell r="J456">
            <v>19180</v>
          </cell>
          <cell r="K456">
            <v>2572</v>
          </cell>
        </row>
        <row r="457">
          <cell r="C457" t="str">
            <v>TI2024KV</v>
          </cell>
          <cell r="D457" t="str">
            <v>010-505</v>
          </cell>
          <cell r="E457" t="str">
            <v>Bieán doøng 24KV TI-20/5A ( loaïi khoâ)</v>
          </cell>
          <cell r="F457" t="str">
            <v>caùi</v>
          </cell>
          <cell r="G457"/>
          <cell r="H457">
            <v>2209000</v>
          </cell>
          <cell r="I457">
            <v>8642</v>
          </cell>
          <cell r="J457">
            <v>19180</v>
          </cell>
          <cell r="K457">
            <v>2572</v>
          </cell>
        </row>
        <row r="458">
          <cell r="C458" t="str">
            <v>TI3024KV</v>
          </cell>
          <cell r="D458" t="str">
            <v>010-505</v>
          </cell>
          <cell r="E458" t="str">
            <v>Bieán doøng 24KV TI-30/5A ( loaïi khoâ)</v>
          </cell>
          <cell r="F458" t="str">
            <v>caùi</v>
          </cell>
          <cell r="G458"/>
          <cell r="H458">
            <v>2209000</v>
          </cell>
          <cell r="I458">
            <v>8642</v>
          </cell>
          <cell r="J458">
            <v>19180</v>
          </cell>
          <cell r="K458">
            <v>2572</v>
          </cell>
        </row>
        <row r="459">
          <cell r="C459" t="str">
            <v>TI30024KV</v>
          </cell>
          <cell r="D459" t="str">
            <v>010-505</v>
          </cell>
          <cell r="E459" t="str">
            <v>Bieán doøng 24KV TI-300/5A ( loaïi khoâ)</v>
          </cell>
          <cell r="F459" t="str">
            <v>caùi</v>
          </cell>
          <cell r="G459"/>
          <cell r="H459">
            <v>2209000</v>
          </cell>
          <cell r="I459">
            <v>8642</v>
          </cell>
          <cell r="J459">
            <v>19180</v>
          </cell>
          <cell r="K459">
            <v>2572</v>
          </cell>
        </row>
        <row r="460">
          <cell r="C460" t="str">
            <v>TI4024KV</v>
          </cell>
          <cell r="D460" t="str">
            <v>010-505</v>
          </cell>
          <cell r="E460" t="str">
            <v>Bieán doøng 24KV TI-40/5A ( loaïi khoâ)</v>
          </cell>
          <cell r="F460" t="str">
            <v>caùi</v>
          </cell>
          <cell r="G460"/>
          <cell r="H460">
            <v>2209000</v>
          </cell>
          <cell r="I460">
            <v>8642</v>
          </cell>
          <cell r="J460">
            <v>19180</v>
          </cell>
          <cell r="K460">
            <v>2572</v>
          </cell>
        </row>
        <row r="461">
          <cell r="C461" t="str">
            <v>TI5024KV</v>
          </cell>
          <cell r="D461" t="str">
            <v>010-505</v>
          </cell>
          <cell r="E461" t="str">
            <v>Bieán doøng 24KV TI-50/5A ( loaïi khoâ)</v>
          </cell>
          <cell r="F461" t="str">
            <v>caùi</v>
          </cell>
          <cell r="G461"/>
          <cell r="H461">
            <v>2209000</v>
          </cell>
          <cell r="I461">
            <v>8642</v>
          </cell>
          <cell r="J461">
            <v>19180</v>
          </cell>
          <cell r="K461">
            <v>2572</v>
          </cell>
        </row>
        <row r="462">
          <cell r="C462" t="str">
            <v>TI6024KV</v>
          </cell>
          <cell r="D462" t="str">
            <v>010-505</v>
          </cell>
          <cell r="E462" t="str">
            <v>Bieán doøng 24KV TI-60/5A ( loaïi khoâ)</v>
          </cell>
          <cell r="F462" t="str">
            <v>caùi</v>
          </cell>
          <cell r="G462"/>
          <cell r="H462">
            <v>2209000</v>
          </cell>
          <cell r="I462">
            <v>8642</v>
          </cell>
          <cell r="J462">
            <v>19180</v>
          </cell>
          <cell r="K462">
            <v>2572</v>
          </cell>
        </row>
        <row r="463">
          <cell r="C463" t="str">
            <v>TI7024KV</v>
          </cell>
          <cell r="D463" t="str">
            <v>010-505</v>
          </cell>
          <cell r="E463" t="str">
            <v>Bieán doøng 24KV TI-70/5A ( loaïi khoâ)</v>
          </cell>
          <cell r="F463" t="str">
            <v>caùi</v>
          </cell>
          <cell r="G463"/>
          <cell r="H463">
            <v>2209000</v>
          </cell>
          <cell r="I463">
            <v>8642</v>
          </cell>
          <cell r="J463">
            <v>19180</v>
          </cell>
          <cell r="K463">
            <v>2572</v>
          </cell>
        </row>
        <row r="464">
          <cell r="C464" t="str">
            <v>TI8024KV</v>
          </cell>
          <cell r="D464" t="str">
            <v>010-505</v>
          </cell>
          <cell r="E464" t="str">
            <v>Bieán doøng 24KV TI-80/5A ( loaïi khoâ)</v>
          </cell>
          <cell r="F464" t="str">
            <v>caùi</v>
          </cell>
          <cell r="G464"/>
          <cell r="H464">
            <v>2209000</v>
          </cell>
          <cell r="I464">
            <v>8642</v>
          </cell>
          <cell r="J464">
            <v>19180</v>
          </cell>
          <cell r="K464">
            <v>2572</v>
          </cell>
        </row>
        <row r="465">
          <cell r="C465" t="str">
            <v>TI100HT</v>
          </cell>
          <cell r="D465" t="str">
            <v>010-505</v>
          </cell>
          <cell r="E465" t="str">
            <v>Bieán doøng 600V TI-100/5A</v>
          </cell>
          <cell r="F465" t="str">
            <v>caùi</v>
          </cell>
          <cell r="G465"/>
          <cell r="H465">
            <v>90307</v>
          </cell>
          <cell r="I465">
            <v>8642</v>
          </cell>
          <cell r="J465">
            <v>19180</v>
          </cell>
          <cell r="K465">
            <v>2572</v>
          </cell>
        </row>
        <row r="466">
          <cell r="C466" t="str">
            <v>TI125HT</v>
          </cell>
          <cell r="D466" t="str">
            <v>010-505</v>
          </cell>
          <cell r="E466" t="str">
            <v>Bieán doøng 600V TI-125/5A</v>
          </cell>
          <cell r="F466" t="str">
            <v>caùi</v>
          </cell>
          <cell r="G466"/>
          <cell r="H466">
            <v>90307</v>
          </cell>
          <cell r="I466">
            <v>8642</v>
          </cell>
          <cell r="J466">
            <v>19180</v>
          </cell>
          <cell r="K466">
            <v>2572</v>
          </cell>
        </row>
        <row r="467">
          <cell r="C467" t="str">
            <v>TI150HT</v>
          </cell>
          <cell r="D467" t="str">
            <v>010-505</v>
          </cell>
          <cell r="E467" t="str">
            <v>Bieán doøng 600V TI-150/5A</v>
          </cell>
          <cell r="F467" t="str">
            <v>caùi</v>
          </cell>
          <cell r="G467"/>
          <cell r="H467">
            <v>84475</v>
          </cell>
          <cell r="I467">
            <v>8642</v>
          </cell>
          <cell r="J467">
            <v>19180</v>
          </cell>
          <cell r="K467">
            <v>2572</v>
          </cell>
        </row>
        <row r="468">
          <cell r="C468" t="str">
            <v>TI200HT</v>
          </cell>
          <cell r="D468" t="str">
            <v>010-505</v>
          </cell>
          <cell r="E468" t="str">
            <v>Bieán doøng 600V TI-200/5A</v>
          </cell>
          <cell r="F468" t="str">
            <v>caùi</v>
          </cell>
          <cell r="G468"/>
          <cell r="H468">
            <v>63710</v>
          </cell>
          <cell r="I468">
            <v>8642</v>
          </cell>
          <cell r="J468">
            <v>19180</v>
          </cell>
          <cell r="K468">
            <v>2572</v>
          </cell>
        </row>
        <row r="469">
          <cell r="C469" t="str">
            <v>TI250HT</v>
          </cell>
          <cell r="D469" t="str">
            <v>010-505</v>
          </cell>
          <cell r="E469" t="str">
            <v>Bieán doøng 600V TI-250/5A</v>
          </cell>
          <cell r="F469" t="str">
            <v>caùi</v>
          </cell>
          <cell r="G469"/>
          <cell r="H469">
            <v>61400</v>
          </cell>
          <cell r="I469">
            <v>8642</v>
          </cell>
          <cell r="J469">
            <v>19180</v>
          </cell>
          <cell r="K469">
            <v>2572</v>
          </cell>
        </row>
        <row r="470">
          <cell r="C470" t="str">
            <v>TI300HT</v>
          </cell>
          <cell r="D470" t="str">
            <v>010-505</v>
          </cell>
          <cell r="E470" t="str">
            <v>Bieán doøng 600V TI-300/5A</v>
          </cell>
          <cell r="F470" t="str">
            <v>caùi</v>
          </cell>
          <cell r="G470"/>
          <cell r="H470">
            <v>60994</v>
          </cell>
          <cell r="I470">
            <v>8726</v>
          </cell>
          <cell r="J470">
            <v>19180</v>
          </cell>
          <cell r="K470">
            <v>2572</v>
          </cell>
        </row>
        <row r="471">
          <cell r="C471" t="str">
            <v>TI75HT</v>
          </cell>
          <cell r="D471" t="str">
            <v>010-505</v>
          </cell>
          <cell r="E471" t="str">
            <v>Bieán doøng 600V TI-75/5A</v>
          </cell>
          <cell r="F471" t="str">
            <v>caùi</v>
          </cell>
          <cell r="G471"/>
          <cell r="H471">
            <v>90307</v>
          </cell>
          <cell r="I471">
            <v>8642</v>
          </cell>
          <cell r="J471">
            <v>19180</v>
          </cell>
          <cell r="K471">
            <v>2572</v>
          </cell>
        </row>
        <row r="472">
          <cell r="C472" t="str">
            <v>TU8424KV</v>
          </cell>
          <cell r="D472" t="str">
            <v>010-505</v>
          </cell>
          <cell r="E472" t="str">
            <v>Bieán ñieän aùp TU-8400/120V</v>
          </cell>
          <cell r="F472" t="str">
            <v>caùi</v>
          </cell>
          <cell r="G472"/>
          <cell r="H472">
            <v>2736000</v>
          </cell>
          <cell r="I472">
            <v>8642</v>
          </cell>
          <cell r="J472">
            <v>19180</v>
          </cell>
          <cell r="K472">
            <v>2572</v>
          </cell>
        </row>
        <row r="473">
          <cell r="C473" t="str">
            <v>B1240</v>
          </cell>
          <cell r="D473" t="str">
            <v>MET</v>
          </cell>
          <cell r="E473" t="str">
            <v>Boulon 12 x 40</v>
          </cell>
          <cell r="F473" t="str">
            <v>boä</v>
          </cell>
          <cell r="G473"/>
          <cell r="H473">
            <v>986</v>
          </cell>
        </row>
        <row r="474">
          <cell r="C474" t="str">
            <v>B1260</v>
          </cell>
          <cell r="D474" t="str">
            <v>MET</v>
          </cell>
          <cell r="E474" t="str">
            <v>Boulon 12 x 60</v>
          </cell>
          <cell r="F474" t="str">
            <v>boä</v>
          </cell>
          <cell r="G474"/>
          <cell r="H474">
            <v>1050</v>
          </cell>
          <cell r="I474"/>
          <cell r="J474"/>
          <cell r="K474"/>
          <cell r="L474">
            <v>9.468E-2</v>
          </cell>
        </row>
        <row r="475">
          <cell r="C475" t="str">
            <v>B1450</v>
          </cell>
          <cell r="D475" t="str">
            <v>MET</v>
          </cell>
          <cell r="E475" t="str">
            <v>Boulon 14 x 50</v>
          </cell>
          <cell r="F475" t="str">
            <v>boä</v>
          </cell>
          <cell r="G475"/>
          <cell r="H475">
            <v>1200</v>
          </cell>
          <cell r="I475"/>
          <cell r="J475"/>
          <cell r="K475"/>
          <cell r="L475">
            <v>7.8900000000000012E-2</v>
          </cell>
        </row>
        <row r="476">
          <cell r="C476" t="str">
            <v>B1650</v>
          </cell>
          <cell r="D476" t="str">
            <v>MET</v>
          </cell>
          <cell r="E476" t="str">
            <v>Boulon 16 x 50</v>
          </cell>
          <cell r="F476" t="str">
            <v>boä</v>
          </cell>
          <cell r="G476"/>
          <cell r="H476">
            <v>2190</v>
          </cell>
        </row>
        <row r="477">
          <cell r="C477" t="str">
            <v>B201000</v>
          </cell>
          <cell r="D477" t="str">
            <v>MET</v>
          </cell>
          <cell r="E477" t="str">
            <v>Boulon 20 x 1000</v>
          </cell>
          <cell r="F477" t="str">
            <v>boä</v>
          </cell>
          <cell r="G477"/>
          <cell r="H477">
            <v>25714</v>
          </cell>
        </row>
        <row r="478">
          <cell r="C478" t="str">
            <v>B16260</v>
          </cell>
          <cell r="D478" t="str">
            <v>MET</v>
          </cell>
          <cell r="E478" t="str">
            <v>Boulon 16x260/80( Keå caû ñai oác + rondelle )</v>
          </cell>
          <cell r="F478" t="str">
            <v>boä</v>
          </cell>
          <cell r="G478"/>
          <cell r="H478">
            <v>5400</v>
          </cell>
          <cell r="I478"/>
          <cell r="J478"/>
          <cell r="K478"/>
          <cell r="L478">
            <v>0.41028000000000003</v>
          </cell>
        </row>
        <row r="479">
          <cell r="C479" t="str">
            <v>B16280</v>
          </cell>
          <cell r="D479" t="str">
            <v>BO</v>
          </cell>
          <cell r="E479" t="str">
            <v>Boulon 16x280/80</v>
          </cell>
          <cell r="F479" t="str">
            <v>boä</v>
          </cell>
          <cell r="G479"/>
          <cell r="H479">
            <v>6200</v>
          </cell>
          <cell r="I479"/>
          <cell r="J479"/>
          <cell r="K479"/>
          <cell r="L479">
            <v>0.44184000000000007</v>
          </cell>
        </row>
        <row r="480">
          <cell r="C480" t="str">
            <v>B16400</v>
          </cell>
          <cell r="D480" t="str">
            <v>BO</v>
          </cell>
          <cell r="E480" t="str">
            <v>Boulon 16x400</v>
          </cell>
          <cell r="F480" t="str">
            <v>boä</v>
          </cell>
          <cell r="G480"/>
          <cell r="H480">
            <v>7455</v>
          </cell>
          <cell r="I480"/>
          <cell r="J480"/>
          <cell r="K480"/>
          <cell r="L480">
            <v>0.45761999999999997</v>
          </cell>
        </row>
        <row r="481">
          <cell r="C481" t="str">
            <v>Bm16300</v>
          </cell>
          <cell r="D481" t="str">
            <v>BO</v>
          </cell>
          <cell r="E481" t="str">
            <v>Boulon maét 16x300</v>
          </cell>
          <cell r="F481" t="str">
            <v>boä</v>
          </cell>
          <cell r="G481"/>
          <cell r="H481">
            <v>12000</v>
          </cell>
          <cell r="I481"/>
          <cell r="J481"/>
          <cell r="K481"/>
          <cell r="L481">
            <v>0.47339999999999999</v>
          </cell>
        </row>
        <row r="482">
          <cell r="C482" t="str">
            <v>B16320</v>
          </cell>
          <cell r="D482" t="str">
            <v>MET</v>
          </cell>
          <cell r="E482" t="str">
            <v>Boulon 16x320/80( Keå caû ñai oác + rondelle )</v>
          </cell>
          <cell r="F482" t="str">
            <v>boä</v>
          </cell>
          <cell r="G482"/>
          <cell r="H482">
            <v>6800</v>
          </cell>
          <cell r="I482"/>
          <cell r="J482"/>
          <cell r="K482"/>
          <cell r="L482">
            <v>0.50496000000000008</v>
          </cell>
        </row>
        <row r="483">
          <cell r="C483" t="str">
            <v>B16850</v>
          </cell>
          <cell r="D483" t="str">
            <v>MET</v>
          </cell>
          <cell r="E483" t="str">
            <v>Boulon 16x850( Keå caû ñai oác + rondelle )</v>
          </cell>
          <cell r="F483" t="str">
            <v>boä</v>
          </cell>
          <cell r="G483"/>
          <cell r="H483">
            <v>18800</v>
          </cell>
          <cell r="I483"/>
          <cell r="J483"/>
          <cell r="K483"/>
          <cell r="L483">
            <v>0.55230000000000001</v>
          </cell>
        </row>
        <row r="484">
          <cell r="C484" t="str">
            <v>B18850</v>
          </cell>
          <cell r="D484" t="str">
            <v>MET</v>
          </cell>
          <cell r="E484" t="str">
            <v>Boulon 18x850( Keå caû ñai oác + rondelle )</v>
          </cell>
          <cell r="F484" t="str">
            <v>boä</v>
          </cell>
          <cell r="G484"/>
          <cell r="H484">
            <v>21600</v>
          </cell>
          <cell r="I484"/>
          <cell r="J484"/>
          <cell r="K484"/>
          <cell r="L484">
            <v>0.55230000000000001</v>
          </cell>
        </row>
        <row r="485">
          <cell r="C485" t="str">
            <v>B640</v>
          </cell>
          <cell r="D485" t="str">
            <v>MET</v>
          </cell>
          <cell r="E485" t="str">
            <v>Boulon 6x40 ( keå caû ñai oác + rondelle )</v>
          </cell>
          <cell r="F485" t="str">
            <v>boä</v>
          </cell>
          <cell r="G485"/>
          <cell r="H485">
            <v>500</v>
          </cell>
          <cell r="I485"/>
          <cell r="J485"/>
          <cell r="K485"/>
          <cell r="L485">
            <v>0.55230000000000001</v>
          </cell>
        </row>
        <row r="486">
          <cell r="C486" t="str">
            <v>B670</v>
          </cell>
          <cell r="D486" t="str">
            <v>MET</v>
          </cell>
          <cell r="E486" t="str">
            <v>Boulon 6x70 ( keå caû ñai oác + rondelle )</v>
          </cell>
          <cell r="F486" t="str">
            <v>boä</v>
          </cell>
          <cell r="G486"/>
          <cell r="H486">
            <v>500</v>
          </cell>
          <cell r="I486"/>
          <cell r="J486"/>
          <cell r="K486"/>
          <cell r="L486">
            <v>0.55230000000000001</v>
          </cell>
        </row>
        <row r="487">
          <cell r="C487" t="str">
            <v>B10100</v>
          </cell>
          <cell r="D487" t="str">
            <v>MET</v>
          </cell>
          <cell r="E487" t="str">
            <v>Boulon 10x100 ( keå caû ñai oác + rondelle )</v>
          </cell>
          <cell r="F487" t="str">
            <v>boä</v>
          </cell>
          <cell r="G487"/>
          <cell r="H487">
            <v>1000</v>
          </cell>
          <cell r="I487"/>
          <cell r="J487"/>
          <cell r="K487"/>
          <cell r="L487">
            <v>0.55230000000000001</v>
          </cell>
        </row>
        <row r="488">
          <cell r="C488" t="str">
            <v>B1250</v>
          </cell>
          <cell r="D488" t="str">
            <v>MET</v>
          </cell>
          <cell r="E488" t="str">
            <v>Boulon 12x50 ( keå caû ñai oác + rondelle )</v>
          </cell>
          <cell r="F488" t="str">
            <v>boä</v>
          </cell>
          <cell r="G488"/>
          <cell r="H488">
            <v>1500</v>
          </cell>
          <cell r="I488"/>
          <cell r="J488"/>
          <cell r="K488"/>
          <cell r="L488">
            <v>0.55230000000000001</v>
          </cell>
        </row>
        <row r="489">
          <cell r="C489" t="str">
            <v>B16350V</v>
          </cell>
          <cell r="D489" t="str">
            <v>MET</v>
          </cell>
          <cell r="E489" t="str">
            <v>Boulon 16x350 VRS baét MBA 1 pha vaøo truï</v>
          </cell>
          <cell r="F489" t="str">
            <v>boä</v>
          </cell>
          <cell r="G489"/>
          <cell r="H489">
            <v>9000</v>
          </cell>
          <cell r="I489"/>
          <cell r="J489"/>
          <cell r="K489"/>
          <cell r="L489">
            <v>0.55230000000000001</v>
          </cell>
        </row>
        <row r="490">
          <cell r="C490" t="str">
            <v>B22460</v>
          </cell>
          <cell r="D490" t="str">
            <v>MET</v>
          </cell>
          <cell r="E490" t="str">
            <v>Boulon 22x460/150</v>
          </cell>
          <cell r="F490" t="str">
            <v>boä</v>
          </cell>
          <cell r="G490"/>
          <cell r="H490">
            <v>15300</v>
          </cell>
          <cell r="I490"/>
          <cell r="J490"/>
          <cell r="K490"/>
          <cell r="L490">
            <v>1.3726400000000001</v>
          </cell>
        </row>
        <row r="491">
          <cell r="C491" t="str">
            <v>B22500</v>
          </cell>
          <cell r="D491" t="str">
            <v>MET</v>
          </cell>
          <cell r="E491" t="str">
            <v>Boulon 22x500/150</v>
          </cell>
          <cell r="F491" t="str">
            <v>boä</v>
          </cell>
          <cell r="G491"/>
          <cell r="H491">
            <v>15727</v>
          </cell>
          <cell r="I491"/>
          <cell r="J491"/>
          <cell r="K491"/>
          <cell r="L491">
            <v>1.492</v>
          </cell>
        </row>
        <row r="492">
          <cell r="C492" t="str">
            <v>B22600</v>
          </cell>
          <cell r="D492" t="str">
            <v>MET</v>
          </cell>
          <cell r="E492" t="str">
            <v>Boulon 22x600/150</v>
          </cell>
          <cell r="F492" t="str">
            <v>boä</v>
          </cell>
          <cell r="G492"/>
          <cell r="H492">
            <v>23500</v>
          </cell>
          <cell r="I492"/>
          <cell r="J492"/>
          <cell r="K492"/>
          <cell r="L492">
            <v>1.7904</v>
          </cell>
        </row>
        <row r="493">
          <cell r="C493" t="str">
            <v>B22750</v>
          </cell>
          <cell r="D493" t="str">
            <v>MET</v>
          </cell>
          <cell r="E493" t="str">
            <v>Boulon 22x750 ( 2,39kg)</v>
          </cell>
          <cell r="F493" t="str">
            <v>boä</v>
          </cell>
          <cell r="G493"/>
          <cell r="H493">
            <v>25095</v>
          </cell>
          <cell r="I493"/>
          <cell r="J493"/>
          <cell r="K493"/>
          <cell r="L493">
            <v>1.7904</v>
          </cell>
        </row>
        <row r="494">
          <cell r="C494" t="str">
            <v>B440</v>
          </cell>
          <cell r="D494" t="str">
            <v>MET</v>
          </cell>
          <cell r="E494" t="str">
            <v>Boulon 4 x 40</v>
          </cell>
          <cell r="F494" t="str">
            <v>boä</v>
          </cell>
          <cell r="G494"/>
          <cell r="H494">
            <v>500</v>
          </cell>
          <cell r="I494"/>
          <cell r="J494"/>
          <cell r="K494"/>
          <cell r="L494">
            <v>7.8900000000000012E-2</v>
          </cell>
        </row>
        <row r="495">
          <cell r="C495" t="str">
            <v>B660</v>
          </cell>
          <cell r="D495" t="str">
            <v>MET</v>
          </cell>
          <cell r="E495" t="str">
            <v>Boulon 6 x 60</v>
          </cell>
          <cell r="F495" t="str">
            <v>boä</v>
          </cell>
          <cell r="G495"/>
          <cell r="H495">
            <v>1000</v>
          </cell>
          <cell r="I495"/>
          <cell r="J495"/>
          <cell r="K495"/>
          <cell r="L495">
            <v>7.8900000000000012E-2</v>
          </cell>
        </row>
        <row r="496">
          <cell r="C496" t="str">
            <v>BM16230</v>
          </cell>
          <cell r="D496" t="str">
            <v>MET</v>
          </cell>
          <cell r="E496" t="str">
            <v>Boulon maét 16x230</v>
          </cell>
          <cell r="F496" t="str">
            <v>boä</v>
          </cell>
          <cell r="G496"/>
          <cell r="H496">
            <v>10000</v>
          </cell>
          <cell r="I496"/>
          <cell r="J496"/>
          <cell r="K496"/>
          <cell r="L496">
            <v>0.36294000000000004</v>
          </cell>
        </row>
        <row r="497">
          <cell r="C497" t="str">
            <v>A35</v>
          </cell>
          <cell r="D497" t="str">
            <v>MET</v>
          </cell>
          <cell r="E497" t="str">
            <v>Caùp nhoâm boïc AV-35</v>
          </cell>
          <cell r="F497" t="str">
            <v>m</v>
          </cell>
          <cell r="G497"/>
          <cell r="H497">
            <v>5030</v>
          </cell>
          <cell r="I497"/>
          <cell r="J497"/>
          <cell r="K497"/>
          <cell r="L497">
            <v>0.1623</v>
          </cell>
        </row>
        <row r="498">
          <cell r="C498" t="str">
            <v>A50</v>
          </cell>
          <cell r="D498" t="str">
            <v>MET</v>
          </cell>
          <cell r="E498" t="str">
            <v>Caùp nhoâm boïc AV-50</v>
          </cell>
          <cell r="F498" t="str">
            <v>m</v>
          </cell>
          <cell r="G498"/>
          <cell r="H498">
            <v>7010</v>
          </cell>
          <cell r="I498"/>
          <cell r="J498"/>
          <cell r="K498"/>
          <cell r="L498">
            <v>0.2135</v>
          </cell>
        </row>
        <row r="499">
          <cell r="C499" t="str">
            <v>A70</v>
          </cell>
          <cell r="D499" t="str">
            <v>MET</v>
          </cell>
          <cell r="E499" t="str">
            <v>Caùp nhoâm boïc AV-70</v>
          </cell>
          <cell r="F499" t="str">
            <v>m</v>
          </cell>
          <cell r="G499"/>
          <cell r="H499">
            <v>8710</v>
          </cell>
          <cell r="I499"/>
          <cell r="J499"/>
          <cell r="K499"/>
          <cell r="L499">
            <v>0.28720000000000001</v>
          </cell>
        </row>
        <row r="500">
          <cell r="C500" t="str">
            <v>CV22-22KV</v>
          </cell>
          <cell r="D500" t="str">
            <v>040-411</v>
          </cell>
          <cell r="E500" t="str">
            <v>Caùp ñoàng boïc 22kV -22mm2  (CADIVI)</v>
          </cell>
          <cell r="F500" t="str">
            <v>m</v>
          </cell>
          <cell r="G500"/>
          <cell r="H500">
            <v>40900</v>
          </cell>
          <cell r="I500"/>
          <cell r="J500">
            <v>731</v>
          </cell>
          <cell r="K500"/>
          <cell r="L500">
            <v>0.5</v>
          </cell>
        </row>
        <row r="501">
          <cell r="C501" t="str">
            <v>CV95-22KV</v>
          </cell>
          <cell r="D501" t="str">
            <v>040-411</v>
          </cell>
          <cell r="E501" t="str">
            <v>Caùp ñoàng boïc 22kV -95mm2  (CADIVI)</v>
          </cell>
          <cell r="F501" t="str">
            <v>m</v>
          </cell>
          <cell r="G501"/>
          <cell r="H501">
            <v>84400</v>
          </cell>
          <cell r="I501"/>
          <cell r="J501">
            <v>731</v>
          </cell>
          <cell r="K501"/>
          <cell r="L501">
            <v>0.5</v>
          </cell>
        </row>
        <row r="502">
          <cell r="C502" t="str">
            <v>MV240</v>
          </cell>
          <cell r="D502" t="str">
            <v>030-303</v>
          </cell>
          <cell r="E502" t="str">
            <v>Caùp ñoàng boïc 240mm2</v>
          </cell>
          <cell r="F502" t="str">
            <v>m</v>
          </cell>
          <cell r="G502"/>
          <cell r="H502">
            <v>91610</v>
          </cell>
          <cell r="I502"/>
          <cell r="J502">
            <v>479.49</v>
          </cell>
          <cell r="K502"/>
          <cell r="L502">
            <v>2.5289999999999999</v>
          </cell>
        </row>
        <row r="503">
          <cell r="C503" t="str">
            <v>MV50</v>
          </cell>
          <cell r="D503" t="str">
            <v>030-301</v>
          </cell>
          <cell r="E503" t="str">
            <v>Caùp ñoàng boïc 50mm2</v>
          </cell>
          <cell r="F503" t="str">
            <v>m</v>
          </cell>
          <cell r="G503"/>
          <cell r="H503">
            <v>23400</v>
          </cell>
          <cell r="I503"/>
          <cell r="J503">
            <v>336.28</v>
          </cell>
          <cell r="K503"/>
          <cell r="L503">
            <v>0.52</v>
          </cell>
        </row>
        <row r="504">
          <cell r="C504" t="str">
            <v>CV240</v>
          </cell>
          <cell r="D504" t="str">
            <v>040-413</v>
          </cell>
          <cell r="E504" t="str">
            <v>Caùp ñoàng boïc 600V  CV-240mm2 CADIVI</v>
          </cell>
          <cell r="F504" t="str">
            <v>m</v>
          </cell>
          <cell r="G504"/>
          <cell r="H504">
            <v>91610</v>
          </cell>
          <cell r="I504"/>
          <cell r="J504">
            <v>2435</v>
          </cell>
          <cell r="K504"/>
          <cell r="L504">
            <v>2.5289999999999999</v>
          </cell>
        </row>
        <row r="505">
          <cell r="C505" t="str">
            <v>CV150</v>
          </cell>
          <cell r="D505" t="str">
            <v>040-412</v>
          </cell>
          <cell r="E505" t="str">
            <v>Caùp ñoàng boïc 600V  CV-150mm2 CADIVI</v>
          </cell>
          <cell r="F505" t="str">
            <v>m</v>
          </cell>
          <cell r="G505"/>
          <cell r="H505">
            <v>58660</v>
          </cell>
          <cell r="I505"/>
          <cell r="J505">
            <v>1948</v>
          </cell>
          <cell r="K505"/>
          <cell r="L505">
            <v>2.5289999999999999</v>
          </cell>
        </row>
        <row r="506">
          <cell r="C506" t="str">
            <v>MV70</v>
          </cell>
          <cell r="D506" t="str">
            <v>030-301</v>
          </cell>
          <cell r="E506" t="str">
            <v>Caùp ñoàng boïc 70mm2</v>
          </cell>
          <cell r="F506" t="str">
            <v>m</v>
          </cell>
          <cell r="G506"/>
          <cell r="H506">
            <v>31900</v>
          </cell>
          <cell r="I506"/>
          <cell r="J506">
            <v>336.28</v>
          </cell>
          <cell r="K506"/>
          <cell r="L506">
            <v>0.60199999999999998</v>
          </cell>
        </row>
        <row r="507">
          <cell r="C507" t="str">
            <v>MV4X2,5</v>
          </cell>
          <cell r="D507" t="str">
            <v>CAI</v>
          </cell>
          <cell r="E507" t="str">
            <v>Caùp ñoàng boïc haï theá 4 ruoät boïc PVC - 4x2,5 mm2 duøng ño ñeám</v>
          </cell>
          <cell r="F507" t="str">
            <v>m</v>
          </cell>
          <cell r="G507"/>
          <cell r="H507">
            <v>10750</v>
          </cell>
          <cell r="I507"/>
          <cell r="J507">
            <v>100</v>
          </cell>
        </row>
        <row r="508">
          <cell r="C508" t="str">
            <v>MV22</v>
          </cell>
          <cell r="D508" t="str">
            <v>CAI</v>
          </cell>
          <cell r="E508" t="str">
            <v>Caùp ñoàng boïc M22mm2</v>
          </cell>
          <cell r="F508" t="str">
            <v>m</v>
          </cell>
          <cell r="G508"/>
          <cell r="H508">
            <v>40820</v>
          </cell>
        </row>
        <row r="509">
          <cell r="C509" t="str">
            <v>MV11</v>
          </cell>
          <cell r="D509" t="str">
            <v>CAI</v>
          </cell>
          <cell r="E509" t="str">
            <v xml:space="preserve">Caùp ñoàng boïc meàm 11mm2 </v>
          </cell>
          <cell r="F509" t="str">
            <v>m</v>
          </cell>
          <cell r="G509"/>
          <cell r="H509">
            <v>5840</v>
          </cell>
          <cell r="I509"/>
          <cell r="J509">
            <v>100</v>
          </cell>
        </row>
        <row r="510">
          <cell r="C510" t="str">
            <v>M22</v>
          </cell>
          <cell r="D510" t="str">
            <v>040-411</v>
          </cell>
          <cell r="E510" t="str">
            <v>Caùp ñoàng traàn M22mm2 ( daây tieáp ñòa )</v>
          </cell>
          <cell r="F510" t="str">
            <v>kg</v>
          </cell>
          <cell r="G510"/>
          <cell r="H510">
            <v>42700</v>
          </cell>
          <cell r="I510"/>
          <cell r="J510">
            <v>3692</v>
          </cell>
        </row>
        <row r="511">
          <cell r="C511" t="str">
            <v>M22m</v>
          </cell>
          <cell r="D511" t="str">
            <v>040-411</v>
          </cell>
          <cell r="E511" t="str">
            <v>Caùp ñoàng traàn M22mm2 ( daây tieáp ñòa )(180 kg = 909 m )</v>
          </cell>
          <cell r="F511" t="str">
            <v>m</v>
          </cell>
          <cell r="G511"/>
          <cell r="H511">
            <v>8114</v>
          </cell>
          <cell r="I511"/>
          <cell r="J511">
            <v>731</v>
          </cell>
        </row>
        <row r="512">
          <cell r="C512" t="str">
            <v>C3/8</v>
          </cell>
          <cell r="D512" t="str">
            <v>MET</v>
          </cell>
          <cell r="E512" t="str">
            <v>Caùp theùp 3/8"</v>
          </cell>
          <cell r="F512" t="str">
            <v>meùt</v>
          </cell>
          <cell r="G512"/>
          <cell r="H512">
            <v>5000</v>
          </cell>
        </row>
        <row r="513">
          <cell r="C513" t="str">
            <v>C5/8</v>
          </cell>
          <cell r="D513" t="str">
            <v>MET</v>
          </cell>
          <cell r="E513" t="str">
            <v>Caùp theùp 5/8"</v>
          </cell>
          <cell r="F513" t="str">
            <v>meùt</v>
          </cell>
          <cell r="G513"/>
          <cell r="H513">
            <v>11500</v>
          </cell>
        </row>
        <row r="514">
          <cell r="C514" t="str">
            <v>co60</v>
          </cell>
          <cell r="D514" t="str">
            <v>11-05-12</v>
          </cell>
          <cell r="E514" t="str">
            <v>Co 60o cho oáng nhöïa PVC O 60</v>
          </cell>
          <cell r="F514" t="str">
            <v>caùi</v>
          </cell>
          <cell r="G514"/>
          <cell r="H514">
            <v>6400</v>
          </cell>
          <cell r="I514"/>
          <cell r="J514">
            <v>1935</v>
          </cell>
          <cell r="K514"/>
          <cell r="L514">
            <v>0.2</v>
          </cell>
        </row>
        <row r="515">
          <cell r="C515" t="str">
            <v>co114</v>
          </cell>
          <cell r="D515" t="str">
            <v>11-05-14</v>
          </cell>
          <cell r="E515" t="str">
            <v>Co 90o cho oáng nhöïa PVC O 114</v>
          </cell>
          <cell r="F515" t="str">
            <v>caùi</v>
          </cell>
          <cell r="G515"/>
          <cell r="H515">
            <v>31400</v>
          </cell>
          <cell r="I515"/>
          <cell r="J515">
            <v>2452</v>
          </cell>
          <cell r="K515"/>
          <cell r="L515">
            <v>0.2</v>
          </cell>
        </row>
        <row r="516">
          <cell r="C516" t="str">
            <v>T10</v>
          </cell>
          <cell r="D516" t="str">
            <v>CAI</v>
          </cell>
          <cell r="E516" t="str">
            <v>Coätï BTLT 10,5m</v>
          </cell>
          <cell r="F516" t="str">
            <v>coät</v>
          </cell>
          <cell r="G516"/>
          <cell r="H516">
            <v>1230000</v>
          </cell>
        </row>
        <row r="517">
          <cell r="C517" t="str">
            <v>T12</v>
          </cell>
          <cell r="D517" t="str">
            <v>056-112</v>
          </cell>
          <cell r="E517" t="str">
            <v>Coätï BTLT 12m</v>
          </cell>
          <cell r="F517" t="str">
            <v>coät</v>
          </cell>
          <cell r="G517"/>
          <cell r="H517">
            <v>1400000</v>
          </cell>
          <cell r="I517">
            <v>12857</v>
          </cell>
          <cell r="J517">
            <v>49052</v>
          </cell>
        </row>
        <row r="518">
          <cell r="C518" t="str">
            <v>T14</v>
          </cell>
          <cell r="D518" t="str">
            <v>MET</v>
          </cell>
          <cell r="E518" t="str">
            <v>Coätï BTLT 14m</v>
          </cell>
          <cell r="F518" t="str">
            <v>coät</v>
          </cell>
          <cell r="G518"/>
          <cell r="H518">
            <v>2700000</v>
          </cell>
        </row>
        <row r="519">
          <cell r="C519" t="str">
            <v>T20</v>
          </cell>
          <cell r="D519" t="str">
            <v>CAI</v>
          </cell>
          <cell r="E519" t="str">
            <v>Coätï BTLT 20m</v>
          </cell>
          <cell r="F519" t="str">
            <v>coät</v>
          </cell>
          <cell r="G519"/>
          <cell r="H519">
            <v>6850000</v>
          </cell>
        </row>
        <row r="520">
          <cell r="C520" t="str">
            <v>T7</v>
          </cell>
          <cell r="D520" t="str">
            <v>CHAI</v>
          </cell>
          <cell r="E520" t="str">
            <v>Coätï BTLT 7,5m</v>
          </cell>
          <cell r="F520" t="str">
            <v>coät</v>
          </cell>
          <cell r="G520"/>
          <cell r="H520">
            <v>675000</v>
          </cell>
        </row>
        <row r="521">
          <cell r="C521" t="str">
            <v>collier21</v>
          </cell>
          <cell r="D521" t="str">
            <v>CHAI</v>
          </cell>
          <cell r="E521" t="str">
            <v>Coïllier baét oáng PVC O21</v>
          </cell>
          <cell r="F521" t="str">
            <v>caùi</v>
          </cell>
          <cell r="G521"/>
          <cell r="H521">
            <v>600</v>
          </cell>
          <cell r="I521"/>
          <cell r="J521"/>
          <cell r="K521"/>
          <cell r="L521">
            <v>0.3</v>
          </cell>
        </row>
        <row r="522">
          <cell r="C522" t="str">
            <v>collier90</v>
          </cell>
          <cell r="D522" t="str">
            <v>TAM</v>
          </cell>
          <cell r="E522" t="str">
            <v>Coïllier baét oáng PVC O90</v>
          </cell>
          <cell r="F522" t="str">
            <v>caùi</v>
          </cell>
          <cell r="G522"/>
          <cell r="H522">
            <v>15000</v>
          </cell>
          <cell r="I522"/>
          <cell r="J522"/>
          <cell r="K522"/>
          <cell r="L522">
            <v>0.3</v>
          </cell>
        </row>
        <row r="523">
          <cell r="C523" t="str">
            <v>gc15</v>
          </cell>
          <cell r="D523" t="str">
            <v>TT</v>
          </cell>
          <cell r="E523" t="str">
            <v>Giaù chuøm ñôõ 3 MBT 15KVA</v>
          </cell>
          <cell r="F523" t="str">
            <v>boä</v>
          </cell>
          <cell r="G523"/>
          <cell r="H523">
            <v>300000</v>
          </cell>
          <cell r="I523"/>
          <cell r="J523">
            <v>30000</v>
          </cell>
        </row>
        <row r="524">
          <cell r="C524" t="str">
            <v>gc25</v>
          </cell>
          <cell r="D524" t="str">
            <v>CAY</v>
          </cell>
          <cell r="E524" t="str">
            <v>Giaù chuøm ñôõ 3 MBT 25KVA</v>
          </cell>
          <cell r="F524" t="str">
            <v>boä</v>
          </cell>
          <cell r="G524"/>
          <cell r="H524">
            <v>450000</v>
          </cell>
        </row>
        <row r="525">
          <cell r="C525" t="str">
            <v>gdfco</v>
          </cell>
          <cell r="D525" t="str">
            <v>CAI</v>
          </cell>
          <cell r="E525" t="str">
            <v>Giaù T gaén FCO vaø LA - PL60x6-1100</v>
          </cell>
          <cell r="F525" t="str">
            <v>caùi</v>
          </cell>
          <cell r="G525"/>
          <cell r="H525">
            <v>32687</v>
          </cell>
          <cell r="I525">
            <v>107</v>
          </cell>
          <cell r="J525">
            <v>384</v>
          </cell>
          <cell r="K525">
            <v>168</v>
          </cell>
          <cell r="L525">
            <v>2.8380000000000005</v>
          </cell>
        </row>
        <row r="526">
          <cell r="C526" t="str">
            <v>HI</v>
          </cell>
          <cell r="D526" t="str">
            <v>MET</v>
          </cell>
          <cell r="E526" t="str">
            <v>Haéc ín</v>
          </cell>
          <cell r="F526" t="str">
            <v>kg</v>
          </cell>
          <cell r="G526"/>
          <cell r="H526">
            <v>10000</v>
          </cell>
        </row>
        <row r="527">
          <cell r="C527" t="str">
            <v>HOTLINE</v>
          </cell>
          <cell r="D527" t="str">
            <v>031-701</v>
          </cell>
          <cell r="E527" t="str">
            <v>Hot line clamp 2/0</v>
          </cell>
          <cell r="F527" t="str">
            <v>caùi</v>
          </cell>
          <cell r="G527"/>
          <cell r="H527">
            <v>17700</v>
          </cell>
          <cell r="I527"/>
          <cell r="J527">
            <v>1279</v>
          </cell>
          <cell r="K527"/>
          <cell r="L527">
            <v>0.2</v>
          </cell>
        </row>
        <row r="528">
          <cell r="C528" t="str">
            <v>HOTLINE4/0</v>
          </cell>
          <cell r="D528" t="str">
            <v>031-701</v>
          </cell>
          <cell r="E528" t="str">
            <v>Hot line clamp 4/0</v>
          </cell>
          <cell r="F528" t="str">
            <v>caùi</v>
          </cell>
          <cell r="G528"/>
          <cell r="H528">
            <v>21940</v>
          </cell>
          <cell r="I528"/>
          <cell r="J528" t="str">
            <v/>
          </cell>
          <cell r="K528"/>
          <cell r="L528">
            <v>0.2</v>
          </cell>
        </row>
        <row r="529">
          <cell r="C529" t="str">
            <v>K2B</v>
          </cell>
          <cell r="D529" t="str">
            <v>MET</v>
          </cell>
          <cell r="E529" t="str">
            <v>Keïp caùp 2 boulon</v>
          </cell>
          <cell r="F529" t="str">
            <v>caùi</v>
          </cell>
          <cell r="G529"/>
          <cell r="H529">
            <v>11000</v>
          </cell>
          <cell r="I529"/>
          <cell r="J529"/>
          <cell r="K529"/>
          <cell r="L529">
            <v>1</v>
          </cell>
        </row>
        <row r="530">
          <cell r="C530" t="str">
            <v>K3B</v>
          </cell>
          <cell r="D530" t="str">
            <v>CAI</v>
          </cell>
          <cell r="E530" t="str">
            <v>Keïp caùp 3 boulon</v>
          </cell>
          <cell r="F530" t="str">
            <v>caùi</v>
          </cell>
          <cell r="G530"/>
          <cell r="H530">
            <v>12500</v>
          </cell>
          <cell r="I530"/>
          <cell r="J530"/>
          <cell r="K530"/>
          <cell r="L530">
            <v>1.2</v>
          </cell>
        </row>
        <row r="531">
          <cell r="C531" t="str">
            <v>KCD</v>
          </cell>
          <cell r="D531" t="str">
            <v>CAI</v>
          </cell>
          <cell r="E531" t="str">
            <v>Keïp coïc tieáp ñaát</v>
          </cell>
          <cell r="F531" t="str">
            <v>caùi</v>
          </cell>
          <cell r="G531"/>
          <cell r="H531">
            <v>9400</v>
          </cell>
          <cell r="I531"/>
          <cell r="J531"/>
          <cell r="K531"/>
          <cell r="L531">
            <v>3</v>
          </cell>
        </row>
        <row r="532">
          <cell r="C532" t="str">
            <v>K2r</v>
          </cell>
          <cell r="D532" t="str">
            <v>CAI</v>
          </cell>
          <cell r="E532" t="str">
            <v>Keïp 2 raõnh song song</v>
          </cell>
          <cell r="F532" t="str">
            <v>caùi</v>
          </cell>
          <cell r="G532"/>
          <cell r="H532">
            <v>4500</v>
          </cell>
          <cell r="I532"/>
          <cell r="J532"/>
          <cell r="K532"/>
          <cell r="L532">
            <v>0.2</v>
          </cell>
        </row>
        <row r="533">
          <cell r="C533" t="str">
            <v>K70</v>
          </cell>
          <cell r="D533" t="str">
            <v>CAI</v>
          </cell>
          <cell r="E533" t="str">
            <v>Keïp daây 2 raõnh cho daây AC-70-50-35</v>
          </cell>
          <cell r="F533" t="str">
            <v>caùi</v>
          </cell>
          <cell r="G533"/>
          <cell r="H533">
            <v>4500</v>
          </cell>
          <cell r="I533"/>
          <cell r="J533"/>
          <cell r="K533"/>
          <cell r="L533">
            <v>0.2</v>
          </cell>
        </row>
        <row r="534">
          <cell r="C534" t="str">
            <v>K95</v>
          </cell>
          <cell r="D534" t="str">
            <v>CAI</v>
          </cell>
          <cell r="E534" t="str">
            <v>Keïp daây 2 raõnh cho daây AC-95</v>
          </cell>
          <cell r="F534" t="str">
            <v>caùi</v>
          </cell>
          <cell r="G534"/>
          <cell r="H534">
            <v>7800</v>
          </cell>
          <cell r="I534"/>
          <cell r="J534"/>
          <cell r="K534"/>
          <cell r="L534">
            <v>0.2</v>
          </cell>
        </row>
        <row r="535">
          <cell r="C535" t="str">
            <v>KDTH</v>
          </cell>
          <cell r="D535" t="str">
            <v>CAI</v>
          </cell>
          <cell r="E535" t="str">
            <v>Keïp daây trung hoøa</v>
          </cell>
          <cell r="F535" t="str">
            <v>caùi</v>
          </cell>
          <cell r="G535"/>
          <cell r="H535">
            <v>8600</v>
          </cell>
          <cell r="I535"/>
          <cell r="J535"/>
          <cell r="K535"/>
          <cell r="L535">
            <v>0.2</v>
          </cell>
        </row>
        <row r="536">
          <cell r="C536" t="str">
            <v>KCUAL</v>
          </cell>
          <cell r="D536" t="str">
            <v>MET</v>
          </cell>
          <cell r="E536" t="str">
            <v>Keïp noái ñoàng-nhoâm</v>
          </cell>
          <cell r="F536" t="str">
            <v>caùi</v>
          </cell>
          <cell r="G536"/>
          <cell r="H536">
            <v>4500</v>
          </cell>
          <cell r="I536"/>
          <cell r="J536"/>
          <cell r="K536"/>
          <cell r="L536">
            <v>0.2</v>
          </cell>
        </row>
        <row r="537">
          <cell r="C537" t="str">
            <v>KQ</v>
          </cell>
          <cell r="D537" t="str">
            <v>031-701</v>
          </cell>
          <cell r="E537" t="str">
            <v>Keïp quai 2/0</v>
          </cell>
          <cell r="F537" t="str">
            <v>caùi</v>
          </cell>
          <cell r="G537"/>
          <cell r="H537">
            <v>17700</v>
          </cell>
          <cell r="I537"/>
          <cell r="J537">
            <v>1279</v>
          </cell>
          <cell r="K537"/>
          <cell r="L537">
            <v>0.2</v>
          </cell>
        </row>
        <row r="538">
          <cell r="C538" t="str">
            <v>KQ4/0</v>
          </cell>
          <cell r="D538" t="str">
            <v>031-701</v>
          </cell>
          <cell r="E538" t="str">
            <v>Keïp quai 4/0</v>
          </cell>
          <cell r="F538" t="str">
            <v>caùi</v>
          </cell>
          <cell r="G538"/>
          <cell r="H538">
            <v>24820</v>
          </cell>
          <cell r="I538"/>
          <cell r="J538">
            <v>1279</v>
          </cell>
          <cell r="K538"/>
          <cell r="L538">
            <v>0.2</v>
          </cell>
        </row>
        <row r="539">
          <cell r="C539" t="str">
            <v>SPL4</v>
          </cell>
          <cell r="D539" t="str">
            <v>031-701</v>
          </cell>
          <cell r="E539" t="str">
            <v xml:space="preserve">Keïp Split bolt conector  4/0 </v>
          </cell>
          <cell r="F539" t="str">
            <v>caùi</v>
          </cell>
          <cell r="G539"/>
          <cell r="H539">
            <v>12100</v>
          </cell>
          <cell r="I539"/>
          <cell r="J539">
            <v>1279</v>
          </cell>
          <cell r="K539"/>
          <cell r="L539">
            <v>0.2</v>
          </cell>
        </row>
        <row r="540">
          <cell r="C540" t="str">
            <v>SPL240</v>
          </cell>
          <cell r="D540" t="str">
            <v>031-703</v>
          </cell>
          <cell r="E540" t="str">
            <v>Keïp Split bolt 240mm2</v>
          </cell>
          <cell r="F540" t="str">
            <v>caùi</v>
          </cell>
          <cell r="G540"/>
          <cell r="H540">
            <v>18830</v>
          </cell>
          <cell r="I540"/>
          <cell r="J540">
            <v>1918</v>
          </cell>
          <cell r="K540"/>
          <cell r="L540">
            <v>0.2</v>
          </cell>
        </row>
        <row r="541">
          <cell r="C541" t="str">
            <v>kepIPC</v>
          </cell>
          <cell r="D541" t="str">
            <v>031-703</v>
          </cell>
          <cell r="E541" t="str">
            <v>Keïp IPC loaïi 50-150/50-150mm2 nhoâm</v>
          </cell>
          <cell r="F541" t="str">
            <v>caùi</v>
          </cell>
          <cell r="G541">
            <v>3.14</v>
          </cell>
          <cell r="H541"/>
          <cell r="I541"/>
          <cell r="J541">
            <v>1918</v>
          </cell>
        </row>
        <row r="542">
          <cell r="C542" t="str">
            <v>KNEO</v>
          </cell>
          <cell r="D542" t="str">
            <v>CAI</v>
          </cell>
          <cell r="E542" t="str">
            <v xml:space="preserve">Khoùa neùo </v>
          </cell>
          <cell r="F542" t="str">
            <v>caùi</v>
          </cell>
          <cell r="G542"/>
          <cell r="H542">
            <v>36218</v>
          </cell>
        </row>
        <row r="543">
          <cell r="C543" t="str">
            <v>LD18</v>
          </cell>
          <cell r="D543" t="str">
            <v>CAI</v>
          </cell>
          <cell r="E543" t="str">
            <v>Long ñeàn 18</v>
          </cell>
          <cell r="F543" t="str">
            <v>caùi</v>
          </cell>
          <cell r="G543"/>
          <cell r="H543">
            <v>400</v>
          </cell>
        </row>
        <row r="544">
          <cell r="C544" t="str">
            <v>LD22</v>
          </cell>
          <cell r="D544" t="str">
            <v>MET</v>
          </cell>
          <cell r="E544" t="str">
            <v>Long ñeàn 22</v>
          </cell>
          <cell r="F544" t="str">
            <v>caùi</v>
          </cell>
          <cell r="G544"/>
          <cell r="H544">
            <v>3500</v>
          </cell>
        </row>
        <row r="545">
          <cell r="C545" t="str">
            <v>MN6</v>
          </cell>
          <cell r="D545" t="str">
            <v>MET</v>
          </cell>
          <cell r="E545" t="str">
            <v>Maéc noái ñôn ( Socket eye )</v>
          </cell>
          <cell r="F545" t="str">
            <v>caùi</v>
          </cell>
          <cell r="G545"/>
          <cell r="H545">
            <v>10000</v>
          </cell>
        </row>
        <row r="546">
          <cell r="C546" t="str">
            <v>T100</v>
          </cell>
          <cell r="D546" t="str">
            <v>010-402</v>
          </cell>
          <cell r="E546" t="str">
            <v>MBA 1 pha 8,6-12,7/0,22KV-100KVA</v>
          </cell>
          <cell r="F546" t="str">
            <v>maùy</v>
          </cell>
          <cell r="G546"/>
          <cell r="H546">
            <v>18193000</v>
          </cell>
          <cell r="I546">
            <v>342034</v>
          </cell>
          <cell r="J546">
            <v>70326</v>
          </cell>
          <cell r="K546">
            <v>8744</v>
          </cell>
          <cell r="L546">
            <v>610</v>
          </cell>
        </row>
        <row r="547">
          <cell r="C547" t="str">
            <v>T15</v>
          </cell>
          <cell r="D547" t="str">
            <v>MET</v>
          </cell>
          <cell r="E547" t="str">
            <v>MBA 1 pha 8,6-12,7/0,22KV-15KVA</v>
          </cell>
          <cell r="F547" t="str">
            <v>maùy</v>
          </cell>
          <cell r="G547"/>
          <cell r="H547">
            <v>6185000</v>
          </cell>
          <cell r="I547">
            <v>153201</v>
          </cell>
          <cell r="J547">
            <v>51146</v>
          </cell>
          <cell r="K547">
            <v>8744</v>
          </cell>
          <cell r="L547">
            <v>190</v>
          </cell>
        </row>
        <row r="548">
          <cell r="C548" t="str">
            <v>T25</v>
          </cell>
          <cell r="D548" t="str">
            <v>CAY</v>
          </cell>
          <cell r="E548" t="str">
            <v>MBA 1 pha 8,6-12,7/0,22KV-25KVA</v>
          </cell>
          <cell r="F548" t="str">
            <v>maùy</v>
          </cell>
          <cell r="G548"/>
          <cell r="H548">
            <v>7857000</v>
          </cell>
          <cell r="I548">
            <v>306402</v>
          </cell>
          <cell r="J548">
            <v>51146</v>
          </cell>
          <cell r="K548">
            <v>8744</v>
          </cell>
          <cell r="L548">
            <v>230</v>
          </cell>
        </row>
        <row r="549">
          <cell r="C549" t="str">
            <v>T375</v>
          </cell>
          <cell r="D549" t="str">
            <v>010-401</v>
          </cell>
          <cell r="E549" t="str">
            <v>MBA 1 pha 8,6-12,7/0,22KV-37,5KVA</v>
          </cell>
          <cell r="F549" t="str">
            <v>maùy</v>
          </cell>
          <cell r="G549"/>
          <cell r="H549">
            <v>9842000</v>
          </cell>
          <cell r="I549">
            <v>306402</v>
          </cell>
          <cell r="J549">
            <v>51146</v>
          </cell>
          <cell r="K549">
            <v>8744</v>
          </cell>
          <cell r="L549">
            <v>340</v>
          </cell>
        </row>
        <row r="550">
          <cell r="C550" t="str">
            <v>T50</v>
          </cell>
          <cell r="D550" t="str">
            <v>010-402</v>
          </cell>
          <cell r="E550" t="str">
            <v>MBA 1 pha 8,6-12,7/0,22KV-50KVA</v>
          </cell>
          <cell r="F550" t="str">
            <v>maùy</v>
          </cell>
          <cell r="G550"/>
          <cell r="H550">
            <v>11666000</v>
          </cell>
          <cell r="I550">
            <v>331524</v>
          </cell>
          <cell r="J550">
            <v>57539</v>
          </cell>
          <cell r="K550">
            <v>8744</v>
          </cell>
          <cell r="L550">
            <v>400</v>
          </cell>
        </row>
        <row r="551">
          <cell r="C551" t="str">
            <v>MDAP3</v>
          </cell>
          <cell r="D551" t="str">
            <v>033-103</v>
          </cell>
          <cell r="E551" t="str">
            <v>Ñaép ñaát</v>
          </cell>
          <cell r="F551" t="str">
            <v>m3</v>
          </cell>
          <cell r="G551"/>
          <cell r="H551"/>
          <cell r="I551"/>
          <cell r="J551">
            <v>8216</v>
          </cell>
        </row>
        <row r="552">
          <cell r="C552" t="str">
            <v>MDAPN3</v>
          </cell>
          <cell r="D552" t="str">
            <v>033-103</v>
          </cell>
          <cell r="E552" t="str">
            <v xml:space="preserve">Ñaép ñaát </v>
          </cell>
          <cell r="F552" t="str">
            <v>m3</v>
          </cell>
          <cell r="G552"/>
          <cell r="H552"/>
          <cell r="I552"/>
          <cell r="J552">
            <v>13367</v>
          </cell>
        </row>
        <row r="553">
          <cell r="C553" t="str">
            <v>LRTD</v>
          </cell>
          <cell r="D553" t="str">
            <v>033-202</v>
          </cell>
          <cell r="E553" t="str">
            <v>Ñaép ñaát raõnh tieáp ñòa</v>
          </cell>
          <cell r="F553" t="str">
            <v>m3</v>
          </cell>
          <cell r="G553"/>
          <cell r="H553"/>
          <cell r="I553"/>
          <cell r="J553">
            <v>6662</v>
          </cell>
        </row>
        <row r="554">
          <cell r="C554" t="str">
            <v>DA15</v>
          </cell>
          <cell r="D554" t="str">
            <v>043-101</v>
          </cell>
          <cell r="E554" t="str">
            <v>Ñaø caûn 1,5m</v>
          </cell>
          <cell r="F554" t="str">
            <v>caùi</v>
          </cell>
          <cell r="G554"/>
          <cell r="H554">
            <v>186500</v>
          </cell>
          <cell r="I554"/>
          <cell r="J554">
            <v>9810</v>
          </cell>
          <cell r="K554"/>
          <cell r="L554">
            <v>0.26</v>
          </cell>
        </row>
        <row r="555">
          <cell r="C555" t="str">
            <v>MDD3</v>
          </cell>
          <cell r="D555" t="str">
            <v>031-123</v>
          </cell>
          <cell r="E555" t="str">
            <v>Ñaøo ñaát caáp 3</v>
          </cell>
          <cell r="F555" t="str">
            <v>m3</v>
          </cell>
          <cell r="G555"/>
          <cell r="H555"/>
          <cell r="I555"/>
          <cell r="J555">
            <v>18157</v>
          </cell>
        </row>
        <row r="556">
          <cell r="C556" t="str">
            <v>DRTD</v>
          </cell>
          <cell r="D556" t="str">
            <v>032-102</v>
          </cell>
          <cell r="E556" t="str">
            <v>Ñaøo ñaát raõnh tieáp ñòa 0,1x1m daøi 2,5m</v>
          </cell>
          <cell r="F556" t="str">
            <v>m3</v>
          </cell>
          <cell r="G556"/>
          <cell r="H556"/>
          <cell r="I556"/>
          <cell r="J556">
            <v>11650</v>
          </cell>
        </row>
        <row r="557">
          <cell r="C557" t="str">
            <v>DRTD12</v>
          </cell>
          <cell r="D557" t="str">
            <v>032-102</v>
          </cell>
          <cell r="E557" t="str">
            <v>Ñaøo ñaát raõnh tieáp ñòa 0,1x1m daøi 2,5m</v>
          </cell>
          <cell r="F557" t="str">
            <v>m3</v>
          </cell>
          <cell r="G557"/>
          <cell r="H557"/>
          <cell r="I557"/>
          <cell r="J557">
            <v>11650</v>
          </cell>
        </row>
        <row r="558">
          <cell r="C558" t="str">
            <v>DRTD33</v>
          </cell>
          <cell r="D558" t="str">
            <v>032-102</v>
          </cell>
          <cell r="E558" t="str">
            <v>Ñaøo ñaát raõnh tieáp ñòa 0,2x0,5m daøi 25m</v>
          </cell>
          <cell r="F558" t="str">
            <v>m3</v>
          </cell>
          <cell r="G558"/>
          <cell r="H558"/>
          <cell r="I558"/>
          <cell r="J558">
            <v>11650</v>
          </cell>
        </row>
        <row r="559">
          <cell r="C559" t="str">
            <v>DRTD34</v>
          </cell>
          <cell r="D559" t="str">
            <v>032-102</v>
          </cell>
          <cell r="E559" t="str">
            <v>Ñaøo ñaát raõnh tieáp ñòa 0,2x0,5m daøi 30m</v>
          </cell>
          <cell r="F559" t="str">
            <v>m3</v>
          </cell>
          <cell r="G559"/>
          <cell r="H559"/>
          <cell r="I559"/>
          <cell r="J559">
            <v>11650</v>
          </cell>
        </row>
        <row r="560">
          <cell r="C560" t="str">
            <v>Dk3p5-20</v>
          </cell>
          <cell r="D560" t="str">
            <v>360-188</v>
          </cell>
          <cell r="E560" t="str">
            <v>Ñieän naêng keá  3 pha 220/380V - 5-20A</v>
          </cell>
          <cell r="F560" t="str">
            <v>caùi</v>
          </cell>
          <cell r="G560"/>
          <cell r="H560">
            <v>325000</v>
          </cell>
          <cell r="I560"/>
          <cell r="J560">
            <v>6452</v>
          </cell>
        </row>
        <row r="561">
          <cell r="C561" t="str">
            <v>Dk3p5</v>
          </cell>
          <cell r="D561" t="str">
            <v>360-188</v>
          </cell>
          <cell r="E561" t="str">
            <v>Ñieän naêng keá  3 pha 220/380V - 5A</v>
          </cell>
          <cell r="F561" t="str">
            <v>caùi</v>
          </cell>
          <cell r="G561"/>
          <cell r="H561">
            <v>305000</v>
          </cell>
          <cell r="I561"/>
          <cell r="J561">
            <v>6452</v>
          </cell>
        </row>
        <row r="562">
          <cell r="C562" t="str">
            <v>dk1p40</v>
          </cell>
          <cell r="D562" t="str">
            <v>360-188</v>
          </cell>
          <cell r="E562" t="str">
            <v>Ñieän naêng keá 1pha 2 daây 220V-(10)40A</v>
          </cell>
          <cell r="F562" t="str">
            <v>caùi</v>
          </cell>
          <cell r="G562"/>
          <cell r="H562">
            <v>125000</v>
          </cell>
          <cell r="I562"/>
          <cell r="J562">
            <v>4032</v>
          </cell>
        </row>
        <row r="563">
          <cell r="C563" t="str">
            <v>dk1p120</v>
          </cell>
          <cell r="D563" t="str">
            <v>360-188</v>
          </cell>
          <cell r="E563" t="str">
            <v>Ñieän naêng keá 1pha 2 daây 220V-(40)120A</v>
          </cell>
          <cell r="F563" t="str">
            <v>caùi</v>
          </cell>
          <cell r="G563"/>
          <cell r="H563">
            <v>135000</v>
          </cell>
          <cell r="I563"/>
          <cell r="J563">
            <v>4032</v>
          </cell>
        </row>
        <row r="564">
          <cell r="C564" t="str">
            <v>dk3p100</v>
          </cell>
          <cell r="D564" t="str">
            <v>360-188</v>
          </cell>
          <cell r="E564" t="str">
            <v>Ñieän naêng keá 220/380V-100A</v>
          </cell>
          <cell r="F564" t="str">
            <v>caùi</v>
          </cell>
          <cell r="G564"/>
          <cell r="H564">
            <v>440000</v>
          </cell>
          <cell r="I564"/>
          <cell r="J564">
            <v>6452</v>
          </cell>
        </row>
        <row r="565">
          <cell r="C565" t="str">
            <v>dk1p100</v>
          </cell>
          <cell r="D565" t="str">
            <v>360-188</v>
          </cell>
          <cell r="E565" t="str">
            <v>Ñieän naêng keá 220V-100A</v>
          </cell>
          <cell r="F565" t="str">
            <v>caùi</v>
          </cell>
          <cell r="G565"/>
          <cell r="H565">
            <v>135000</v>
          </cell>
          <cell r="I565"/>
          <cell r="J565">
            <v>4032</v>
          </cell>
        </row>
        <row r="566">
          <cell r="C566" t="str">
            <v>dk1p50</v>
          </cell>
          <cell r="D566" t="str">
            <v>360-188</v>
          </cell>
          <cell r="E566" t="str">
            <v>Ñieän naêng keá 220V-50A</v>
          </cell>
          <cell r="F566" t="str">
            <v>caùi</v>
          </cell>
          <cell r="G566"/>
          <cell r="H566">
            <v>135000</v>
          </cell>
          <cell r="I566"/>
          <cell r="J566">
            <v>4032</v>
          </cell>
        </row>
        <row r="567">
          <cell r="C567" t="str">
            <v>dk3p80</v>
          </cell>
          <cell r="D567" t="str">
            <v>360-188</v>
          </cell>
          <cell r="E567" t="str">
            <v>Ñieän naêng keá 3 pha 220/380V-80A</v>
          </cell>
          <cell r="F567" t="str">
            <v>caùi</v>
          </cell>
          <cell r="G567"/>
          <cell r="H567">
            <v>440000</v>
          </cell>
          <cell r="I567"/>
          <cell r="J567">
            <v>6452</v>
          </cell>
        </row>
        <row r="568">
          <cell r="C568" t="str">
            <v>dk3p50</v>
          </cell>
          <cell r="D568" t="str">
            <v>360-188</v>
          </cell>
          <cell r="E568" t="str">
            <v>Ñieän naêng keá 3 pha 4 daây 50/5A</v>
          </cell>
          <cell r="F568" t="str">
            <v>caùi</v>
          </cell>
          <cell r="G568"/>
          <cell r="H568">
            <v>410000</v>
          </cell>
          <cell r="I568"/>
          <cell r="J568">
            <v>6452</v>
          </cell>
        </row>
        <row r="569">
          <cell r="C569" t="str">
            <v>no30</v>
          </cell>
          <cell r="D569" t="str">
            <v>CAI</v>
          </cell>
          <cell r="E569" t="str">
            <v>Nieàn oáng 30x3</v>
          </cell>
          <cell r="F569" t="str">
            <v>caùi</v>
          </cell>
          <cell r="G569"/>
          <cell r="H569">
            <v>5000</v>
          </cell>
          <cell r="I569"/>
          <cell r="J569">
            <v>307</v>
          </cell>
          <cell r="K569"/>
          <cell r="L569">
            <v>0.7</v>
          </cell>
        </row>
        <row r="570">
          <cell r="C570" t="str">
            <v>no30-1</v>
          </cell>
          <cell r="D570" t="str">
            <v>CAI</v>
          </cell>
          <cell r="E570" t="str">
            <v xml:space="preserve">Nieàn oáng daây caùp boïc baèng saét PL30x3 </v>
          </cell>
          <cell r="F570" t="str">
            <v>caùi</v>
          </cell>
          <cell r="G570"/>
          <cell r="H570">
            <v>5000</v>
          </cell>
          <cell r="I570"/>
          <cell r="J570">
            <v>307</v>
          </cell>
        </row>
        <row r="571">
          <cell r="C571" t="str">
            <v>no25-1</v>
          </cell>
          <cell r="D571" t="str">
            <v>CAY</v>
          </cell>
          <cell r="E571" t="str">
            <v xml:space="preserve">Nieàn oáng daây ñaát baèng saét PL25x2 </v>
          </cell>
          <cell r="F571" t="str">
            <v>caùi</v>
          </cell>
          <cell r="G571"/>
          <cell r="H571">
            <v>4000</v>
          </cell>
          <cell r="I571"/>
          <cell r="J571">
            <v>307</v>
          </cell>
        </row>
        <row r="572">
          <cell r="C572" t="str">
            <v>OSC</v>
          </cell>
          <cell r="D572" t="str">
            <v>CAY</v>
          </cell>
          <cell r="E572" t="str">
            <v>OÁc sieát caùp</v>
          </cell>
          <cell r="F572" t="str">
            <v>caùi</v>
          </cell>
          <cell r="G572"/>
          <cell r="H572">
            <v>8600</v>
          </cell>
          <cell r="I572"/>
          <cell r="J572"/>
          <cell r="K572"/>
          <cell r="L572">
            <v>0.2</v>
          </cell>
        </row>
        <row r="573">
          <cell r="C573" t="str">
            <v>OK</v>
          </cell>
          <cell r="D573" t="str">
            <v>CAY</v>
          </cell>
          <cell r="E573" t="str">
            <v>OÁng khoùa tuû ñieän</v>
          </cell>
          <cell r="F573" t="str">
            <v>caùi</v>
          </cell>
          <cell r="G573"/>
          <cell r="H573">
            <v>30000</v>
          </cell>
          <cell r="I573"/>
          <cell r="J573"/>
          <cell r="K573"/>
          <cell r="L573">
            <v>0.2</v>
          </cell>
        </row>
        <row r="574">
          <cell r="C574" t="str">
            <v>PVC100</v>
          </cell>
          <cell r="D574" t="str">
            <v>07-02-14</v>
          </cell>
          <cell r="E574" t="str">
            <v>OÁng nhöïa PVC O100 daøi 4m</v>
          </cell>
          <cell r="F574" t="str">
            <v>oáng</v>
          </cell>
          <cell r="G574"/>
          <cell r="H574">
            <v>175200</v>
          </cell>
          <cell r="I574"/>
          <cell r="J574">
            <v>1765</v>
          </cell>
          <cell r="K574">
            <v>248</v>
          </cell>
          <cell r="L574">
            <v>0.5</v>
          </cell>
        </row>
        <row r="575">
          <cell r="C575" t="str">
            <v>PVC114-4</v>
          </cell>
          <cell r="D575" t="str">
            <v>07-02-14</v>
          </cell>
          <cell r="E575" t="str">
            <v>OÁng nhöïa PVC O114 daøi 4m</v>
          </cell>
          <cell r="F575" t="str">
            <v>oáng</v>
          </cell>
          <cell r="G575"/>
          <cell r="H575">
            <v>175200</v>
          </cell>
          <cell r="I575"/>
          <cell r="J575">
            <v>1765</v>
          </cell>
          <cell r="K575">
            <v>248</v>
          </cell>
          <cell r="L575">
            <v>0.5</v>
          </cell>
        </row>
        <row r="576">
          <cell r="C576" t="str">
            <v>PVC21-4</v>
          </cell>
          <cell r="D576" t="str">
            <v>07-01-12</v>
          </cell>
          <cell r="E576" t="str">
            <v>OÁng nhöïa PVC O21 daøi 4m</v>
          </cell>
          <cell r="F576" t="str">
            <v>oáng</v>
          </cell>
          <cell r="G576"/>
          <cell r="H576">
            <v>10400</v>
          </cell>
          <cell r="I576"/>
          <cell r="J576">
            <v>1113</v>
          </cell>
          <cell r="K576">
            <v>168</v>
          </cell>
          <cell r="L576">
            <v>0.5</v>
          </cell>
        </row>
        <row r="577">
          <cell r="C577" t="str">
            <v>PVC60m</v>
          </cell>
          <cell r="D577" t="str">
            <v>CAY</v>
          </cell>
          <cell r="E577" t="str">
            <v xml:space="preserve">OÁng nhöïa PVC O60 </v>
          </cell>
          <cell r="F577" t="str">
            <v>m</v>
          </cell>
          <cell r="G577"/>
          <cell r="H577">
            <v>10900</v>
          </cell>
          <cell r="I577"/>
          <cell r="J577">
            <v>228.5</v>
          </cell>
          <cell r="K577"/>
          <cell r="L577">
            <v>0.5</v>
          </cell>
        </row>
        <row r="578">
          <cell r="C578" t="str">
            <v>PVC60</v>
          </cell>
          <cell r="D578" t="str">
            <v>07-02-12</v>
          </cell>
          <cell r="E578" t="str">
            <v>OÁng nhöïa PVC O60 daøi 5m</v>
          </cell>
          <cell r="F578" t="str">
            <v>oáng</v>
          </cell>
          <cell r="G578"/>
          <cell r="H578">
            <v>54500</v>
          </cell>
          <cell r="I578"/>
          <cell r="J578">
            <v>1368</v>
          </cell>
          <cell r="K578">
            <v>212</v>
          </cell>
          <cell r="L578">
            <v>0.5</v>
          </cell>
        </row>
        <row r="579">
          <cell r="C579" t="str">
            <v>PVC90</v>
          </cell>
          <cell r="D579" t="str">
            <v>07-02-13</v>
          </cell>
          <cell r="E579" t="str">
            <v>OÁng nhöïa PVC O90 daøi 5m</v>
          </cell>
          <cell r="F579" t="str">
            <v>oáng</v>
          </cell>
          <cell r="G579"/>
          <cell r="H579">
            <v>135000</v>
          </cell>
          <cell r="I579"/>
          <cell r="J579">
            <v>1511</v>
          </cell>
          <cell r="K579">
            <v>232</v>
          </cell>
          <cell r="L579">
            <v>0.5</v>
          </cell>
        </row>
        <row r="580">
          <cell r="C580" t="str">
            <v>kepPVC114</v>
          </cell>
          <cell r="D580" t="str">
            <v>11-05-14</v>
          </cell>
          <cell r="E580" t="str">
            <v>Keïp OÁng nhöïa PVC 114</v>
          </cell>
          <cell r="F580" t="str">
            <v>caùi</v>
          </cell>
          <cell r="G580"/>
          <cell r="H580">
            <v>31400</v>
          </cell>
          <cell r="I580"/>
          <cell r="J580">
            <v>2451.5263</v>
          </cell>
          <cell r="K580"/>
          <cell r="L580">
            <v>0.5</v>
          </cell>
        </row>
        <row r="581">
          <cell r="C581" t="str">
            <v>OT49</v>
          </cell>
          <cell r="D581" t="str">
            <v>CAY</v>
          </cell>
          <cell r="E581" t="str">
            <v>OÁng theùp traùng keõm O 49/40</v>
          </cell>
          <cell r="F581" t="str">
            <v>meùt</v>
          </cell>
          <cell r="G581"/>
          <cell r="H581">
            <v>24500</v>
          </cell>
          <cell r="I581"/>
          <cell r="J581"/>
          <cell r="K581"/>
          <cell r="L581">
            <v>1.2</v>
          </cell>
        </row>
        <row r="582">
          <cell r="C582" t="str">
            <v>OT60</v>
          </cell>
          <cell r="D582" t="str">
            <v>CAY</v>
          </cell>
          <cell r="E582" t="str">
            <v>OÁng theùp traùng keõm O 60/50</v>
          </cell>
          <cell r="F582" t="str">
            <v>meùt</v>
          </cell>
          <cell r="G582"/>
          <cell r="H582">
            <v>38000</v>
          </cell>
          <cell r="I582"/>
          <cell r="J582"/>
          <cell r="K582"/>
          <cell r="L582">
            <v>1.2</v>
          </cell>
        </row>
        <row r="583">
          <cell r="C583" t="str">
            <v>PU</v>
          </cell>
          <cell r="D583" t="str">
            <v>CAY</v>
          </cell>
          <cell r="E583" t="str">
            <v>Puli</v>
          </cell>
          <cell r="F583" t="str">
            <v>caùi</v>
          </cell>
          <cell r="G583"/>
          <cell r="H583">
            <v>25000</v>
          </cell>
        </row>
        <row r="584">
          <cell r="C584" t="str">
            <v>roletg</v>
          </cell>
          <cell r="D584" t="str">
            <v>360-188</v>
          </cell>
          <cell r="E584" t="str">
            <v>Rôle trung gian</v>
          </cell>
          <cell r="F584" t="str">
            <v>caùi</v>
          </cell>
          <cell r="G584"/>
          <cell r="H584">
            <v>120000</v>
          </cell>
          <cell r="I584"/>
          <cell r="J584">
            <v>3548</v>
          </cell>
        </row>
        <row r="585">
          <cell r="C585" t="str">
            <v>s70</v>
          </cell>
          <cell r="D585" t="str">
            <v>CAY</v>
          </cell>
          <cell r="E585" t="str">
            <v>Saét deït 70x70x6 - 2400m</v>
          </cell>
          <cell r="F585" t="str">
            <v>kg</v>
          </cell>
          <cell r="G585"/>
          <cell r="H585">
            <v>10500</v>
          </cell>
          <cell r="I585">
            <v>691.42</v>
          </cell>
          <cell r="J585">
            <v>2469.2599999999998</v>
          </cell>
          <cell r="K585">
            <v>1077.3800000000001</v>
          </cell>
          <cell r="L585">
            <v>0.3</v>
          </cell>
        </row>
        <row r="586">
          <cell r="C586" t="str">
            <v>SAT10</v>
          </cell>
          <cell r="D586" t="str">
            <v>CAY</v>
          </cell>
          <cell r="E586" t="str">
            <v xml:space="preserve">Saét O10 </v>
          </cell>
          <cell r="F586" t="str">
            <v>tia</v>
          </cell>
          <cell r="G586"/>
          <cell r="H586">
            <v>29000</v>
          </cell>
          <cell r="I586"/>
          <cell r="J586"/>
          <cell r="K586"/>
          <cell r="L586">
            <v>0.61699999999999999</v>
          </cell>
        </row>
        <row r="587">
          <cell r="C587" t="str">
            <v>S</v>
          </cell>
          <cell r="D587" t="str">
            <v>CAY</v>
          </cell>
          <cell r="E587" t="str">
            <v>Sôn keû bieån vaø ñaùnh soá coät</v>
          </cell>
          <cell r="F587" t="str">
            <v>kg</v>
          </cell>
          <cell r="G587"/>
          <cell r="H587">
            <v>25000</v>
          </cell>
        </row>
        <row r="588">
          <cell r="C588" t="str">
            <v>SN</v>
          </cell>
          <cell r="D588" t="str">
            <v>CAY</v>
          </cell>
          <cell r="E588" t="str">
            <v>Söù chaèng</v>
          </cell>
          <cell r="F588" t="str">
            <v>caùi</v>
          </cell>
          <cell r="G588"/>
          <cell r="H588">
            <v>12800</v>
          </cell>
          <cell r="I588"/>
          <cell r="J588"/>
          <cell r="K588"/>
          <cell r="L588">
            <v>0.7</v>
          </cell>
        </row>
        <row r="589">
          <cell r="C589" t="str">
            <v>TAMN</v>
          </cell>
          <cell r="D589" t="str">
            <v>BO</v>
          </cell>
          <cell r="E589" t="str">
            <v>Taám noái saét deït 100x10</v>
          </cell>
          <cell r="F589" t="str">
            <v>taám</v>
          </cell>
          <cell r="G589"/>
          <cell r="H589">
            <v>80000</v>
          </cell>
        </row>
        <row r="590">
          <cell r="C590" t="str">
            <v>TCH40</v>
          </cell>
          <cell r="D590" t="str">
            <v>CAY</v>
          </cell>
          <cell r="E590" t="str">
            <v>Thanh choáng saét deïp 40x4-700</v>
          </cell>
          <cell r="F590" t="str">
            <v>thanh</v>
          </cell>
          <cell r="G590"/>
          <cell r="H590">
            <v>9261</v>
          </cell>
        </row>
        <row r="591">
          <cell r="C591" t="str">
            <v>TCH</v>
          </cell>
          <cell r="D591" t="str">
            <v>BO</v>
          </cell>
          <cell r="E591" t="str">
            <v>Thanh choáng saét deïp 60x6-950</v>
          </cell>
          <cell r="F591" t="str">
            <v>thanh</v>
          </cell>
          <cell r="G591"/>
          <cell r="H591">
            <v>27000</v>
          </cell>
        </row>
        <row r="592">
          <cell r="C592" t="str">
            <v>TN1620</v>
          </cell>
          <cell r="D592" t="str">
            <v>CAY</v>
          </cell>
          <cell r="E592" t="str">
            <v>Thanh neo O16x2000</v>
          </cell>
          <cell r="F592" t="str">
            <v>caùi</v>
          </cell>
          <cell r="G592"/>
          <cell r="H592">
            <v>50000</v>
          </cell>
        </row>
        <row r="593">
          <cell r="C593" t="str">
            <v>TN1625</v>
          </cell>
          <cell r="D593" t="str">
            <v>CAY</v>
          </cell>
          <cell r="E593" t="str">
            <v>Thanh neo O16x2500</v>
          </cell>
          <cell r="F593" t="str">
            <v>caùi</v>
          </cell>
          <cell r="G593"/>
          <cell r="H593">
            <v>60000</v>
          </cell>
        </row>
        <row r="594">
          <cell r="C594" t="str">
            <v>TN25</v>
          </cell>
          <cell r="D594" t="str">
            <v>CAY</v>
          </cell>
          <cell r="E594" t="str">
            <v>Thanh neo O22x2500</v>
          </cell>
          <cell r="F594" t="str">
            <v>caùi</v>
          </cell>
          <cell r="G594"/>
          <cell r="H594">
            <v>74000</v>
          </cell>
        </row>
        <row r="595">
          <cell r="C595" t="str">
            <v>TN30</v>
          </cell>
          <cell r="D595" t="str">
            <v>CAY</v>
          </cell>
          <cell r="E595" t="str">
            <v>Thanh neo O22x3000</v>
          </cell>
          <cell r="F595" t="str">
            <v>caùi</v>
          </cell>
          <cell r="G595"/>
          <cell r="H595">
            <v>89000</v>
          </cell>
        </row>
        <row r="596">
          <cell r="C596" t="str">
            <v>TN</v>
          </cell>
          <cell r="D596" t="str">
            <v>CAY</v>
          </cell>
          <cell r="E596" t="str">
            <v>Thanh neo O22x3500</v>
          </cell>
          <cell r="F596" t="str">
            <v>kg</v>
          </cell>
          <cell r="G596"/>
          <cell r="H596">
            <v>9925</v>
          </cell>
        </row>
        <row r="597">
          <cell r="C597" t="str">
            <v>TON6x100x150</v>
          </cell>
          <cell r="D597" t="str">
            <v>CAY</v>
          </cell>
          <cell r="E597" t="str">
            <v>Theùp laù 6x100x150</v>
          </cell>
          <cell r="F597" t="str">
            <v>kg</v>
          </cell>
          <cell r="G597"/>
          <cell r="H597">
            <v>5500</v>
          </cell>
        </row>
        <row r="598">
          <cell r="C598" t="str">
            <v>TON6x70x200</v>
          </cell>
          <cell r="D598" t="str">
            <v>CAY</v>
          </cell>
          <cell r="E598" t="str">
            <v>Theùp laù 6x70x200</v>
          </cell>
          <cell r="F598" t="str">
            <v>kg</v>
          </cell>
          <cell r="G598"/>
          <cell r="H598">
            <v>5500</v>
          </cell>
        </row>
        <row r="599">
          <cell r="C599" t="str">
            <v>TON6x70x240</v>
          </cell>
          <cell r="D599" t="str">
            <v>CAY</v>
          </cell>
          <cell r="E599" t="str">
            <v>Theùp laù 6x70x240</v>
          </cell>
          <cell r="F599" t="str">
            <v>kg</v>
          </cell>
          <cell r="G599"/>
          <cell r="H599">
            <v>5500</v>
          </cell>
        </row>
        <row r="600">
          <cell r="C600" t="str">
            <v>THAP3P</v>
          </cell>
          <cell r="D600" t="str">
            <v>CAY</v>
          </cell>
          <cell r="E600" t="str">
            <v>Thuøng ñöïng aptomat loaïi 3 pha</v>
          </cell>
          <cell r="F600" t="str">
            <v>caùi</v>
          </cell>
          <cell r="G600"/>
          <cell r="H600">
            <v>500000</v>
          </cell>
          <cell r="I600"/>
          <cell r="J600"/>
          <cell r="K600"/>
          <cell r="L600">
            <v>48.96</v>
          </cell>
        </row>
        <row r="601">
          <cell r="C601" t="str">
            <v>THDK1</v>
          </cell>
          <cell r="D601" t="str">
            <v>CAY</v>
          </cell>
          <cell r="E601" t="str">
            <v>Thuøng ñöïng ñieän keá- aptomat</v>
          </cell>
          <cell r="F601" t="str">
            <v>caùi</v>
          </cell>
          <cell r="G601"/>
          <cell r="H601">
            <v>250000</v>
          </cell>
          <cell r="I601"/>
          <cell r="J601">
            <v>6790.65</v>
          </cell>
          <cell r="K601"/>
          <cell r="L601">
            <v>41</v>
          </cell>
        </row>
        <row r="602">
          <cell r="C602" t="str">
            <v>THDK1P</v>
          </cell>
          <cell r="D602" t="str">
            <v>CAY</v>
          </cell>
          <cell r="E602" t="str">
            <v>Thuøng ñöïng ñieän keá- aptomat (ñoâi)</v>
          </cell>
          <cell r="F602" t="str">
            <v>boä</v>
          </cell>
          <cell r="G602"/>
          <cell r="H602">
            <v>400000</v>
          </cell>
          <cell r="I602"/>
          <cell r="J602">
            <v>6790.65</v>
          </cell>
          <cell r="K602"/>
          <cell r="L602">
            <v>41</v>
          </cell>
        </row>
        <row r="603">
          <cell r="C603" t="str">
            <v>THDK3P</v>
          </cell>
          <cell r="D603" t="str">
            <v>CAY</v>
          </cell>
          <cell r="E603" t="str">
            <v>Thuøng ñöïng ñieän keá loaïi 3 pha</v>
          </cell>
          <cell r="F603" t="str">
            <v>caùi</v>
          </cell>
          <cell r="G603"/>
          <cell r="H603">
            <v>500000</v>
          </cell>
          <cell r="I603"/>
          <cell r="J603"/>
          <cell r="K603"/>
          <cell r="L603">
            <v>48.96</v>
          </cell>
        </row>
        <row r="604">
          <cell r="C604" t="str">
            <v>timer</v>
          </cell>
          <cell r="D604" t="str">
            <v>360-188</v>
          </cell>
          <cell r="E604" t="str">
            <v>Timer</v>
          </cell>
          <cell r="F604" t="str">
            <v>caùi</v>
          </cell>
          <cell r="G604"/>
          <cell r="H604">
            <v>400000</v>
          </cell>
          <cell r="I604"/>
          <cell r="J604">
            <v>3548</v>
          </cell>
        </row>
        <row r="605">
          <cell r="C605" t="str">
            <v>TON6</v>
          </cell>
          <cell r="D605" t="str">
            <v>CAY</v>
          </cell>
          <cell r="E605" t="str">
            <v>Toân 6mm</v>
          </cell>
          <cell r="F605" t="str">
            <v>kg</v>
          </cell>
          <cell r="G605"/>
          <cell r="H605">
            <v>5500</v>
          </cell>
        </row>
        <row r="606">
          <cell r="C606" t="str">
            <v>G</v>
          </cell>
          <cell r="D606" t="str">
            <v>BO</v>
          </cell>
          <cell r="E606" t="str">
            <v>Vaät lieäu döïng coät</v>
          </cell>
          <cell r="F606"/>
          <cell r="G606"/>
          <cell r="H606">
            <v>12857</v>
          </cell>
        </row>
        <row r="607">
          <cell r="C607" t="str">
            <v>VLCOT</v>
          </cell>
          <cell r="D607" t="str">
            <v>056-112</v>
          </cell>
          <cell r="E607" t="str">
            <v>Vaät lieäu döïng coät</v>
          </cell>
        </row>
        <row r="608">
          <cell r="C608" t="str">
            <v>X</v>
          </cell>
          <cell r="D608" t="str">
            <v>BO</v>
          </cell>
          <cell r="E608" t="str">
            <v>Xaêng</v>
          </cell>
          <cell r="F608" t="str">
            <v>kg</v>
          </cell>
          <cell r="G608"/>
          <cell r="H608">
            <v>3500</v>
          </cell>
        </row>
        <row r="609">
          <cell r="C609" t="str">
            <v>XIT</v>
          </cell>
          <cell r="D609" t="str">
            <v>055-111</v>
          </cell>
          <cell r="E609" t="str">
            <v>Xaø X-IT</v>
          </cell>
          <cell r="F609" t="str">
            <v>boä</v>
          </cell>
          <cell r="G609"/>
          <cell r="H609">
            <v>207580</v>
          </cell>
          <cell r="I609"/>
          <cell r="J609">
            <v>16450</v>
          </cell>
        </row>
        <row r="610">
          <cell r="C610" t="str">
            <v>XM</v>
          </cell>
          <cell r="D610" t="str">
            <v>CAY</v>
          </cell>
          <cell r="E610" t="str">
            <v>Ximaêng</v>
          </cell>
        </row>
        <row r="611">
          <cell r="C611" t="str">
            <v>YC</v>
          </cell>
          <cell r="D611" t="str">
            <v>CAY</v>
          </cell>
          <cell r="E611" t="str">
            <v>Yeám caùp</v>
          </cell>
          <cell r="F611" t="str">
            <v>caùi</v>
          </cell>
          <cell r="G611"/>
          <cell r="H611">
            <v>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Work-Condition"/>
      <sheetName val="Sub-Comp."/>
      <sheetName val="Monthly-Power"/>
      <sheetName val="Monthly-Eq"/>
      <sheetName val="site chart"/>
      <sheetName val="Org.chart"/>
      <sheetName val="Cost Est."/>
      <sheetName val="s-charts"/>
      <sheetName val="th (2)"/>
      <sheetName val="th"/>
      <sheetName val="Work_Condition"/>
      <sheetName val="Abutment"/>
      <sheetName val="Girder"/>
      <sheetName val="nhan cong"/>
      <sheetName val="Sub-Comp_"/>
      <sheetName val="site_chart"/>
      <sheetName val="Org_chart"/>
      <sheetName val="Cost_Est_"/>
      <sheetName val="th_(2)"/>
      <sheetName val="ctTBA"/>
      <sheetName val="Revised construction schedule"/>
      <sheetName val="ma-pt"/>
      <sheetName val="W䁯rk-Condition"/>
      <sheetName val="DGCT"/>
      <sheetName val="GVL"/>
      <sheetName val="VL-NC-M"/>
      <sheetName val="DON GIA TRAM (3)"/>
      <sheetName val="nhan_cong"/>
      <sheetName val="共機計算"/>
      <sheetName val="共機J"/>
      <sheetName val="MTL$-INTER"/>
      <sheetName val="DONVIBAN"/>
      <sheetName val="NGUON"/>
      <sheetName val="Phu Bai Bridge"/>
      <sheetName val="GKHOAN"/>
      <sheetName val="PEDESB"/>
      <sheetName val="VL,NC,MTC"/>
      <sheetName val="XL4Poppy"/>
      <sheetName val="dmuc"/>
      <sheetName val="DTXL"/>
      <sheetName val="lam-moi"/>
      <sheetName val="TONGKE3p "/>
      <sheetName val="gtrinh"/>
      <sheetName val="CHITIET VL-NC"/>
      <sheetName val="#REF"/>
      <sheetName val="THPDMoi  (2)"/>
      <sheetName val="t-h HA THE"/>
      <sheetName val="chitiet"/>
      <sheetName val="DON GIA"/>
    </sheetNames>
    <sheetDataSet>
      <sheetData sheetId="0">
        <row r="10">
          <cell r="B10">
            <v>26</v>
          </cell>
        </row>
      </sheetData>
      <sheetData sheetId="1" refreshError="1">
        <row r="10">
          <cell r="B10">
            <v>26</v>
          </cell>
          <cell r="C10">
            <v>20</v>
          </cell>
        </row>
        <row r="11">
          <cell r="B11">
            <v>23</v>
          </cell>
          <cell r="C11">
            <v>10</v>
          </cell>
        </row>
        <row r="28">
          <cell r="D28" t="str">
            <v>13:00-17:00</v>
          </cell>
          <cell r="E28" t="str">
            <v>18:00-22:00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
      <sheetName val="tien luong"/>
      <sheetName val="dutoan"/>
      <sheetName val="Sheet3"/>
      <sheetName val="XL4Poppy"/>
      <sheetName val="Sheet1"/>
      <sheetName val="Sheet2"/>
      <sheetName val="DG"/>
      <sheetName val="PhaDoMong"/>
      <sheetName val="THQT"/>
      <sheetName val="TRIET T 35KV"/>
      <sheetName val="TH VL-NC-MTC"/>
      <sheetName val="TRIET T 0.4"/>
      <sheetName val="VC"/>
      <sheetName val="TRET T TBA"/>
      <sheetName val="THCP"/>
      <sheetName val="DChuyen"/>
      <sheetName val="CT 1M3BT"/>
      <sheetName val="00000000"/>
      <sheetName val="XL4Test5"/>
      <sheetName val="TRIET T"/>
      <sheetName val="THTN"/>
      <sheetName val="TH KBAI"/>
      <sheetName val="thang 7"/>
      <sheetName val="thang 6"/>
      <sheetName val="DANHPHAP"/>
      <sheetName val="Sheet4"/>
      <sheetName val="Sheet5"/>
      <sheetName val="Sheet6"/>
      <sheetName val="Sheet7"/>
      <sheetName val="Sheet8"/>
      <sheetName val="Sheet9"/>
      <sheetName val="Sheet10"/>
      <sheetName val="Sheet11"/>
      <sheetName val=""/>
      <sheetName val="Abutment"/>
      <sheetName val="Work-Condition"/>
      <sheetName val="CHITIET VL-NC-TT -1p"/>
      <sheetName val="CHITIET VL-NC-TT-3p"/>
      <sheetName val="KPVC-BD "/>
      <sheetName val="chi tiet TBA"/>
      <sheetName val="Chiet tinh dz22"/>
      <sheetName val="CHITIET"/>
      <sheetName val="th_"/>
      <sheetName val="tien_luong"/>
      <sheetName val="305-VRA"/>
      <sheetName val="381-Pre FS"/>
      <sheetName val="DT Cualo"/>
      <sheetName val="DonGiaLD"/>
      <sheetName val="CANDOI"/>
      <sheetName val="Du_lieu"/>
    </sheetNames>
    <sheetDataSet>
      <sheetData sheetId="0"/>
      <sheetData sheetId="1"/>
      <sheetData sheetId="2"/>
      <sheetData sheetId="3"/>
      <sheetData sheetId="4" refreshError="1">
        <row r="4">
          <cell r="C4" t="e">
            <v>#N/A</v>
          </cell>
        </row>
        <row r="15">
          <cell r="A15" t="b">
            <v>1</v>
          </cell>
        </row>
      </sheetData>
      <sheetData sheetId="5" refreshError="1"/>
      <sheetData sheetId="6" refreshError="1"/>
      <sheetData sheetId="7" refreshError="1"/>
      <sheetData sheetId="8" refreshError="1"/>
      <sheetData sheetId="9"/>
      <sheetData sheetId="10" refreshError="1"/>
      <sheetData sheetId="11"/>
      <sheetData sheetId="12" refreshError="1"/>
      <sheetData sheetId="13"/>
      <sheetData sheetId="14" refreshError="1"/>
      <sheetData sheetId="15"/>
      <sheetData sheetId="16"/>
      <sheetData sheetId="17" refreshError="1"/>
      <sheetData sheetId="18"/>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 sheetId="5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
      <sheetName val="GTXL"/>
      <sheetName val="PCD"/>
      <sheetName val="THKL"/>
      <sheetName val="DTCT"/>
      <sheetName val="DGCT"/>
      <sheetName val="BGVL"/>
      <sheetName val="XM"/>
      <sheetName val="XL4Poppy"/>
      <sheetName val="TongHopKLCong"/>
      <sheetName val="THKL nghiemthu"/>
      <sheetName val="THKL ThanhToan"/>
      <sheetName val="Dao HC"/>
      <sheetName val="Dao cap"/>
      <sheetName val="Dap nen K95"/>
      <sheetName val="PhanchiaKLdao"/>
      <sheetName val="Dao dat C3"/>
      <sheetName val="Dao dat C4"/>
      <sheetName val="Dao Da C2"/>
      <sheetName val="Dao Da C3"/>
      <sheetName val="Dao Da C4"/>
      <sheetName val="Km355+00"/>
      <sheetName val="Dao dat cap 3"/>
      <sheetName val="Dao dat cap 4"/>
      <sheetName val="Da cap 4"/>
      <sheetName val="Da cap 3"/>
      <sheetName val="Da cap 2"/>
      <sheetName val="Phanchia KL dao nen"/>
      <sheetName val="CPTNo"/>
      <sheetName val="Sheet2"/>
      <sheetName val="XXXXXXXX"/>
      <sheetName val="Gia"/>
      <sheetName val="chi tiet TBA"/>
      <sheetName val="MTO REV.0"/>
      <sheetName val="CVC"/>
      <sheetName val="tra-vat-lieu"/>
      <sheetName val="ptdg-duong"/>
      <sheetName val="thop"/>
      <sheetName val="thop (Anh)"/>
      <sheetName val="trabang"/>
      <sheetName val="DPHONG"/>
      <sheetName val="1E"/>
      <sheetName val="3E"/>
      <sheetName val="6E"/>
      <sheetName val="7D"/>
      <sheetName val="8D"/>
      <sheetName val="26P"/>
      <sheetName val="27p"/>
      <sheetName val="28P"/>
      <sheetName val="SOIDO"/>
      <sheetName val="DAT"/>
      <sheetName val="34P"/>
      <sheetName val="34P1"/>
      <sheetName val="30P"/>
      <sheetName val="khoiluong"/>
      <sheetName val="KLCONG"/>
      <sheetName val="Tonghop"/>
      <sheetName val="luong-sua"/>
      <sheetName val="luong"/>
      <sheetName val="TK"/>
      <sheetName val="tra_tLe"/>
      <sheetName val="CHITIETCONG"/>
      <sheetName val="#REF"/>
      <sheetName val="ptdg_duong"/>
      <sheetName val="bb s.3"/>
      <sheetName val="so 2"/>
      <sheetName val="so 1"/>
      <sheetName val="bdso3"/>
      <sheetName val="so 3"/>
      <sheetName val="Sheet6"/>
      <sheetName val="Sheet7"/>
      <sheetName val="Sheet8"/>
      <sheetName val="Sheet9"/>
      <sheetName val="Sheet10"/>
      <sheetName val="Sheet11"/>
      <sheetName val="Sheet12"/>
      <sheetName val="Sheet13"/>
      <sheetName val="Sheet14"/>
      <sheetName val="Sheet15"/>
      <sheetName val="Sheet16"/>
      <sheetName val="Tiepdia"/>
      <sheetName val="TDT"/>
      <sheetName val="Thuc thanh"/>
      <sheetName val="ptdg"/>
      <sheetName val="Don gia-cau"/>
      <sheetName val="Tai khoan"/>
      <sheetName val="#REF!"/>
      <sheetName val="tra-vat¼-ieu"/>
      <sheetName val="t(op (Anh)"/>
      <sheetName val="Loading"/>
      <sheetName val="LEGEND"/>
      <sheetName val=" SH 1"/>
      <sheetName val=" SH 2"/>
      <sheetName val="   BD"/>
      <sheetName val="   CN-01-05"/>
      <sheetName val="   VP XUONG"/>
      <sheetName val="  T.H  UNG XUONG 2"/>
      <sheetName val="T.H Nguon chi"/>
      <sheetName val="thop_(Anh)"/>
      <sheetName val="bb_s_3"/>
      <sheetName val="so_2"/>
      <sheetName val="so_1"/>
      <sheetName val="so_3"/>
      <sheetName val="Tai_khoan"/>
      <sheetName val="thop_(Anh)1"/>
      <sheetName val="bb_s_31"/>
      <sheetName val="so_21"/>
      <sheetName val="so_11"/>
      <sheetName val="so_31"/>
      <sheetName val="Tai_khoan1"/>
      <sheetName val="ptvt"/>
      <sheetName val="Tra"/>
      <sheetName val="Dulieu"/>
      <sheetName val="Function"/>
      <sheetName val="1111"/>
      <sheetName val="KH-Q1,Q2,01"/>
    </sheetNames>
    <sheetDataSet>
      <sheetData sheetId="0">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1" refreshError="1"/>
      <sheetData sheetId="2" refreshError="1"/>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refreshError="1"/>
      <sheetData sheetId="65"/>
      <sheetData sheetId="66"/>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sheetData sheetId="87"/>
      <sheetData sheetId="88" refreshError="1"/>
      <sheetData sheetId="89" refreshError="1"/>
      <sheetData sheetId="90" refreshError="1"/>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PCD"/>
      <sheetName val="THKL"/>
      <sheetName val="DTCT"/>
      <sheetName val="DGCT"/>
      <sheetName val="BGVL"/>
      <sheetName val="NC"/>
      <sheetName val="XM"/>
      <sheetName val="XXXXXXXX"/>
      <sheetName val="XL4Poppy"/>
      <sheetName val="Sheet2"/>
      <sheetName val="Sheet3"/>
      <sheetName val="Sheet4"/>
      <sheetName val="CN Khu"/>
      <sheetName val="Kinh nghiem"/>
      <sheetName val="Tai Chinh"/>
      <sheetName val="Lien danh"/>
      <sheetName val="Sheet1"/>
      <sheetName val="Muc luc"/>
      <sheetName val="DKien"/>
      <sheetName val="HD dang tien hanh"/>
      <sheetName val="Doanh thu"/>
      <sheetName val="Sheet8"/>
      <sheetName val="Sheet9"/>
      <sheetName val="Sheet10"/>
      <sheetName val="Sheet11"/>
      <sheetName val="Sheet12"/>
      <sheetName val="Sheet13"/>
      <sheetName val="Sheet14"/>
      <sheetName val="Sheet15"/>
      <sheetName val="Sheet16"/>
      <sheetName val="XL4Test5"/>
      <sheetName val="TongHopKLCong"/>
      <sheetName val="THKL nghiemthu"/>
      <sheetName val="THKL ThanhToan"/>
      <sheetName val="Dao HC"/>
      <sheetName val="Dao cap"/>
      <sheetName val="Dap nen K95"/>
      <sheetName val="PhanchiaKLdao"/>
      <sheetName val="Dao dat C3"/>
      <sheetName val="Dao dat C4"/>
      <sheetName val="Dao Da C2"/>
      <sheetName val="Dao Da C3"/>
      <sheetName val="Dao Da C4"/>
      <sheetName val="Km355+00"/>
      <sheetName val="Dao dat cap 3"/>
      <sheetName val="Dao dat cap 4"/>
      <sheetName val="Da cap 4"/>
      <sheetName val="Da cap 3"/>
      <sheetName val="Da cap 2"/>
      <sheetName val="Phanchia KL dao nen"/>
      <sheetName val="CPTNo"/>
      <sheetName val="Gia"/>
      <sheetName val="chi tiet TBA"/>
      <sheetName val="MTO REV.0"/>
    </sheetNames>
    <sheetDataSet>
      <sheetData sheetId="0" refreshError="1"/>
      <sheetData sheetId="1" refreshError="1"/>
      <sheetData sheetId="2" refreshError="1"/>
      <sheetData sheetId="3" refreshError="1"/>
      <sheetData sheetId="4" refreshError="1"/>
      <sheetData sheetId="5" refreshError="1"/>
      <sheetData sheetId="6" refreshError="1">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Z"/>
      <sheetName val="KCCP"/>
      <sheetName val="CANDOI TC"/>
      <sheetName val="TONGHOP"/>
      <sheetName val="DVKD"/>
    </sheetNames>
    <sheetDataSet>
      <sheetData sheetId="0"/>
      <sheetData sheetId="1"/>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N"/>
      <sheetName val="VL"/>
      <sheetName val="TN"/>
      <sheetName val="ND"/>
      <sheetName val="dgct"/>
      <sheetName val="dtct"/>
      <sheetName val="gvl"/>
      <sheetName val="Sheet10"/>
      <sheetName val="Sheet11"/>
      <sheetName val="Sheet12"/>
      <sheetName val="Sheet13"/>
      <sheetName val="Sheet14"/>
      <sheetName val="Sheet15"/>
      <sheetName val="Sheet16"/>
      <sheetName val="CHITIET VL-NC"/>
      <sheetName val="MTP"/>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XL4Poppy"/>
      <sheetName val="THDZ0,4"/>
      <sheetName val="TH DZ35"/>
      <sheetName val="THTram"/>
      <sheetName val="6787CWFASE2CASE2_00"/>
      <sheetName val="SILICATE"/>
      <sheetName val="CBKC-110"/>
      <sheetName val="RAB AR&amp;STR"/>
      <sheetName val="Earthwork"/>
      <sheetName val="Input"/>
      <sheetName val="조명시설"/>
      <sheetName val="Sheet1"/>
      <sheetName val="DANHPHAP"/>
      <sheetName val="chi tiet TBA"/>
      <sheetName val="chi tiet C"/>
      <sheetName val="Tro giup"/>
      <sheetName val="Don gia"/>
      <sheetName val="DON GIA CAN THO"/>
      <sheetName val="Don gia chi tiet"/>
      <sheetName val="DC"/>
      <sheetName val="NL"/>
      <sheetName val="DON GIA TRAM (3)"/>
      <sheetName val="dongia"/>
      <sheetName val="TONGKE-HT"/>
      <sheetName val="ptnc"/>
      <sheetName val="ptvl"/>
      <sheetName val="ptm"/>
      <sheetName val="DG"/>
      <sheetName val="gvl"/>
      <sheetName val="Control"/>
      <sheetName val="THVATTU"/>
      <sheetName val="물량표S"/>
      <sheetName val="TONG HOP VL-NC TT"/>
      <sheetName val="CHITIET VL-NC-TT -1p"/>
      <sheetName val="TDTKP1"/>
      <sheetName val="KPVC-BD "/>
      <sheetName val="공통가설"/>
      <sheetName val="7606 DZ"/>
      <sheetName val="DATA"/>
      <sheetName val="Customize Your Purchase Order"/>
      <sheetName val="TinhGiaMTC"/>
      <sheetName val="TinhGiaNC"/>
      <sheetName val="XT_Buoc 3"/>
      <sheetName val="PU_ITALY_"/>
      <sheetName val="TH_DZ35"/>
      <sheetName val="Tro_giup"/>
      <sheetName val="DON_GIA_CAN_THO"/>
      <sheetName val="VL,NC,MTC"/>
      <sheetName val="#REF"/>
      <sheetName val="RAB_AR&amp;STR"/>
      <sheetName val="chi_tiet_TBA"/>
      <sheetName val="chi_tiet_C"/>
      <sheetName val="Customize_Your_Purchase_Order"/>
      <sheetName val="BG"/>
      <sheetName val="FitOutConfCentre"/>
      <sheetName val="내역서"/>
      <sheetName val="KLHT"/>
      <sheetName val="CHITIET VL-NC-TT-3p"/>
      <sheetName val="Shdet1"/>
      <sheetName val="PU_ITALY_1"/>
      <sheetName val="TH_DZ351"/>
      <sheetName val="Tro_giup1"/>
      <sheetName val="DON_GIA_CAN_THO1"/>
      <sheetName val="Ky Lam Bridge"/>
      <sheetName val="Provisional Sums Item"/>
      <sheetName val="Gas Pressure Welding"/>
      <sheetName val="General Item&amp;General Requiremen"/>
      <sheetName val="General Items"/>
      <sheetName val="Regenral Requirements"/>
      <sheetName val="402"/>
      <sheetName val="Du Toan"/>
      <sheetName val="NGUON"/>
      <sheetName val="DGTH"/>
      <sheetName val="HĐ ngoài"/>
      <sheetName val="dongia (2)"/>
      <sheetName val="Mall"/>
      <sheetName val="DONVIBAN"/>
      <sheetName val="PROFILE"/>
      <sheetName val="BANCO (2)"/>
      <sheetName val="MT DPin (2)"/>
      <sheetName val="S-curve "/>
      <sheetName val="PU_ITALY_2"/>
      <sheetName val="TH_DZ352"/>
      <sheetName val="Tro_giup2"/>
      <sheetName val="DON_GIA_CAN_THO2"/>
      <sheetName val="Don_gia_chi_tiet"/>
      <sheetName val="Commercial value"/>
      <sheetName val="NC"/>
      <sheetName val="TONG HOP VL-NC"/>
      <sheetName val="lam-moi"/>
      <sheetName val="DG-VL"/>
      <sheetName val="PTDGCT"/>
      <sheetName val="So doi chieu LC"/>
      <sheetName val="A1.CN"/>
      <sheetName val="VL"/>
      <sheetName val="PTDG"/>
      <sheetName val="phuluc1"/>
      <sheetName val="CTG"/>
      <sheetName val="dnc4"/>
      <sheetName val="갑지"/>
      <sheetName val="침하계"/>
      <sheetName val="BETON"/>
      <sheetName val="24-ACMV"/>
      <sheetName val="Adix A"/>
      <sheetName val="Don_gia"/>
      <sheetName val="DON_GIA_TRAM_(3)"/>
      <sheetName val="7606_DZ"/>
      <sheetName val="TONG_HOP_VL-NC_TT"/>
      <sheetName val="CHITIET_VL-NC-TT_-1p"/>
      <sheetName val="KPVC-BD_"/>
      <sheetName val="Đầu vào"/>
      <sheetName val="chiet tinh"/>
      <sheetName val="dg67-1"/>
      <sheetName val="Ng.hàng xà+bulong"/>
      <sheetName val="TH_CNO"/>
      <sheetName val="NK_CHUNG"/>
      <sheetName val="CT vat lieu"/>
      <sheetName val="vcdngan"/>
      <sheetName val="366"/>
      <sheetName val="SL"/>
      <sheetName val="DG DZ"/>
      <sheetName val="DG TBA"/>
      <sheetName val="DGXD"/>
      <sheetName val="TBA"/>
      <sheetName val="4.PTDG"/>
      <sheetName val="bt19"/>
      <sheetName val="Btr25"/>
      <sheetName val="Bang KL"/>
      <sheetName val="May"/>
      <sheetName val="XD"/>
      <sheetName val="Cuongricc"/>
      <sheetName val="project management"/>
      <sheetName val="실행철강하도"/>
      <sheetName val="chitimc"/>
      <sheetName val="giathanh1"/>
      <sheetName val="Titles"/>
      <sheetName val="Rates 2009"/>
      <sheetName val="DM"/>
      <sheetName val="Du_lieu"/>
      <sheetName val="Config"/>
      <sheetName val="DMCP"/>
      <sheetName val="HS_TDT"/>
      <sheetName val="P"/>
      <sheetName val="집계표"/>
      <sheetName val="DM 6061"/>
      <sheetName val="Gia"/>
      <sheetName val="dm366"/>
      <sheetName val="DG thep ma kem"/>
      <sheetName val="MAIN GATE HOUSE"/>
      <sheetName val="THVT"/>
      <sheetName val="O20"/>
      <sheetName val="CAT_5"/>
      <sheetName val="BQMP"/>
      <sheetName val="산근"/>
      <sheetName val="inter"/>
      <sheetName val="대비"/>
      <sheetName val="REINF."/>
      <sheetName val="SKETCH"/>
      <sheetName val="LOADS"/>
      <sheetName val="Keothep"/>
      <sheetName val="Re-bar"/>
      <sheetName val="Dulieu"/>
      <sheetName val="DM1776"/>
      <sheetName val="DM228"/>
      <sheetName val="DM4970"/>
      <sheetName val="Camay_DP"/>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7606-TBA"/>
      <sheetName val="7606-ĐZ"/>
      <sheetName val="Sheet2"/>
      <sheetName val="DM 67"/>
      <sheetName val="Data Input"/>
      <sheetName val="DG7606"/>
      <sheetName val="Chi tiet XD TBA"/>
      <sheetName val="K95"/>
      <sheetName val="DG1426"/>
      <sheetName val="KH-Q1,Q2,01"/>
      <sheetName val="CT1"/>
      <sheetName val="MTL$-INTER"/>
      <sheetName val="Trạm biến áp"/>
      <sheetName val="Gia vat tu"/>
      <sheetName val="ALLOWANCE"/>
      <sheetName val="MH RATE"/>
      <sheetName val="Sheet3"/>
      <sheetName val="DLDTLN"/>
      <sheetName val="차액보증"/>
      <sheetName val="K98"/>
      <sheetName val="KPTH-T12"/>
      <sheetName val="Thamgia-T10"/>
      <sheetName val="Ts"/>
      <sheetName val="SITE-E"/>
      <sheetName val="WT-LIST"/>
      <sheetName val="금융비용"/>
      <sheetName val="입찰안"/>
      <sheetName val="BGD"/>
      <sheetName val="KCS"/>
      <sheetName val="KD"/>
      <sheetName val="KT"/>
      <sheetName val="KTNL"/>
      <sheetName val="KH"/>
      <sheetName val="PX-SX"/>
      <sheetName val="TC"/>
      <sheetName val="Lcau - Lxuc"/>
      <sheetName val="LaborPY"/>
      <sheetName val="LaborKH"/>
      <sheetName val="Equip "/>
      <sheetName val="Material"/>
      <sheetName val="damgiua"/>
      <sheetName val="dgct"/>
      <sheetName val="EXTERNAL"/>
      <sheetName val="TONG HOP T5 1998"/>
      <sheetName val="Chenh lech vat tu"/>
      <sheetName val="Đơn Giá "/>
      <sheetName val="Diện tích"/>
      <sheetName val="1_Khái toán"/>
      <sheetName val="ironmongery"/>
      <sheetName val="Giá"/>
      <sheetName val="DM6061"/>
      <sheetName val="Luong2"/>
      <sheetName val="CT-35"/>
      <sheetName val="CT-0.4KV"/>
      <sheetName val="chiettinh"/>
      <sheetName val="PU_ITALY_3"/>
      <sheetName val="TH_DZ353"/>
      <sheetName val="Tro_giup3"/>
      <sheetName val="Don_gia1"/>
      <sheetName val="DON_GIA_TRAM_(3)1"/>
      <sheetName val="DON_GIA_CAN_THO3"/>
      <sheetName val="Don_gia_chi_tiet1"/>
      <sheetName val="7606_DZ1"/>
      <sheetName val="CHITIET_VL-NC-TT_-1p1"/>
      <sheetName val="TONG_HOP_VL-NC_TT1"/>
      <sheetName val="KPVC-BD_1"/>
      <sheetName val="Ky_Lam_Bridge"/>
      <sheetName val="Provisional_Sums_Item"/>
      <sheetName val="Gas_Pressure_Welding"/>
      <sheetName val="General_Item&amp;General_Requiremen"/>
      <sheetName val="General_Items"/>
      <sheetName val="Regenral_Requirements"/>
      <sheetName val="Ng_hàng_xà+bulong"/>
      <sheetName val="chiet_tinh"/>
      <sheetName val="CT_vat_lieu"/>
      <sheetName val="DM_6061"/>
      <sheetName val="DG_thep_ma_kem"/>
      <sheetName val="DG_DZ"/>
      <sheetName val="DG_TBA"/>
      <sheetName val="Commercial_value"/>
      <sheetName val="TONG_HOP_VL-NC"/>
      <sheetName val="Rates_2009"/>
      <sheetName val="Data_Input"/>
      <sheetName val="????"/>
      <sheetName val="???S"/>
      <sheetName val="???"/>
      <sheetName val="??"/>
      <sheetName val="HÐ ngoài"/>
      <sheetName val="??????"/>
      <sheetName val="HÐ_ngoài"/>
      <sheetName val="Bill 1_Quy dinh chung"/>
      <sheetName val="1.R18 BF"/>
      <sheetName val="A"/>
      <sheetName val="G"/>
      <sheetName val="F-B"/>
      <sheetName val="H-J"/>
      <sheetName val="6.External works-R18"/>
      <sheetName val="Chi tiet -tong 9 thang"/>
      <sheetName val="BangMa"/>
      <sheetName val="DonGiaLD"/>
      <sheetName val="Equipment"/>
      <sheetName val="DT_THAU"/>
      <sheetName val="말뚝지지력산정"/>
      <sheetName val="Cp&gt;10-Ln&lt;10"/>
      <sheetName val="Ln&lt;20"/>
      <sheetName val="EIRR&gt;1&lt;1"/>
      <sheetName val="EIRR&gt; 2"/>
      <sheetName val="EIRR&lt;2"/>
      <sheetName val="Elect (3)"/>
      <sheetName val="B"/>
      <sheetName val="BQMPALOC"/>
      <sheetName val="NDOCBT"/>
      <sheetName val="basis"/>
      <sheetName val="E"/>
      <sheetName val="K"/>
      <sheetName val="수입"/>
      <sheetName val="eq_data"/>
      <sheetName val="plan&amp;section of foundation"/>
      <sheetName val="design criteria"/>
      <sheetName val="Bond 수수료 계산 포맷"/>
      <sheetName val="ITB COST"/>
      <sheetName val="DGsuyrong"/>
      <sheetName val="PhanTichVua"/>
      <sheetName val="PhanTichVT"/>
      <sheetName val="KhoiluongDT"/>
      <sheetName val="A1, May"/>
      <sheetName val="Máy"/>
      <sheetName val="Vat lieu"/>
      <sheetName val="DG7606DZ"/>
      <sheetName val="Luong NII"/>
      <sheetName val="Cpbetong"/>
      <sheetName val="366fun"/>
      <sheetName val="DM_60606061"/>
      <sheetName val="DINH MUC THI NGHIEM"/>
      <sheetName val="CUOCVC"/>
      <sheetName val="Luong NI"/>
      <sheetName val="Vatlieu"/>
      <sheetName val="CT"/>
      <sheetName val="DTOAN"/>
      <sheetName val="Chi tiet KL"/>
      <sheetName val="Tổng hợp KL"/>
      <sheetName val="Chenh lech ca may"/>
      <sheetName val="TLg CN&amp;Laixe"/>
      <sheetName val="TLg CN&amp;Laixe (2)"/>
      <sheetName val="TLg Laitau"/>
      <sheetName val="TLg Laitau (2)"/>
      <sheetName val="rate material"/>
      <sheetName val="KL Chi tiết Xây tô"/>
      <sheetName val="BIDDING-SUM"/>
      <sheetName val="PRI-LS"/>
      <sheetName val="NKC6"/>
      <sheetName val="BM"/>
      <sheetName val="Cước VC + ĐM CP Tư vấn"/>
      <sheetName val="Hệ số"/>
      <sheetName val="Phan khai KLuong"/>
      <sheetName val="Duphong"/>
      <sheetName val="CE(E)"/>
      <sheetName val="CE(M)"/>
      <sheetName val="Project Data"/>
      <sheetName val="갑지1"/>
      <sheetName val="GAEYO"/>
      <sheetName val="LEGEND"/>
      <sheetName val="DGG"/>
      <sheetName val="HMCV"/>
      <sheetName val="CauKien"/>
      <sheetName val="04 - XUONG DET B"/>
      <sheetName val="CTGX"/>
      <sheetName val="CTG-1"/>
      <sheetName val="07Base Cost"/>
      <sheetName val="01"/>
      <sheetName val="02"/>
      <sheetName val=" 03"/>
      <sheetName val="04"/>
      <sheetName val="05"/>
      <sheetName val="06"/>
      <sheetName val="07"/>
      <sheetName val="08"/>
      <sheetName val="09"/>
      <sheetName val="chieu day san"/>
      <sheetName val="Podium Concrete Works"/>
      <sheetName val="KLCT- TOWER"/>
      <sheetName val="KLCT- PODIUM"/>
      <sheetName val="Gia thanh chuoi su"/>
      <sheetName val="Tiep dia"/>
      <sheetName val="Don gia vung III-Can Tho"/>
      <sheetName val="6PILE  (돌출)"/>
      <sheetName val="6MONTHS"/>
      <sheetName val="DTXL"/>
      <sheetName val="base"/>
      <sheetName val="INDEX"/>
      <sheetName val="Area Cal"/>
      <sheetName val="負荷集計（断熱不燃）"/>
      <sheetName val="Barrem"/>
      <sheetName val="PAGE 1"/>
      <sheetName val="INFO"/>
      <sheetName val="Summary"/>
      <sheetName val="Loại Vật tư"/>
      <sheetName val="Đầu tư"/>
      <sheetName val="CANDOI"/>
      <sheetName val="MATK"/>
      <sheetName val="NHATKY"/>
      <sheetName val="Xay lapduongR3"/>
      <sheetName val="Standardwerte"/>
      <sheetName val="BKBANRA"/>
      <sheetName val="BKMUAVAO"/>
      <sheetName val="Duc_bk"/>
      <sheetName val="I-KAMAR"/>
      <sheetName val="GTTBA"/>
      <sheetName val="____"/>
      <sheetName val="___S"/>
      <sheetName val="___"/>
      <sheetName val="__"/>
      <sheetName val="______"/>
      <sheetName val="新规"/>
      <sheetName val="Master"/>
      <sheetName val="실행"/>
      <sheetName val="DTICH"/>
      <sheetName val="dg tphcm"/>
      <sheetName val="Measure 1306"/>
      <sheetName val="0"/>
      <sheetName val="RATE"/>
      <sheetName val="Harga ME "/>
      <sheetName val="Alat"/>
      <sheetName val="Analisa Gabungan"/>
      <sheetName val="Sub"/>
      <sheetName val="토공"/>
      <sheetName val="D&amp;W"/>
      <sheetName val="Bill 01 - CTN"/>
      <sheetName val="Bill 2.2 Villa 2 beds"/>
      <sheetName val="DL"/>
      <sheetName val="6787CWFASE2CASE2_00.xls"/>
      <sheetName val="T&amp;D"/>
      <sheetName val="list"/>
      <sheetName val="tonghop"/>
      <sheetName val="DATA2"/>
      <sheetName val="gia cong tac"/>
      <sheetName val="project_management"/>
      <sheetName val="MAIN_GATE_HOUSE"/>
      <sheetName val="REINF_"/>
      <sheetName val="Du_toan"/>
      <sheetName val="Bang_KL"/>
      <sheetName val="MH_RATE"/>
      <sheetName val="Lcau_-_Lxuc"/>
      <sheetName val="ESTI."/>
      <sheetName val="KL san lap"/>
      <sheetName val="Bill 02 - Xay gach-Pou "/>
      <sheetName val="Bill 03-Chống thấm-Pou"/>
      <sheetName val="Bill 04-Kim loại-Pou"/>
      <sheetName val="Bill 05 - Hoan thien-Pou "/>
      <sheetName val="Bill 02 - Xay gach-Tower"/>
      <sheetName val="Bill 03-Chống thấm-Tower"/>
      <sheetName val="Bill 04-Kim loại-Tower"/>
      <sheetName val="Bill 05 - Hoan thien-Tower"/>
      <sheetName val="KL- KHAC"/>
      <sheetName val="BILL 3 - KẾT CẤU HẦM"/>
      <sheetName val="PTĐG"/>
      <sheetName val="DTC&amp;TP&amp;NCC"/>
      <sheetName val="PTĐG LTBT"/>
      <sheetName val="CTG-PRECHEx1.4"/>
      <sheetName val="CTG-AB (2)"/>
      <sheetName val="CTG-AB (3)"/>
      <sheetName val="CTG-PLP-1.08"/>
      <sheetName val="CTG-QUYCHE"/>
      <sheetName val="CTG-AB"/>
      <sheetName val="Pre Đội nhóm"/>
      <sheetName val="Vat tu XD"/>
      <sheetName val="database"/>
      <sheetName val="inpukeoI"/>
      <sheetName val="Tower - Concrete Works"/>
      <sheetName val="Bill-04 ket cau thap- UNI"/>
      <sheetName val="PEDESB"/>
      <sheetName val="TH Vat tu"/>
      <sheetName val="Cửa"/>
      <sheetName val="DUCVIETPQ"/>
      <sheetName val="INFOR-ST"/>
      <sheetName val="T.KÊ K.CẤU"/>
      <sheetName val="Bang trong luong rieng thep"/>
      <sheetName val="CTKL KTX HT"/>
      <sheetName val="DETAIL "/>
      <sheetName val="NVL"/>
      <sheetName val="Door and window"/>
      <sheetName val="CPDDII"/>
      <sheetName val="GV1-D13 (Casement door)"/>
      <sheetName val="Sheet4"/>
      <sheetName val="Supplier"/>
      <sheetName val=" Bill.5-Earthing.2 - Add Works"/>
      <sheetName val="Note"/>
      <sheetName val="DLdauvao"/>
      <sheetName val="CẤP THOÁT NƯỚC"/>
      <sheetName val="DTXD"/>
      <sheetName val="JP_List"/>
      <sheetName val="SUBS"/>
      <sheetName val="Feeds"/>
      <sheetName val="final list 2005"/>
      <sheetName val="final_list_2005"/>
      <sheetName val="WORKINGS"/>
      <sheetName val="LV data"/>
      <sheetName val="SP10"/>
      <sheetName val="DK"/>
      <sheetName val="Isolasi Luar Dalam"/>
      <sheetName val="Isolasi Luar"/>
      <sheetName val="KHOI LUONG"/>
      <sheetName val="13-Cốt thép (10mm&lt;D≤18mm) FO16"/>
      <sheetName val="du lieu du toan"/>
      <sheetName val="TH MTC"/>
      <sheetName val="TH N.Cong"/>
      <sheetName val="DG-TNHC-85"/>
      <sheetName val="Dia"/>
      <sheetName val="THDT goi thau TB"/>
      <sheetName val="Tien do TV"/>
      <sheetName val="QD957"/>
      <sheetName val="bridge # 1"/>
      <sheetName val="TK-COL"/>
      <sheetName val="02_Dulieu_Cua"/>
      <sheetName val="Chi tiet"/>
      <sheetName val="Setting"/>
      <sheetName val="Settings"/>
      <sheetName val="Equipment list (PAC)"/>
      <sheetName val="計算条件"/>
      <sheetName val="TINH KHOI LUONG"/>
      <sheetName val="DATA BASE"/>
      <sheetName val="Mat_Source"/>
      <sheetName val="入力作成表"/>
      <sheetName val="CPA"/>
      <sheetName val="PS-Labour_M"/>
      <sheetName val="Bang 3_Chi tiet phan Dz"/>
      <sheetName val="BẢNG KHỐI LƯỢNG TỔNG HỢP"/>
      <sheetName val="SEX"/>
      <sheetName val="HVAC.BLOCK B4"/>
      <sheetName val="VND"/>
      <sheetName val="Buy vs. Lease Car"/>
      <sheetName val="Hardware"/>
      <sheetName val="HWW"/>
      <sheetName val="TH_CPTB"/>
      <sheetName val="CP Khac cuoc VC"/>
      <sheetName val="Code"/>
      <sheetName val="Budget Code"/>
      <sheetName val="2.Chiet tinh"/>
      <sheetName val="daf-3(OK)"/>
      <sheetName val="daf-7(OK)"/>
      <sheetName val="subcon sched"/>
      <sheetName val="SourceData"/>
      <sheetName val="7606"/>
      <sheetName val="OT"/>
      <sheetName val="D &amp; W sizes"/>
      <sheetName val="IBASE"/>
      <sheetName val="DANHMUC"/>
      <sheetName val="Formwork"/>
      <sheetName val="RAB_AR&amp;STR2"/>
      <sheetName val="chi_tiet_TBA2"/>
      <sheetName val="chi_tiet_C2"/>
      <sheetName val="Customize_Your_Purchase_Order2"/>
      <sheetName val="CHITIET_VL-NC-TT-3p1"/>
      <sheetName val="HĐ_ngoài1"/>
      <sheetName val="XT_Buoc_31"/>
      <sheetName val="dongia_(2)1"/>
      <sheetName val="S-curve_1"/>
      <sheetName val="So_doi_chieu_LC1"/>
      <sheetName val="Adix_A1"/>
      <sheetName val="Trạm_biến_áp"/>
      <sheetName val="Equip_"/>
      <sheetName val="A1_CN"/>
      <sheetName val="Đầu_vào"/>
      <sheetName val="Đơn_Giá_"/>
      <sheetName val="TONG_HOP_T5_1998"/>
      <sheetName val="Chenh_lech_vat_tu"/>
      <sheetName val="Diện_tích"/>
      <sheetName val="1_Khái_toán"/>
      <sheetName val="Chi_tiet_XD_TBA"/>
      <sheetName val="CT-0_4KV"/>
      <sheetName val="rate_material"/>
      <sheetName val="KL_Chi_tiết_Xây_tô"/>
      <sheetName val="Phan_khai_KLuong"/>
      <sheetName val="Bill_1_Quy_dinh_chung"/>
      <sheetName val="1_R18_BF"/>
      <sheetName val="6_External_works-R18"/>
      <sheetName val="Project_Data"/>
      <sheetName val="07Base_Cost"/>
      <sheetName val="04_-_XUONG_DET_B"/>
      <sheetName val="Chi_tiet_KL"/>
      <sheetName val="Tổng_hợp_KL"/>
      <sheetName val="_03"/>
      <sheetName val="chieu_day_san"/>
      <sheetName val="Podium_Concrete_Works"/>
      <sheetName val="KLCT-_TOWER"/>
      <sheetName val="KLCT-_PODIUM"/>
      <sheetName val="Gia_thanh_chuoi_su"/>
      <sheetName val="Tiep_dia"/>
      <sheetName val="Don_gia_vung_III-Can_Tho"/>
      <sheetName val="Area_Cal"/>
      <sheetName val="Elect_(3)"/>
      <sheetName val="plan&amp;section_of_foundation"/>
      <sheetName val="design_criteria"/>
      <sheetName val="Bond_수수료_계산_포맷"/>
      <sheetName val="ITB_COST"/>
      <sheetName val="PAGE_1"/>
      <sheetName val="6PILE__(돌출)"/>
      <sheetName val="HÐ_ngoài1"/>
      <sheetName val="EIRR&gt;_2"/>
      <sheetName val="DETAIL_"/>
      <sheetName val="PRE (E)"/>
      <sheetName val="caocot"/>
      <sheetName val="Don gia chi tiet DIEN 2"/>
      <sheetName val="Ca máy"/>
      <sheetName val="Dự toán"/>
      <sheetName val="Đơn Giá TH"/>
      <sheetName val="Nhân công"/>
      <sheetName val="Phân tích"/>
      <sheetName val="C.P Thiết bị"/>
      <sheetName val="T.H Kinh phí"/>
      <sheetName val="Vật tư"/>
      <sheetName val="Trang bìa"/>
      <sheetName val="NHÀ NHẬP LIỆU"/>
      <sheetName val="MÓNG SILO"/>
      <sheetName val="Z"/>
      <sheetName val="Tong du toan"/>
      <sheetName val="Bill 2 - ketcau"/>
      <sheetName val="A1"/>
      <sheetName val="Loại_Vật_tư"/>
      <sheetName val="DM_67"/>
      <sheetName val="Đầu_tư"/>
      <sheetName val="dg_tphcm"/>
      <sheetName val="T_KÊ_K_CẤU"/>
      <sheetName val="4_PTDG"/>
      <sheetName val="A1,_May"/>
      <sheetName val="Vat_lieu"/>
      <sheetName val="Door_and_window"/>
      <sheetName val="Xay_lapduongR3"/>
      <sheetName val="wsLists"/>
      <sheetName val="Chi tiet lan can"/>
      <sheetName val="PU_ITALY_4"/>
      <sheetName val="Tro_giup4"/>
      <sheetName val="TH_DZ354"/>
      <sheetName val="CHITIET_VL-NC-TT_-1p2"/>
      <sheetName val="#REF!"/>
      <sheetName val="Gvlch"/>
      <sheetName val="Income Statement"/>
      <sheetName val="Shareholders' Equity"/>
      <sheetName val="Dlieu dau vao"/>
      <sheetName val="Don_gia2"/>
      <sheetName val="DON_GIA_TRAM_(3)2"/>
      <sheetName val="DON_GIA_CAN_THO4"/>
      <sheetName val="7606_DZ2"/>
      <sheetName val="Don_gia_chi_tiet2"/>
      <sheetName val="TONG_HOP_VL-NC_TT2"/>
      <sheetName val="KPVC-BD_2"/>
      <sheetName val="Gia_vat_tu1"/>
      <sheetName val="Ky_Lam_Bridge1"/>
      <sheetName val="Provisional_Sums_Item1"/>
      <sheetName val="Gas_Pressure_Welding1"/>
      <sheetName val="General_Item&amp;General_Requireme1"/>
      <sheetName val="General_Items1"/>
      <sheetName val="Regenral_Requirements1"/>
      <sheetName val="Ng_hàng_xà+bulong1"/>
      <sheetName val="CT_vat_lieu1"/>
      <sheetName val="Income_Statement1"/>
      <sheetName val="Shareholders'_Equity1"/>
      <sheetName val="Gia_vat_tu"/>
      <sheetName val="Income_Statement"/>
      <sheetName val="Shareholders'_Equity"/>
      <sheetName val="don_giaQB"/>
      <sheetName val="dm 366"/>
      <sheetName val="DGLX"/>
      <sheetName val="DM 6060"/>
      <sheetName val="DTCTchung"/>
      <sheetName val="TK-TUBU"/>
      <sheetName val="DGIA"/>
      <sheetName val="TT"/>
      <sheetName val="DM_4970"/>
      <sheetName val="DM7606"/>
      <sheetName val="XDM22"/>
      <sheetName val="DinhMuc"/>
      <sheetName val="VC.xd"/>
      <sheetName val="Gia.VLTB"/>
      <sheetName val="B.Luong"/>
      <sheetName val="C.May"/>
      <sheetName val="7606(TT01)"/>
      <sheetName val="7606TBA(TT01)"/>
      <sheetName val="DG7606TBA"/>
      <sheetName val="CTTN"/>
      <sheetName val="Luong_Cnhan"/>
      <sheetName val="DMTN"/>
      <sheetName val="VatTU"/>
      <sheetName val="DG 1426"/>
      <sheetName val="Theo doi Doanh thu 2017"/>
      <sheetName val="dghn"/>
      <sheetName val="dgtn"/>
      <sheetName val="Dongia7606new"/>
      <sheetName val="DM_336cai tao"/>
      <sheetName val="A6,MAY"/>
      <sheetName val="dutoan"/>
      <sheetName val="Thongtin"/>
      <sheetName val="DGiaT"/>
      <sheetName val="DGiaTN"/>
      <sheetName val="Chenh_lech_ca_may"/>
      <sheetName val="TLg_CN&amp;Laixe"/>
      <sheetName val="TLg_CN&amp;Laixe_(2)"/>
      <sheetName val="TLg_Laitau"/>
      <sheetName val="TLg_Laitau_(2)"/>
      <sheetName val="Luong_NII"/>
      <sheetName val="DINH_MUC_THI_NGHIEM"/>
      <sheetName val="Luong_NI"/>
      <sheetName val=" 1710 HOINGHINLD"/>
      <sheetName val="99"/>
      <sheetName val="99 (2)"/>
      <sheetName val="134 "/>
      <sheetName val="Main"/>
      <sheetName val="DL ĐẦU VÀO"/>
      <sheetName val="경비2내역"/>
      <sheetName val="project_management1"/>
      <sheetName val="REINF_1"/>
      <sheetName val="Rates_20091"/>
      <sheetName val="Du_toan1"/>
      <sheetName val="MAIN_GATE_HOUSE1"/>
      <sheetName val="Commercial_value1"/>
      <sheetName val="DLTA"/>
      <sheetName val="chiet_tinh1"/>
      <sheetName val="Bang_KL1"/>
      <sheetName val="TONG_HOP_VL-NC1"/>
      <sheetName val="MH_RATE1"/>
      <sheetName val="Lcau_-_Lxuc1"/>
      <sheetName val="6787CWFASE2CASE2_00_xls"/>
      <sheetName val="Bill_01_-_CTN"/>
      <sheetName val="Bill_2_2_Villa_2_beds"/>
      <sheetName val="CẤP_THOÁT_NƯỚC"/>
      <sheetName val="Cước_VC_+_ĐM_CP_Tư_vấn"/>
      <sheetName val="Hệ_số"/>
      <sheetName val="DZ 22KV"/>
      <sheetName val="Source"/>
      <sheetName val="Unit_Div6"/>
      <sheetName val="Purchase Order"/>
      <sheetName val="Chiết tính"/>
      <sheetName val="Markup"/>
      <sheetName val="CTEMCOST"/>
      <sheetName val="cuocbd"/>
      <sheetName val="CUOC"/>
      <sheetName val="gtrinh"/>
      <sheetName val="BOQ건축"/>
      <sheetName val="NEW-PANEL"/>
      <sheetName val="Phan tich"/>
      <sheetName val="Vat_tu_XD"/>
      <sheetName val="Bill_02_-_Xay_gach-Pou_"/>
      <sheetName val="Bill_03-Chống_thấm-Pou"/>
      <sheetName val="Bill_04-Kim_loại-Pou"/>
      <sheetName val="Bill_05_-_Hoan_thien-Pou_"/>
      <sheetName val="Bill_02_-_Xay_gach-Tower"/>
      <sheetName val="Bill_03-Chống_thấm-Tower"/>
      <sheetName val="Bill_04-Kim_loại-Tower"/>
      <sheetName val="Bill_05_-_Hoan_thien-Tower"/>
      <sheetName val="KL-_KHAC"/>
      <sheetName val="BILL_3_-_KẾT_CẤU_HẦM"/>
      <sheetName val="PTĐG_LTBT"/>
      <sheetName val="CTG-PRECHEx1_4"/>
      <sheetName val="CTG-AB_(2)"/>
      <sheetName val="CTG-AB_(3)"/>
      <sheetName val="CTG-PLP-1_08"/>
      <sheetName val="Pre_Đội_nhóm"/>
      <sheetName val="Tower_-_Concrete_Works"/>
      <sheetName val="Bill-04_ket_cau_thap-_UNI"/>
      <sheetName val="TH_Vat_tu"/>
      <sheetName val="Bang_trong_luong_rieng_thep"/>
      <sheetName val="gia_cong_tac"/>
      <sheetName val="Measure_1306"/>
      <sheetName val="THDT_goi_thau_TB"/>
      <sheetName val="Tien_do_TV"/>
      <sheetName val="Harga_ME_"/>
      <sheetName val="Analisa_Gabungan"/>
      <sheetName val="GV1-D13_(Casement_door)"/>
      <sheetName val="Isolasi_Luar_Dalam"/>
      <sheetName val="Isolasi_Luar"/>
      <sheetName val="Buy_vs__Lease_Car"/>
      <sheetName val="bridge_#_1"/>
      <sheetName val="BOQ THAN"/>
      <sheetName val="Analisa &amp; Upah"/>
      <sheetName val="BocXep"/>
      <sheetName val="VCBo"/>
      <sheetName val="VCThuy"/>
      <sheetName val="Active"/>
      <sheetName val="PMS"/>
      <sheetName val="DongiaVL2"/>
      <sheetName val="1_MV"/>
      <sheetName val="Ktmo"/>
      <sheetName val="Du lieu"/>
      <sheetName val="Cash2"/>
      <sheetName val="INPUT-STR"/>
      <sheetName val="REF"/>
      <sheetName val="CT Thang Mo"/>
      <sheetName val="CT  PL"/>
      <sheetName val="cash budget"/>
      <sheetName val="Criteria"/>
      <sheetName val="ICGSIP"/>
      <sheetName val="DM_60611"/>
      <sheetName val="DG_thep_ma_kem1"/>
      <sheetName val="DG_DZ1"/>
      <sheetName val="DG_TBA1"/>
      <sheetName val="_Bill_5-Earthing_2_-_Add_Works"/>
      <sheetName val="Data_Input1"/>
      <sheetName val="final_list_20051"/>
      <sheetName val="LV_data"/>
      <sheetName val="ESTI_"/>
      <sheetName val="KL_san_lap"/>
      <sheetName val="Equipment_list_(PAC)"/>
      <sheetName val="TINH_KHOI_LUONG"/>
      <sheetName val="DATA_BASE"/>
      <sheetName val="Bang_3_Chi_tiet_phan_Dz"/>
      <sheetName val="KHOI_LUONG"/>
      <sheetName val="TH_MTC"/>
      <sheetName val="TH_N_Cong"/>
      <sheetName val="Chi_tiet"/>
      <sheetName val="PRE_(E)"/>
      <sheetName val="subcon_sched"/>
      <sheetName val="HVAC_BLOCK_B4"/>
      <sheetName val="SORT"/>
      <sheetName val="DK1.Don gia"/>
      <sheetName val="dongia _2_"/>
      <sheetName val="FAB별"/>
      <sheetName val="Thép CKN"/>
      <sheetName val="GOC-KO IN"/>
      <sheetName val="TMinh"/>
      <sheetName val="MAU 8A"/>
      <sheetName val="MAU 8B"/>
      <sheetName val="MAU 9"/>
      <sheetName val="MAU 10"/>
      <sheetName val="TLuong"/>
      <sheetName val="Perform1"/>
      <sheetName val="sochitiettaikhoan "/>
      <sheetName val="DIL4"/>
      <sheetName val="Share price data"/>
      <sheetName val="Breadown-Nop"/>
      <sheetName val="B-111"/>
      <sheetName val="19.3"/>
      <sheetName val="20.3"/>
      <sheetName val="Chieu 4.3"/>
      <sheetName val="Cow req"/>
      <sheetName val="TỔNG HỢP"/>
      <sheetName val="14-LẦN 3-CHIỀU"/>
      <sheetName val="14-LẦN 1-SÁNG"/>
      <sheetName val="14-LẦN 2-TRƯA"/>
      <sheetName val="1.3+1.4-TOTAL - Ko IN"/>
      <sheetName val="2.1-LẦN 3-CHIỀU"/>
      <sheetName val="2.1-LẦN 1-SÁNG"/>
      <sheetName val="2.1-LẦN 2-TRƯA"/>
      <sheetName val="2.1-TOTAL-Ko IN"/>
      <sheetName val="1.3(TMR 4)"/>
      <sheetName val="CHO DE"/>
      <sheetName val="1.1+1.2+2.2+2.3(TMR 3)"/>
      <sheetName val="CK1+CK2"/>
      <sheetName val="CK1+CK2 (VS SAN CHOI 23)"/>
      <sheetName val="CK1+CK2 (2)"/>
      <sheetName val="CP-CK"/>
      <sheetName val="12-16 THÁNG"/>
      <sheetName val="CAN SỮA"/>
      <sheetName val="54+55+56(SAU CAI SỮA-6)"/>
      <sheetName val="BÊ 71-90 NGÀY"/>
      <sheetName val="BÊ 12-16 tháng"/>
      <sheetName val="BÊ 6-12"/>
      <sheetName val="BÊ 1-3"/>
      <sheetName val="F01-BC KHAU PHAN SANG 20.3"/>
      <sheetName val="F01-BC KHAU PHAN CHIEU 19.3"/>
      <sheetName val="dinh mưc cty"/>
      <sheetName val="Giá thành"/>
      <sheetName val="Thong ke"/>
      <sheetName val="MIFC"/>
      <sheetName val="Energy for milk prod"/>
      <sheetName val="DE NGHI XUAT "/>
      <sheetName val="phieu xuat mau"/>
      <sheetName val="PHIEU XUAT CHIEU"/>
      <sheetName val="11 rai them cỏ"/>
      <sheetName val="PHU LUC 02- HDSD CAC BIEU MAU"/>
      <sheetName val="PhU LUC 01- MA CAC NHOM BO"/>
      <sheetName val="F03-BC THUC TRON SANG 20.3"/>
      <sheetName val="F03-BC THUC TRON CHIEU 19.3"/>
      <sheetName val="F02-BC THEO DOI THUC AN DU"/>
      <sheetName val="Tham khao- Bao cao xuat thuc an"/>
      <sheetName val="外気負荷"/>
      <sheetName val="Don gia (khong in)"/>
      <sheetName val="1.MONG 1-2"/>
      <sheetName val="02. PTDG"/>
      <sheetName val="CTKL_KTX_HT"/>
      <sheetName val="NHÀ_NHẬP_LIỆU"/>
      <sheetName val="MÓNG_SILO"/>
      <sheetName val="CP_Khac_cuoc_VC"/>
      <sheetName val="Budget_Code"/>
      <sheetName val="BẢNG_KHỐI_LƯỢNG_TỔNG_HỢP"/>
      <sheetName val="2_Chiet_tinh"/>
      <sheetName val="M1-XL-1c"/>
      <sheetName val="THKL"/>
      <sheetName val="sort2"/>
      <sheetName val="소일위대가코드표"/>
      <sheetName val="DATA1"/>
      <sheetName val="wk prgs"/>
      <sheetName val="Dongiaxd"/>
      <sheetName val="TB NẶNG"/>
      <sheetName val="Du tru CP-Bieu 01"/>
      <sheetName val="Dự thầu"/>
      <sheetName val="Nhap VT oto"/>
      <sheetName val="MTL(AG)"/>
      <sheetName val="Hao phí"/>
      <sheetName val="Structure data"/>
      <sheetName val="Specs"/>
      <sheetName val="Data.Wall"/>
      <sheetName val="ĐNTT"/>
      <sheetName val="GTHT"/>
      <sheetName val="Chi tiet cong no"/>
      <sheetName val="BoQ"/>
      <sheetName val="PHÁT SINH TẦNG 1."/>
      <sheetName val="PHÁT SINH TẦNG 2"/>
      <sheetName val="Hầm chuyển psinh"/>
      <sheetName val="Ống thẳng"/>
      <sheetName val="Côn thu"/>
      <sheetName val="Vuông tròn"/>
      <sheetName val="Chân rẽ"/>
      <sheetName val="Cút"/>
      <sheetName val="Chạc ba"/>
      <sheetName val="Ma don vi"/>
      <sheetName val="bang cc"/>
      <sheetName val="KHOI LUONG15-4"/>
      <sheetName val="HS"/>
      <sheetName val="PU_ITALY_5"/>
      <sheetName val="RAB_AR&amp;STR3"/>
      <sheetName val="chi_tiet_TBA3"/>
      <sheetName val="chi_tiet_C3"/>
      <sheetName val="Tro_giup5"/>
      <sheetName val="TH_DZ355"/>
      <sheetName val="Customize_Your_Purchase_Order3"/>
      <sheetName val="CHITIET_VL-NC-TT_-1p3"/>
      <sheetName val="CHITIET_VL-NC-TT-3p2"/>
      <sheetName val="TONG_HOP_VL-NC_TT3"/>
      <sheetName val="KPVC-BD_3"/>
      <sheetName val="Don_gia3"/>
      <sheetName val="DON_GIA_TRAM_(3)3"/>
      <sheetName val="DON_GIA_CAN_THO5"/>
      <sheetName val="HĐ_ngoài2"/>
      <sheetName val="XT_Buoc_32"/>
      <sheetName val="dongia_(2)2"/>
      <sheetName val="7606_DZ3"/>
      <sheetName val="project_management2"/>
      <sheetName val="Don_gia_chi_tiet3"/>
      <sheetName val="Adix_A2"/>
      <sheetName val="S-curve_2"/>
      <sheetName val="REINF_2"/>
      <sheetName val="Rates_20092"/>
      <sheetName val="So_doi_chieu_LC2"/>
      <sheetName val="MAIN_GATE_HOUSE2"/>
      <sheetName val="Du_toan2"/>
      <sheetName val="Commercial_value2"/>
      <sheetName val="Ky_Lam_Bridge2"/>
      <sheetName val="Provisional_Sums_Item2"/>
      <sheetName val="Gas_Pressure_Welding2"/>
      <sheetName val="General_Item&amp;General_Requireme2"/>
      <sheetName val="General_Items2"/>
      <sheetName val="Regenral_Requirements2"/>
      <sheetName val="TONG_HOP_VL-NC2"/>
      <sheetName val="MH_RATE2"/>
      <sheetName val="Ng_hàng_xà+bulong2"/>
      <sheetName val="chiet_tinh2"/>
      <sheetName val="Bang_KL2"/>
      <sheetName val="Equip_1"/>
      <sheetName val="A1_CN1"/>
      <sheetName val="DG_thep_ma_kem2"/>
      <sheetName val="Lcau_-_Lxuc2"/>
      <sheetName val="DM_60612"/>
      <sheetName val="Đầu_vào1"/>
      <sheetName val="CT_vat_lieu2"/>
      <sheetName val="Trạm_biến_áp1"/>
      <sheetName val="Đơn_Giá_1"/>
      <sheetName val="Chenh_lech_vat_tu1"/>
      <sheetName val="Diện_tích1"/>
      <sheetName val="1_Khái_toán1"/>
      <sheetName val="TONG_HOP_T5_19981"/>
      <sheetName val="Chi_tiet_XD_TBA1"/>
      <sheetName val="DG_DZ2"/>
      <sheetName val="DG_TBA2"/>
      <sheetName val="rate_material1"/>
      <sheetName val="CT-0_4KV1"/>
      <sheetName val="KL_Chi_tiết_Xây_tô1"/>
      <sheetName val="07Base_Cost1"/>
      <sheetName val="Chi_tiet_KL1"/>
      <sheetName val="Tổng_hợp_KL1"/>
      <sheetName val="Bill_1_Quy_dinh_chung1"/>
      <sheetName val="1_R18_BF1"/>
      <sheetName val="6_External_works-R181"/>
      <sheetName val="Phan_khai_KLuong1"/>
      <sheetName val="Measure_13061"/>
      <sheetName val="Area_Cal1"/>
      <sheetName val="gia_cong_tac1"/>
      <sheetName val="Isolasi_Luar_Dalam1"/>
      <sheetName val="Isolasi_Luar1"/>
      <sheetName val="Data_Input2"/>
      <sheetName val="Project_Data1"/>
      <sheetName val="GV1-D13_(Casement_door)1"/>
      <sheetName val="DM_671"/>
      <sheetName val="04_-_XUONG_DET_B1"/>
      <sheetName val="_031"/>
      <sheetName val="chieu_day_san1"/>
      <sheetName val="Podium_Concrete_Works1"/>
      <sheetName val="KLCT-_TOWER1"/>
      <sheetName val="KLCT-_PODIUM1"/>
      <sheetName val="Gia_thanh_chuoi_su1"/>
      <sheetName val="Tiep_dia1"/>
      <sheetName val="Don_gia_vung_III-Can_Tho1"/>
      <sheetName val="Elect_(3)1"/>
      <sheetName val="plan&amp;section_of_foundation1"/>
      <sheetName val="design_criteria1"/>
      <sheetName val="Bond_수수료_계산_포맷1"/>
      <sheetName val="ITB_COST1"/>
      <sheetName val="PAGE_11"/>
      <sheetName val="Đầu_tư1"/>
      <sheetName val="EIRR&gt;_21"/>
      <sheetName val="HÐ_ngoài2"/>
      <sheetName val="6PILE__(돌출)1"/>
      <sheetName val="Xay_lapduongR31"/>
      <sheetName val="dg_tphcm1"/>
      <sheetName val="Loại_Vật_tư1"/>
      <sheetName val="T_KÊ_K_CẤU1"/>
      <sheetName val="Analisa_Gabungan1"/>
      <sheetName val="Bill_01_-_CTN1"/>
      <sheetName val="Bill_2_2_Villa_2_beds1"/>
      <sheetName val="4_PTDG1"/>
      <sheetName val="6787CWFASE2CASE2_00_xls1"/>
      <sheetName val="Bill_02_-_Xay_gach-Pou_1"/>
      <sheetName val="Bill_03-Chống_thấm-Pou1"/>
      <sheetName val="Bill_04-Kim_loại-Pou1"/>
      <sheetName val="Bill_05_-_Hoan_thien-Pou_1"/>
      <sheetName val="Bill_02_-_Xay_gach-Tower1"/>
      <sheetName val="Bill_03-Chống_thấm-Tower1"/>
      <sheetName val="Bill_04-Kim_loại-Tower1"/>
      <sheetName val="Bill_05_-_Hoan_thien-Tower1"/>
      <sheetName val="KL-_KHAC1"/>
      <sheetName val="BILL_3_-_KẾT_CẤU_HẦM1"/>
      <sheetName val="PTĐG_LTBT1"/>
      <sheetName val="CTG-PRECHEx1_41"/>
      <sheetName val="CTG-AB_(2)1"/>
      <sheetName val="CTG-AB_(3)1"/>
      <sheetName val="CTG-PLP-1_081"/>
      <sheetName val="Pre_Đội_nhóm1"/>
      <sheetName val="Vat_tu_XD1"/>
      <sheetName val="Tower_-_Concrete_Works1"/>
      <sheetName val="Bill-04_ket_cau_thap-_UNI1"/>
      <sheetName val="A1,_May1"/>
      <sheetName val="Vat_lieu1"/>
      <sheetName val="TH_N_Cong1"/>
      <sheetName val="Harga_ME_1"/>
      <sheetName val="ESTI_1"/>
      <sheetName val="KL_san_lap1"/>
      <sheetName val="TH_Vat_tu1"/>
      <sheetName val="_Bill_5-Earthing_2_-_Add_Works1"/>
      <sheetName val="CẤP_THOÁT_NƯỚC1"/>
      <sheetName val="Cước_VC_+_ĐM_CP_Tư_vấn1"/>
      <sheetName val="Hệ_số1"/>
      <sheetName val="THDT_goi_thau_TB1"/>
      <sheetName val="Tien_do_TV1"/>
      <sheetName val="Bang_trong_luong_rieng_thep1"/>
      <sheetName val="DETAIL_1"/>
      <sheetName val="final_list_20052"/>
      <sheetName val="LV_data1"/>
      <sheetName val="TH_MTC1"/>
      <sheetName val="Chenh_lech_ca_may1"/>
      <sheetName val="TLg_CN&amp;Laixe1"/>
      <sheetName val="TLg_CN&amp;Laixe_(2)1"/>
      <sheetName val="TLg_Laitau1"/>
      <sheetName val="TLg_Laitau_(2)1"/>
      <sheetName val="Equipment_list_(PAC)1"/>
      <sheetName val="TINH_KHOI_LUONG1"/>
      <sheetName val="DATA_BASE1"/>
      <sheetName val="bridge_#_11"/>
      <sheetName val="Chi_tiet1"/>
      <sheetName val="Buy_vs__Lease_Car1"/>
      <sheetName val="subcon_sched1"/>
      <sheetName val="Bang_3_Chi_tiet_phan_Dz1"/>
      <sheetName val="KHOI_LUONG1"/>
      <sheetName val="HVAC_BLOCK_B41"/>
      <sheetName val="PRE_(E)1"/>
      <sheetName val="Tong_du_toan"/>
      <sheetName val="Bill_2_-_ketcau"/>
      <sheetName val="Chi_tiet_lan_can"/>
      <sheetName val="Analisa_&amp;_Upah"/>
      <sheetName val="13-Cốt_thép_(10mm&lt;D≤18mm)_FO16"/>
      <sheetName val="du_lieu_du_toan"/>
      <sheetName val="Purchase_Order"/>
      <sheetName val="DL_ĐẦU_VÀO"/>
      <sheetName val="BOQ_THAN"/>
      <sheetName val="D_&amp;_W_sizes"/>
      <sheetName val="Du_lieu1"/>
      <sheetName val="cash_budget"/>
      <sheetName val="Phan_tich"/>
      <sheetName val="CT_Thang_Mo"/>
      <sheetName val="CT__PL"/>
      <sheetName val="dongia__2_"/>
      <sheetName val="Thép_CKN"/>
      <sheetName val="GOC-KO_IN"/>
      <sheetName val="MAU_8A"/>
      <sheetName val="MAU_8B"/>
      <sheetName val="MAU_9"/>
      <sheetName val="MAU_10"/>
      <sheetName val="sochitiettaikhoan_"/>
      <sheetName val="Share_price_data"/>
      <sheetName val="19_3"/>
      <sheetName val="20_3"/>
      <sheetName val="Chieu_4_3"/>
      <sheetName val="Cow_req"/>
      <sheetName val="TỔNG_HỢP"/>
      <sheetName val="14-LẦN_3-CHIỀU"/>
      <sheetName val="14-LẦN_1-SÁNG"/>
      <sheetName val="14-LẦN_2-TRƯA"/>
      <sheetName val="1_3+1_4-TOTAL_-_Ko_IN"/>
      <sheetName val="2_1-LẦN_3-CHIỀU"/>
      <sheetName val="2_1-LẦN_1-SÁNG"/>
      <sheetName val="2_1-LẦN_2-TRƯA"/>
      <sheetName val="2_1-TOTAL-Ko_IN"/>
      <sheetName val="1_3(TMR_4)"/>
      <sheetName val="CHO_DE"/>
      <sheetName val="1_1+1_2+2_2+2_3(TMR_3)"/>
      <sheetName val="CK1+CK2_(VS_SAN_CHOI_23)"/>
      <sheetName val="CK1+CK2_(2)"/>
      <sheetName val="12-16_THÁNG"/>
      <sheetName val="CAN_SỮA"/>
      <sheetName val="54+55+56(SAU_CAI_SỮA-6)"/>
      <sheetName val="BÊ_71-90_NGÀY"/>
      <sheetName val="BÊ_12-16_tháng"/>
      <sheetName val="BÊ_6-12"/>
      <sheetName val="BÊ_1-3"/>
      <sheetName val="F01-BC_KHAU_PHAN_SANG_20_3"/>
      <sheetName val="F01-BC_KHAU_PHAN_CHIEU_19_3"/>
      <sheetName val="dinh_mưc_cty"/>
      <sheetName val="Giá_thành"/>
      <sheetName val="Thong_ke"/>
      <sheetName val="Energy_for_milk_prod"/>
      <sheetName val="DE_NGHI_XUAT_"/>
      <sheetName val="phieu_xuat_mau"/>
      <sheetName val="PHIEU_XUAT_CHIEU"/>
      <sheetName val="11_rai_them_cỏ"/>
      <sheetName val="PHU_LUC_02-_HDSD_CAC_BIEU_MAU"/>
      <sheetName val="PhU_LUC_01-_MA_CAC_NHOM_BO"/>
      <sheetName val="F03-BC_THUC_TRON_SANG_20_3"/>
      <sheetName val="F03-BC_THUC_TRON_CHIEU_19_3"/>
      <sheetName val="F02-BC_THEO_DOI_THUC_AN_DU"/>
      <sheetName val="Tham_khao-_Bao_cao_xuat_thuc_an"/>
      <sheetName val="Don_gia_(khong_in)"/>
      <sheetName val="Dlieu_dau_vao"/>
      <sheetName val="DK1_Don_gia"/>
      <sheetName val="1_MONG_1-2"/>
      <sheetName val="BANCO_(2)"/>
      <sheetName val="MT_DPin_(2)"/>
      <sheetName val="02__PTDG"/>
      <sheetName val="Chiết_tính"/>
      <sheetName val="Bill 2-Road HR2"/>
      <sheetName val="Bill 3 - Softscape HR2"/>
      <sheetName val="Brick"/>
      <sheetName val="PU_ITALY_6"/>
      <sheetName val="RAB_AR&amp;STR4"/>
      <sheetName val="chi_tiet_TBA4"/>
      <sheetName val="chi_tiet_C4"/>
      <sheetName val="Tro_giup6"/>
      <sheetName val="TH_DZ356"/>
      <sheetName val="Customize_Your_Purchase_Order4"/>
      <sheetName val="CHITIET_VL-NC-TT_-1p4"/>
      <sheetName val="CHITIET_VL-NC-TT-3p3"/>
      <sheetName val="TONG_HOP_VL-NC_TT4"/>
      <sheetName val="KPVC-BD_4"/>
      <sheetName val="Don_gia4"/>
      <sheetName val="DON_GIA_TRAM_(3)4"/>
      <sheetName val="DON_GIA_CAN_THO6"/>
      <sheetName val="HĐ_ngoài3"/>
      <sheetName val="XT_Buoc_33"/>
      <sheetName val="dongia_(2)3"/>
      <sheetName val="7606_DZ4"/>
      <sheetName val="project_management3"/>
      <sheetName val="Don_gia_chi_tiet4"/>
      <sheetName val="Adix_A3"/>
      <sheetName val="S-curve_3"/>
      <sheetName val="REINF_3"/>
      <sheetName val="Rates_20093"/>
      <sheetName val="So_doi_chieu_LC3"/>
      <sheetName val="MAIN_GATE_HOUSE3"/>
      <sheetName val="Commercial_value3"/>
      <sheetName val="Du_toan3"/>
      <sheetName val="Ky_Lam_Bridge3"/>
      <sheetName val="Provisional_Sums_Item3"/>
      <sheetName val="Gas_Pressure_Welding3"/>
      <sheetName val="General_Item&amp;General_Requireme3"/>
      <sheetName val="General_Items3"/>
      <sheetName val="Regenral_Requirements3"/>
      <sheetName val="chiet_tinh3"/>
      <sheetName val="Ng_hàng_xà+bulong3"/>
      <sheetName val="Bang_KL3"/>
      <sheetName val="TONG_HOP_VL-NC3"/>
      <sheetName val="MH_RATE3"/>
      <sheetName val="Đầu_vào2"/>
      <sheetName val="Lcau_-_Lxuc3"/>
      <sheetName val="DM_60613"/>
      <sheetName val="DG_thep_ma_kem3"/>
      <sheetName val="CT_vat_lieu3"/>
      <sheetName val="Equip_2"/>
      <sheetName val="A1_CN2"/>
      <sheetName val="Trạm_biến_áp2"/>
      <sheetName val="Đơn_Giá_2"/>
      <sheetName val="Chenh_lech_vat_tu2"/>
      <sheetName val="Diện_tích2"/>
      <sheetName val="1_Khái_toán2"/>
      <sheetName val="TONG_HOP_T5_19982"/>
      <sheetName val="Chi_tiet_XD_TBA2"/>
      <sheetName val="DG_DZ3"/>
      <sheetName val="DG_TBA3"/>
      <sheetName val="CT-0_4KV2"/>
      <sheetName val="rate_material2"/>
      <sheetName val="KL_Chi_tiết_Xây_tô2"/>
      <sheetName val="07Base_Cost2"/>
      <sheetName val="GV1-D13_(Casement_door)2"/>
      <sheetName val="Bill_1_Quy_dinh_chung2"/>
      <sheetName val="1_R18_BF2"/>
      <sheetName val="6_External_works-R182"/>
      <sheetName val="Phan_khai_KLuong2"/>
      <sheetName val="Chi_tiet_KL2"/>
      <sheetName val="Tổng_hợp_KL2"/>
      <sheetName val="Measure_13062"/>
      <sheetName val="Area_Cal2"/>
      <sheetName val="gia_cong_tac2"/>
      <sheetName val="Analisa_Gabungan2"/>
      <sheetName val="Isolasi_Luar_Dalam2"/>
      <sheetName val="Isolasi_Luar2"/>
      <sheetName val="04_-_XUONG_DET_B2"/>
      <sheetName val="_032"/>
      <sheetName val="chieu_day_san2"/>
      <sheetName val="Podium_Concrete_Works2"/>
      <sheetName val="KLCT-_TOWER2"/>
      <sheetName val="KLCT-_PODIUM2"/>
      <sheetName val="Gia_thanh_chuoi_su2"/>
      <sheetName val="Tiep_dia2"/>
      <sheetName val="Don_gia_vung_III-Can_Tho2"/>
      <sheetName val="Loại_Vật_tư2"/>
      <sheetName val="Elect_(3)2"/>
      <sheetName val="plan&amp;section_of_foundation2"/>
      <sheetName val="design_criteria2"/>
      <sheetName val="Bond_수수료_계산_포맷2"/>
      <sheetName val="ITB_COST2"/>
      <sheetName val="PAGE_12"/>
      <sheetName val="Xay_lapduongR32"/>
      <sheetName val="DM_672"/>
      <sheetName val="Project_Data2"/>
      <sheetName val="6787CWFASE2CASE2_00_xls2"/>
      <sheetName val="Đầu_tư2"/>
      <sheetName val="EIRR&gt;_22"/>
      <sheetName val="Bill_02_-_Xay_gach-Pou_2"/>
      <sheetName val="Bill_03-Chống_thấm-Pou2"/>
      <sheetName val="Bill_04-Kim_loại-Pou2"/>
      <sheetName val="Bill_05_-_Hoan_thien-Pou_2"/>
      <sheetName val="Bill_02_-_Xay_gach-Tower2"/>
      <sheetName val="Bill_03-Chống_thấm-Tower2"/>
      <sheetName val="Bill_04-Kim_loại-Tower2"/>
      <sheetName val="Bill_05_-_Hoan_thien-Tower2"/>
      <sheetName val="KL-_KHAC2"/>
      <sheetName val="BILL_3_-_KẾT_CẤU_HẦM2"/>
      <sheetName val="PTĐG_LTBT2"/>
      <sheetName val="CTG-PRECHEx1_42"/>
      <sheetName val="CTG-AB_(2)2"/>
      <sheetName val="CTG-AB_(3)2"/>
      <sheetName val="CTG-PLP-1_082"/>
      <sheetName val="Pre_Đội_nhóm2"/>
      <sheetName val="Vat_tu_XD2"/>
      <sheetName val="Tower_-_Concrete_Works2"/>
      <sheetName val="Bill-04_ket_cau_thap-_UNI2"/>
      <sheetName val="dg_tphcm2"/>
      <sheetName val="T_KÊ_K_CẤU2"/>
      <sheetName val="4_PTDG2"/>
      <sheetName val="A1,_May2"/>
      <sheetName val="Vat_lieu2"/>
      <sheetName val="Data_Input3"/>
      <sheetName val="HÐ_ngoài3"/>
      <sheetName val="6PILE__(돌출)2"/>
      <sheetName val="Bill_01_-_CTN2"/>
      <sheetName val="Bill_2_2_Villa_2_beds2"/>
      <sheetName val="ESTI_2"/>
      <sheetName val="KL_san_lap2"/>
      <sheetName val="TH_Vat_tu2"/>
      <sheetName val="_Bill_5-Earthing_2_-_Add_Works2"/>
      <sheetName val="Harga_ME_2"/>
      <sheetName val="TH_N_Cong2"/>
      <sheetName val="Bang_trong_luong_rieng_thep2"/>
      <sheetName val="CẤP_THOÁT_NƯỚC2"/>
      <sheetName val="Cước_VC_+_ĐM_CP_Tư_vấn2"/>
      <sheetName val="Hệ_số2"/>
      <sheetName val="bridge_#_12"/>
      <sheetName val="THDT_goi_thau_TB2"/>
      <sheetName val="Tien_do_TV2"/>
      <sheetName val="DETAIL_2"/>
      <sheetName val="final_list_20053"/>
      <sheetName val="LV_data2"/>
      <sheetName val="Gia_vat_tu2"/>
      <sheetName val="TH_MTC2"/>
      <sheetName val="Chenh_lech_ca_may2"/>
      <sheetName val="TLg_CN&amp;Laixe2"/>
      <sheetName val="TLg_CN&amp;Laixe_(2)2"/>
      <sheetName val="TLg_Laitau2"/>
      <sheetName val="TLg_Laitau_(2)2"/>
      <sheetName val="Equipment_list_(PAC)2"/>
      <sheetName val="TINH_KHOI_LUONG2"/>
      <sheetName val="DATA_BASE2"/>
      <sheetName val="Chi_tiet2"/>
      <sheetName val="Bang_3_Chi_tiet_phan_Dz2"/>
      <sheetName val="KHOI_LUONG2"/>
      <sheetName val="HVAC_BLOCK_B42"/>
      <sheetName val="Buy_vs__Lease_Car2"/>
      <sheetName val="subcon_sched2"/>
      <sheetName val="CP_Khac_cuoc_VC1"/>
      <sheetName val="Budget_Code1"/>
      <sheetName val="BẢNG_KHỐI_LƯỢNG_TỔNG_HỢP1"/>
      <sheetName val="CTKL_KTX_HT1"/>
      <sheetName val="PRE_(E)2"/>
      <sheetName val="2_Chiet_tinh1"/>
      <sheetName val="NHÀ_NHẬP_LIỆU1"/>
      <sheetName val="MÓNG_SILO1"/>
      <sheetName val="Tong_du_toan1"/>
      <sheetName val="Bill_2_-_ketcau1"/>
      <sheetName val="Chi_tiet_lan_can1"/>
      <sheetName val="Analisa_&amp;_Upah1"/>
      <sheetName val="Purchase_Order1"/>
      <sheetName val="13-Cốt_thép_(10mm&lt;D≤18mm)_FO161"/>
      <sheetName val="du_lieu_du_toan1"/>
      <sheetName val="DL_ĐẦU_VÀO1"/>
      <sheetName val="BOQ_THAN1"/>
      <sheetName val="D_&amp;_W_sizes1"/>
      <sheetName val="Du_lieu2"/>
      <sheetName val="cash_budget1"/>
      <sheetName val="Luong_NII1"/>
      <sheetName val="DINH_MUC_THI_NGHIEM1"/>
      <sheetName val="Luong_NI1"/>
      <sheetName val="Phan_tich1"/>
      <sheetName val="CT_Thang_Mo1"/>
      <sheetName val="CT__PL1"/>
      <sheetName val="dongia__2_1"/>
      <sheetName val="Thép_CKN1"/>
      <sheetName val="GOC-KO_IN1"/>
      <sheetName val="MAU_8A1"/>
      <sheetName val="MAU_8B1"/>
      <sheetName val="MAU_91"/>
      <sheetName val="MAU_101"/>
      <sheetName val="sochitiettaikhoan_1"/>
      <sheetName val="Share_price_data1"/>
      <sheetName val="19_31"/>
      <sheetName val="20_31"/>
      <sheetName val="Chieu_4_31"/>
      <sheetName val="Cow_req1"/>
      <sheetName val="TỔNG_HỢP1"/>
      <sheetName val="14-LẦN_3-CHIỀU1"/>
      <sheetName val="14-LẦN_1-SÁNG1"/>
      <sheetName val="14-LẦN_2-TRƯA1"/>
      <sheetName val="1_3+1_4-TOTAL_-_Ko_IN1"/>
      <sheetName val="2_1-LẦN_3-CHIỀU1"/>
      <sheetName val="2_1-LẦN_1-SÁNG1"/>
      <sheetName val="2_1-LẦN_2-TRƯA1"/>
      <sheetName val="2_1-TOTAL-Ko_IN1"/>
      <sheetName val="1_3(TMR_4)1"/>
      <sheetName val="CHO_DE1"/>
      <sheetName val="1_1+1_2+2_2+2_3(TMR_3)1"/>
      <sheetName val="CK1+CK2_(VS_SAN_CHOI_23)1"/>
      <sheetName val="CK1+CK2_(2)1"/>
      <sheetName val="12-16_THÁNG1"/>
      <sheetName val="CAN_SỮA1"/>
      <sheetName val="54+55+56(SAU_CAI_SỮA-6)1"/>
      <sheetName val="BÊ_71-90_NGÀY1"/>
      <sheetName val="BÊ_12-16_tháng1"/>
      <sheetName val="BÊ_6-121"/>
      <sheetName val="BÊ_1-31"/>
      <sheetName val="F01-BC_KHAU_PHAN_SANG_20_31"/>
      <sheetName val="F01-BC_KHAU_PHAN_CHIEU_19_31"/>
      <sheetName val="dinh_mưc_cty1"/>
      <sheetName val="Giá_thành1"/>
      <sheetName val="Thong_ke1"/>
      <sheetName val="Energy_for_milk_prod1"/>
      <sheetName val="DE_NGHI_XUAT_1"/>
      <sheetName val="phieu_xuat_mau1"/>
      <sheetName val="PHIEU_XUAT_CHIEU1"/>
      <sheetName val="11_rai_them_cỏ1"/>
      <sheetName val="PHU_LUC_02-_HDSD_CAC_BIEU_MAU1"/>
      <sheetName val="PhU_LUC_01-_MA_CAC_NHOM_BO1"/>
      <sheetName val="F03-BC_THUC_TRON_SANG_20_31"/>
      <sheetName val="F03-BC_THUC_TRON_CHIEU_19_31"/>
      <sheetName val="F02-BC_THEO_DOI_THUC_AN_DU1"/>
      <sheetName val="Tham_khao-_Bao_cao_xuat_thuc_a1"/>
      <sheetName val="Dlieu_dau_vao1"/>
      <sheetName val="DK1_Don_gia1"/>
      <sheetName val="1_MONG_1-21"/>
      <sheetName val="Don_gia_(khong_in)1"/>
      <sheetName val="BANCO_(2)1"/>
      <sheetName val="MT_DPin_(2)1"/>
      <sheetName val="02__PTDG1"/>
      <sheetName val="Chiết_tính1"/>
      <sheetName val="Ｎｏ.13"/>
      <sheetName val="tra_vat_lieu"/>
      <sheetName val="DGchitiet "/>
      <sheetName val="見積書"/>
      <sheetName val="TNHC"/>
      <sheetName val="Bill No.3 - Prov. Sum (Ph2&amp;3)"/>
      <sheetName val="TH TN"/>
      <sheetName val="TK chi tiet"/>
      <sheetName val="trialth"/>
      <sheetName val="1"/>
      <sheetName val="PCCC"/>
      <sheetName val="đọc số"/>
      <sheetName val="HỆ THỐNG PHÒNG CHÁY CHỮA CHÁY"/>
      <sheetName val="HỆ THỐNG CẤP THOÁT NƯỚC"/>
      <sheetName val="HỆ THỐNG ĐHKK"/>
      <sheetName val="MÁY PHÁT ĐIỆN"/>
      <sheetName val="HỆ THỐNG ĐIỆN"/>
      <sheetName val="Thiết bị chính"/>
      <sheetName val="gui BKCT"/>
      <sheetName val="AG Pipe Qty Analysis"/>
      <sheetName val="Tổng GT"/>
      <sheetName val="GT"/>
      <sheetName val="KL"/>
      <sheetName val="Chi tiết KL"/>
      <sheetName val="khấu trừ phạt"/>
      <sheetName val="GT  KHAU TRU"/>
      <sheetName val="HAO HUT VAT TU (2)"/>
      <sheetName val="cao độ"/>
      <sheetName val="CP HMC"/>
      <sheetName val="2.1Warehouse 1"/>
      <sheetName val="THEP TAM"/>
      <sheetName val="THEP HÌNH"/>
      <sheetName val="THEP HINH"/>
      <sheetName val="XA GO"/>
      <sheetName val="BANG TRA"/>
      <sheetName val="Tongke"/>
      <sheetName val="CĂN HỘ T16-17 "/>
      <sheetName val="TRỤC ĐỨNG THOÁT BẨN T15-17"/>
      <sheetName val="TRỤC ĐỨNG TM T15-17"/>
      <sheetName val="CDTK"/>
      <sheetName val="CP Du phong"/>
      <sheetName val="THCP Lap dat"/>
      <sheetName val="THCP xay dung"/>
      <sheetName val="Tong hop kinh phi"/>
      <sheetName val="QD79"/>
      <sheetName val="CHI PHI"/>
      <sheetName val="MDA"/>
      <sheetName val="MKH"/>
      <sheetName val="DMNV"/>
      <sheetName val="DMNCC"/>
      <sheetName val="MHH"/>
      <sheetName val="1.Requisition(E)"/>
      <sheetName val="nkc"/>
      <sheetName val="Móng, nền "/>
      <sheetName val="Est"/>
      <sheetName val="E-Breakdown"/>
      <sheetName val="CostData"/>
      <sheetName val="costingsheet"/>
      <sheetName val="Wind"/>
      <sheetName val="Main Bldg-Rev02"/>
      <sheetName val="D&amp;W def."/>
      <sheetName val="Nhan cong"/>
      <sheetName val="Thiet bi"/>
      <sheetName val="Vat tu"/>
      <sheetName val="DM.ChiPhi"/>
      <sheetName val="May TC"/>
      <sheetName val="TH Kinh phi"/>
      <sheetName val="LKVL-CK-HT-GD1"/>
      <sheetName val="NhanCong"/>
      <sheetName val="TN"/>
      <sheetName val="ND"/>
      <sheetName val="Ptvl "/>
      <sheetName val="escon"/>
      <sheetName val="INSTR"/>
      <sheetName val="GiaVL"/>
      <sheetName val="노임단가"/>
      <sheetName val="Rebar"/>
      <sheetName val="KLT"/>
      <sheetName val="NHATKYC"/>
      <sheetName val="BCX_NL"/>
      <sheetName val="VT190111"/>
      <sheetName val="물량표"/>
      <sheetName val="phan tic chi tiet"/>
      <sheetName val="Tổng hợp KPHM"/>
      <sheetName val="Cong"/>
      <sheetName val="Bù giá CM"/>
      <sheetName val="TONG HOP"/>
      <sheetName val="Open"/>
      <sheetName val="Function"/>
      <sheetName val="Noisuy-LLL"/>
      <sheetName val="Trichluc"/>
      <sheetName val="dodat"/>
      <sheetName val="Dieutra"/>
      <sheetName val="catdoc"/>
      <sheetName val="diahinh"/>
      <sheetName val="Thop Ksat"/>
      <sheetName val="Nhap"/>
      <sheetName val="bia"/>
      <sheetName val="Thu hoi "/>
      <sheetName val="tongkphi"/>
      <sheetName val="HM chung"/>
      <sheetName val="CP xd-thiet bi"/>
      <sheetName val="TH-TN LD TB"/>
      <sheetName val="CP xaydung"/>
      <sheetName val="Thao ha phu kien"/>
      <sheetName val="VL-NC-MTC ket cau"/>
      <sheetName val="CTKETCAU"/>
      <sheetName val="KHOI LUONG TONG"/>
      <sheetName val="TK 22KV"/>
      <sheetName val="TK0,4KV"/>
      <sheetName val="6061"/>
      <sheetName val="6060"/>
      <sheetName val="DM 366-1777"/>
      <sheetName val="Thi nhiem"/>
      <sheetName val="Gia goc VT-TB"/>
      <sheetName val="Gia_BTong"/>
      <sheetName val="Gia vc den chan CT"/>
      <sheetName val="culy 22"/>
      <sheetName val="Daomong"/>
      <sheetName val="Luong 2050"/>
      <sheetName val="ca may QN"/>
      <sheetName val="TNHC1246 "/>
      <sheetName val="Ca may TT06.2010"/>
      <sheetName val="Don gia VLXD dia phuong"/>
      <sheetName val="Bang luong SCL"/>
      <sheetName val="Dinhmuc366"/>
      <sheetName val="Dinh muc TN1426"/>
      <sheetName val="DongiaCamay"/>
      <sheetName val="Luong BN"/>
      <sheetName val="Luong TB"/>
      <sheetName val="Ca may TB"/>
      <sheetName val="Ca máy BN"/>
      <sheetName val="Vật liệu"/>
      <sheetName val="Gia vat lieu"/>
      <sheetName val="Precios unitarios AXH"/>
      <sheetName val=""/>
      <sheetName val="3. CNT"/>
      <sheetName val="unit price list(M)"/>
      <sheetName val="Rate1"/>
      <sheetName val="TH VL, NC, DDHT Thanhphuoc"/>
      <sheetName val="전기"/>
      <sheetName val="DMCT"/>
      <sheetName val="lam_moi"/>
      <sheetName val="So lieu chung"/>
      <sheetName val="BẢNG ÁP GIÁ (in)"/>
      <sheetName val="NT (KL) IN"/>
      <sheetName val="DOM D2"/>
      <sheetName val="nhà ăn"/>
      <sheetName val="Công nhật"/>
      <sheetName val="btkt cột"/>
      <sheetName val="THÉP"/>
      <sheetName val="Door_and_window1"/>
      <sheetName val="Ma_don_vi"/>
      <sheetName val="bang_cc"/>
      <sheetName val="유림콘도"/>
      <sheetName val="유림골조"/>
      <sheetName val="Btra"/>
      <sheetName val="Doi so"/>
      <sheetName val="Notes"/>
      <sheetName val="1.2 Staff Schedule"/>
      <sheetName val="SPEC"/>
      <sheetName val="VO-PS02-XD"/>
      <sheetName val="0. Input"/>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DGCT SƠN BẢ TƯỜNG NLV"/>
      <sheetName val="DGKL TRẦN NHN"/>
      <sheetName val="INF"/>
      <sheetName val="MTO REV.2(ARMOR)"/>
      <sheetName val="ReadFirst"/>
      <sheetName val="T2-3"/>
      <sheetName val="Pric塅䕃"/>
      <sheetName val="PNT_QUOT__3"/>
      <sheetName val="COAT_WRAP_QIOT__3"/>
      <sheetName val="TH các CC"/>
      <sheetName val="Bill Prelim-CDT"/>
      <sheetName val="Prelims"/>
      <sheetName val="Bill BPTC-CDT"/>
      <sheetName val="Chi tiết BPTC"/>
      <sheetName val="Bill BPTC-CDT (PA MCT CDT)"/>
      <sheetName val="Chi tiết BPTC (PA MCT CDT)"/>
      <sheetName val="KL THEP  GIAM DO DUNG COUPLER"/>
      <sheetName val="01.KL THÉP NHẬP VỀ"/>
      <sheetName val="BBLMHT"/>
      <sheetName val="2. NT VLDV"/>
      <sheetName val="GHI CHU"/>
      <sheetName val="1.BB LMHT"/>
      <sheetName val="Bê tông bảo vệ"/>
      <sheetName val="01. Data"/>
      <sheetName val="Neo, nối cốt thép dầm, cột"/>
      <sheetName val="Uốn móc cốt thép"/>
      <sheetName val="Tiêu chuẩn cốt thép"/>
      <sheetName val="BQ-E20-02(Rp)"/>
      <sheetName val="F4-F7"/>
      <sheetName val="날개벽수량표"/>
      <sheetName val="PERSONNELIST"/>
      <sheetName val="1. Office"/>
      <sheetName val="A6"/>
      <sheetName val="KL thep lam sat"/>
      <sheetName val="PU_ITALY_7"/>
      <sheetName val="RAB_AR&amp;STR5"/>
      <sheetName val="chi_tiet_TBA5"/>
      <sheetName val="chi_tiet_C5"/>
      <sheetName val="Tro_giup7"/>
      <sheetName val="TH_DZ357"/>
      <sheetName val="Customize_Your_Purchase_Order5"/>
      <sheetName val="CHITIET_VL-NC-TT_-1p5"/>
      <sheetName val="CHITIET_VL-NC-TT-3p4"/>
      <sheetName val="TONG_HOP_VL-NC_TT5"/>
      <sheetName val="KPVC-BD_5"/>
      <sheetName val="Don_gia5"/>
      <sheetName val="DON_GIA_TRAM_(3)5"/>
      <sheetName val="DON_GIA_CAN_THO7"/>
      <sheetName val="HĐ_ngoài4"/>
      <sheetName val="XT_Buoc_34"/>
      <sheetName val="dongia_(2)4"/>
      <sheetName val="7606_DZ5"/>
      <sheetName val="project_management4"/>
      <sheetName val="Don_gia_chi_tiet5"/>
      <sheetName val="Adix_A4"/>
      <sheetName val="S-curve_4"/>
      <sheetName val="REINF_4"/>
      <sheetName val="Rates_20094"/>
      <sheetName val="So_doi_chieu_LC4"/>
      <sheetName val="MAIN_GATE_HOUSE4"/>
      <sheetName val="Du_toan4"/>
      <sheetName val="Commercial_value4"/>
      <sheetName val="Ky_Lam_Bridge4"/>
      <sheetName val="Provisional_Sums_Item4"/>
      <sheetName val="Gas_Pressure_Welding4"/>
      <sheetName val="General_Item&amp;General_Requireme4"/>
      <sheetName val="General_Items4"/>
      <sheetName val="Regenral_Requirements4"/>
      <sheetName val="chiet_tinh4"/>
      <sheetName val="Ng_hàng_xà+bulong4"/>
      <sheetName val="Bang_KL4"/>
      <sheetName val="TONG_HOP_VL-NC4"/>
      <sheetName val="MH_RATE4"/>
      <sheetName val="DM_60614"/>
      <sheetName val="DG_thep_ma_kem4"/>
      <sheetName val="Lcau_-_Lxuc4"/>
      <sheetName val="Đầu_vào3"/>
      <sheetName val="Equip_3"/>
      <sheetName val="A1_CN3"/>
      <sheetName val="CT_vat_lieu4"/>
      <sheetName val="Trạm_biến_áp3"/>
      <sheetName val="Đơn_Giá_3"/>
      <sheetName val="Chi_tiet_XD_TBA3"/>
      <sheetName val="Chenh_lech_vat_tu3"/>
      <sheetName val="Diện_tích3"/>
      <sheetName val="1_Khái_toán3"/>
      <sheetName val="TONG_HOP_T5_19983"/>
      <sheetName val="CT-0_4KV3"/>
      <sheetName val="rate_material3"/>
      <sheetName val="KL_Chi_tiết_Xây_tô3"/>
      <sheetName val="DG_DZ4"/>
      <sheetName val="DG_TBA4"/>
      <sheetName val="04_-_XUONG_DET_B3"/>
      <sheetName val="Chi_tiet_KL3"/>
      <sheetName val="Tổng_hợp_KL3"/>
      <sheetName val="Bill_1_Quy_dinh_chung3"/>
      <sheetName val="1_R18_BF3"/>
      <sheetName val="6_External_works-R183"/>
      <sheetName val="07Base_Cost3"/>
      <sheetName val="_033"/>
      <sheetName val="chieu_day_san3"/>
      <sheetName val="Podium_Concrete_Works3"/>
      <sheetName val="KLCT-_TOWER3"/>
      <sheetName val="KLCT-_PODIUM3"/>
      <sheetName val="Gia_thanh_chuoi_su3"/>
      <sheetName val="Tiep_dia3"/>
      <sheetName val="Don_gia_vung_III-Can_Tho3"/>
      <sheetName val="Phan_khai_KLuong3"/>
      <sheetName val="Area_Cal3"/>
      <sheetName val="Elect_(3)3"/>
      <sheetName val="plan&amp;section_of_foundation3"/>
      <sheetName val="design_criteria3"/>
      <sheetName val="Bond_수수료_계산_포맷3"/>
      <sheetName val="ITB_COST3"/>
      <sheetName val="PAGE_13"/>
      <sheetName val="DM_673"/>
      <sheetName val="Đầu_tư3"/>
      <sheetName val="Loại_Vật_tư3"/>
      <sheetName val="EIRR&gt;_23"/>
      <sheetName val="Xay_lapduongR33"/>
      <sheetName val="dg_tphcm3"/>
      <sheetName val="T_KÊ_K_CẤU3"/>
      <sheetName val="Bill_01_-_CTN3"/>
      <sheetName val="Bill_2_2_Villa_2_beds3"/>
      <sheetName val="Data_Input4"/>
      <sheetName val="6787CWFASE2CASE2_00_xls3"/>
      <sheetName val="Project_Data3"/>
      <sheetName val="CẤP_THOÁT_NƯỚC3"/>
      <sheetName val="Cước_VC_+_ĐM_CP_Tư_vấn3"/>
      <sheetName val="Hệ_số3"/>
      <sheetName val="Vat_tu_XD3"/>
      <sheetName val="HÐ_ngoài4"/>
      <sheetName val="6PILE__(돌출)3"/>
      <sheetName val="THDT_goi_thau_TB3"/>
      <sheetName val="Tien_do_TV3"/>
      <sheetName val="Harga_ME_3"/>
      <sheetName val="Analisa_Gabungan3"/>
      <sheetName val="Bill_02_-_Xay_gach-Pou_3"/>
      <sheetName val="Bill_03-Chống_thấm-Pou3"/>
      <sheetName val="Bill_04-Kim_loại-Pou3"/>
      <sheetName val="Bill_05_-_Hoan_thien-Pou_3"/>
      <sheetName val="Bill_02_-_Xay_gach-Tower3"/>
      <sheetName val="Bill_03-Chống_thấm-Tower3"/>
      <sheetName val="Bill_04-Kim_loại-Tower3"/>
      <sheetName val="Bill_05_-_Hoan_thien-Tower3"/>
      <sheetName val="KL-_KHAC3"/>
      <sheetName val="BILL_3_-_KẾT_CẤU_HẦM3"/>
      <sheetName val="PTĐG_LTBT3"/>
      <sheetName val="CTG-PRECHEx1_43"/>
      <sheetName val="CTG-AB_(2)3"/>
      <sheetName val="CTG-AB_(3)3"/>
      <sheetName val="CTG-PLP-1_083"/>
      <sheetName val="Pre_Đội_nhóm3"/>
      <sheetName val="Tower_-_Concrete_Works3"/>
      <sheetName val="Bill-04_ket_cau_thap-_UNI3"/>
      <sheetName val="TH_Vat_tu3"/>
      <sheetName val="4_PTDG3"/>
      <sheetName val="A1,_May3"/>
      <sheetName val="Vat_lieu3"/>
      <sheetName val="Bang_trong_luong_rieng_thep3"/>
      <sheetName val="gia_cong_tac3"/>
      <sheetName val="Measure_13063"/>
      <sheetName val="GV1-D13_(Casement_door)3"/>
      <sheetName val="bridge_#_13"/>
      <sheetName val="final_list_20054"/>
      <sheetName val="LV_data3"/>
      <sheetName val="ESTI_3"/>
      <sheetName val="DETAIL_3"/>
      <sheetName val="Gia_vat_tu3"/>
      <sheetName val="Isolasi_Luar_Dalam3"/>
      <sheetName val="Isolasi_Luar3"/>
      <sheetName val="TH_MTC3"/>
      <sheetName val="TH_N_Cong3"/>
      <sheetName val="_Bill_5-Earthing_2_-_Add_Works3"/>
      <sheetName val="DATA_BASE3"/>
      <sheetName val="Equipment_list_(PAC)3"/>
      <sheetName val="KL_san_lap3"/>
      <sheetName val="Chenh_lech_ca_may3"/>
      <sheetName val="TLg_CN&amp;Laixe3"/>
      <sheetName val="TLg_CN&amp;Laixe_(2)3"/>
      <sheetName val="TLg_Laitau3"/>
      <sheetName val="TLg_Laitau_(2)3"/>
      <sheetName val="TINH_KHOI_LUONG3"/>
      <sheetName val="Buy_vs__Lease_Car3"/>
      <sheetName val="CP_Khac_cuoc_VC2"/>
      <sheetName val="Budget_Code2"/>
      <sheetName val="subcon_sched3"/>
      <sheetName val="Chi_tiet3"/>
      <sheetName val="Bang_3_Chi_tiet_phan_Dz3"/>
      <sheetName val="KHOI_LUONG3"/>
      <sheetName val="HVAC_BLOCK_B43"/>
      <sheetName val="PRE_(E)3"/>
      <sheetName val="BẢNG_KHỐI_LƯỢNG_TỔNG_HỢP2"/>
      <sheetName val="CTKL_KTX_HT2"/>
      <sheetName val="2_Chiet_tinh2"/>
      <sheetName val="NHÀ_NHẬP_LIỆU2"/>
      <sheetName val="MÓNG_SILO2"/>
      <sheetName val="Tong_du_toan2"/>
      <sheetName val="Bill_2_-_ketcau2"/>
      <sheetName val="Analisa_&amp;_Upah2"/>
      <sheetName val="BOQ_THAN2"/>
      <sheetName val="Chi_tiet_lan_can2"/>
      <sheetName val="13-Cốt_thép_(10mm&lt;D≤18mm)_FO162"/>
      <sheetName val="du_lieu_du_toan2"/>
      <sheetName val="Purchase_Order2"/>
      <sheetName val="D_&amp;_W_sizes2"/>
      <sheetName val="DL_ĐẦU_VÀO2"/>
      <sheetName val="Du_lieu3"/>
      <sheetName val="cash_budget2"/>
      <sheetName val="Phan_tich2"/>
      <sheetName val="Luong_NII2"/>
      <sheetName val="DINH_MUC_THI_NGHIEM2"/>
      <sheetName val="Luong_NI2"/>
      <sheetName val="CT_Thang_Mo2"/>
      <sheetName val="CT__PL2"/>
      <sheetName val="dongia__2_2"/>
      <sheetName val="Thép_CKN2"/>
      <sheetName val="GOC-KO_IN2"/>
      <sheetName val="MAU_8A2"/>
      <sheetName val="MAU_8B2"/>
      <sheetName val="MAU_92"/>
      <sheetName val="MAU_102"/>
      <sheetName val="sochitiettaikhoan_2"/>
      <sheetName val="Share_price_data2"/>
      <sheetName val="19_32"/>
      <sheetName val="20_32"/>
      <sheetName val="Chieu_4_32"/>
      <sheetName val="Cow_req2"/>
      <sheetName val="TỔNG_HỢP2"/>
      <sheetName val="14-LẦN_3-CHIỀU2"/>
      <sheetName val="14-LẦN_1-SÁNG2"/>
      <sheetName val="14-LẦN_2-TRƯA2"/>
      <sheetName val="1_3+1_4-TOTAL_-_Ko_IN2"/>
      <sheetName val="2_1-LẦN_3-CHIỀU2"/>
      <sheetName val="2_1-LẦN_1-SÁNG2"/>
      <sheetName val="2_1-LẦN_2-TRƯA2"/>
      <sheetName val="2_1-TOTAL-Ko_IN2"/>
      <sheetName val="1_3(TMR_4)2"/>
      <sheetName val="CHO_DE2"/>
      <sheetName val="1_1+1_2+2_2+2_3(TMR_3)2"/>
      <sheetName val="CK1+CK2_(VS_SAN_CHOI_23)2"/>
      <sheetName val="CK1+CK2_(2)2"/>
      <sheetName val="12-16_THÁNG2"/>
      <sheetName val="CAN_SỮA2"/>
      <sheetName val="54+55+56(SAU_CAI_SỮA-6)2"/>
      <sheetName val="BÊ_71-90_NGÀY2"/>
      <sheetName val="BÊ_12-16_tháng2"/>
      <sheetName val="BÊ_6-122"/>
      <sheetName val="BÊ_1-32"/>
      <sheetName val="F01-BC_KHAU_PHAN_SANG_20_32"/>
      <sheetName val="F01-BC_KHAU_PHAN_CHIEU_19_32"/>
      <sheetName val="dinh_mưc_cty2"/>
      <sheetName val="Giá_thành2"/>
      <sheetName val="Thong_ke2"/>
      <sheetName val="Energy_for_milk_prod2"/>
      <sheetName val="DE_NGHI_XUAT_2"/>
      <sheetName val="phieu_xuat_mau2"/>
      <sheetName val="PHIEU_XUAT_CHIEU2"/>
      <sheetName val="11_rai_them_cỏ2"/>
      <sheetName val="PHU_LUC_02-_HDSD_CAC_BIEU_MAU2"/>
      <sheetName val="PhU_LUC_01-_MA_CAC_NHOM_BO2"/>
      <sheetName val="F03-BC_THUC_TRON_SANG_20_32"/>
      <sheetName val="F03-BC_THUC_TRON_CHIEU_19_32"/>
      <sheetName val="F02-BC_THEO_DOI_THUC_AN_DU2"/>
      <sheetName val="Tham_khao-_Bao_cao_xuat_thuc_a2"/>
      <sheetName val="02__PTDG2"/>
      <sheetName val="BANCO_(2)2"/>
      <sheetName val="MT_DPin_(2)2"/>
      <sheetName val="Dlieu_dau_vao2"/>
      <sheetName val="Don_gia_(khong_in)2"/>
      <sheetName val="DK1_Don_gia2"/>
      <sheetName val="1_MONG_1-22"/>
      <sheetName val="Chiết_tính2"/>
      <sheetName val="wk_prgs"/>
      <sheetName val="TH_TN"/>
      <sheetName val="dm_366"/>
      <sheetName val="DM_6060"/>
      <sheetName val="Bill_No_3_-_Prov__Sum_(Ph2&amp;3)"/>
      <sheetName val="Du_tru_CP-Bieu_01"/>
      <sheetName val="TB_NẶNG"/>
      <sheetName val="Income_Statement2"/>
      <sheetName val="Shareholders'_Equity2"/>
      <sheetName val="VC_xd"/>
      <sheetName val="Gia_VLTB"/>
      <sheetName val="B_Luong"/>
      <sheetName val="C_May"/>
      <sheetName val="2_1Warehouse_1"/>
      <sheetName val="đọc_số"/>
      <sheetName val="Data_Wall"/>
      <sheetName val="Nhap_VT_oto"/>
      <sheetName val="AG_Pipe_Qty_Analysis"/>
      <sheetName val="Hao_phí"/>
      <sheetName val="THEP_TAM"/>
      <sheetName val="THEP_HÌNH"/>
      <sheetName val="THEP_HINH"/>
      <sheetName val="XA_GO"/>
      <sheetName val="BANG_TRA"/>
      <sheetName val="CP_HMC"/>
      <sheetName val="Ｎｏ_13"/>
      <sheetName val="DGchitiet_"/>
      <sheetName val="Bill_2-Road_HR2"/>
      <sheetName val="Bill_3_-_Softscape_HR2"/>
      <sheetName val="TK_chi_tiet"/>
      <sheetName val="CĂN_HỘ_T16-17_"/>
      <sheetName val="TRỤC_ĐỨNG_THOÁT_BẨN_T15-17"/>
      <sheetName val="TRỤC_ĐỨNG_TM_T15-17"/>
      <sheetName val="Chi_tiet_cong_no"/>
      <sheetName val="PHÁT_SINH_TẦNG_1_"/>
      <sheetName val="PHÁT_SINH_TẦNG_2"/>
      <sheetName val="Hầm_chuyển_psinh"/>
      <sheetName val="Ống_thẳng"/>
      <sheetName val="Côn_thu"/>
      <sheetName val="Vuông_tròn"/>
      <sheetName val="Chân_rẽ"/>
      <sheetName val="Chạc_ba"/>
      <sheetName val="Dự_thầu"/>
      <sheetName val="Structure_data"/>
      <sheetName val="CP_Du_phong"/>
      <sheetName val="THCP_Lap_dat"/>
      <sheetName val="THCP_xay_dung"/>
      <sheetName val="Tong_hop_kinh_phi"/>
      <sheetName val="HỆ_THỐNG_PHÒNG_CHÁY_CHỮA_CHÁY"/>
      <sheetName val="HỆ_THỐNG_CẤP_THOÁT_NƯỚC"/>
      <sheetName val="HỆ_THỐNG_ĐHKK"/>
      <sheetName val="MÁY_PHÁT_ĐIỆN"/>
      <sheetName val="HỆ_THỐNG_ĐIỆN"/>
      <sheetName val="Thiết_bị_chính"/>
      <sheetName val="CHI_PHI"/>
      <sheetName val="Main_Bldg-Rev02"/>
      <sheetName val="D&amp;W_def_"/>
      <sheetName val="Nhan_cong"/>
      <sheetName val="Thiet_bi"/>
      <sheetName val="Vat_tu"/>
      <sheetName val="DM_ChiPhi"/>
      <sheetName val="May_TC"/>
      <sheetName val="TH_Kinh_phi"/>
      <sheetName val="Ptvl_"/>
      <sheetName val="Móng,_nền_"/>
      <sheetName val="1_Requisition(E)"/>
      <sheetName val="TONG_HOP"/>
      <sheetName val="Tổng_GT"/>
      <sheetName val="Chi_tiết_KL"/>
      <sheetName val="ca_máy"/>
      <sheetName val="khấu_trừ_phạt"/>
      <sheetName val="GT__KHAU_TRU"/>
      <sheetName val="HAO_HUT_VAT_TU_(2)"/>
      <sheetName val="cao_độ"/>
      <sheetName val="Dự_toán"/>
      <sheetName val="Đơn_Giá_TH"/>
      <sheetName val="Nhân_công"/>
      <sheetName val="Phân_tích"/>
      <sheetName val="C_P_Thiết_bị"/>
      <sheetName val="T_H_Kinh_phí"/>
      <sheetName val="Vật_tư"/>
      <sheetName val="Trang_bìa"/>
      <sheetName val="phan_tic_chi_tiet"/>
      <sheetName val="Steel"/>
      <sheetName val="Order"/>
      <sheetName val="DM-VNT ko sd"/>
      <sheetName val="B3A - TOWER A"/>
      <sheetName val="Annex B"/>
      <sheetName val="Cotthep.NPT"/>
      <sheetName val="vl.nc.mtc"/>
      <sheetName val="TOSHIBA-Structure"/>
      <sheetName val="1.Civil (Org)"/>
      <sheetName val="villa"/>
      <sheetName val="Data-year2001i"/>
      <sheetName val="Tien Thuong"/>
      <sheetName val="NC XL 6T cuoi 01 CTy"/>
      <sheetName val="Data -6T dau"/>
      <sheetName val="Cong 6T"/>
      <sheetName val="125x125"/>
      <sheetName val="Bảng đo bóc KL OLK-09"/>
      <sheetName val="6.3 CHI TIET OLK-09"/>
      <sheetName val="음료실행"/>
      <sheetName val="내역서을지"/>
      <sheetName val="Assumptions"/>
      <sheetName val="Dot 4"/>
      <sheetName val="Chi phi van chuyen"/>
      <sheetName val="Tong hop vat tu"/>
      <sheetName val="XLR_NoRangeSheet"/>
      <sheetName val="工艺分类库"/>
      <sheetName val="1.San "/>
      <sheetName val="DT hợp đồng"/>
      <sheetName val="Bảng KL đợt 1"/>
      <sheetName val="DLDT"/>
      <sheetName val="Dgia vat tu"/>
      <sheetName val="Don gia_III"/>
      <sheetName val="D÷ liÖu"/>
      <sheetName val="TLG Type"/>
      <sheetName val="Duthau"/>
      <sheetName val="HRG BHN"/>
      <sheetName val="CĂN ĐH"/>
      <sheetName val="Div26 - Elect"/>
      <sheetName val="CAUDIT"/>
      <sheetName val="7.Khau tru "/>
      <sheetName val="DMSC"/>
      <sheetName val="Heso DZ"/>
      <sheetName val="DGiaDZ"/>
      <sheetName val="DG_BINH THUAN"/>
      <sheetName val="Inputs_Sens"/>
      <sheetName val="IS_Sum_CM"/>
      <sheetName val="gia vt,nc,may"/>
      <sheetName val="2.CDPS"/>
      <sheetName val="Q.A01.2-Sh"/>
      <sheetName val="개산공사비"/>
      <sheetName val="Gld"/>
      <sheetName val="Gxd"/>
      <sheetName val="4 CĂN"/>
      <sheetName val="Calculation"/>
      <sheetName val="Danh mục"/>
      <sheetName val="Financ. Overview"/>
      <sheetName val="Toolbox"/>
      <sheetName val="Dinh muc"/>
      <sheetName val="TDTKP"/>
      <sheetName val="DK-KH"/>
      <sheetName val="Bieu gia HD"/>
      <sheetName val="Summary Sheet"/>
      <sheetName val="Progress"/>
      <sheetName val="C&amp;S-sum"/>
      <sheetName val="Archi-sum"/>
      <sheetName val="MEP-sum"/>
      <sheetName val="Finishing-Tower A"/>
      <sheetName val="Finishing-Tower B"/>
      <sheetName val="Finishing-Tower C"/>
      <sheetName val="Finishing-Tower D"/>
      <sheetName val="PODIUM"/>
      <sheetName val="MEP-Tower A"/>
      <sheetName val="MEP-Tower B"/>
      <sheetName val="MEP-Tower C"/>
      <sheetName val="MEP-Tower D"/>
      <sheetName val="MEP-Podium"/>
      <sheetName val="Cost Report Sum"/>
      <sheetName val="Detail Cost Sum"/>
      <sheetName val="RVO-VO Sum"/>
      <sheetName val="Potential VOs Sum"/>
      <sheetName val="Cash Flow Sum"/>
      <sheetName val="gui_BKCT"/>
      <sheetName val="DG_1426"/>
      <sheetName val="1_2_Staff_Schedule"/>
      <sheetName val="BẢNG_ÁP_GIÁ_(in)"/>
      <sheetName val="NT_(KL)_IN"/>
      <sheetName val="DOM_D2"/>
      <sheetName val="nhà_ăn"/>
      <sheetName val="Công_nhật"/>
      <sheetName val="btkt_cột"/>
      <sheetName val="Chi_tiet_-tong_9_thang"/>
      <sheetName val="Don_gia_chi_tiet_DIEN_2"/>
      <sheetName val="0__Input"/>
      <sheetName val="Tong_hop_vat_tu"/>
      <sheetName val="Theo_doi_Doanh_thu_2017"/>
      <sheetName val="Gia_vat_lieu"/>
      <sheetName val="So_lieu_chung"/>
      <sheetName val="Precios_unitarios_AXH"/>
      <sheetName val="3__CNT"/>
      <sheetName val="unit_price_list(M)"/>
      <sheetName val="TH_VL,_NC,_DDHT_Thanhphuoc"/>
      <sheetName val="BTK-Dai Hoc Kien Giang"/>
      <sheetName val="PV Graph Data"/>
      <sheetName val="GJ_06"/>
      <sheetName val="doanh thu"/>
      <sheetName val="Dutoan KL"/>
      <sheetName val="Kyhieuloptratsonba"/>
      <sheetName val="Method_BouyancyFactor"/>
      <sheetName val="Method_PressureArea"/>
      <sheetName val="InputData"/>
      <sheetName val="B-2  (DPP)"/>
      <sheetName val="LX -TT05"/>
      <sheetName val="NC Moi TT05"/>
      <sheetName val="dulieumong"/>
      <sheetName val="Don gia NC"/>
      <sheetName val="PU_ITALY_8"/>
      <sheetName val="RAB_AR&amp;STR6"/>
      <sheetName val="chi_tiet_TBA6"/>
      <sheetName val="chi_tiet_C6"/>
      <sheetName val="Tro_giup8"/>
      <sheetName val="TH_DZ358"/>
      <sheetName val="Customize_Your_Purchase_Order6"/>
      <sheetName val="CHITIET_VL-NC-TT_-1p6"/>
      <sheetName val="CHITIET_VL-NC-TT-3p5"/>
      <sheetName val="TONG_HOP_VL-NC_TT6"/>
      <sheetName val="KPVC-BD_6"/>
      <sheetName val="Don_gia6"/>
      <sheetName val="DON_GIA_CAN_THO8"/>
      <sheetName val="DON_GIA_TRAM_(3)6"/>
      <sheetName val="HĐ_ngoài5"/>
      <sheetName val="XT_Buoc_35"/>
      <sheetName val="dongia_(2)5"/>
      <sheetName val="Don_gia_chi_tiet6"/>
      <sheetName val="7606_DZ6"/>
      <sheetName val="project_management5"/>
      <sheetName val="Adix_A5"/>
      <sheetName val="S-curve_5"/>
      <sheetName val="REINF_5"/>
      <sheetName val="Rates_20095"/>
      <sheetName val="So_doi_chieu_LC5"/>
      <sheetName val="MAIN_GATE_HOUSE5"/>
      <sheetName val="Du_toan5"/>
      <sheetName val="Commercial_value5"/>
      <sheetName val="Ky_Lam_Bridge5"/>
      <sheetName val="Provisional_Sums_Item5"/>
      <sheetName val="Gas_Pressure_Welding5"/>
      <sheetName val="General_Item&amp;General_Requireme5"/>
      <sheetName val="General_Items5"/>
      <sheetName val="Regenral_Requirements5"/>
      <sheetName val="TONG_HOP_VL-NC5"/>
      <sheetName val="MH_RATE5"/>
      <sheetName val="Ng_hàng_xà+bulong5"/>
      <sheetName val="chiet_tinh5"/>
      <sheetName val="Bang_KL5"/>
      <sheetName val="Đầu_vào4"/>
      <sheetName val="Equip_4"/>
      <sheetName val="A1_CN4"/>
      <sheetName val="DG_thep_ma_kem5"/>
      <sheetName val="Lcau_-_Lxuc5"/>
      <sheetName val="DM_60615"/>
      <sheetName val="CT_vat_lieu5"/>
      <sheetName val="Trạm_biến_áp4"/>
      <sheetName val="Đơn_Giá_4"/>
      <sheetName val="Chenh_lech_vat_tu4"/>
      <sheetName val="Diện_tích4"/>
      <sheetName val="1_Khái_toán4"/>
      <sheetName val="TONG_HOP_T5_19984"/>
      <sheetName val="Chi_tiet_XD_TBA4"/>
      <sheetName val="DG_DZ5"/>
      <sheetName val="DG_TBA5"/>
      <sheetName val="rate_material4"/>
      <sheetName val="CT-0_4KV4"/>
      <sheetName val="KL_Chi_tiết_Xây_tô4"/>
      <sheetName val="Bill_1_Quy_dinh_chung4"/>
      <sheetName val="1_R18_BF4"/>
      <sheetName val="6_External_works-R184"/>
      <sheetName val="Phan_khai_KLuong4"/>
      <sheetName val="Data_Input5"/>
      <sheetName val="Project_Data4"/>
      <sheetName val="07Base_Cost4"/>
      <sheetName val="Chi_tiet_KL4"/>
      <sheetName val="Tổng_hợp_KL4"/>
      <sheetName val="Measure_13064"/>
      <sheetName val="Area_Cal4"/>
      <sheetName val="04_-_XUONG_DET_B4"/>
      <sheetName val="dg_tphcm4"/>
      <sheetName val="_034"/>
      <sheetName val="chieu_day_san4"/>
      <sheetName val="Podium_Concrete_Works4"/>
      <sheetName val="KLCT-_TOWER4"/>
      <sheetName val="KLCT-_PODIUM4"/>
      <sheetName val="Gia_thanh_chuoi_su4"/>
      <sheetName val="Tiep_dia4"/>
      <sheetName val="Don_gia_vung_III-Can_Tho4"/>
      <sheetName val="Loại_Vật_tư4"/>
      <sheetName val="Elect_(3)4"/>
      <sheetName val="plan&amp;section_of_foundation4"/>
      <sheetName val="design_criteria4"/>
      <sheetName val="Bond_수수료_계산_포맷4"/>
      <sheetName val="ITB_COST4"/>
      <sheetName val="PAGE_14"/>
      <sheetName val="DM_674"/>
      <sheetName val="Đầu_tư4"/>
      <sheetName val="T_KÊ_K_CẤU4"/>
      <sheetName val="4_PTDG4"/>
      <sheetName val="A1,_May4"/>
      <sheetName val="Vat_lieu4"/>
      <sheetName val="ESTI_4"/>
      <sheetName val="EIRR&gt;_24"/>
      <sheetName val="KL_san_lap4"/>
      <sheetName val="Bill_01_-_CTN4"/>
      <sheetName val="Bill_2_2_Villa_2_beds4"/>
      <sheetName val="6787CWFASE2CASE2_00_xls4"/>
      <sheetName val="Xay_lapduongR34"/>
      <sheetName val="Bill_02_-_Xay_gach-Pou_4"/>
      <sheetName val="Bill_03-Chống_thấm-Pou4"/>
      <sheetName val="Bill_04-Kim_loại-Pou4"/>
      <sheetName val="Bill_05_-_Hoan_thien-Pou_4"/>
      <sheetName val="Bill_02_-_Xay_gach-Tower4"/>
      <sheetName val="Bill_03-Chống_thấm-Tower4"/>
      <sheetName val="Bill_04-Kim_loại-Tower4"/>
      <sheetName val="Bill_05_-_Hoan_thien-Tower4"/>
      <sheetName val="KL-_KHAC4"/>
      <sheetName val="BILL_3_-_KẾT_CẤU_HẦM4"/>
      <sheetName val="PTĐG_LTBT4"/>
      <sheetName val="CTG-PRECHEx1_44"/>
      <sheetName val="CTG-AB_(2)4"/>
      <sheetName val="CTG-AB_(3)4"/>
      <sheetName val="CTG-PLP-1_084"/>
      <sheetName val="Pre_Đội_nhóm4"/>
      <sheetName val="Vat_tu_XD4"/>
      <sheetName val="Tower_-_Concrete_Works4"/>
      <sheetName val="Bill-04_ket_cau_thap-_UNI4"/>
      <sheetName val="TH_Vat_tu4"/>
      <sheetName val="gia_cong_tac4"/>
      <sheetName val="_Bill_5-Earthing_2_-_Add_Works4"/>
      <sheetName val="Analisa_Gabungan4"/>
      <sheetName val="GV1-D13_(Casement_door)4"/>
      <sheetName val="Isolasi_Luar_Dalam4"/>
      <sheetName val="Isolasi_Luar4"/>
      <sheetName val="HÐ_ngoài5"/>
      <sheetName val="6PILE__(돌출)4"/>
      <sheetName val="TH_N_Cong4"/>
      <sheetName val="Bang_trong_luong_rieng_thep4"/>
      <sheetName val="Harga_ME_4"/>
      <sheetName val="Cước_VC_+_ĐM_CP_Tư_vấn4"/>
      <sheetName val="Hệ_số4"/>
      <sheetName val="DATA_BASE4"/>
      <sheetName val="Equipment_list_(PAC)4"/>
      <sheetName val="DETAIL_4"/>
      <sheetName val="TH_MTC4"/>
      <sheetName val="CẤP_THOÁT_NƯỚC4"/>
      <sheetName val="THDT_goi_thau_TB4"/>
      <sheetName val="Tien_do_TV4"/>
      <sheetName val="final_list_20055"/>
      <sheetName val="LV_data4"/>
      <sheetName val="Gia_vat_tu4"/>
      <sheetName val="TINH_KHOI_LUONG4"/>
      <sheetName val="Chenh_lech_ca_may4"/>
      <sheetName val="TLg_CN&amp;Laixe4"/>
      <sheetName val="TLg_CN&amp;Laixe_(2)4"/>
      <sheetName val="TLg_Laitau4"/>
      <sheetName val="TLg_Laitau_(2)4"/>
      <sheetName val="bridge_#_14"/>
      <sheetName val="Buy_vs__Lease_Car4"/>
      <sheetName val="CP_Khac_cuoc_VC3"/>
      <sheetName val="PRE_(E)4"/>
      <sheetName val="subcon_sched4"/>
      <sheetName val="Budget_Code3"/>
      <sheetName val="Chi_tiet4"/>
      <sheetName val="Bang_3_Chi_tiet_phan_Dz4"/>
      <sheetName val="KHOI_LUONG4"/>
      <sheetName val="HVAC_BLOCK_B44"/>
      <sheetName val="BẢNG_KHỐI_LƯỢNG_TỔNG_HỢP3"/>
      <sheetName val="CTKL_KTX_HT3"/>
      <sheetName val="2_Chiet_tinh3"/>
      <sheetName val="Tong_du_toan3"/>
      <sheetName val="Bill_2_-_ketcau3"/>
      <sheetName val="NHÀ_NHẬP_LIỆU3"/>
      <sheetName val="MÓNG_SILO3"/>
      <sheetName val="Chi_tiet_lan_can3"/>
      <sheetName val="Analisa_&amp;_Upah3"/>
      <sheetName val="Purchase_Order3"/>
      <sheetName val="13-Cốt_thép_(10mm&lt;D≤18mm)_FO163"/>
      <sheetName val="du_lieu_du_toan3"/>
      <sheetName val="DL_ĐẦU_VÀO3"/>
      <sheetName val="BOQ_THAN3"/>
      <sheetName val="D_&amp;_W_sizes3"/>
      <sheetName val="Du_lieu4"/>
      <sheetName val="cash_budget3"/>
      <sheetName val="Luong_NII3"/>
      <sheetName val="DINH_MUC_THI_NGHIEM3"/>
      <sheetName val="Luong_NI3"/>
      <sheetName val="Phan_tich3"/>
      <sheetName val="CT_Thang_Mo3"/>
      <sheetName val="CT__PL3"/>
      <sheetName val="dongia__2_3"/>
      <sheetName val="Thép_CKN3"/>
      <sheetName val="GOC-KO_IN3"/>
      <sheetName val="MAU_8A3"/>
      <sheetName val="MAU_8B3"/>
      <sheetName val="MAU_93"/>
      <sheetName val="MAU_103"/>
      <sheetName val="sochitiettaikhoan_3"/>
      <sheetName val="Share_price_data3"/>
      <sheetName val="19_33"/>
      <sheetName val="20_33"/>
      <sheetName val="Chieu_4_33"/>
      <sheetName val="Cow_req3"/>
      <sheetName val="TỔNG_HỢP3"/>
      <sheetName val="14-LẦN_3-CHIỀU3"/>
      <sheetName val="14-LẦN_1-SÁNG3"/>
      <sheetName val="14-LẦN_2-TRƯA3"/>
      <sheetName val="1_3+1_4-TOTAL_-_Ko_IN3"/>
      <sheetName val="2_1-LẦN_3-CHIỀU3"/>
      <sheetName val="2_1-LẦN_1-SÁNG3"/>
      <sheetName val="2_1-LẦN_2-TRƯA3"/>
      <sheetName val="2_1-TOTAL-Ko_IN3"/>
      <sheetName val="1_3(TMR_4)3"/>
      <sheetName val="CHO_DE3"/>
      <sheetName val="1_1+1_2+2_2+2_3(TMR_3)3"/>
      <sheetName val="CK1+CK2_(VS_SAN_CHOI_23)3"/>
      <sheetName val="CK1+CK2_(2)3"/>
      <sheetName val="12-16_THÁNG3"/>
      <sheetName val="CAN_SỮA3"/>
      <sheetName val="54+55+56(SAU_CAI_SỮA-6)3"/>
      <sheetName val="BÊ_71-90_NGÀY3"/>
      <sheetName val="BÊ_12-16_tháng3"/>
      <sheetName val="BÊ_6-123"/>
      <sheetName val="BÊ_1-33"/>
      <sheetName val="F01-BC_KHAU_PHAN_SANG_20_33"/>
      <sheetName val="F01-BC_KHAU_PHAN_CHIEU_19_33"/>
      <sheetName val="dinh_mưc_cty3"/>
      <sheetName val="Giá_thành3"/>
      <sheetName val="Thong_ke3"/>
      <sheetName val="Energy_for_milk_prod3"/>
      <sheetName val="DE_NGHI_XUAT_3"/>
      <sheetName val="phieu_xuat_mau3"/>
      <sheetName val="PHIEU_XUAT_CHIEU3"/>
      <sheetName val="11_rai_them_cỏ3"/>
      <sheetName val="PHU_LUC_02-_HDSD_CAC_BIEU_MAU3"/>
      <sheetName val="PhU_LUC_01-_MA_CAC_NHOM_BO3"/>
      <sheetName val="F03-BC_THUC_TRON_SANG_20_33"/>
      <sheetName val="F03-BC_THUC_TRON_CHIEU_19_33"/>
      <sheetName val="F02-BC_THEO_DOI_THUC_AN_DU3"/>
      <sheetName val="Tham_khao-_Bao_cao_xuat_thuc_a3"/>
      <sheetName val="Don_gia_(khong_in)3"/>
      <sheetName val="Dlieu_dau_vao3"/>
      <sheetName val="DK1_Don_gia3"/>
      <sheetName val="1_MONG_1-23"/>
      <sheetName val="BANCO_(2)3"/>
      <sheetName val="MT_DPin_(2)3"/>
      <sheetName val="02__PTDG3"/>
      <sheetName val="Chiết_tính3"/>
      <sheetName val="TK_chi_tiet1"/>
      <sheetName val="Income_Statement3"/>
      <sheetName val="Shareholders'_Equity3"/>
      <sheetName val="VC_xd1"/>
      <sheetName val="Gia_VLTB1"/>
      <sheetName val="B_Luong1"/>
      <sheetName val="C_May1"/>
      <sheetName val="TB_NẶNG1"/>
      <sheetName val="Du_tru_CP-Bieu_011"/>
      <sheetName val="dm_3661"/>
      <sheetName val="DM_60601"/>
      <sheetName val="Dự_thầu1"/>
      <sheetName val="Nhap_VT_oto1"/>
      <sheetName val="wk_prgs1"/>
      <sheetName val="Ma_don_vi1"/>
      <sheetName val="bang_cc1"/>
      <sheetName val="Bill_No_3_-_Prov__Sum_(Ph2&amp;3)1"/>
      <sheetName val="TH_TN1"/>
      <sheetName val="Bill_2-Road_HR21"/>
      <sheetName val="Bill_3_-_Softscape_HR21"/>
      <sheetName val="Ｎｏ_131"/>
      <sheetName val="DGchitiet_1"/>
      <sheetName val="AG_Pipe_Qty_Analysis1"/>
      <sheetName val="Tổng_GT1"/>
      <sheetName val="Chi_tiết_KL1"/>
      <sheetName val="ca_máy1"/>
      <sheetName val="khấu_trừ_phạt1"/>
      <sheetName val="GT__KHAU_TRU1"/>
      <sheetName val="HAO_HUT_VAT_TU_(2)1"/>
      <sheetName val="cao_độ1"/>
      <sheetName val="đọc_số1"/>
      <sheetName val="HỆ_THỐNG_PHÒNG_CHÁY_CHỮA_CHÁY1"/>
      <sheetName val="HỆ_THỐNG_CẤP_THOÁT_NƯỚC1"/>
      <sheetName val="HỆ_THỐNG_ĐHKK1"/>
      <sheetName val="MÁY_PHÁT_ĐIỆN1"/>
      <sheetName val="HỆ_THỐNG_ĐIỆN1"/>
      <sheetName val="Thiết_bị_chính1"/>
      <sheetName val="CP_HMC1"/>
      <sheetName val="2_1Warehouse_11"/>
      <sheetName val="Data_Wall1"/>
      <sheetName val="Hao_phí1"/>
      <sheetName val="THEP_TAM1"/>
      <sheetName val="THEP_HÌNH1"/>
      <sheetName val="THEP_HINH1"/>
      <sheetName val="XA_GO1"/>
      <sheetName val="BANG_TRA1"/>
      <sheetName val="CĂN_HỘ_T16-17_1"/>
      <sheetName val="TRỤC_ĐỨNG_THOÁT_BẨN_T15-171"/>
      <sheetName val="TRỤC_ĐỨNG_TM_T15-171"/>
      <sheetName val="Structure_data1"/>
      <sheetName val="Chi_tiet_cong_no1"/>
      <sheetName val="PHÁT_SINH_TẦNG_1_1"/>
      <sheetName val="PHÁT_SINH_TẦNG_21"/>
      <sheetName val="Hầm_chuyển_psinh1"/>
      <sheetName val="Ống_thẳng1"/>
      <sheetName val="Côn_thu1"/>
      <sheetName val="Vuông_tròn1"/>
      <sheetName val="Chân_rẽ1"/>
      <sheetName val="Chạc_ba1"/>
      <sheetName val="CP_Du_phong1"/>
      <sheetName val="THCP_Lap_dat1"/>
      <sheetName val="THCP_xay_dung1"/>
      <sheetName val="Tong_hop_kinh_phi1"/>
      <sheetName val="CHI_PHI1"/>
      <sheetName val="1_Requisition(E)1"/>
      <sheetName val="Móng,_nền_1"/>
      <sheetName val="Main_Bldg-Rev021"/>
      <sheetName val="D&amp;W_def_1"/>
      <sheetName val="Nhan_cong1"/>
      <sheetName val="Thiet_bi1"/>
      <sheetName val="Vat_tu1"/>
      <sheetName val="DM_ChiPhi1"/>
      <sheetName val="May_TC1"/>
      <sheetName val="TH_Kinh_phi1"/>
      <sheetName val="Ptvl_1"/>
      <sheetName val="Dự_toán1"/>
      <sheetName val="Đơn_Giá_TH1"/>
      <sheetName val="Nhân_công1"/>
      <sheetName val="Phân_tích1"/>
      <sheetName val="C_P_Thiết_bị1"/>
      <sheetName val="T_H_Kinh_phí1"/>
      <sheetName val="Vật_tư1"/>
      <sheetName val="Trang_bìa1"/>
      <sheetName val="TONG_HOP1"/>
      <sheetName val="phan_tic_chi_tiet1"/>
      <sheetName val="Bill_Prelim-CDT"/>
      <sheetName val="Bill_BPTC-CDT"/>
      <sheetName val="Chi_tiết_BPTC"/>
      <sheetName val="Bill_BPTC-CDT_(PA_MCT_CDT)"/>
      <sheetName val="Chi_tiết_BPTC_(PA_MCT_CDT)"/>
      <sheetName val="1__Office"/>
      <sheetName val="KHOI_LUONG15-4"/>
      <sheetName val="Doi_so"/>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MTO_REV_2(ARMOR)"/>
      <sheetName val="KL_THEP__GIAM_DO_DUNG_COUPLER"/>
      <sheetName val="01_KL_THÉP_NHẬP_VỀ"/>
      <sheetName val="2__NT_VLDV"/>
      <sheetName val="GHI_CHU"/>
      <sheetName val="1_BB_LMHT"/>
      <sheetName val="Bê_tông_bảo_vệ"/>
      <sheetName val="01__Data"/>
      <sheetName val="Neo,_nối_cốt_thép_dầm,_cột"/>
      <sheetName val="Uốn_móc_cốt_thép"/>
      <sheetName val="Tiêu_chuẩn_cốt_thép"/>
      <sheetName val="Cotthep_NPT"/>
      <sheetName val="vl_nc_mtc"/>
      <sheetName val="DM-VNT_ko_sd"/>
      <sheetName val="Bảng_đo_bóc_KL_OLK-09"/>
      <sheetName val="6_3_CHI_TIET_OLK-09"/>
      <sheetName val="B3A_-_TOWER_A"/>
      <sheetName val="Annex_B"/>
      <sheetName val="TLG_Type"/>
      <sheetName val="1_Civil_(Org)"/>
      <sheetName val="Dot_4"/>
      <sheetName val="1_San_"/>
      <sheetName val="Thop_Ksat"/>
      <sheetName val="Thu_hoi_"/>
      <sheetName val="HM_chung"/>
      <sheetName val="CP_xd-thiet_bi"/>
      <sheetName val="TH-TN_LD_TB"/>
      <sheetName val="CP_xaydung"/>
      <sheetName val="Thao_ha_phu_kien"/>
      <sheetName val="VL-NC-MTC_ket_cau"/>
      <sheetName val="KHOI_LUONG_TONG"/>
      <sheetName val="TK_22KV"/>
      <sheetName val="DM_366-1777"/>
      <sheetName val="Thi_nhiem"/>
      <sheetName val="Gia_goc_VT-TB"/>
      <sheetName val="Gia_vc_den_chan_CT"/>
      <sheetName val="culy_22"/>
      <sheetName val="Luong_2050"/>
      <sheetName val="ca_may_QN"/>
      <sheetName val="TNHC1246_"/>
      <sheetName val="Ca_may_TT06_2010"/>
      <sheetName val="Don_gia_VLXD_dia_phuong"/>
      <sheetName val="Bang_luong_SCL"/>
      <sheetName val="Dinh_muc_TN1426"/>
      <sheetName val="KL_thep_lam_sat"/>
      <sheetName val="Tien_Thuong"/>
      <sheetName val="NC_XL_6T_cuoi_01_CTy"/>
      <sheetName val="Data_-6T_dau"/>
      <sheetName val="Cong_6T"/>
      <sheetName val="Dgia_vat_tu"/>
      <sheetName val="Don_gia_III"/>
      <sheetName val="D÷_liÖu"/>
      <sheetName val="Chi_phi_van_chuyen"/>
      <sheetName val="Div26_-_Elect"/>
      <sheetName val="Huong dan"/>
      <sheetName val="Dây"/>
      <sheetName val="Nuoc5T"/>
      <sheetName val="Dien5T"/>
      <sheetName val="CAP NUOC"/>
      <sheetName val="cấp nước trục nhà vs"/>
      <sheetName val="THOAT NUOC"/>
      <sheetName val="TB"/>
      <sheetName val="THOAT MUA"/>
      <sheetName val="Cáp phòng"/>
      <sheetName val="TMC ĐIỆN_Phi"/>
      <sheetName val="TMC Tổng"/>
      <sheetName val="TH Đèn Phòng L1"/>
      <sheetName val="TH Đèn Hầm L1"/>
      <sheetName val="TỦ MODULE T1"/>
      <sheetName val="APTOMAT"/>
      <sheetName val="TINH GIA - SAN XUAT Vertico"/>
      <sheetName val="DGIAgoi1"/>
      <sheetName val="13.BANG CT"/>
      <sheetName val="14.MMUS GIUA NHIP"/>
      <sheetName val="4.HSPBngang"/>
      <sheetName val="6.Tinh tai"/>
      <sheetName val="2 NSl"/>
      <sheetName val="17.US CHU tho a_b"/>
      <sheetName val="15.MMUS GOI"/>
      <sheetName val="Door_and_window2"/>
      <sheetName val="TH_các_CC"/>
      <sheetName val="Heso_DZ"/>
      <sheetName val="DM_336cai_tao"/>
      <sheetName val="DG_BINH_THUAN"/>
      <sheetName val="7_Khau_tru_"/>
      <sheetName val="4_CĂN"/>
      <sheetName val="2_CDPS"/>
      <sheetName val="HRG_BHN"/>
      <sheetName val="CĂN_ĐH"/>
      <sheetName val="Q_A01_2-Sh"/>
      <sheetName val="B-2__(DPP)"/>
      <sheetName val="Don_gia_NC"/>
      <sheetName val="COVER"/>
      <sheetName val="5.2.1 Đo bóc KL OLK-06"/>
      <sheetName val="QUO"/>
      <sheetName val="Classification"/>
      <sheetName val="Kê 0,4"/>
      <sheetName val="TH 0,4"/>
      <sheetName val="Kê 22"/>
      <sheetName val="TH 22"/>
      <sheetName val="TBA CAI TAO"/>
      <sheetName val="TBA XDM"/>
      <sheetName val="V-N-M"/>
      <sheetName val="TONG HOP DU TOAN"/>
      <sheetName val="Thop XAY DUNG"/>
      <sheetName val="CP HANG MUC CHUNG"/>
      <sheetName val="THKS+TK"/>
      <sheetName val="CHI PHI XD"/>
      <sheetName val="CHI PHI THI NGHIEM"/>
      <sheetName val="DGVL"/>
      <sheetName val="VC"/>
      <sheetName val="VLDIEN 22"/>
      <sheetName val="Tinhvanchuyen"/>
      <sheetName val="Dao dat"/>
      <sheetName val="TH Denbu"/>
      <sheetName val="Denbu"/>
      <sheetName val="Do ve DC"/>
      <sheetName val="CMHLT"/>
      <sheetName val="TH Bommin"/>
      <sheetName val="Bommin"/>
      <sheetName val="CHI PHI THI NGHIEM-LD thiet bi"/>
      <sheetName val="VLXD"/>
      <sheetName val="Luong TT01"/>
      <sheetName val="NLĐV"/>
      <sheetName val="Đongia"/>
      <sheetName val="Camay QB"/>
      <sheetName val="gia ca may BXD"/>
      <sheetName val="BANG LUONG KY SU"/>
      <sheetName val="Bang luong NHOM I"/>
      <sheetName val="Bangluong NHOM II "/>
      <sheetName val="13-XE_MAY"/>
      <sheetName val="09-GIA nhien lieu-ko in"/>
      <sheetName val="Tinh V cot chiem cho"/>
      <sheetName val="ĐM 1354"/>
      <sheetName val="KHOAN MAU"/>
      <sheetName val="ĐO ĐỊA VẬT LÝ"/>
      <sheetName val="KSMB"/>
      <sheetName val="KSCD"/>
      <sheetName val="khoan tiep dia"/>
      <sheetName val="BANRA"/>
      <sheetName val="Annual_CFs_Asset"/>
      <sheetName val="datatt"/>
      <sheetName val="PTVT"/>
      <sheetName val="GIÁ DỰ THẦU 30 CĂN"/>
      <sheetName val="DG Chi tiet"/>
      <sheetName val="DG-1776KV4"/>
      <sheetName val="DG 4970"/>
      <sheetName val="THCT"/>
      <sheetName val="DM-1776"/>
      <sheetName val="CTDZTA(5)"/>
      <sheetName val="THONG SO"/>
      <sheetName val="Đơn giá chi tiết TN 39"/>
      <sheetName val="DT"/>
      <sheetName val="Giathau"/>
      <sheetName val="KS tuyen"/>
      <sheetName val="THTL"/>
      <sheetName val="CP(dz)"/>
      <sheetName val="Bang chiet tinh TBA"/>
      <sheetName val="EQT-ESTN"/>
      <sheetName val="MB.DT.02"/>
      <sheetName val="01-&gt;12"/>
      <sheetName val="Article"/>
      <sheetName val="BT3"/>
      <sheetName val="DI_ESTI"/>
      <sheetName val="4.2.1 Đo bóc KL OLK-06"/>
      <sheetName val="4.1.1 CHI TIET OLK-06"/>
      <sheetName val="Hệ_qố2"/>
      <sheetName val="Electrical Works"/>
      <sheetName val="H_T_ INCOMING SYSTEM"/>
      <sheetName val="EQUIP LIST"/>
      <sheetName val="electrical"/>
      <sheetName val="So sanh"/>
      <sheetName val="HERD MOVEMENTFARM1"/>
      <sheetName val="HERD MOVEMENTFARM2"/>
      <sheetName val="A2TNTH"/>
      <sheetName val="CALVES 2-4"/>
      <sheetName val="Cavles 2-4"/>
      <sheetName val="CALVES 4-7"/>
      <sheetName val="HEIFER 7-12m"/>
      <sheetName val="HEIFER 12+"/>
      <sheetName val="FRESH COW 2017-18"/>
      <sheetName val="HP COW 2018"/>
      <sheetName val="LP COW 2017-18"/>
      <sheetName val="DRY COW"/>
      <sheetName val="TRANSITION"/>
      <sheetName val="FIELD CROPS"/>
      <sheetName val="FORAGE"/>
      <sheetName val="HERD_MOVEMENTFARM1"/>
      <sheetName val="HERD_MOVEMENTFARM2"/>
      <sheetName val="CALVES_2-4"/>
      <sheetName val="Cavles_2-4"/>
      <sheetName val="CALVES_4-7"/>
      <sheetName val="HEIFER_7-12m"/>
      <sheetName val="HEIFER_12+"/>
      <sheetName val="FRESH_COW_2017-18"/>
      <sheetName val="HP_COW_2018"/>
      <sheetName val="LP_COW_2017-18"/>
      <sheetName val="DRY_COW"/>
      <sheetName val="FIELD_CROPS"/>
      <sheetName val="HERD_MOVEMENTFARM11"/>
      <sheetName val="HERD_MOVEMENTFARM21"/>
      <sheetName val="CALVES_2-41"/>
      <sheetName val="Cavles_2-41"/>
      <sheetName val="CALVES_4-71"/>
      <sheetName val="HEIFER_7-12m1"/>
      <sheetName val="HEIFER_12+1"/>
      <sheetName val="FRESH_COW_2017-181"/>
      <sheetName val="HP_COW_20181"/>
      <sheetName val="LP_COW_2017-181"/>
      <sheetName val="DRY_COW1"/>
      <sheetName val="FIELD_CROPS1"/>
      <sheetName val="Gia VT-TB"/>
      <sheetName val="noi suy xa"/>
      <sheetName val="noi suy xa thu hoi"/>
      <sheetName val="DCQ"/>
      <sheetName val="DCS"/>
      <sheetName val="DD"/>
      <sheetName val="SUMDETAIL"/>
      <sheetName val="Factory"/>
      <sheetName val="Matchung"/>
      <sheetName val="BU LONG"/>
      <sheetName val="ĐNVT"/>
      <sheetName val="ĐNBL"/>
      <sheetName val="CTLK"/>
      <sheetName val="係数"/>
      <sheetName val="8521"/>
      <sheetName val="Package1"/>
      <sheetName val="Painting"/>
      <sheetName val="영동(D)"/>
      <sheetName val="Thuyết minh"/>
      <sheetName val="Đơn giá máy"/>
      <sheetName val="Tính giá NC"/>
      <sheetName val="SL cước"/>
      <sheetName val="DT. NHA XUONG"/>
      <sheetName val="ABUT수량-A1"/>
      <sheetName val="THKP957"/>
      <sheetName val="Tiên lượng"/>
      <sheetName val="Tong DT"/>
      <sheetName val="phan tich don gia"/>
      <sheetName val="Items"/>
      <sheetName val="Detail"/>
      <sheetName val="¥ "/>
      <sheetName val="KLall"/>
      <sheetName val="Chu dau tu"/>
      <sheetName val="Cost List"/>
      <sheetName val="Detail Cost"/>
      <sheetName val="IC Price New"/>
      <sheetName val="QUOTE-IC"/>
      <sheetName val="Summary Table"/>
      <sheetName val="Sales Person"/>
      <sheetName val="Bidding Entity"/>
      <sheetName val="DOA"/>
      <sheetName val="說明"/>
      <sheetName val="Cash Flow"/>
      <sheetName val="Yield"/>
      <sheetName val="TTPTai"/>
      <sheetName val="BID"/>
      <sheetName val="Bill No.1.6"/>
      <sheetName val="Bill No.1.10"/>
      <sheetName val="Bill No.3.3"/>
      <sheetName val="Bill No.1.4"/>
      <sheetName val="Bill No.1.7"/>
      <sheetName val="Summary Bill No. 3"/>
      <sheetName val="설계내역서"/>
      <sheetName val="현장별"/>
      <sheetName val="데리네이타현황"/>
      <sheetName val="dg-VTu"/>
      <sheetName val="Unit price"/>
      <sheetName val="DI-ESTI"/>
      <sheetName val="3. KC - PODIUM"/>
      <sheetName val="tuong"/>
      <sheetName val="112016"/>
      <sheetName val="Bán đợt 1 trang"/>
      <sheetName val="Tien Luong"/>
      <sheetName val="Chiet tinh dz35"/>
      <sheetName val="DG3285"/>
      <sheetName val="PU_ITALY_9"/>
      <sheetName val="RAB_AR&amp;STR7"/>
      <sheetName val="chi_tiet_TBA7"/>
      <sheetName val="chi_tiet_C7"/>
      <sheetName val="Tro_giup9"/>
      <sheetName val="TH_DZ359"/>
      <sheetName val="Customize_Your_Purchase_Order7"/>
      <sheetName val="CHITIET_VL-NC-TT_-1p7"/>
      <sheetName val="CHITIET_VL-NC-TT-3p6"/>
      <sheetName val="TONG_HOP_VL-NC_TT7"/>
      <sheetName val="KPVC-BD_7"/>
      <sheetName val="Don_gia7"/>
      <sheetName val="DON_GIA_TRAM_(3)7"/>
      <sheetName val="DON_GIA_CAN_THO9"/>
      <sheetName val="HĐ_ngoài6"/>
      <sheetName val="XT_Buoc_36"/>
      <sheetName val="dongia_(2)6"/>
      <sheetName val="7606_DZ7"/>
      <sheetName val="Don_gia_chi_tiet7"/>
      <sheetName val="project_management6"/>
      <sheetName val="Adix_A6"/>
      <sheetName val="S-curve_6"/>
      <sheetName val="REINF_6"/>
      <sheetName val="Rates_20096"/>
      <sheetName val="Du_toan6"/>
      <sheetName val="So_doi_chieu_LC6"/>
      <sheetName val="MAIN_GATE_HOUSE6"/>
      <sheetName val="Commercial_value6"/>
      <sheetName val="Ky_Lam_Bridge6"/>
      <sheetName val="Provisional_Sums_Item6"/>
      <sheetName val="Gas_Pressure_Welding6"/>
      <sheetName val="General_Item&amp;General_Requireme6"/>
      <sheetName val="General_Items6"/>
      <sheetName val="Regenral_Requirements6"/>
      <sheetName val="chiet_tinh6"/>
      <sheetName val="Ng_hàng_xà+bulong6"/>
      <sheetName val="TONG_HOP_VL-NC6"/>
      <sheetName val="Bang_KL6"/>
      <sheetName val="MH_RATE6"/>
      <sheetName val="Lcau_-_Lxuc6"/>
      <sheetName val="Đầu_vào5"/>
      <sheetName val="Equip_5"/>
      <sheetName val="A1_CN5"/>
      <sheetName val="DG_thep_ma_kem6"/>
      <sheetName val="CT_vat_lieu6"/>
      <sheetName val="Trạm_biến_áp5"/>
      <sheetName val="Đơn_Giá_5"/>
      <sheetName val="DM_60616"/>
      <sheetName val="TONG_HOP_T5_19985"/>
      <sheetName val="Chenh_lech_vat_tu5"/>
      <sheetName val="Diện_tích5"/>
      <sheetName val="1_Khái_toán5"/>
      <sheetName val="Chi_tiet_XD_TBA5"/>
      <sheetName val="DG_DZ6"/>
      <sheetName val="DG_TBA6"/>
      <sheetName val="CT-0_4KV5"/>
      <sheetName val="rate_material5"/>
      <sheetName val="KL_Chi_tiết_Xây_tô5"/>
      <sheetName val="04_-_XUONG_DET_B5"/>
      <sheetName val="Chi_tiet_KL5"/>
      <sheetName val="Tổng_hợp_KL5"/>
      <sheetName val="Bill_1_Quy_dinh_chung5"/>
      <sheetName val="1_R18_BF5"/>
      <sheetName val="6_External_works-R185"/>
      <sheetName val="07Base_Cost5"/>
      <sheetName val="_035"/>
      <sheetName val="chieu_day_san5"/>
      <sheetName val="Podium_Concrete_Works5"/>
      <sheetName val="KLCT-_TOWER5"/>
      <sheetName val="KLCT-_PODIUM5"/>
      <sheetName val="Gia_thanh_chuoi_su5"/>
      <sheetName val="Tiep_dia5"/>
      <sheetName val="Don_gia_vung_III-Can_Tho5"/>
      <sheetName val="Phan_khai_KLuong5"/>
      <sheetName val="Buy_vs__Lease_Car5"/>
      <sheetName val="Harga_ME_5"/>
      <sheetName val="Loại_Vật_tư5"/>
      <sheetName val="Area_Cal5"/>
      <sheetName val="Elect_(3)5"/>
      <sheetName val="plan&amp;section_of_foundation5"/>
      <sheetName val="design_criteria5"/>
      <sheetName val="Bond_수수료_계산_포맷5"/>
      <sheetName val="ITB_COST5"/>
      <sheetName val="PAGE_15"/>
      <sheetName val="Bill_01_-_CTN5"/>
      <sheetName val="Bill_2_2_Villa_2_beds5"/>
      <sheetName val="dg_tphcm5"/>
      <sheetName val="Xay_lapduongR35"/>
      <sheetName val="EIRR&gt;_25"/>
      <sheetName val="DM_675"/>
      <sheetName val="Đầu_tư5"/>
      <sheetName val="6787CWFASE2CASE2_00_xls5"/>
      <sheetName val="Project_Data5"/>
      <sheetName val="Analisa_Gabungan5"/>
      <sheetName val="T_KÊ_K_CẤU5"/>
      <sheetName val="Data_Input6"/>
      <sheetName val="CẤP_THOÁT_NƯỚC5"/>
      <sheetName val="Cước_VC_+_ĐM_CP_Tư_vấn5"/>
      <sheetName val="Hệ_số5"/>
      <sheetName val="Vat_tu_XD5"/>
      <sheetName val="HÐ_ngoài6"/>
      <sheetName val="6PILE__(돌출)5"/>
      <sheetName val="THDT_goi_thau_TB5"/>
      <sheetName val="Tien_do_TV5"/>
      <sheetName val="Bill_02_-_Xay_gach-Pou_5"/>
      <sheetName val="Bill_03-Chống_thấm-Pou5"/>
      <sheetName val="Bill_04-Kim_loại-Pou5"/>
      <sheetName val="Bill_05_-_Hoan_thien-Pou_5"/>
      <sheetName val="Bill_02_-_Xay_gach-Tower5"/>
      <sheetName val="Bill_03-Chống_thấm-Tower5"/>
      <sheetName val="Bill_04-Kim_loại-Tower5"/>
      <sheetName val="Bill_05_-_Hoan_thien-Tower5"/>
      <sheetName val="KL-_KHAC5"/>
      <sheetName val="BILL_3_-_KẾT_CẤU_HẦM5"/>
      <sheetName val="PTĐG_LTBT5"/>
      <sheetName val="CTG-PRECHEx1_45"/>
      <sheetName val="CTG-AB_(2)5"/>
      <sheetName val="CTG-AB_(3)5"/>
      <sheetName val="CTG-PLP-1_085"/>
      <sheetName val="Pre_Đội_nhóm5"/>
      <sheetName val="Tower_-_Concrete_Works5"/>
      <sheetName val="Bill-04_ket_cau_thap-_UNI5"/>
      <sheetName val="TH_Vat_tu5"/>
      <sheetName val="4_PTDG5"/>
      <sheetName val="A1,_May5"/>
      <sheetName val="Vat_lieu5"/>
      <sheetName val="Bang_trong_luong_rieng_thep5"/>
      <sheetName val="gia_cong_tac5"/>
      <sheetName val="Measure_13065"/>
      <sheetName val="GV1-D13_(Casement_door)5"/>
      <sheetName val="Isolasi_Luar_Dalam5"/>
      <sheetName val="Isolasi_Luar5"/>
      <sheetName val="_Bill_5-Earthing_2_-_Add_Works5"/>
      <sheetName val="bridge_#_15"/>
      <sheetName val="PRE_(E)5"/>
      <sheetName val="final_list_20056"/>
      <sheetName val="LV_data5"/>
      <sheetName val="DETAIL_5"/>
      <sheetName val="ESTI_5"/>
      <sheetName val="Gia_vat_tu5"/>
      <sheetName val="TH_MTC5"/>
      <sheetName val="TH_N_Cong5"/>
      <sheetName val="Equipment_list_(PAC)5"/>
      <sheetName val="TINH_KHOI_LUONG5"/>
      <sheetName val="DATA_BASE5"/>
      <sheetName val="KL_san_lap5"/>
      <sheetName val="Chenh_lech_ca_may5"/>
      <sheetName val="TLg_CN&amp;Laixe5"/>
      <sheetName val="TLg_CN&amp;Laixe_(2)5"/>
      <sheetName val="TLg_Laitau5"/>
      <sheetName val="TLg_Laitau_(2)5"/>
      <sheetName val="Chi_tiet5"/>
      <sheetName val="Bang_3_Chi_tiet_phan_Dz5"/>
      <sheetName val="KHOI_LUONG5"/>
      <sheetName val="subcon_sched5"/>
      <sheetName val="Tong_du_toan4"/>
      <sheetName val="Bill_2_-_ketcau4"/>
      <sheetName val="CTKL_KTX_HT4"/>
      <sheetName val="CP_Khac_cuoc_VC4"/>
      <sheetName val="Budget_Code4"/>
      <sheetName val="HVAC_BLOCK_B45"/>
      <sheetName val="NHÀ_NHẬP_LIỆU4"/>
      <sheetName val="MÓNG_SILO4"/>
      <sheetName val="D_&amp;_W_sizes4"/>
      <sheetName val="2_Chiet_tinh4"/>
      <sheetName val="BẢNG_KHỐI_LƯỢNG_TỔNG_HỢP4"/>
      <sheetName val="Purchase_Order4"/>
      <sheetName val="Analisa_&amp;_Upah4"/>
      <sheetName val="Chi_tiet_lan_can4"/>
      <sheetName val="13-Cốt_thép_(10mm&lt;D≤18mm)_FO164"/>
      <sheetName val="du_lieu_du_toan4"/>
      <sheetName val="BOQ_THAN4"/>
      <sheetName val="DL_ĐẦU_VÀO4"/>
      <sheetName val="Du_lieu5"/>
      <sheetName val="cash_budget4"/>
      <sheetName val="Luong_NII4"/>
      <sheetName val="DINH_MUC_THI_NGHIEM4"/>
      <sheetName val="Luong_NI4"/>
      <sheetName val="Phan_tich4"/>
      <sheetName val="CT_Thang_Mo4"/>
      <sheetName val="CT__PL4"/>
      <sheetName val="BANCO_(2)4"/>
      <sheetName val="MT_DPin_(2)4"/>
      <sheetName val="GOC-KO_IN4"/>
      <sheetName val="dongia__2_4"/>
      <sheetName val="Thép_CKN4"/>
      <sheetName val="MAU_8A4"/>
      <sheetName val="MAU_8B4"/>
      <sheetName val="MAU_94"/>
      <sheetName val="MAU_104"/>
      <sheetName val="sochitiettaikhoan_4"/>
      <sheetName val="Share_price_data4"/>
      <sheetName val="19_34"/>
      <sheetName val="20_34"/>
      <sheetName val="Chieu_4_34"/>
      <sheetName val="Cow_req4"/>
      <sheetName val="TỔNG_HỢP4"/>
      <sheetName val="14-LẦN_3-CHIỀU4"/>
      <sheetName val="14-LẦN_1-SÁNG4"/>
      <sheetName val="14-LẦN_2-TRƯA4"/>
      <sheetName val="1_3+1_4-TOTAL_-_Ko_IN4"/>
      <sheetName val="2_1-LẦN_3-CHIỀU4"/>
      <sheetName val="2_1-LẦN_1-SÁNG4"/>
      <sheetName val="2_1-LẦN_2-TRƯA4"/>
      <sheetName val="2_1-TOTAL-Ko_IN4"/>
      <sheetName val="1_3(TMR_4)4"/>
      <sheetName val="CHO_DE4"/>
      <sheetName val="1_1+1_2+2_2+2_3(TMR_3)4"/>
      <sheetName val="CK1+CK2_(VS_SAN_CHOI_23)4"/>
      <sheetName val="CK1+CK2_(2)4"/>
      <sheetName val="12-16_THÁNG4"/>
      <sheetName val="CAN_SỮA4"/>
      <sheetName val="54+55+56(SAU_CAI_SỮA-6)4"/>
      <sheetName val="BÊ_71-90_NGÀY4"/>
      <sheetName val="BÊ_12-16_tháng4"/>
      <sheetName val="BÊ_6-124"/>
      <sheetName val="BÊ_1-34"/>
      <sheetName val="F01-BC_KHAU_PHAN_SANG_20_34"/>
      <sheetName val="F01-BC_KHAU_PHAN_CHIEU_19_34"/>
      <sheetName val="dinh_mưc_cty4"/>
      <sheetName val="Giá_thành4"/>
      <sheetName val="Thong_ke4"/>
      <sheetName val="Energy_for_milk_prod4"/>
      <sheetName val="DE_NGHI_XUAT_4"/>
      <sheetName val="phieu_xuat_mau4"/>
      <sheetName val="PHIEU_XUAT_CHIEU4"/>
      <sheetName val="11_rai_them_cỏ4"/>
      <sheetName val="PHU_LUC_02-_HDSD_CAC_BIEU_MAU4"/>
      <sheetName val="PhU_LUC_01-_MA_CAC_NHOM_BO4"/>
      <sheetName val="F03-BC_THUC_TRON_SANG_20_34"/>
      <sheetName val="F03-BC_THUC_TRON_CHIEU_19_34"/>
      <sheetName val="F02-BC_THEO_DOI_THUC_AN_DU4"/>
      <sheetName val="Tham_khao-_Bao_cao_xuat_thuc_a4"/>
      <sheetName val="dm_3662"/>
      <sheetName val="DM_60602"/>
      <sheetName val="Dlieu_dau_vao4"/>
      <sheetName val="02__PTDG4"/>
      <sheetName val="Chiết_tính4"/>
      <sheetName val="Don_gia_(khong_in)4"/>
      <sheetName val="DK1_Don_gia4"/>
      <sheetName val="1_MONG_1-24"/>
      <sheetName val="AG_Pipe_Qty_Analysis2"/>
      <sheetName val="Income_Statement4"/>
      <sheetName val="Shareholders'_Equity4"/>
      <sheetName val="VC_xd2"/>
      <sheetName val="Gia_VLTB2"/>
      <sheetName val="B_Luong2"/>
      <sheetName val="C_May2"/>
      <sheetName val="TB_NẶNG2"/>
      <sheetName val="Du_tru_CP-Bieu_012"/>
      <sheetName val="wk_prgs2"/>
      <sheetName val="đọc_số2"/>
      <sheetName val="Bill_No_3_-_Prov__Sum_(Ph2&amp;3)2"/>
      <sheetName val="TH_TN2"/>
      <sheetName val="HỆ_THỐNG_PHÒNG_CHÁY_CHỮA_CHÁY2"/>
      <sheetName val="HỆ_THỐNG_CẤP_THOÁT_NƯỚC2"/>
      <sheetName val="HỆ_THỐNG_ĐHKK2"/>
      <sheetName val="MÁY_PHÁT_ĐIỆN2"/>
      <sheetName val="HỆ_THỐNG_ĐIỆN2"/>
      <sheetName val="Thiết_bị_chính2"/>
      <sheetName val="Ma_don_vi2"/>
      <sheetName val="bang_cc2"/>
      <sheetName val="Bill_2-Road_HR22"/>
      <sheetName val="Bill_3_-_Softscape_HR22"/>
      <sheetName val="0__Input1"/>
      <sheetName val="Ｎｏ_132"/>
      <sheetName val="DGchitiet_2"/>
      <sheetName val="CĂN_HỘ_T16-17_2"/>
      <sheetName val="TRỤC_ĐỨNG_THOÁT_BẨN_T15-172"/>
      <sheetName val="TRỤC_ĐỨNG_TM_T15-172"/>
      <sheetName val="TK_chi_tiet2"/>
      <sheetName val="Nhap_VT_oto2"/>
      <sheetName val="Data_Wall2"/>
      <sheetName val="Dự_thầu2"/>
      <sheetName val="Tổng_GT2"/>
      <sheetName val="Chi_tiết_KL2"/>
      <sheetName val="ca_máy2"/>
      <sheetName val="khấu_trừ_phạt2"/>
      <sheetName val="GT__KHAU_TRU2"/>
      <sheetName val="HAO_HUT_VAT_TU_(2)2"/>
      <sheetName val="cao_độ2"/>
      <sheetName val="CP_HMC2"/>
      <sheetName val="2_1Warehouse_12"/>
      <sheetName val="Hao_phí2"/>
      <sheetName val="THEP_TAM2"/>
      <sheetName val="THEP_HÌNH2"/>
      <sheetName val="THEP_HINH2"/>
      <sheetName val="XA_GO2"/>
      <sheetName val="BANG_TRA2"/>
      <sheetName val="Chi_tiet_cong_no2"/>
      <sheetName val="PHÁT_SINH_TẦNG_1_2"/>
      <sheetName val="PHÁT_SINH_TẦNG_22"/>
      <sheetName val="Hầm_chuyển_psinh2"/>
      <sheetName val="Ống_thẳng2"/>
      <sheetName val="Côn_thu2"/>
      <sheetName val="Vuông_tròn2"/>
      <sheetName val="Chân_rẽ2"/>
      <sheetName val="Chạc_ba2"/>
      <sheetName val="Structure_data2"/>
      <sheetName val="CP_Du_phong2"/>
      <sheetName val="THCP_Lap_dat2"/>
      <sheetName val="THCP_xay_dung2"/>
      <sheetName val="Tong_hop_kinh_phi2"/>
      <sheetName val="CHI_PHI2"/>
      <sheetName val="Dự_toán2"/>
      <sheetName val="Đơn_Giá_TH2"/>
      <sheetName val="Nhân_công2"/>
      <sheetName val="Phân_tích2"/>
      <sheetName val="C_P_Thiết_bị2"/>
      <sheetName val="T_H_Kinh_phí2"/>
      <sheetName val="Vật_tư2"/>
      <sheetName val="Trang_bìa2"/>
      <sheetName val="Don_gia_chi_tiet_DIEN_21"/>
      <sheetName val="Main_Bldg-Rev022"/>
      <sheetName val="D&amp;W_def_2"/>
      <sheetName val="Nhan_cong2"/>
      <sheetName val="Thiet_bi2"/>
      <sheetName val="Vat_tu2"/>
      <sheetName val="DM_ChiPhi2"/>
      <sheetName val="May_TC2"/>
      <sheetName val="TH_Kinh_phi2"/>
      <sheetName val="Ptvl_2"/>
      <sheetName val="Móng,_nền_2"/>
      <sheetName val="1_Requisition(E)2"/>
      <sheetName val="Theo_doi_Doanh_thu_20171"/>
      <sheetName val="DG_14261"/>
      <sheetName val="TONG_HOP2"/>
      <sheetName val="phan_tic_chi_tiet2"/>
      <sheetName val="gui_BKCT1"/>
      <sheetName val="BẢNG_ÁP_GIÁ_(in)1"/>
      <sheetName val="NT_(KL)_IN1"/>
      <sheetName val="DOM_D21"/>
      <sheetName val="nhà_ăn1"/>
      <sheetName val="Công_nhật1"/>
      <sheetName val="btkt_cột1"/>
      <sheetName val="Chi_tiet_-tong_9_thang1"/>
      <sheetName val="1_2_Staff_Schedule1"/>
      <sheetName val="Gia_vat_lieu1"/>
      <sheetName val="Precios_unitarios_AXH1"/>
      <sheetName val="DM-VNT_ko_sd1"/>
      <sheetName val="3__CNT1"/>
      <sheetName val="unit_price_list(M)1"/>
      <sheetName val="Bill_Prelim-CDT1"/>
      <sheetName val="Bill_BPTC-CDT1"/>
      <sheetName val="Chi_tiết_BPTC1"/>
      <sheetName val="Bill_BPTC-CDT_(PA_MCT_CDT)1"/>
      <sheetName val="Chi_tiết_BPTC_(PA_MCT_CDT)1"/>
      <sheetName val="TH_VL,_NC,_DDHT_Thanhphuoc1"/>
      <sheetName val="So_lieu_chung1"/>
      <sheetName val="Bảng_đo_bóc_KL_OLK-091"/>
      <sheetName val="6_3_CHI_TIET_OLK-091"/>
      <sheetName val="KL_THEP__GIAM_DO_DUNG_COUPLER1"/>
      <sheetName val="01_KL_THÉP_NHẬP_VỀ1"/>
      <sheetName val="2__NT_VLDV1"/>
      <sheetName val="GHI_CHU1"/>
      <sheetName val="1_BB_LMHT1"/>
      <sheetName val="Doi_so1"/>
      <sheetName val="MTO_REV_2(ARMOR)1"/>
      <sheetName val="DANH_MỤC_HỒ_SƠ1"/>
      <sheetName val="GT_PHÁT_SINH_NGOÀI_HĐ1"/>
      <sheetName val="KL_PHÁT_SINH_1"/>
      <sheetName val="PS_NGOÀI_HĐ1"/>
      <sheetName val="GT_PHÁT_SINH_VƯỢT_HĐ1"/>
      <sheetName val="PS_TĂNG_GIẢM_TRONG_HĐ1"/>
      <sheetName val="DGCT_PHÁT_SINH1"/>
      <sheetName val="DGCT_TRẦN_NLV1"/>
      <sheetName val="DGKL_chi_tiết_NLV1"/>
      <sheetName val="DGKL_chi_tiết_NHN,NK1"/>
      <sheetName val="TG_KL1"/>
      <sheetName val="DGCT_SƠN_BẢ_TƯỜNG_NLV1"/>
      <sheetName val="DGKL_TRẦN_NHN1"/>
      <sheetName val="Cotthep_NPT1"/>
      <sheetName val="vl_nc_mtc1"/>
      <sheetName val="1__Office1"/>
      <sheetName val="KHOI_LUONG15-41"/>
      <sheetName val="Dgia_vat_tu1"/>
      <sheetName val="Don_gia_III1"/>
      <sheetName val="D÷_liÖu1"/>
      <sheetName val="Bê_tông_bảo_vệ1"/>
      <sheetName val="01__Data1"/>
      <sheetName val="Neo,_nối_cốt_thép_dầm,_cột1"/>
      <sheetName val="Uốn_móc_cốt_thép1"/>
      <sheetName val="Tiêu_chuẩn_cốt_thép1"/>
      <sheetName val="1_Civil_(Org)1"/>
      <sheetName val="Dot_41"/>
      <sheetName val="B3A_-_TOWER_A1"/>
      <sheetName val="Annex_B1"/>
      <sheetName val="Tong_hop_vat_tu1"/>
      <sheetName val="1_San_1"/>
      <sheetName val="TLG_Type1"/>
      <sheetName val="Thop_Ksat1"/>
      <sheetName val="Thu_hoi_1"/>
      <sheetName val="HM_chung1"/>
      <sheetName val="CP_xd-thiet_bi1"/>
      <sheetName val="TH-TN_LD_TB1"/>
      <sheetName val="CP_xaydung1"/>
      <sheetName val="Thao_ha_phu_kien1"/>
      <sheetName val="VL-NC-MTC_ket_cau1"/>
      <sheetName val="KHOI_LUONG_TONG1"/>
      <sheetName val="TK_22KV1"/>
      <sheetName val="DM_366-17771"/>
      <sheetName val="Thi_nhiem1"/>
      <sheetName val="Gia_goc_VT-TB1"/>
      <sheetName val="Gia_vc_den_chan_CT1"/>
      <sheetName val="culy_221"/>
      <sheetName val="Luong_20501"/>
      <sheetName val="ca_may_QN1"/>
      <sheetName val="TNHC1246_1"/>
      <sheetName val="Ca_may_TT06_20101"/>
      <sheetName val="Don_gia_VLXD_dia_phuong1"/>
      <sheetName val="Bang_luong_SCL1"/>
      <sheetName val="Dinh_muc_TN14261"/>
      <sheetName val="KL_thep_lam_sat1"/>
      <sheetName val="Tien_Thuong1"/>
      <sheetName val="NC_XL_6T_cuoi_01_CTy1"/>
      <sheetName val="Data_-6T_dau1"/>
      <sheetName val="Cong_6T1"/>
      <sheetName val="Chi_phi_van_chuyen1"/>
      <sheetName val="2_CDPS1"/>
      <sheetName val="B-2__(DPP)1"/>
      <sheetName val="TH_các_CC1"/>
      <sheetName val="DT_hợp_đồng"/>
      <sheetName val="Bảng_KL_đợt_1"/>
      <sheetName val="4_CĂN1"/>
      <sheetName val="7_Khau_tru_1"/>
      <sheetName val="Q_A01_2-Sh1"/>
      <sheetName val="DM_336cai_tao1"/>
      <sheetName val="HRG_BHN1"/>
      <sheetName val="CĂN_ĐH1"/>
      <sheetName val="Summary_Sheet"/>
      <sheetName val="Finishing-Tower_A"/>
      <sheetName val="Finishing-Tower_B"/>
      <sheetName val="Finishing-Tower_C"/>
      <sheetName val="Finishing-Tower_D"/>
      <sheetName val="MEP-Tower_A"/>
      <sheetName val="MEP-Tower_B"/>
      <sheetName val="MEP-Tower_C"/>
      <sheetName val="MEP-Tower_D"/>
      <sheetName val="Cost_Report_Sum"/>
      <sheetName val="Detail_Cost_Sum"/>
      <sheetName val="RVO-VO_Sum"/>
      <sheetName val="Potential_VOs_Sum"/>
      <sheetName val="Cash_Flow_Sum"/>
      <sheetName val="Heso_DZ1"/>
      <sheetName val="DG_BINH_THUAN1"/>
      <sheetName val="Div26_-_Elect1"/>
      <sheetName val="Danh_mục"/>
      <sheetName val="13_BANG_CT"/>
      <sheetName val="14_MMUS_GIUA_NHIP"/>
      <sheetName val="4_HSPBngang"/>
      <sheetName val="6_Tinh_tai"/>
      <sheetName val="2_NSl"/>
      <sheetName val="17_US_CHU_tho_a_b"/>
      <sheetName val="15_MMUS_GOI"/>
      <sheetName val="Don_gia_NC1"/>
      <sheetName val="CAP_NUOC"/>
      <sheetName val="cấp_nước_trục_nhà_vs"/>
      <sheetName val="THOAT_NUOC"/>
      <sheetName val="THOAT_MUA"/>
      <sheetName val="Cáp_phòng"/>
      <sheetName val="TMC_ĐIỆN_Phi"/>
      <sheetName val="TMC_Tổng"/>
      <sheetName val="TH_Đèn_Phòng_L1"/>
      <sheetName val="TH_Đèn_Hầm_L1"/>
      <sheetName val="TỦ_MODULE_T1"/>
      <sheetName val="Financ__Overview"/>
      <sheetName val="gia_vt,nc,may"/>
      <sheetName val="TINH_GIA_-_SAN_XUAT_Vertico"/>
      <sheetName val="Bieu_gia_HD"/>
      <sheetName val="Huong_dan"/>
      <sheetName val="BTK-Dai_Hoc_Kien_Giang"/>
      <sheetName val="PV_Graph_Data"/>
      <sheetName val="doanh_thu"/>
      <sheetName val="Dutoan_KL"/>
      <sheetName val="DZ_22KV"/>
      <sheetName val="Kê_0,4"/>
      <sheetName val="TH_0,4"/>
      <sheetName val="Kê_22"/>
      <sheetName val="TH_22"/>
      <sheetName val="TBA_CAI_TAO"/>
      <sheetName val="TBA_XDM"/>
      <sheetName val="TONG_HOP_DU_TOAN"/>
      <sheetName val="Thop_XAY_DUNG"/>
      <sheetName val="CP_HANG_MUC_CHUNG"/>
      <sheetName val="CHI_PHI_XD"/>
      <sheetName val="CHI_PHI_THI_NGHIEM"/>
      <sheetName val="VLDIEN_22"/>
      <sheetName val="Dao_dat"/>
      <sheetName val="TH_Denbu"/>
      <sheetName val="Do_ve_DC"/>
      <sheetName val="TH_Bommin"/>
      <sheetName val="CHI_PHI_THI_NGHIEM-LD_thiet_bi"/>
      <sheetName val="Luong_TT01"/>
      <sheetName val="Camay_QB"/>
      <sheetName val="gia_ca_may_BXD"/>
      <sheetName val="BANG_LUONG_KY_SU"/>
      <sheetName val="Bang_luong_NHOM_I"/>
      <sheetName val="Bangluong_NHOM_II_"/>
      <sheetName val="09-GIA_nhien_lieu-ko_in"/>
      <sheetName val="Tinh_V_cot_chiem_cho"/>
      <sheetName val="ĐM_1354"/>
      <sheetName val="KHOAN_MAU"/>
      <sheetName val="ĐO_ĐỊA_VẬT_LÝ"/>
      <sheetName val="khoan_tiep_dia"/>
      <sheetName val="Dinh_muc"/>
      <sheetName val="5_2_1_Đo_bóc_KL_OLK-06"/>
      <sheetName val="Tổng_hợp_KPHM"/>
      <sheetName val="MB_DT_02"/>
      <sheetName val="KS_tuyen"/>
      <sheetName val="Bang_chiet_tinh_TBA"/>
      <sheetName val="GIÁ_DỰ_THẦU_30_CĂN"/>
      <sheetName val="HERD_MOVEMENTFARM12"/>
      <sheetName val="HERD_MOVEMENTFARM22"/>
      <sheetName val="CALVES_2-42"/>
      <sheetName val="Cavles_2-42"/>
      <sheetName val="CALVES_4-72"/>
      <sheetName val="HEIFER_7-12m2"/>
      <sheetName val="HEIFER_12+2"/>
      <sheetName val="FRESH_COW_2017-182"/>
      <sheetName val="HP_COW_20182"/>
      <sheetName val="LP_COW_2017-182"/>
      <sheetName val="DRY_COW2"/>
      <sheetName val="FIELD_CROPS2"/>
      <sheetName val="So_sanh"/>
      <sheetName val="EQUIP_LIST"/>
      <sheetName val="DT__NHA_XUONG"/>
      <sheetName val="DG_Chi_tiet"/>
      <sheetName val="_1710_HOINGHINLD"/>
      <sheetName val="99_(2)"/>
      <sheetName val="134_"/>
      <sheetName val="DG_4970"/>
      <sheetName val="Electrical_Works"/>
      <sheetName val="H_T__INCOMING_SYSTEM"/>
      <sheetName val="Bill_No_1_6"/>
      <sheetName val="Bill_No_1_10"/>
      <sheetName val="Bill_No_3_3"/>
      <sheetName val="Bill_No_1_4"/>
      <sheetName val="Bill_No_1_7"/>
      <sheetName val="Summary_Bill_No__3"/>
      <sheetName val="THONG_SO"/>
      <sheetName val="Đơn_giá_chi_tiết_TN_39"/>
      <sheetName val="4_2_1_Đo_bóc_KL_OLK-06"/>
      <sheetName val="4_1_1_CHI_TIET_OLK-06"/>
      <sheetName val="Gia_VT-TB"/>
      <sheetName val="noi_suy_xa"/>
      <sheetName val="noi_suy_xa_thu_hoi"/>
      <sheetName val="BU_LONG"/>
      <sheetName val="Cash_Flow"/>
      <sheetName val="Thuyết_minh"/>
      <sheetName val="Đơn_giá_máy"/>
      <sheetName val="Tính_giá_NC"/>
      <sheetName val="SL_cước"/>
      <sheetName val="¥_"/>
      <sheetName val="dats"/>
      <sheetName val="CHITIET VL-NCHT1 (2)"/>
      <sheetName val="Links"/>
      <sheetName val="Lead"/>
      <sheetName val="Tiên_lượng"/>
      <sheetName val="DW"/>
      <sheetName val="DWD"/>
      <sheetName val="DW1"/>
      <sheetName val="pctg"/>
      <sheetName val="M-work"/>
      <sheetName val="WORK"/>
      <sheetName val="DWi"/>
      <sheetName val="PC=FLAT"/>
      <sheetName val="Cert1"/>
      <sheetName val="基本"/>
      <sheetName val="149-2"/>
      <sheetName val="Breakdown (B)"/>
      <sheetName val="U.P_Breakdown"/>
      <sheetName val="기안"/>
      <sheetName val="CTDZ6kv (gd1) "/>
      <sheetName val="CTDZ 0.4+cto (GD1)"/>
      <sheetName val="CTTBA (gd1)"/>
      <sheetName val="선가03C"/>
      <sheetName val="03 Detailed"/>
      <sheetName val="01 Bid Price summary"/>
      <sheetName val="갑지(추정)"/>
      <sheetName val="Home Office Manhours"/>
      <sheetName val="Field SPV Barchart"/>
      <sheetName val="95D"/>
      <sheetName val="94D"/>
      <sheetName val="Unit price(Updateting)"/>
      <sheetName val="COAT&amp;WRAP-QIOT-#3"/>
      <sheetName val="tifico"/>
      <sheetName val="DSKH"/>
      <sheetName val="DT san XD-So lieu cu"/>
      <sheetName val="Bia lot"/>
      <sheetName val="AASHTO92"/>
      <sheetName val="g-vl"/>
      <sheetName val="Gia-VL"/>
      <sheetName val="chitiet"/>
      <sheetName val="chitietCS"/>
      <sheetName val="chitietTD"/>
      <sheetName val="CauHinh"/>
      <sheetName val="PL02"/>
      <sheetName val="don gia 1426"/>
      <sheetName val="TM"/>
      <sheetName val="KCCP"/>
      <sheetName val="DG "/>
      <sheetName val="Y-WORK"/>
      <sheetName val="Khai toan"/>
      <sheetName val="Phu luc 01.1 EPC P11-14"/>
      <sheetName val="Bìa"/>
      <sheetName val="TH"/>
      <sheetName val="TDT P11-P14"/>
      <sheetName val="CPXD"/>
      <sheetName val="Chi phi khac "/>
      <sheetName val="Hang muc Chung"/>
      <sheetName val="ĐGNC"/>
      <sheetName val="DGMTC"/>
      <sheetName val="Bia Phu Luc"/>
      <sheetName val="DATA.1 CHUNG"/>
      <sheetName val="Muc luc"/>
      <sheetName val="Tra cuu 957"/>
      <sheetName val="IMF Code"/>
      <sheetName val="Main_Mech"/>
      <sheetName val="Sub_Mech"/>
      <sheetName val="Subsidiary Calculation"/>
      <sheetName val="CashFlows"/>
      <sheetName val="5.2.1 Đo bóc KL OLK-10"/>
      <sheetName val="Abutment"/>
      <sheetName val="STATC"/>
      <sheetName val="FF-2 (1)"/>
      <sheetName val="FSA"/>
      <sheetName val="Contents"/>
      <sheetName val="Factor_sheet"/>
      <sheetName val="Labour Summary"/>
      <sheetName val="CWN_Consol"/>
      <sheetName val="Labour_Summary"/>
      <sheetName val="final_list_20059"/>
      <sheetName val="final_list_20057"/>
      <sheetName val="final_list_20058"/>
      <sheetName val="Deff_Tax_Sept01"/>
      <sheetName val="custScore"/>
      <sheetName val="corpGoalsSchedule0708"/>
      <sheetName val="1999"/>
      <sheetName val="2000"/>
      <sheetName val="2001"/>
      <sheetName val="2002"/>
      <sheetName val="YTD 12'2003"/>
      <sheetName val="YTD 06'2003"/>
      <sheetName val="YTD 03'2003"/>
      <sheetName val="YTD 09'2003"/>
      <sheetName val="PU_ITALY_10"/>
      <sheetName val="final_list_200510"/>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deferred taxes"/>
      <sheetName val="Macrow"/>
      <sheetName val="console"/>
      <sheetName val="Ratios"/>
      <sheetName val="_Parameters"/>
      <sheetName val="Eqpmnt Plng"/>
      <sheetName val="TRIAL BALANCE"/>
      <sheetName val="DPR 31st march"/>
      <sheetName val="current month"/>
      <sheetName val="Blng. Vs Coll."/>
      <sheetName val="GRN"/>
      <sheetName val="CRITERIA1"/>
      <sheetName val="Design"/>
      <sheetName val="Blore"/>
      <sheetName val="Chnai"/>
      <sheetName val="Pune"/>
      <sheetName val="CoverSheet"/>
      <sheetName val="H"/>
      <sheetName val="DSUM2004"/>
      <sheetName val="dwbulk"/>
      <sheetName val="NTCV1"/>
      <sheetName val="THÔNG TIN"/>
      <sheetName val="SGC RATE"/>
      <sheetName val="DSNV"/>
      <sheetName val="ThongtinDN"/>
      <sheetName val="DM DU AN"/>
      <sheetName val="DM TP."/>
      <sheetName val="File Chi tiet"/>
      <sheetName val="Bangia"/>
      <sheetName val="D+W"/>
      <sheetName val="Cau tao gia xay to"/>
      <sheetName val="inputcua"/>
      <sheetName val="Phu Bai Bridge"/>
      <sheetName val="beam"/>
      <sheetName val="NTKL"/>
      <sheetName val="Luong (TP Việt Trì)"/>
      <sheetName val="HSTV"/>
      <sheetName val="GCM"/>
      <sheetName val="GVT"/>
      <sheetName val="NC CU"/>
      <sheetName val="PLV"/>
      <sheetName val="DNDN"/>
      <sheetName val="toyota"/>
      <sheetName val="Solieu"/>
      <sheetName val="주식"/>
      <sheetName val="Tru TT"/>
      <sheetName val="Thg 04"/>
      <sheetName val="Thg 05"/>
      <sheetName val="Thg 06"/>
      <sheetName val="Thg 07"/>
      <sheetName val="Thg 08"/>
      <sheetName val="Thg 09"/>
      <sheetName val="Thg 10"/>
      <sheetName val="Thg 11"/>
      <sheetName val="Thg 12"/>
      <sheetName val="CTGS"/>
      <sheetName val="Dashboard - BQL - VHL"/>
      <sheetName val="kl3p"/>
      <sheetName val="kl3pct"/>
      <sheetName val="kl3pcto"/>
      <sheetName val="ERECIN"/>
      <sheetName val="DG05new"/>
      <sheetName val="BẢNG DIỄN GIẢI KL (7)"/>
      <sheetName val="THPDMoi  (2)"/>
      <sheetName val="thao-go"/>
      <sheetName val="t-h HA THE"/>
      <sheetName val="TH XL"/>
      <sheetName val="Tiepdia"/>
      <sheetName val="CHITIET VL-NC"/>
      <sheetName val="Breakdown"/>
      <sheetName val="DTCT"/>
      <sheetName val="TKXM"/>
      <sheetName val="변경내역"/>
      <sheetName val="Takeoff"/>
      <sheetName val="Bán_đợt_1_trang"/>
      <sheetName val="Tong_DT"/>
      <sheetName val="phan_tich_don_gia"/>
      <sheetName val="Cost_List"/>
      <sheetName val="Detail_Cost"/>
      <sheetName val="IC_Price_New"/>
      <sheetName val="Summary_Table"/>
      <sheetName val="Sales_Person"/>
      <sheetName val="Bidding_Entity"/>
      <sheetName val="Tcd"/>
      <sheetName val="Cuoc "/>
      <sheetName val="gia chao"/>
      <sheetName val="Vat lieu BTN"/>
      <sheetName val="TCVN 1651-2008"/>
      <sheetName val="Da xay dung"/>
      <sheetName val="MTO REV.0"/>
      <sheetName val="TH khoi luong"/>
      <sheetName val="Chi tiet khoi luong"/>
      <sheetName val="TK thep"/>
      <sheetName val="CT THOÁT WC VP"/>
      <sheetName val="CT CẤP WC VP"/>
      <sheetName val="CT THOÁT MƯA VP TRỤC LỚN"/>
      <sheetName val="CT THOÁT MƯA VP TRỤC NHỎ"/>
      <sheetName val="Bordereau"/>
      <sheetName val="Menu"/>
      <sheetName val="Chênh lệch máy thi công"/>
      <sheetName val="Chênh lệch nhân công"/>
      <sheetName val="Chênh lệch vật liệu"/>
      <sheetName val="DO AM DT"/>
      <sheetName val="BANGTRA"/>
      <sheetName val="QMCT"/>
      <sheetName val="COST_ACC"/>
      <sheetName val="Probbl - Production"/>
      <sheetName val="Backup"/>
      <sheetName val="내역"/>
      <sheetName val="CHI PHÍ NHÔM"/>
      <sheetName val="TABLE-A"/>
      <sheetName val="w't table"/>
      <sheetName val="Danh mục khối"/>
      <sheetName val="Danh mục đơn vị -phòng chức năn"/>
      <sheetName val="Door_and_window3"/>
      <sheetName val="RAB_AR&amp;STR8"/>
      <sheetName val="chi_tiet_TBA8"/>
      <sheetName val="chi_tiet_C8"/>
      <sheetName val="TH_DZ3510"/>
      <sheetName val="Customize_Your_Purchase_Order8"/>
      <sheetName val="CHITIET_VL-NC-TT_-1p8"/>
      <sheetName val="CHITIET_VL-NC-TT-3p7"/>
      <sheetName val="TONG_HOP_VL-NC_TT8"/>
      <sheetName val="KPVC-BD_8"/>
      <sheetName val="Don_gia8"/>
      <sheetName val="DON_GIA_TRAM_(3)8"/>
      <sheetName val="DON_GIA_CAN_THO10"/>
      <sheetName val="HĐ_ngoài7"/>
      <sheetName val="XT_Buoc_37"/>
      <sheetName val="dongia_(2)7"/>
      <sheetName val="Don_gia_chi_tiet8"/>
      <sheetName val="7606_DZ8"/>
      <sheetName val="project_management7"/>
      <sheetName val="Adix_A7"/>
      <sheetName val="S-curve_7"/>
      <sheetName val="REINF_7"/>
      <sheetName val="Rates_20097"/>
      <sheetName val="Commercial_value7"/>
      <sheetName val="So_doi_chieu_LC7"/>
      <sheetName val="MAIN_GATE_HOUSE7"/>
      <sheetName val="Du_toan7"/>
      <sheetName val="Ky_Lam_Bridge7"/>
      <sheetName val="Provisional_Sums_Item7"/>
      <sheetName val="Gas_Pressure_Welding7"/>
      <sheetName val="General_Item&amp;General_Requireme7"/>
      <sheetName val="General_Items7"/>
      <sheetName val="Regenral_Requirements7"/>
      <sheetName val="TONG_HOP_VL-NC7"/>
      <sheetName val="MH_RATE7"/>
      <sheetName val="Ng_hàng_xà+bulong7"/>
      <sheetName val="chiet_tinh7"/>
      <sheetName val="Bang_KL7"/>
      <sheetName val="Lcau_-_Lxuc7"/>
      <sheetName val="Equip_6"/>
      <sheetName val="A1_CN6"/>
      <sheetName val="DG_thep_ma_kem7"/>
      <sheetName val="Đầu_vào6"/>
      <sheetName val="Chi_tiet_XD_TBA6"/>
      <sheetName val="DM_60617"/>
      <sheetName val="CT_vat_lieu7"/>
      <sheetName val="Trạm_biến_áp6"/>
      <sheetName val="Đơn_Giá_6"/>
      <sheetName val="TONG_HOP_T5_19986"/>
      <sheetName val="Chenh_lech_vat_tu6"/>
      <sheetName val="Diện_tích6"/>
      <sheetName val="1_Khái_toán6"/>
      <sheetName val="CT-0_4KV6"/>
      <sheetName val="rate_material6"/>
      <sheetName val="DG_DZ7"/>
      <sheetName val="DG_TBA7"/>
      <sheetName val="KL_Chi_tiết_Xây_tô6"/>
      <sheetName val="Bill_01_-_CTN6"/>
      <sheetName val="Bill_1_Quy_dinh_chung6"/>
      <sheetName val="1_R18_BF6"/>
      <sheetName val="6_External_works-R186"/>
      <sheetName val="Chi_tiet_KL6"/>
      <sheetName val="Tổng_hợp_KL6"/>
      <sheetName val="04_-_XUONG_DET_B6"/>
      <sheetName val="07Base_Cost6"/>
      <sheetName val="_036"/>
      <sheetName val="chieu_day_san6"/>
      <sheetName val="Podium_Concrete_Works6"/>
      <sheetName val="KLCT-_TOWER6"/>
      <sheetName val="KLCT-_PODIUM6"/>
      <sheetName val="Gia_thanh_chuoi_su6"/>
      <sheetName val="Tiep_dia6"/>
      <sheetName val="Don_gia_vung_III-Can_Tho6"/>
      <sheetName val="Bill_2_2_Villa_2_beds6"/>
      <sheetName val="Elect_(3)6"/>
      <sheetName val="plan&amp;section_of_foundation6"/>
      <sheetName val="design_criteria6"/>
      <sheetName val="Bond_수수료_계산_포맷6"/>
      <sheetName val="ITB_COST6"/>
      <sheetName val="PAGE_16"/>
      <sheetName val="Phan_khai_KLuong6"/>
      <sheetName val="Loại_Vật_tư6"/>
      <sheetName val="Area_Cal6"/>
      <sheetName val="gia_cong_tac6"/>
      <sheetName val="EIRR&gt;_26"/>
      <sheetName val="dg_tphcm6"/>
      <sheetName val="Xay_lapduongR36"/>
      <sheetName val="DM_676"/>
      <sheetName val="Đầu_tư6"/>
      <sheetName val="6787CWFASE2CASE2_00_xls6"/>
      <sheetName val="Project_Data6"/>
      <sheetName val="Harga_ME_6"/>
      <sheetName val="Analisa_Gabungan6"/>
      <sheetName val="Data_Input7"/>
      <sheetName val="T_KÊ_K_CẤU6"/>
      <sheetName val="CẤP_THOÁT_NƯỚC6"/>
      <sheetName val="Cước_VC_+_ĐM_CP_Tư_vấn6"/>
      <sheetName val="Hệ_số6"/>
      <sheetName val="Vat_tu_XD6"/>
      <sheetName val="HÐ_ngoài7"/>
      <sheetName val="6PILE__(돌출)6"/>
      <sheetName val="THDT_goi_thau_TB6"/>
      <sheetName val="Tien_do_TV6"/>
      <sheetName val="Bill_02_-_Xay_gach-Pou_6"/>
      <sheetName val="Bill_03-Chống_thấm-Pou6"/>
      <sheetName val="Bill_04-Kim_loại-Pou6"/>
      <sheetName val="Bill_05_-_Hoan_thien-Pou_6"/>
      <sheetName val="Bill_02_-_Xay_gach-Tower6"/>
      <sheetName val="Bill_03-Chống_thấm-Tower6"/>
      <sheetName val="Bill_04-Kim_loại-Tower6"/>
      <sheetName val="Bill_05_-_Hoan_thien-Tower6"/>
      <sheetName val="KL-_KHAC6"/>
      <sheetName val="BILL_3_-_KẾT_CẤU_HẦM6"/>
      <sheetName val="PTĐG_LTBT6"/>
      <sheetName val="CTG-PRECHEx1_46"/>
      <sheetName val="CTG-AB_(2)6"/>
      <sheetName val="CTG-AB_(3)6"/>
      <sheetName val="CTG-PLP-1_086"/>
      <sheetName val="Pre_Đội_nhóm6"/>
      <sheetName val="Tower_-_Concrete_Works6"/>
      <sheetName val="Bill-04_ket_cau_thap-_UNI6"/>
      <sheetName val="TH_Vat_tu6"/>
      <sheetName val="4_PTDG6"/>
      <sheetName val="A1,_May6"/>
      <sheetName val="Vat_lieu6"/>
      <sheetName val="Bang_trong_luong_rieng_thep6"/>
      <sheetName val="Measure_13066"/>
      <sheetName val="Door_and_window4"/>
      <sheetName val="DETAIL_6"/>
      <sheetName val="GV1-D13_(Casement_door)6"/>
      <sheetName val="Gia_vat_tu6"/>
      <sheetName val="TH_MTC6"/>
      <sheetName val="TH_N_Cong6"/>
      <sheetName val="Isolasi_Luar_Dalam6"/>
      <sheetName val="Isolasi_Luar6"/>
      <sheetName val="LV_data6"/>
      <sheetName val="ESTI_6"/>
      <sheetName val="_Bill_5-Earthing_2_-_Add_Works6"/>
      <sheetName val="bridge_#_16"/>
      <sheetName val="Buy_vs__Lease_Car6"/>
      <sheetName val="PRE_(E)6"/>
      <sheetName val="Equipment_list_(PAC)6"/>
      <sheetName val="TINH_KHOI_LUONG6"/>
      <sheetName val="DATA_BASE6"/>
      <sheetName val="KL_san_lap6"/>
      <sheetName val="Chenh_lech_ca_may6"/>
      <sheetName val="TLg_CN&amp;Laixe6"/>
      <sheetName val="TLg_CN&amp;Laixe_(2)6"/>
      <sheetName val="TLg_Laitau6"/>
      <sheetName val="TLg_Laitau_(2)6"/>
      <sheetName val="CTKL_KTX_HT5"/>
      <sheetName val="Chi_tiet6"/>
      <sheetName val="Bang_3_Chi_tiet_phan_Dz6"/>
      <sheetName val="KHOI_LUONG6"/>
      <sheetName val="subcon_sched6"/>
      <sheetName val="NHÀ_NHẬP_LIỆU5"/>
      <sheetName val="MÓNG_SILO5"/>
      <sheetName val="HVAC_BLOCK_B46"/>
      <sheetName val="2_Chiet_tinh5"/>
      <sheetName val="BẢNG_KHỐI_LƯỢNG_TỔNG_HỢP5"/>
      <sheetName val="CP_Khac_cuoc_VC5"/>
      <sheetName val="Budget_Code5"/>
      <sheetName val="Tong_du_toan5"/>
      <sheetName val="Bill_2_-_ketcau5"/>
      <sheetName val="13-Cốt_thép_(10mm&lt;D≤18mm)_FO165"/>
      <sheetName val="du_lieu_du_toan5"/>
      <sheetName val="Chi_tiet_lan_can5"/>
      <sheetName val="D_&amp;_W_sizes5"/>
      <sheetName val="BOQ_THAN5"/>
      <sheetName val="Purchase_Order5"/>
      <sheetName val="Analisa_&amp;_Upah5"/>
      <sheetName val="DL_ĐẦU_VÀO5"/>
      <sheetName val="Du_lieu6"/>
      <sheetName val="cash_budget5"/>
      <sheetName val="1_MONG_1-25"/>
      <sheetName val="Luong_NII5"/>
      <sheetName val="DINH_MUC_THI_NGHIEM5"/>
      <sheetName val="Luong_NI5"/>
      <sheetName val="Phan_tich5"/>
      <sheetName val="CT_Thang_Mo5"/>
      <sheetName val="CT__PL5"/>
      <sheetName val="dongia__2_5"/>
      <sheetName val="Thép_CKN5"/>
      <sheetName val="GOC-KO_IN5"/>
      <sheetName val="MAU_8A5"/>
      <sheetName val="MAU_8B5"/>
      <sheetName val="MAU_95"/>
      <sheetName val="MAU_105"/>
      <sheetName val="sochitiettaikhoan_5"/>
      <sheetName val="Share_price_data5"/>
      <sheetName val="19_35"/>
      <sheetName val="20_35"/>
      <sheetName val="Chieu_4_35"/>
      <sheetName val="Cow_req5"/>
      <sheetName val="TỔNG_HỢP5"/>
      <sheetName val="14-LẦN_3-CHIỀU5"/>
      <sheetName val="14-LẦN_1-SÁNG5"/>
      <sheetName val="14-LẦN_2-TRƯA5"/>
      <sheetName val="1_3+1_4-TOTAL_-_Ko_IN5"/>
      <sheetName val="2_1-LẦN_3-CHIỀU5"/>
      <sheetName val="2_1-LẦN_1-SÁNG5"/>
      <sheetName val="2_1-LẦN_2-TRƯA5"/>
      <sheetName val="2_1-TOTAL-Ko_IN5"/>
      <sheetName val="1_3(TMR_4)5"/>
      <sheetName val="CHO_DE5"/>
      <sheetName val="1_1+1_2+2_2+2_3(TMR_3)5"/>
      <sheetName val="CK1+CK2_(VS_SAN_CHOI_23)5"/>
      <sheetName val="CK1+CK2_(2)5"/>
      <sheetName val="12-16_THÁNG5"/>
      <sheetName val="CAN_SỮA5"/>
      <sheetName val="54+55+56(SAU_CAI_SỮA-6)5"/>
      <sheetName val="BÊ_71-90_NGÀY5"/>
      <sheetName val="BÊ_12-16_tháng5"/>
      <sheetName val="BÊ_6-125"/>
      <sheetName val="BÊ_1-35"/>
      <sheetName val="F01-BC_KHAU_PHAN_SANG_20_35"/>
      <sheetName val="F01-BC_KHAU_PHAN_CHIEU_19_35"/>
      <sheetName val="dinh_mưc_cty5"/>
      <sheetName val="Giá_thành5"/>
      <sheetName val="Thong_ke5"/>
      <sheetName val="Energy_for_milk_prod5"/>
      <sheetName val="DE_NGHI_XUAT_5"/>
      <sheetName val="phieu_xuat_mau5"/>
      <sheetName val="PHIEU_XUAT_CHIEU5"/>
      <sheetName val="11_rai_them_cỏ5"/>
      <sheetName val="PHU_LUC_02-_HDSD_CAC_BIEU_MAU5"/>
      <sheetName val="PhU_LUC_01-_MA_CAC_NHOM_BO5"/>
      <sheetName val="F03-BC_THUC_TRON_SANG_20_35"/>
      <sheetName val="F03-BC_THUC_TRON_CHIEU_19_35"/>
      <sheetName val="F02-BC_THEO_DOI_THUC_AN_DU5"/>
      <sheetName val="Tham_khao-_Bao_cao_xuat_thuc_a5"/>
      <sheetName val="02__PTDG5"/>
      <sheetName val="Bill_2-Road_HR23"/>
      <sheetName val="Bill_3_-_Softscape_HR23"/>
      <sheetName val="Nhap_VT_oto3"/>
      <sheetName val="dm_3663"/>
      <sheetName val="DM_60603"/>
      <sheetName val="Dự_thầu3"/>
      <sheetName val="DK1_Don_gia5"/>
      <sheetName val="Don_gia_(khong_in)5"/>
      <sheetName val="Dlieu_dau_vao5"/>
      <sheetName val="BANCO_(2)5"/>
      <sheetName val="MT_DPin_(2)5"/>
      <sheetName val="Chiết_tính5"/>
      <sheetName val="Du_tru_CP-Bieu_013"/>
      <sheetName val="TB_NẶNG3"/>
      <sheetName val="Bill_No_3_-_Prov__Sum_(Ph2&amp;3)3"/>
      <sheetName val="TH_TN3"/>
      <sheetName val="Income_Statement5"/>
      <sheetName val="Shareholders'_Equity5"/>
      <sheetName val="VC_xd3"/>
      <sheetName val="Gia_VLTB3"/>
      <sheetName val="B_Luong3"/>
      <sheetName val="C_May3"/>
      <sheetName val="AG_Pipe_Qty_Analysis3"/>
      <sheetName val="TK_chi_tiet3"/>
      <sheetName val="wk_prgs3"/>
      <sheetName val="Ma_don_vi3"/>
      <sheetName val="bang_cc3"/>
      <sheetName val="DG_14262"/>
      <sheetName val="Hao_phí3"/>
      <sheetName val="BẢNG_ÁP_GIÁ_(in)2"/>
      <sheetName val="NT_(KL)_IN2"/>
      <sheetName val="DOM_D22"/>
      <sheetName val="nhà_ăn2"/>
      <sheetName val="Công_nhật2"/>
      <sheetName val="btkt_cột2"/>
      <sheetName val="Ｎｏ_133"/>
      <sheetName val="DGchitiet_3"/>
      <sheetName val="CP_HMC3"/>
      <sheetName val="gui_BKCT2"/>
      <sheetName val="đọc_số3"/>
      <sheetName val="TH_các_CC2"/>
      <sheetName val="HỆ_THỐNG_PHÒNG_CHÁY_CHỮA_CHÁY3"/>
      <sheetName val="HỆ_THỐNG_CẤP_THOÁT_NƯỚC3"/>
      <sheetName val="HỆ_THỐNG_ĐHKK3"/>
      <sheetName val="MÁY_PHÁT_ĐIỆN3"/>
      <sheetName val="HỆ_THỐNG_ĐIỆN3"/>
      <sheetName val="Thiết_bị_chính3"/>
      <sheetName val="Structure_data3"/>
      <sheetName val="CP_Du_phong3"/>
      <sheetName val="THCP_Lap_dat3"/>
      <sheetName val="THCP_xay_dung3"/>
      <sheetName val="Tong_hop_kinh_phi3"/>
      <sheetName val="2_1Warehouse_13"/>
      <sheetName val="CHI_PHI3"/>
      <sheetName val="THEP_TAM3"/>
      <sheetName val="THEP_HÌNH3"/>
      <sheetName val="THEP_HINH3"/>
      <sheetName val="XA_GO3"/>
      <sheetName val="BANG_TRA3"/>
      <sheetName val="CĂN_HỘ_T16-17_3"/>
      <sheetName val="TRỤC_ĐỨNG_THOÁT_BẨN_T15-173"/>
      <sheetName val="TRỤC_ĐỨNG_TM_T15-173"/>
      <sheetName val="Móng,_nền_3"/>
      <sheetName val="Main_Bldg-Rev023"/>
      <sheetName val="D&amp;W_def_3"/>
      <sheetName val="Nhan_cong3"/>
      <sheetName val="Thiet_bi3"/>
      <sheetName val="Vat_tu3"/>
      <sheetName val="DM_ChiPhi3"/>
      <sheetName val="May_TC3"/>
      <sheetName val="TH_Kinh_phi3"/>
      <sheetName val="Ptvl_3"/>
      <sheetName val="1_Requisition(E)3"/>
      <sheetName val="TONG_HOP3"/>
      <sheetName val="Tổng_GT3"/>
      <sheetName val="Chi_tiết_KL3"/>
      <sheetName val="ca_máy3"/>
      <sheetName val="khấu_trừ_phạt3"/>
      <sheetName val="GT__KHAU_TRU3"/>
      <sheetName val="HAO_HUT_VAT_TU_(2)3"/>
      <sheetName val="cao_độ3"/>
      <sheetName val="Data_Wall3"/>
      <sheetName val="Dự_toán3"/>
      <sheetName val="Đơn_Giá_TH3"/>
      <sheetName val="Nhân_công3"/>
      <sheetName val="Phân_tích3"/>
      <sheetName val="C_P_Thiết_bị3"/>
      <sheetName val="T_H_Kinh_phí3"/>
      <sheetName val="Vật_tư3"/>
      <sheetName val="Trang_bìa3"/>
      <sheetName val="phan_tic_chi_tiet3"/>
      <sheetName val="Chi_tiet_cong_no3"/>
      <sheetName val="PHÁT_SINH_TẦNG_1_3"/>
      <sheetName val="PHÁT_SINH_TẦNG_23"/>
      <sheetName val="Hầm_chuyển_psinh3"/>
      <sheetName val="Ống_thẳng3"/>
      <sheetName val="Côn_thu3"/>
      <sheetName val="Vuông_tròn3"/>
      <sheetName val="Chân_rẽ3"/>
      <sheetName val="Chạc_ba3"/>
      <sheetName val="Don_gia_chi_tiet_DIEN_22"/>
      <sheetName val="0__Input2"/>
      <sheetName val="3__CNT2"/>
      <sheetName val="unit_price_list(M)2"/>
      <sheetName val="Theo_doi_Doanh_thu_20172"/>
      <sheetName val="Gia_vat_lieu2"/>
      <sheetName val="Chi_tiet_-tong_9_thang2"/>
      <sheetName val="1_2_Staff_Schedule2"/>
      <sheetName val="TH_VL,_NC,_DDHT_Thanhphuoc2"/>
      <sheetName val="1__Office2"/>
      <sheetName val="KL_THEP__GIAM_DO_DUNG_COUPLER2"/>
      <sheetName val="01_KL_THÉP_NHẬP_VỀ2"/>
      <sheetName val="2__NT_VLDV2"/>
      <sheetName val="GHI_CHU2"/>
      <sheetName val="1_BB_LMHT2"/>
      <sheetName val="Bê_tông_bảo_vệ2"/>
      <sheetName val="01__Data2"/>
      <sheetName val="Neo,_nối_cốt_thép_dầm,_cột2"/>
      <sheetName val="Uốn_móc_cốt_thép2"/>
      <sheetName val="Tiêu_chuẩn_cốt_thép2"/>
      <sheetName val="Doi_so2"/>
      <sheetName val="1_Civil_(Org)2"/>
      <sheetName val="Precios_unitarios_AXH2"/>
      <sheetName val="So_lieu_chung2"/>
      <sheetName val="Bill_Prelim-CDT2"/>
      <sheetName val="Bill_BPTC-CDT2"/>
      <sheetName val="Chi_tiết_BPTC2"/>
      <sheetName val="Bill_BPTC-CDT_(PA_MCT_CDT)2"/>
      <sheetName val="Chi_tiết_BPTC_(PA_MCT_CDT)2"/>
      <sheetName val="Thop_Ksat2"/>
      <sheetName val="Thu_hoi_2"/>
      <sheetName val="HM_chung2"/>
      <sheetName val="CP_xd-thiet_bi2"/>
      <sheetName val="TH-TN_LD_TB2"/>
      <sheetName val="CP_xaydung2"/>
      <sheetName val="Thao_ha_phu_kien2"/>
      <sheetName val="VL-NC-MTC_ket_cau2"/>
      <sheetName val="KHOI_LUONG_TONG2"/>
      <sheetName val="TK_22KV2"/>
      <sheetName val="DM_366-17772"/>
      <sheetName val="Thi_nhiem2"/>
      <sheetName val="Gia_goc_VT-TB2"/>
      <sheetName val="Gia_vc_den_chan_CT2"/>
      <sheetName val="culy_222"/>
      <sheetName val="Luong_20502"/>
      <sheetName val="ca_may_QN2"/>
      <sheetName val="TNHC1246_2"/>
      <sheetName val="Ca_may_TT06_20102"/>
      <sheetName val="Don_gia_VLXD_dia_phuong2"/>
      <sheetName val="Bang_luong_SCL2"/>
      <sheetName val="Dinh_muc_TN14262"/>
      <sheetName val="DM_336cai_tao2"/>
      <sheetName val="DANH_MỤC_HỒ_SƠ2"/>
      <sheetName val="GT_PHÁT_SINH_NGOÀI_HĐ2"/>
      <sheetName val="KL_PHÁT_SINH_2"/>
      <sheetName val="PS_NGOÀI_HĐ2"/>
      <sheetName val="GT_PHÁT_SINH_VƯỢT_HĐ2"/>
      <sheetName val="PS_TĂNG_GIẢM_TRONG_HĐ2"/>
      <sheetName val="DGCT_PHÁT_SINH2"/>
      <sheetName val="DGCT_TRẦN_NLV2"/>
      <sheetName val="DGKL_chi_tiết_NLV2"/>
      <sheetName val="DGKL_chi_tiết_NHN,NK2"/>
      <sheetName val="TG_KL2"/>
      <sheetName val="DGCT_SƠN_BẢ_TƯỜNG_NLV2"/>
      <sheetName val="DGKL_TRẦN_NHN2"/>
      <sheetName val="MTO_REV_2(ARMOR)2"/>
      <sheetName val="Cotthep_NPT2"/>
      <sheetName val="vl_nc_mtc2"/>
      <sheetName val="KL_thep_lam_sat2"/>
      <sheetName val="Tien_Thuong2"/>
      <sheetName val="NC_XL_6T_cuoi_01_CTy2"/>
      <sheetName val="Data_-6T_dau2"/>
      <sheetName val="Cong_6T2"/>
      <sheetName val="DM-VNT_ko_sd2"/>
      <sheetName val="Bảng_đo_bóc_KL_OLK-092"/>
      <sheetName val="6_3_CHI_TIET_OLK-092"/>
      <sheetName val="Tong_hop_vat_tu2"/>
      <sheetName val="PV_Graph_Data1"/>
      <sheetName val="Danh_mục1"/>
      <sheetName val="Q_A01_2-Sh2"/>
      <sheetName val="Dutoan_KL1"/>
      <sheetName val="doanh_thu1"/>
      <sheetName val="BTK-Dai_Hoc_Kien_Giang1"/>
      <sheetName val="1_San_2"/>
      <sheetName val="Chi_phi_van_chuyen2"/>
      <sheetName val="TLG_Type2"/>
      <sheetName val="KHOI_LUONG15-42"/>
      <sheetName val="B3A_-_TOWER_A2"/>
      <sheetName val="Annex_B2"/>
      <sheetName val="Dot_42"/>
      <sheetName val="4_CĂN2"/>
      <sheetName val="Dgia_vat_tu2"/>
      <sheetName val="Don_gia_III2"/>
      <sheetName val="D÷_liÖu2"/>
      <sheetName val="GIÁ_DỰ_THẦU_30_CĂN1"/>
      <sheetName val="Div26_-_Elect2"/>
      <sheetName val="2_CDPS2"/>
      <sheetName val="Heso_DZ2"/>
      <sheetName val="HRG_BHN2"/>
      <sheetName val="CĂN_ĐH2"/>
      <sheetName val="Don_gia_NC2"/>
      <sheetName val="DG_BINH_THUAN2"/>
      <sheetName val="7_Khau_tru_2"/>
      <sheetName val="DT_hợp_đồng1"/>
      <sheetName val="Bảng_KL_đợt_11"/>
      <sheetName val="DG_Chi_tiet1"/>
      <sheetName val="Kê_0,41"/>
      <sheetName val="TH_0,41"/>
      <sheetName val="Kê_221"/>
      <sheetName val="TH_221"/>
      <sheetName val="TBA_CAI_TAO1"/>
      <sheetName val="TBA_XDM1"/>
      <sheetName val="TONG_HOP_DU_TOAN1"/>
      <sheetName val="Thop_XAY_DUNG1"/>
      <sheetName val="CP_HANG_MUC_CHUNG1"/>
      <sheetName val="CHI_PHI_XD1"/>
      <sheetName val="CHI_PHI_THI_NGHIEM1"/>
      <sheetName val="VLDIEN_221"/>
      <sheetName val="Dao_dat1"/>
      <sheetName val="TH_Denbu1"/>
      <sheetName val="Do_ve_DC1"/>
      <sheetName val="TH_Bommin1"/>
      <sheetName val="CHI_PHI_THI_NGHIEM-LD_thiet_bi1"/>
      <sheetName val="Luong_TT011"/>
      <sheetName val="Camay_QB1"/>
      <sheetName val="gia_ca_may_BXD1"/>
      <sheetName val="BANG_LUONG_KY_SU1"/>
      <sheetName val="Bang_luong_NHOM_I1"/>
      <sheetName val="Bangluong_NHOM_II_1"/>
      <sheetName val="09-GIA_nhien_lieu-ko_in1"/>
      <sheetName val="Tinh_V_cot_chiem_cho1"/>
      <sheetName val="ĐM_13541"/>
      <sheetName val="KHOAN_MAU1"/>
      <sheetName val="ĐO_ĐỊA_VẬT_LÝ1"/>
      <sheetName val="khoan_tiep_dia1"/>
      <sheetName val="DZ_22KV1"/>
      <sheetName val="_1710_HOINGHINLD1"/>
      <sheetName val="99_(2)1"/>
      <sheetName val="134_1"/>
      <sheetName val="DG_49701"/>
      <sheetName val="Financ__Overview1"/>
      <sheetName val="TINH_GIA_-_SAN_XUAT_Vertico1"/>
      <sheetName val="13_BANG_CT1"/>
      <sheetName val="14_MMUS_GIUA_NHIP1"/>
      <sheetName val="4_HSPBngang1"/>
      <sheetName val="6_Tinh_tai1"/>
      <sheetName val="2_NSl1"/>
      <sheetName val="17_US_CHU_tho_a_b1"/>
      <sheetName val="15_MMUS_GOI1"/>
      <sheetName val="Summary_Sheet1"/>
      <sheetName val="Finishing-Tower_A1"/>
      <sheetName val="Finishing-Tower_B1"/>
      <sheetName val="Finishing-Tower_C1"/>
      <sheetName val="Finishing-Tower_D1"/>
      <sheetName val="MEP-Tower_A1"/>
      <sheetName val="MEP-Tower_B1"/>
      <sheetName val="MEP-Tower_C1"/>
      <sheetName val="MEP-Tower_D1"/>
      <sheetName val="Cost_Report_Sum1"/>
      <sheetName val="Detail_Cost_Sum1"/>
      <sheetName val="RVO-VO_Sum1"/>
      <sheetName val="Potential_VOs_Sum1"/>
      <sheetName val="Cash_Flow_Sum1"/>
      <sheetName val="B-2__(DPP)2"/>
      <sheetName val="CAP_NUOC1"/>
      <sheetName val="cấp_nước_trục_nhà_vs1"/>
      <sheetName val="THOAT_NUOC1"/>
      <sheetName val="THOAT_MUA1"/>
      <sheetName val="Cáp_phòng1"/>
      <sheetName val="TMC_ĐIỆN_Phi1"/>
      <sheetName val="TMC_Tổng1"/>
      <sheetName val="TH_Đèn_Phòng_L11"/>
      <sheetName val="TH_Đèn_Hầm_L11"/>
      <sheetName val="TỦ_MODULE_T11"/>
      <sheetName val="Huong_dan1"/>
      <sheetName val="gia_vt,nc,may1"/>
      <sheetName val="Bieu_gia_HD1"/>
      <sheetName val="Tổng_hợp_KPHM1"/>
      <sheetName val="5_2_1_Đo_bóc_KL_OLK-061"/>
      <sheetName val="Dinh_muc1"/>
      <sheetName val="KS_tuyen1"/>
      <sheetName val="Bang_chiet_tinh_TBA1"/>
      <sheetName val="MB_DT_021"/>
      <sheetName val="So_sanh1"/>
      <sheetName val="EQUIP_LIST1"/>
      <sheetName val="Electrical_Works1"/>
      <sheetName val="H_T__INCOMING_SYSTEM1"/>
      <sheetName val="THONG_SO1"/>
      <sheetName val="Đơn_giá_chi_tiết_TN_391"/>
      <sheetName val="DT__NHA_XUONG1"/>
      <sheetName val="4_2_1_Đo_bóc_KL_OLK-061"/>
      <sheetName val="4_1_1_CHI_TIET_OLK-061"/>
      <sheetName val="BU_LONG1"/>
      <sheetName val="Cash_Flow1"/>
      <sheetName val="Thuyết_minh1"/>
      <sheetName val="Đơn_giá_máy1"/>
      <sheetName val="Tính_giá_NC1"/>
      <sheetName val="SL_cước1"/>
      <sheetName val="Currency Rate"/>
      <sheetName val="BQ"/>
      <sheetName val="KEILA TP 2020-07"/>
      <sheetName val="lookups"/>
      <sheetName val="BILL 34Āᐁë"/>
      <sheetName val="BILL 34Āᐁë_x0000__x0000__x0001__x0000__x0000__x0000_ HẦM"/>
      <sheetName val="CFA (ME)"/>
      <sheetName val="MEP Building"/>
      <sheetName val="Cot"/>
      <sheetName val="2. BBNT KLHT"/>
      <sheetName val="QSUM"/>
      <sheetName val="SucChiuTaiCuaCoc"/>
      <sheetName val="CHITIET VL-NC-TT1p"/>
      <sheetName val="CFA"/>
      <sheetName val="TKLD"/>
      <sheetName val="NHOM KINH"/>
      <sheetName val="Share Price 2002"/>
      <sheetName val="Case"/>
      <sheetName val="SumVal"/>
      <sheetName val="LUONG SCL"/>
      <sheetName val="HERD_MOVEMENTFARM13"/>
      <sheetName val="HERD_MOVEMENTFARM23"/>
      <sheetName val="CALVES_2-43"/>
      <sheetName val="Cavles_2-43"/>
      <sheetName val="CALVES_4-73"/>
      <sheetName val="HEIFER_7-12m3"/>
      <sheetName val="HEIFER_12+3"/>
      <sheetName val="FRESH_COW_2017-183"/>
      <sheetName val="HP_COW_20183"/>
      <sheetName val="LP_COW_2017-183"/>
      <sheetName val="DRY_COW3"/>
      <sheetName val="FIELD_CROPS3"/>
      <sheetName val="Gia_VT-TB1"/>
      <sheetName val="noi_suy_xa1"/>
      <sheetName val="noi_suy_xa_thu_hoi1"/>
      <sheetName val="¥_1"/>
      <sheetName val="CHITIET_VL-NCHT1_(2)"/>
      <sheetName val="Unit_price"/>
      <sheetName val="Bill_No_1_61"/>
      <sheetName val="Bill_No_1_101"/>
      <sheetName val="Bill_No_3_31"/>
      <sheetName val="Bill_No_1_41"/>
      <sheetName val="Bill_No_1_71"/>
      <sheetName val="Summary_Bill_No__31"/>
      <sheetName val="3__KC_-_PODIUM"/>
      <sheetName val="Tien_Luong"/>
      <sheetName val="Chiet_tinh_dz35"/>
      <sheetName val="Bù_giá_CM"/>
      <sheetName val="B3A-APARTMENT"/>
      <sheetName val="Auto Monthly Inputs "/>
      <sheetName val="CFS3"/>
      <sheetName val="재료비단가(VALVE)"/>
      <sheetName val="BOM-13.11-Other(PS1+PS2)"/>
      <sheetName val="Tra_thep"/>
      <sheetName val="PAINT_SPEC"/>
      <sheetName val="SCHEDULE"/>
      <sheetName val="MSB-DB"/>
      <sheetName val="BP"/>
      <sheetName val="Tiên_lượng1"/>
      <sheetName val="Breakdown_(B)"/>
      <sheetName val="U_P_Breakdown"/>
      <sheetName val="Unit_price(Updateting)"/>
      <sheetName val="CTDZ6kv_(gd1)_"/>
      <sheetName val="CTDZ_0_4+cto_(GD1)"/>
      <sheetName val="CTTBA_(gd1)"/>
      <sheetName val="03_Detailed"/>
      <sheetName val="01_Bid_Price_summary"/>
      <sheetName val="Home_Office_Manhours"/>
      <sheetName val="Field_SPV_Barchart"/>
      <sheetName val="IMF_Code"/>
      <sheetName val="Subsidiary_Calculation"/>
      <sheetName val="DEF"/>
      <sheetName val="Nhập liệu"/>
      <sheetName val="ChiTietDZ"/>
      <sheetName val="VuaBT"/>
      <sheetName val="Bia1"/>
      <sheetName val="CT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ow r="9">
          <cell r="A9" t="str">
            <v>A</v>
          </cell>
        </row>
      </sheetData>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refreshError="1"/>
      <sheetData sheetId="197"/>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sheetData sheetId="280"/>
      <sheetData sheetId="281" refreshError="1"/>
      <sheetData sheetId="282" refreshError="1"/>
      <sheetData sheetId="283" refreshError="1"/>
      <sheetData sheetId="284"/>
      <sheetData sheetId="285" refreshError="1"/>
      <sheetData sheetId="286" refreshError="1"/>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row r="9">
          <cell r="A9" t="str">
            <v>A</v>
          </cell>
        </row>
      </sheetData>
      <sheetData sheetId="310">
        <row r="9">
          <cell r="A9" t="str">
            <v>A</v>
          </cell>
        </row>
      </sheetData>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sheetData sheetId="324"/>
      <sheetData sheetId="325" refreshError="1"/>
      <sheetData sheetId="326" refreshError="1"/>
      <sheetData sheetId="327" refreshError="1"/>
      <sheetData sheetId="328" refreshError="1"/>
      <sheetData sheetId="329" refreshError="1"/>
      <sheetData sheetId="330"/>
      <sheetData sheetId="331"/>
      <sheetData sheetId="332">
        <row r="9">
          <cell r="A9" t="str">
            <v>A</v>
          </cell>
        </row>
      </sheetData>
      <sheetData sheetId="333" refreshError="1"/>
      <sheetData sheetId="334" refreshError="1"/>
      <sheetData sheetId="335"/>
      <sheetData sheetId="336" refreshError="1"/>
      <sheetData sheetId="337" refreshError="1"/>
      <sheetData sheetId="338" refreshError="1"/>
      <sheetData sheetId="339" refreshError="1"/>
      <sheetData sheetId="340">
        <row r="9">
          <cell r="A9" t="str">
            <v>A</v>
          </cell>
        </row>
      </sheetData>
      <sheetData sheetId="341">
        <row r="9">
          <cell r="A9" t="str">
            <v>A</v>
          </cell>
        </row>
      </sheetData>
      <sheetData sheetId="342">
        <row r="9">
          <cell r="A9" t="str">
            <v>A</v>
          </cell>
        </row>
      </sheetData>
      <sheetData sheetId="343"/>
      <sheetData sheetId="344">
        <row r="9">
          <cell r="A9" t="str">
            <v>A</v>
          </cell>
        </row>
      </sheetData>
      <sheetData sheetId="345">
        <row r="9">
          <cell r="A9" t="str">
            <v>A</v>
          </cell>
        </row>
      </sheetData>
      <sheetData sheetId="346">
        <row r="9">
          <cell r="A9" t="str">
            <v>A</v>
          </cell>
        </row>
      </sheetData>
      <sheetData sheetId="347" refreshError="1"/>
      <sheetData sheetId="348" refreshError="1"/>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ow r="9">
          <cell r="A9" t="str">
            <v>A</v>
          </cell>
        </row>
      </sheetData>
      <sheetData sheetId="367">
        <row r="9">
          <cell r="A9" t="str">
            <v>A</v>
          </cell>
        </row>
      </sheetData>
      <sheetData sheetId="368">
        <row r="9">
          <cell r="A9" t="str">
            <v>A</v>
          </cell>
        </row>
      </sheetData>
      <sheetData sheetId="369"/>
      <sheetData sheetId="370"/>
      <sheetData sheetId="371"/>
      <sheetData sheetId="372">
        <row r="9">
          <cell r="A9" t="str">
            <v>A</v>
          </cell>
        </row>
      </sheetData>
      <sheetData sheetId="373">
        <row r="9">
          <cell r="A9" t="str">
            <v>A</v>
          </cell>
        </row>
      </sheetData>
      <sheetData sheetId="374">
        <row r="9">
          <cell r="A9" t="str">
            <v>A</v>
          </cell>
        </row>
      </sheetData>
      <sheetData sheetId="375">
        <row r="9">
          <cell r="A9" t="str">
            <v>A</v>
          </cell>
        </row>
      </sheetData>
      <sheetData sheetId="376"/>
      <sheetData sheetId="377">
        <row r="9">
          <cell r="A9" t="str">
            <v>A</v>
          </cell>
        </row>
      </sheetData>
      <sheetData sheetId="378">
        <row r="9">
          <cell r="A9" t="str">
            <v>A</v>
          </cell>
        </row>
      </sheetData>
      <sheetData sheetId="379">
        <row r="9">
          <cell r="A9" t="str">
            <v>A</v>
          </cell>
        </row>
      </sheetData>
      <sheetData sheetId="380">
        <row r="9">
          <cell r="A9" t="str">
            <v>A</v>
          </cell>
        </row>
      </sheetData>
      <sheetData sheetId="381">
        <row r="9">
          <cell r="A9" t="str">
            <v>A</v>
          </cell>
        </row>
      </sheetData>
      <sheetData sheetId="382"/>
      <sheetData sheetId="383"/>
      <sheetData sheetId="384">
        <row r="9">
          <cell r="A9" t="str">
            <v>A</v>
          </cell>
        </row>
      </sheetData>
      <sheetData sheetId="385"/>
      <sheetData sheetId="386">
        <row r="9">
          <cell r="A9" t="str">
            <v>A</v>
          </cell>
        </row>
      </sheetData>
      <sheetData sheetId="387">
        <row r="9">
          <cell r="A9" t="str">
            <v>A</v>
          </cell>
        </row>
      </sheetData>
      <sheetData sheetId="388">
        <row r="9">
          <cell r="A9" t="str">
            <v>A</v>
          </cell>
        </row>
      </sheetData>
      <sheetData sheetId="389">
        <row r="9">
          <cell r="A9" t="str">
            <v>A</v>
          </cell>
        </row>
      </sheetData>
      <sheetData sheetId="390" refreshError="1"/>
      <sheetData sheetId="391" refreshError="1"/>
      <sheetData sheetId="392">
        <row r="9">
          <cell r="A9" t="str">
            <v>A</v>
          </cell>
        </row>
      </sheetData>
      <sheetData sheetId="393" refreshError="1"/>
      <sheetData sheetId="394" refreshError="1"/>
      <sheetData sheetId="395" refreshError="1"/>
      <sheetData sheetId="396" refreshError="1"/>
      <sheetData sheetId="397" refreshError="1"/>
      <sheetData sheetId="398" refreshError="1"/>
      <sheetData sheetId="399">
        <row r="9">
          <cell r="A9" t="str">
            <v>A</v>
          </cell>
        </row>
      </sheetData>
      <sheetData sheetId="400">
        <row r="9">
          <cell r="A9" t="str">
            <v>A</v>
          </cell>
        </row>
      </sheetData>
      <sheetData sheetId="401">
        <row r="9">
          <cell r="A9" t="str">
            <v>A</v>
          </cell>
        </row>
      </sheetData>
      <sheetData sheetId="402">
        <row r="9">
          <cell r="A9" t="str">
            <v>A</v>
          </cell>
        </row>
      </sheetData>
      <sheetData sheetId="403"/>
      <sheetData sheetId="404">
        <row r="9">
          <cell r="A9" t="str">
            <v>A</v>
          </cell>
        </row>
      </sheetData>
      <sheetData sheetId="405" refreshError="1"/>
      <sheetData sheetId="406" refreshError="1"/>
      <sheetData sheetId="407" refreshError="1"/>
      <sheetData sheetId="408" refreshError="1"/>
      <sheetData sheetId="409" refreshError="1"/>
      <sheetData sheetId="410">
        <row r="9">
          <cell r="A9" t="str">
            <v>A</v>
          </cell>
        </row>
      </sheetData>
      <sheetData sheetId="411">
        <row r="9">
          <cell r="A9" t="str">
            <v>A</v>
          </cell>
        </row>
      </sheetData>
      <sheetData sheetId="412">
        <row r="9">
          <cell r="A9" t="str">
            <v>A</v>
          </cell>
        </row>
      </sheetData>
      <sheetData sheetId="413">
        <row r="9">
          <cell r="A9" t="str">
            <v>A</v>
          </cell>
        </row>
      </sheetData>
      <sheetData sheetId="414">
        <row r="9">
          <cell r="A9" t="str">
            <v>A</v>
          </cell>
        </row>
      </sheetData>
      <sheetData sheetId="415">
        <row r="9">
          <cell r="A9" t="str">
            <v>A</v>
          </cell>
        </row>
      </sheetData>
      <sheetData sheetId="416">
        <row r="9">
          <cell r="A9" t="str">
            <v>A</v>
          </cell>
        </row>
      </sheetData>
      <sheetData sheetId="417">
        <row r="9">
          <cell r="A9" t="str">
            <v>A</v>
          </cell>
        </row>
      </sheetData>
      <sheetData sheetId="418">
        <row r="9">
          <cell r="A9" t="str">
            <v>A</v>
          </cell>
        </row>
      </sheetData>
      <sheetData sheetId="419">
        <row r="9">
          <cell r="A9" t="str">
            <v>A</v>
          </cell>
        </row>
      </sheetData>
      <sheetData sheetId="420">
        <row r="9">
          <cell r="A9" t="str">
            <v>A</v>
          </cell>
        </row>
      </sheetData>
      <sheetData sheetId="421">
        <row r="9">
          <cell r="A9" t="str">
            <v>A</v>
          </cell>
        </row>
      </sheetData>
      <sheetData sheetId="422">
        <row r="9">
          <cell r="A9" t="str">
            <v>A</v>
          </cell>
        </row>
      </sheetData>
      <sheetData sheetId="423">
        <row r="9">
          <cell r="A9" t="str">
            <v>A</v>
          </cell>
        </row>
      </sheetData>
      <sheetData sheetId="424">
        <row r="9">
          <cell r="A9" t="str">
            <v>A</v>
          </cell>
        </row>
      </sheetData>
      <sheetData sheetId="425">
        <row r="9">
          <cell r="A9" t="str">
            <v>A</v>
          </cell>
        </row>
      </sheetData>
      <sheetData sheetId="426">
        <row r="9">
          <cell r="A9" t="str">
            <v>A</v>
          </cell>
        </row>
      </sheetData>
      <sheetData sheetId="427" refreshError="1"/>
      <sheetData sheetId="428" refreshError="1"/>
      <sheetData sheetId="429">
        <row r="9">
          <cell r="A9" t="str">
            <v>A</v>
          </cell>
        </row>
      </sheetData>
      <sheetData sheetId="430">
        <row r="9">
          <cell r="A9" t="str">
            <v>A</v>
          </cell>
        </row>
      </sheetData>
      <sheetData sheetId="431">
        <row r="9">
          <cell r="A9" t="str">
            <v>A</v>
          </cell>
        </row>
      </sheetData>
      <sheetData sheetId="432">
        <row r="9">
          <cell r="A9" t="str">
            <v>A</v>
          </cell>
        </row>
      </sheetData>
      <sheetData sheetId="433">
        <row r="9">
          <cell r="A9" t="str">
            <v>A</v>
          </cell>
        </row>
      </sheetData>
      <sheetData sheetId="434">
        <row r="9">
          <cell r="A9" t="str">
            <v>A</v>
          </cell>
        </row>
      </sheetData>
      <sheetData sheetId="435">
        <row r="9">
          <cell r="A9" t="str">
            <v>A</v>
          </cell>
        </row>
      </sheetData>
      <sheetData sheetId="436">
        <row r="9">
          <cell r="A9" t="str">
            <v>A</v>
          </cell>
        </row>
      </sheetData>
      <sheetData sheetId="437">
        <row r="9">
          <cell r="A9" t="str">
            <v>A</v>
          </cell>
        </row>
      </sheetData>
      <sheetData sheetId="438">
        <row r="9">
          <cell r="A9" t="str">
            <v>A</v>
          </cell>
        </row>
      </sheetData>
      <sheetData sheetId="439">
        <row r="9">
          <cell r="A9" t="str">
            <v>A</v>
          </cell>
        </row>
      </sheetData>
      <sheetData sheetId="440">
        <row r="9">
          <cell r="A9" t="str">
            <v>A</v>
          </cell>
        </row>
      </sheetData>
      <sheetData sheetId="441">
        <row r="9">
          <cell r="A9" t="str">
            <v>A</v>
          </cell>
        </row>
      </sheetData>
      <sheetData sheetId="442">
        <row r="9">
          <cell r="A9" t="str">
            <v>A</v>
          </cell>
        </row>
      </sheetData>
      <sheetData sheetId="443">
        <row r="9">
          <cell r="A9" t="str">
            <v>A</v>
          </cell>
        </row>
      </sheetData>
      <sheetData sheetId="444">
        <row r="9">
          <cell r="A9" t="str">
            <v>A</v>
          </cell>
        </row>
      </sheetData>
      <sheetData sheetId="445">
        <row r="9">
          <cell r="A9" t="str">
            <v>A</v>
          </cell>
        </row>
      </sheetData>
      <sheetData sheetId="446">
        <row r="9">
          <cell r="A9" t="str">
            <v>A</v>
          </cell>
        </row>
      </sheetData>
      <sheetData sheetId="447">
        <row r="9">
          <cell r="A9" t="str">
            <v>A</v>
          </cell>
        </row>
      </sheetData>
      <sheetData sheetId="448">
        <row r="9">
          <cell r="A9" t="str">
            <v>A</v>
          </cell>
        </row>
      </sheetData>
      <sheetData sheetId="449">
        <row r="9">
          <cell r="A9" t="str">
            <v>A</v>
          </cell>
        </row>
      </sheetData>
      <sheetData sheetId="450">
        <row r="9">
          <cell r="A9" t="str">
            <v>A</v>
          </cell>
        </row>
      </sheetData>
      <sheetData sheetId="451">
        <row r="9">
          <cell r="A9" t="str">
            <v>A</v>
          </cell>
        </row>
      </sheetData>
      <sheetData sheetId="452">
        <row r="9">
          <cell r="A9" t="str">
            <v>A</v>
          </cell>
        </row>
      </sheetData>
      <sheetData sheetId="453">
        <row r="9">
          <cell r="A9" t="str">
            <v>A</v>
          </cell>
        </row>
      </sheetData>
      <sheetData sheetId="454">
        <row r="9">
          <cell r="A9" t="str">
            <v>A</v>
          </cell>
        </row>
      </sheetData>
      <sheetData sheetId="455">
        <row r="9">
          <cell r="A9" t="str">
            <v>A</v>
          </cell>
        </row>
      </sheetData>
      <sheetData sheetId="456">
        <row r="9">
          <cell r="A9" t="str">
            <v>A</v>
          </cell>
        </row>
      </sheetData>
      <sheetData sheetId="457">
        <row r="9">
          <cell r="A9" t="str">
            <v>A</v>
          </cell>
        </row>
      </sheetData>
      <sheetData sheetId="458"/>
      <sheetData sheetId="459">
        <row r="9">
          <cell r="A9" t="str">
            <v>A</v>
          </cell>
        </row>
      </sheetData>
      <sheetData sheetId="460"/>
      <sheetData sheetId="461" refreshError="1"/>
      <sheetData sheetId="462" refreshError="1"/>
      <sheetData sheetId="463" refreshError="1"/>
      <sheetData sheetId="464">
        <row r="9">
          <cell r="A9" t="str">
            <v>A</v>
          </cell>
        </row>
      </sheetData>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ow r="9">
          <cell r="A9" t="str">
            <v>A</v>
          </cell>
        </row>
      </sheetData>
      <sheetData sheetId="474" refreshError="1"/>
      <sheetData sheetId="475" refreshError="1"/>
      <sheetData sheetId="476" refreshError="1"/>
      <sheetData sheetId="477" refreshError="1"/>
      <sheetData sheetId="478" refreshError="1"/>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ow r="9">
          <cell r="A9" t="str">
            <v>A</v>
          </cell>
        </row>
      </sheetData>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ow r="9">
          <cell r="A9" t="str">
            <v>A</v>
          </cell>
        </row>
      </sheetData>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ow r="9">
          <cell r="A9" t="str">
            <v>A</v>
          </cell>
        </row>
      </sheetData>
      <sheetData sheetId="620" refreshError="1"/>
      <sheetData sheetId="621" refreshError="1"/>
      <sheetData sheetId="622">
        <row r="9">
          <cell r="A9" t="str">
            <v>A</v>
          </cell>
        </row>
      </sheetData>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ow r="9">
          <cell r="A9" t="str">
            <v>A</v>
          </cell>
        </row>
      </sheetData>
      <sheetData sheetId="632">
        <row r="9">
          <cell r="A9" t="str">
            <v>A</v>
          </cell>
        </row>
      </sheetData>
      <sheetData sheetId="633">
        <row r="9">
          <cell r="A9" t="str">
            <v>A</v>
          </cell>
        </row>
      </sheetData>
      <sheetData sheetId="634">
        <row r="9">
          <cell r="A9" t="str">
            <v>A</v>
          </cell>
        </row>
      </sheetData>
      <sheetData sheetId="635">
        <row r="9">
          <cell r="A9" t="str">
            <v>A</v>
          </cell>
        </row>
      </sheetData>
      <sheetData sheetId="636">
        <row r="9">
          <cell r="A9" t="str">
            <v>A</v>
          </cell>
        </row>
      </sheetData>
      <sheetData sheetId="637">
        <row r="9">
          <cell r="A9" t="str">
            <v>A</v>
          </cell>
        </row>
      </sheetData>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ow r="9">
          <cell r="A9" t="str">
            <v>A</v>
          </cell>
        </row>
      </sheetData>
      <sheetData sheetId="647" refreshError="1"/>
      <sheetData sheetId="648" refreshError="1"/>
      <sheetData sheetId="649" refreshError="1"/>
      <sheetData sheetId="650" refreshError="1"/>
      <sheetData sheetId="651" refreshError="1"/>
      <sheetData sheetId="652" refreshError="1"/>
      <sheetData sheetId="653" refreshError="1"/>
      <sheetData sheetId="654">
        <row r="9">
          <cell r="A9" t="str">
            <v>A</v>
          </cell>
        </row>
      </sheetData>
      <sheetData sheetId="655">
        <row r="9">
          <cell r="A9" t="str">
            <v>A</v>
          </cell>
        </row>
      </sheetData>
      <sheetData sheetId="656" refreshError="1"/>
      <sheetData sheetId="657" refreshError="1"/>
      <sheetData sheetId="658" refreshError="1"/>
      <sheetData sheetId="659" refreshError="1"/>
      <sheetData sheetId="660">
        <row r="9">
          <cell r="A9" t="str">
            <v>A</v>
          </cell>
        </row>
      </sheetData>
      <sheetData sheetId="661">
        <row r="9">
          <cell r="A9" t="str">
            <v>A</v>
          </cell>
        </row>
      </sheetData>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ow r="9">
          <cell r="A9" t="str">
            <v>A</v>
          </cell>
        </row>
      </sheetData>
      <sheetData sheetId="675" refreshError="1"/>
      <sheetData sheetId="676" refreshError="1"/>
      <sheetData sheetId="677"/>
      <sheetData sheetId="678" refreshError="1"/>
      <sheetData sheetId="679" refreshError="1"/>
      <sheetData sheetId="680" refreshError="1"/>
      <sheetData sheetId="681" refreshError="1"/>
      <sheetData sheetId="682" refreshError="1"/>
      <sheetData sheetId="683">
        <row r="9">
          <cell r="A9" t="str">
            <v>A</v>
          </cell>
        </row>
      </sheetData>
      <sheetData sheetId="684">
        <row r="9">
          <cell r="A9" t="str">
            <v>A</v>
          </cell>
        </row>
      </sheetData>
      <sheetData sheetId="685">
        <row r="9">
          <cell r="A9" t="str">
            <v>A</v>
          </cell>
        </row>
      </sheetData>
      <sheetData sheetId="686" refreshError="1"/>
      <sheetData sheetId="687"/>
      <sheetData sheetId="688"/>
      <sheetData sheetId="689"/>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ow r="9">
          <cell r="A9" t="str">
            <v>A</v>
          </cell>
        </row>
      </sheetData>
      <sheetData sheetId="701">
        <row r="9">
          <cell r="A9" t="str">
            <v>A</v>
          </cell>
        </row>
      </sheetData>
      <sheetData sheetId="702">
        <row r="9">
          <cell r="A9" t="str">
            <v>A</v>
          </cell>
        </row>
      </sheetData>
      <sheetData sheetId="703">
        <row r="9">
          <cell r="A9" t="str">
            <v>A</v>
          </cell>
        </row>
      </sheetData>
      <sheetData sheetId="704">
        <row r="9">
          <cell r="A9" t="str">
            <v>A</v>
          </cell>
        </row>
      </sheetData>
      <sheetData sheetId="705">
        <row r="9">
          <cell r="A9" t="str">
            <v>A</v>
          </cell>
        </row>
      </sheetData>
      <sheetData sheetId="706">
        <row r="9">
          <cell r="A9" t="str">
            <v>A</v>
          </cell>
        </row>
      </sheetData>
      <sheetData sheetId="707">
        <row r="9">
          <cell r="A9" t="str">
            <v>A</v>
          </cell>
        </row>
      </sheetData>
      <sheetData sheetId="708">
        <row r="9">
          <cell r="A9" t="str">
            <v>A</v>
          </cell>
        </row>
      </sheetData>
      <sheetData sheetId="709">
        <row r="9">
          <cell r="A9" t="str">
            <v>A</v>
          </cell>
        </row>
      </sheetData>
      <sheetData sheetId="710">
        <row r="9">
          <cell r="A9" t="str">
            <v>A</v>
          </cell>
        </row>
      </sheetData>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ow r="9">
          <cell r="A9" t="str">
            <v>A</v>
          </cell>
        </row>
      </sheetData>
      <sheetData sheetId="722" refreshError="1"/>
      <sheetData sheetId="723" refreshError="1"/>
      <sheetData sheetId="724">
        <row r="9">
          <cell r="A9" t="str">
            <v>A</v>
          </cell>
        </row>
      </sheetData>
      <sheetData sheetId="725">
        <row r="9">
          <cell r="A9" t="str">
            <v>A</v>
          </cell>
        </row>
      </sheetData>
      <sheetData sheetId="726">
        <row r="9">
          <cell r="A9" t="str">
            <v>A</v>
          </cell>
        </row>
      </sheetData>
      <sheetData sheetId="727">
        <row r="9">
          <cell r="A9" t="str">
            <v>A</v>
          </cell>
        </row>
      </sheetData>
      <sheetData sheetId="728">
        <row r="9">
          <cell r="A9" t="str">
            <v>A</v>
          </cell>
        </row>
      </sheetData>
      <sheetData sheetId="729">
        <row r="9">
          <cell r="A9" t="str">
            <v>A</v>
          </cell>
        </row>
      </sheetData>
      <sheetData sheetId="730">
        <row r="9">
          <cell r="A9" t="str">
            <v>A</v>
          </cell>
        </row>
      </sheetData>
      <sheetData sheetId="731">
        <row r="9">
          <cell r="A9" t="str">
            <v>A</v>
          </cell>
        </row>
      </sheetData>
      <sheetData sheetId="732">
        <row r="9">
          <cell r="A9" t="str">
            <v>A</v>
          </cell>
        </row>
      </sheetData>
      <sheetData sheetId="733">
        <row r="9">
          <cell r="A9" t="str">
            <v>A</v>
          </cell>
        </row>
      </sheetData>
      <sheetData sheetId="734">
        <row r="9">
          <cell r="A9" t="str">
            <v>A</v>
          </cell>
        </row>
      </sheetData>
      <sheetData sheetId="735">
        <row r="9">
          <cell r="A9" t="str">
            <v>A</v>
          </cell>
        </row>
      </sheetData>
      <sheetData sheetId="736">
        <row r="9">
          <cell r="A9" t="str">
            <v>A</v>
          </cell>
        </row>
      </sheetData>
      <sheetData sheetId="737">
        <row r="9">
          <cell r="A9" t="str">
            <v>A</v>
          </cell>
        </row>
      </sheetData>
      <sheetData sheetId="738">
        <row r="9">
          <cell r="A9" t="str">
            <v>A</v>
          </cell>
        </row>
      </sheetData>
      <sheetData sheetId="739">
        <row r="9">
          <cell r="A9" t="str">
            <v>A</v>
          </cell>
        </row>
      </sheetData>
      <sheetData sheetId="740">
        <row r="9">
          <cell r="A9" t="str">
            <v>A</v>
          </cell>
        </row>
      </sheetData>
      <sheetData sheetId="741">
        <row r="9">
          <cell r="A9" t="str">
            <v>A</v>
          </cell>
        </row>
      </sheetData>
      <sheetData sheetId="742">
        <row r="9">
          <cell r="A9" t="str">
            <v>A</v>
          </cell>
        </row>
      </sheetData>
      <sheetData sheetId="743">
        <row r="9">
          <cell r="A9" t="str">
            <v>A</v>
          </cell>
        </row>
      </sheetData>
      <sheetData sheetId="744">
        <row r="9">
          <cell r="A9" t="str">
            <v>A</v>
          </cell>
        </row>
      </sheetData>
      <sheetData sheetId="745">
        <row r="9">
          <cell r="A9" t="str">
            <v>A</v>
          </cell>
        </row>
      </sheetData>
      <sheetData sheetId="746">
        <row r="9">
          <cell r="A9" t="str">
            <v>A</v>
          </cell>
        </row>
      </sheetData>
      <sheetData sheetId="747">
        <row r="9">
          <cell r="A9" t="str">
            <v>A</v>
          </cell>
        </row>
      </sheetData>
      <sheetData sheetId="748">
        <row r="9">
          <cell r="A9" t="str">
            <v>A</v>
          </cell>
        </row>
      </sheetData>
      <sheetData sheetId="749">
        <row r="9">
          <cell r="A9" t="str">
            <v>A</v>
          </cell>
        </row>
      </sheetData>
      <sheetData sheetId="750">
        <row r="9">
          <cell r="A9" t="str">
            <v>A</v>
          </cell>
        </row>
      </sheetData>
      <sheetData sheetId="751">
        <row r="9">
          <cell r="A9" t="str">
            <v>A</v>
          </cell>
        </row>
      </sheetData>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ow r="9">
          <cell r="A9" t="str">
            <v>A</v>
          </cell>
        </row>
      </sheetData>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ow r="9">
          <cell r="A9" t="str">
            <v>A</v>
          </cell>
        </row>
      </sheetData>
      <sheetData sheetId="802">
        <row r="9">
          <cell r="A9" t="str">
            <v>A</v>
          </cell>
        </row>
      </sheetData>
      <sheetData sheetId="803" refreshError="1"/>
      <sheetData sheetId="804" refreshError="1"/>
      <sheetData sheetId="805">
        <row r="9">
          <cell r="A9" t="str">
            <v>A</v>
          </cell>
        </row>
      </sheetData>
      <sheetData sheetId="806">
        <row r="9">
          <cell r="A9" t="str">
            <v>A</v>
          </cell>
        </row>
      </sheetData>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ow r="9">
          <cell r="A9" t="str">
            <v>A</v>
          </cell>
        </row>
      </sheetData>
      <sheetData sheetId="857">
        <row r="9">
          <cell r="A9" t="str">
            <v>A</v>
          </cell>
        </row>
      </sheetData>
      <sheetData sheetId="858" refreshError="1"/>
      <sheetData sheetId="859" refreshError="1"/>
      <sheetData sheetId="860" refreshError="1"/>
      <sheetData sheetId="861" refreshError="1"/>
      <sheetData sheetId="862">
        <row r="9">
          <cell r="A9" t="str">
            <v>A</v>
          </cell>
        </row>
      </sheetData>
      <sheetData sheetId="863">
        <row r="9">
          <cell r="A9" t="str">
            <v>A</v>
          </cell>
        </row>
      </sheetData>
      <sheetData sheetId="864">
        <row r="9">
          <cell r="A9" t="str">
            <v>A</v>
          </cell>
        </row>
      </sheetData>
      <sheetData sheetId="865">
        <row r="9">
          <cell r="A9" t="str">
            <v>A</v>
          </cell>
        </row>
      </sheetData>
      <sheetData sheetId="866">
        <row r="9">
          <cell r="A9" t="str">
            <v>A</v>
          </cell>
        </row>
      </sheetData>
      <sheetData sheetId="867">
        <row r="9">
          <cell r="A9" t="str">
            <v>A</v>
          </cell>
        </row>
      </sheetData>
      <sheetData sheetId="868">
        <row r="9">
          <cell r="A9" t="str">
            <v>A</v>
          </cell>
        </row>
      </sheetData>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ow r="9">
          <cell r="A9" t="str">
            <v>A</v>
          </cell>
        </row>
      </sheetData>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ow r="9">
          <cell r="A9" t="str">
            <v>A</v>
          </cell>
        </row>
      </sheetData>
      <sheetData sheetId="925">
        <row r="9">
          <cell r="A9" t="str">
            <v>A</v>
          </cell>
        </row>
      </sheetData>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ow r="9">
          <cell r="A9" t="str">
            <v>A</v>
          </cell>
        </row>
      </sheetData>
      <sheetData sheetId="944">
        <row r="9">
          <cell r="A9" t="str">
            <v>A</v>
          </cell>
        </row>
      </sheetData>
      <sheetData sheetId="945">
        <row r="9">
          <cell r="A9" t="str">
            <v>A</v>
          </cell>
        </row>
      </sheetData>
      <sheetData sheetId="946">
        <row r="9">
          <cell r="A9" t="str">
            <v>A</v>
          </cell>
        </row>
      </sheetData>
      <sheetData sheetId="947">
        <row r="9">
          <cell r="A9" t="str">
            <v>A</v>
          </cell>
        </row>
      </sheetData>
      <sheetData sheetId="948">
        <row r="9">
          <cell r="A9" t="str">
            <v>A</v>
          </cell>
        </row>
      </sheetData>
      <sheetData sheetId="949">
        <row r="9">
          <cell r="A9" t="str">
            <v>A</v>
          </cell>
        </row>
      </sheetData>
      <sheetData sheetId="950">
        <row r="9">
          <cell r="A9" t="str">
            <v>A</v>
          </cell>
        </row>
      </sheetData>
      <sheetData sheetId="951">
        <row r="9">
          <cell r="A9" t="str">
            <v>A</v>
          </cell>
        </row>
      </sheetData>
      <sheetData sheetId="952">
        <row r="9">
          <cell r="A9" t="str">
            <v>A</v>
          </cell>
        </row>
      </sheetData>
      <sheetData sheetId="953">
        <row r="9">
          <cell r="A9" t="str">
            <v>A</v>
          </cell>
        </row>
      </sheetData>
      <sheetData sheetId="954">
        <row r="9">
          <cell r="A9" t="str">
            <v>A</v>
          </cell>
        </row>
      </sheetData>
      <sheetData sheetId="955">
        <row r="9">
          <cell r="A9" t="str">
            <v>A</v>
          </cell>
        </row>
      </sheetData>
      <sheetData sheetId="956">
        <row r="9">
          <cell r="A9" t="str">
            <v>A</v>
          </cell>
        </row>
      </sheetData>
      <sheetData sheetId="957">
        <row r="9">
          <cell r="A9" t="str">
            <v>A</v>
          </cell>
        </row>
      </sheetData>
      <sheetData sheetId="958">
        <row r="9">
          <cell r="A9" t="str">
            <v>A</v>
          </cell>
        </row>
      </sheetData>
      <sheetData sheetId="959">
        <row r="9">
          <cell r="A9" t="str">
            <v>A</v>
          </cell>
        </row>
      </sheetData>
      <sheetData sheetId="960">
        <row r="9">
          <cell r="A9" t="str">
            <v>A</v>
          </cell>
        </row>
      </sheetData>
      <sheetData sheetId="961">
        <row r="9">
          <cell r="A9" t="str">
            <v>A</v>
          </cell>
        </row>
      </sheetData>
      <sheetData sheetId="962">
        <row r="9">
          <cell r="A9" t="str">
            <v>A</v>
          </cell>
        </row>
      </sheetData>
      <sheetData sheetId="963">
        <row r="9">
          <cell r="A9" t="str">
            <v>A</v>
          </cell>
        </row>
      </sheetData>
      <sheetData sheetId="964">
        <row r="9">
          <cell r="A9" t="str">
            <v>A</v>
          </cell>
        </row>
      </sheetData>
      <sheetData sheetId="965">
        <row r="9">
          <cell r="A9" t="str">
            <v>A</v>
          </cell>
        </row>
      </sheetData>
      <sheetData sheetId="966">
        <row r="9">
          <cell r="A9" t="str">
            <v>A</v>
          </cell>
        </row>
      </sheetData>
      <sheetData sheetId="967">
        <row r="9">
          <cell r="A9" t="str">
            <v>A</v>
          </cell>
        </row>
      </sheetData>
      <sheetData sheetId="968">
        <row r="9">
          <cell r="A9" t="str">
            <v>A</v>
          </cell>
        </row>
      </sheetData>
      <sheetData sheetId="969">
        <row r="9">
          <cell r="A9" t="str">
            <v>A</v>
          </cell>
        </row>
      </sheetData>
      <sheetData sheetId="970">
        <row r="9">
          <cell r="A9" t="str">
            <v>A</v>
          </cell>
        </row>
      </sheetData>
      <sheetData sheetId="971">
        <row r="9">
          <cell r="A9" t="str">
            <v>A</v>
          </cell>
        </row>
      </sheetData>
      <sheetData sheetId="972">
        <row r="9">
          <cell r="A9" t="str">
            <v>A</v>
          </cell>
        </row>
      </sheetData>
      <sheetData sheetId="973">
        <row r="9">
          <cell r="A9" t="str">
            <v>A</v>
          </cell>
        </row>
      </sheetData>
      <sheetData sheetId="974">
        <row r="9">
          <cell r="A9" t="str">
            <v>A</v>
          </cell>
        </row>
      </sheetData>
      <sheetData sheetId="975">
        <row r="9">
          <cell r="A9" t="str">
            <v>A</v>
          </cell>
        </row>
      </sheetData>
      <sheetData sheetId="976">
        <row r="9">
          <cell r="A9" t="str">
            <v>A</v>
          </cell>
        </row>
      </sheetData>
      <sheetData sheetId="977">
        <row r="9">
          <cell r="A9" t="str">
            <v>A</v>
          </cell>
        </row>
      </sheetData>
      <sheetData sheetId="978">
        <row r="9">
          <cell r="A9" t="str">
            <v>A</v>
          </cell>
        </row>
      </sheetData>
      <sheetData sheetId="979">
        <row r="9">
          <cell r="A9" t="str">
            <v>A</v>
          </cell>
        </row>
      </sheetData>
      <sheetData sheetId="980">
        <row r="9">
          <cell r="A9" t="str">
            <v>A</v>
          </cell>
        </row>
      </sheetData>
      <sheetData sheetId="981">
        <row r="9">
          <cell r="A9" t="str">
            <v>A</v>
          </cell>
        </row>
      </sheetData>
      <sheetData sheetId="982">
        <row r="9">
          <cell r="A9" t="str">
            <v>A</v>
          </cell>
        </row>
      </sheetData>
      <sheetData sheetId="983">
        <row r="9">
          <cell r="A9" t="str">
            <v>A</v>
          </cell>
        </row>
      </sheetData>
      <sheetData sheetId="984">
        <row r="9">
          <cell r="A9" t="str">
            <v>A</v>
          </cell>
        </row>
      </sheetData>
      <sheetData sheetId="985">
        <row r="9">
          <cell r="A9" t="str">
            <v>A</v>
          </cell>
        </row>
      </sheetData>
      <sheetData sheetId="986">
        <row r="9">
          <cell r="A9" t="str">
            <v>A</v>
          </cell>
        </row>
      </sheetData>
      <sheetData sheetId="987">
        <row r="9">
          <cell r="A9" t="str">
            <v>A</v>
          </cell>
        </row>
      </sheetData>
      <sheetData sheetId="988">
        <row r="9">
          <cell r="A9" t="str">
            <v>A</v>
          </cell>
        </row>
      </sheetData>
      <sheetData sheetId="989">
        <row r="9">
          <cell r="A9" t="str">
            <v>A</v>
          </cell>
        </row>
      </sheetData>
      <sheetData sheetId="990">
        <row r="9">
          <cell r="A9" t="str">
            <v>A</v>
          </cell>
        </row>
      </sheetData>
      <sheetData sheetId="991">
        <row r="9">
          <cell r="A9" t="str">
            <v>A</v>
          </cell>
        </row>
      </sheetData>
      <sheetData sheetId="992">
        <row r="9">
          <cell r="A9" t="str">
            <v>A</v>
          </cell>
        </row>
      </sheetData>
      <sheetData sheetId="993">
        <row r="9">
          <cell r="A9" t="str">
            <v>A</v>
          </cell>
        </row>
      </sheetData>
      <sheetData sheetId="994">
        <row r="9">
          <cell r="A9" t="str">
            <v>A</v>
          </cell>
        </row>
      </sheetData>
      <sheetData sheetId="995">
        <row r="9">
          <cell r="A9" t="str">
            <v>A</v>
          </cell>
        </row>
      </sheetData>
      <sheetData sheetId="996">
        <row r="9">
          <cell r="A9" t="str">
            <v>A</v>
          </cell>
        </row>
      </sheetData>
      <sheetData sheetId="997">
        <row r="9">
          <cell r="A9" t="str">
            <v>A</v>
          </cell>
        </row>
      </sheetData>
      <sheetData sheetId="998">
        <row r="9">
          <cell r="A9" t="str">
            <v>A</v>
          </cell>
        </row>
      </sheetData>
      <sheetData sheetId="999">
        <row r="9">
          <cell r="A9" t="str">
            <v>A</v>
          </cell>
        </row>
      </sheetData>
      <sheetData sheetId="1000">
        <row r="9">
          <cell r="A9" t="str">
            <v>A</v>
          </cell>
        </row>
      </sheetData>
      <sheetData sheetId="1001">
        <row r="9">
          <cell r="A9" t="str">
            <v>A</v>
          </cell>
        </row>
      </sheetData>
      <sheetData sheetId="1002">
        <row r="9">
          <cell r="A9" t="str">
            <v>A</v>
          </cell>
        </row>
      </sheetData>
      <sheetData sheetId="1003">
        <row r="9">
          <cell r="A9" t="str">
            <v>A</v>
          </cell>
        </row>
      </sheetData>
      <sheetData sheetId="1004">
        <row r="9">
          <cell r="A9" t="str">
            <v>A</v>
          </cell>
        </row>
      </sheetData>
      <sheetData sheetId="1005">
        <row r="9">
          <cell r="A9" t="str">
            <v>A</v>
          </cell>
        </row>
      </sheetData>
      <sheetData sheetId="1006">
        <row r="9">
          <cell r="A9" t="str">
            <v>A</v>
          </cell>
        </row>
      </sheetData>
      <sheetData sheetId="1007">
        <row r="9">
          <cell r="A9" t="str">
            <v>A</v>
          </cell>
        </row>
      </sheetData>
      <sheetData sheetId="1008">
        <row r="9">
          <cell r="A9" t="str">
            <v>A</v>
          </cell>
        </row>
      </sheetData>
      <sheetData sheetId="1009">
        <row r="9">
          <cell r="A9" t="str">
            <v>A</v>
          </cell>
        </row>
      </sheetData>
      <sheetData sheetId="1010">
        <row r="9">
          <cell r="A9" t="str">
            <v>A</v>
          </cell>
        </row>
      </sheetData>
      <sheetData sheetId="1011">
        <row r="9">
          <cell r="A9" t="str">
            <v>A</v>
          </cell>
        </row>
      </sheetData>
      <sheetData sheetId="1012">
        <row r="9">
          <cell r="A9" t="str">
            <v>A</v>
          </cell>
        </row>
      </sheetData>
      <sheetData sheetId="1013">
        <row r="9">
          <cell r="A9" t="str">
            <v>A</v>
          </cell>
        </row>
      </sheetData>
      <sheetData sheetId="1014">
        <row r="9">
          <cell r="A9" t="str">
            <v>A</v>
          </cell>
        </row>
      </sheetData>
      <sheetData sheetId="1015">
        <row r="9">
          <cell r="A9" t="str">
            <v>A</v>
          </cell>
        </row>
      </sheetData>
      <sheetData sheetId="1016">
        <row r="9">
          <cell r="A9" t="str">
            <v>A</v>
          </cell>
        </row>
      </sheetData>
      <sheetData sheetId="1017">
        <row r="9">
          <cell r="A9" t="str">
            <v>A</v>
          </cell>
        </row>
      </sheetData>
      <sheetData sheetId="1018">
        <row r="9">
          <cell r="A9" t="str">
            <v>A</v>
          </cell>
        </row>
      </sheetData>
      <sheetData sheetId="1019">
        <row r="9">
          <cell r="A9" t="str">
            <v>A</v>
          </cell>
        </row>
      </sheetData>
      <sheetData sheetId="1020">
        <row r="9">
          <cell r="A9" t="str">
            <v>A</v>
          </cell>
        </row>
      </sheetData>
      <sheetData sheetId="1021">
        <row r="9">
          <cell r="A9" t="str">
            <v>A</v>
          </cell>
        </row>
      </sheetData>
      <sheetData sheetId="1022">
        <row r="9">
          <cell r="A9" t="str">
            <v>A</v>
          </cell>
        </row>
      </sheetData>
      <sheetData sheetId="1023">
        <row r="9">
          <cell r="A9" t="str">
            <v>A</v>
          </cell>
        </row>
      </sheetData>
      <sheetData sheetId="1024">
        <row r="9">
          <cell r="A9" t="str">
            <v>A</v>
          </cell>
        </row>
      </sheetData>
      <sheetData sheetId="1025">
        <row r="9">
          <cell r="A9" t="str">
            <v>A</v>
          </cell>
        </row>
      </sheetData>
      <sheetData sheetId="1026">
        <row r="9">
          <cell r="A9" t="str">
            <v>A</v>
          </cell>
        </row>
      </sheetData>
      <sheetData sheetId="1027">
        <row r="9">
          <cell r="A9" t="str">
            <v>A</v>
          </cell>
        </row>
      </sheetData>
      <sheetData sheetId="1028">
        <row r="9">
          <cell r="A9" t="str">
            <v>A</v>
          </cell>
        </row>
      </sheetData>
      <sheetData sheetId="1029">
        <row r="9">
          <cell r="A9" t="str">
            <v>A</v>
          </cell>
        </row>
      </sheetData>
      <sheetData sheetId="1030">
        <row r="9">
          <cell r="A9" t="str">
            <v>A</v>
          </cell>
        </row>
      </sheetData>
      <sheetData sheetId="1031">
        <row r="9">
          <cell r="A9" t="str">
            <v>A</v>
          </cell>
        </row>
      </sheetData>
      <sheetData sheetId="1032">
        <row r="9">
          <cell r="A9" t="str">
            <v>A</v>
          </cell>
        </row>
      </sheetData>
      <sheetData sheetId="1033">
        <row r="9">
          <cell r="A9" t="str">
            <v>A</v>
          </cell>
        </row>
      </sheetData>
      <sheetData sheetId="1034">
        <row r="9">
          <cell r="A9" t="str">
            <v>A</v>
          </cell>
        </row>
      </sheetData>
      <sheetData sheetId="1035">
        <row r="9">
          <cell r="A9" t="str">
            <v>A</v>
          </cell>
        </row>
      </sheetData>
      <sheetData sheetId="1036">
        <row r="9">
          <cell r="A9" t="str">
            <v>A</v>
          </cell>
        </row>
      </sheetData>
      <sheetData sheetId="1037">
        <row r="9">
          <cell r="A9" t="str">
            <v>A</v>
          </cell>
        </row>
      </sheetData>
      <sheetData sheetId="1038">
        <row r="9">
          <cell r="A9" t="str">
            <v>A</v>
          </cell>
        </row>
      </sheetData>
      <sheetData sheetId="1039">
        <row r="9">
          <cell r="A9" t="str">
            <v>A</v>
          </cell>
        </row>
      </sheetData>
      <sheetData sheetId="1040">
        <row r="9">
          <cell r="A9" t="str">
            <v>A</v>
          </cell>
        </row>
      </sheetData>
      <sheetData sheetId="1041">
        <row r="9">
          <cell r="A9" t="str">
            <v>A</v>
          </cell>
        </row>
      </sheetData>
      <sheetData sheetId="1042">
        <row r="9">
          <cell r="A9" t="str">
            <v>A</v>
          </cell>
        </row>
      </sheetData>
      <sheetData sheetId="1043">
        <row r="9">
          <cell r="A9" t="str">
            <v>A</v>
          </cell>
        </row>
      </sheetData>
      <sheetData sheetId="1044">
        <row r="9">
          <cell r="A9" t="str">
            <v>A</v>
          </cell>
        </row>
      </sheetData>
      <sheetData sheetId="1045">
        <row r="9">
          <cell r="A9" t="str">
            <v>A</v>
          </cell>
        </row>
      </sheetData>
      <sheetData sheetId="1046">
        <row r="9">
          <cell r="A9" t="str">
            <v>A</v>
          </cell>
        </row>
      </sheetData>
      <sheetData sheetId="1047">
        <row r="9">
          <cell r="A9" t="str">
            <v>A</v>
          </cell>
        </row>
      </sheetData>
      <sheetData sheetId="1048">
        <row r="9">
          <cell r="A9" t="str">
            <v>A</v>
          </cell>
        </row>
      </sheetData>
      <sheetData sheetId="1049">
        <row r="9">
          <cell r="A9" t="str">
            <v>A</v>
          </cell>
        </row>
      </sheetData>
      <sheetData sheetId="1050">
        <row r="9">
          <cell r="A9" t="str">
            <v>A</v>
          </cell>
        </row>
      </sheetData>
      <sheetData sheetId="1051">
        <row r="9">
          <cell r="A9" t="str">
            <v>A</v>
          </cell>
        </row>
      </sheetData>
      <sheetData sheetId="1052">
        <row r="9">
          <cell r="A9" t="str">
            <v>A</v>
          </cell>
        </row>
      </sheetData>
      <sheetData sheetId="1053">
        <row r="9">
          <cell r="A9" t="str">
            <v>A</v>
          </cell>
        </row>
      </sheetData>
      <sheetData sheetId="1054">
        <row r="9">
          <cell r="A9" t="str">
            <v>A</v>
          </cell>
        </row>
      </sheetData>
      <sheetData sheetId="1055">
        <row r="9">
          <cell r="A9" t="str">
            <v>A</v>
          </cell>
        </row>
      </sheetData>
      <sheetData sheetId="1056">
        <row r="9">
          <cell r="A9" t="str">
            <v>A</v>
          </cell>
        </row>
      </sheetData>
      <sheetData sheetId="1057">
        <row r="9">
          <cell r="A9" t="str">
            <v>A</v>
          </cell>
        </row>
      </sheetData>
      <sheetData sheetId="1058">
        <row r="9">
          <cell r="A9" t="str">
            <v>A</v>
          </cell>
        </row>
      </sheetData>
      <sheetData sheetId="1059">
        <row r="9">
          <cell r="A9" t="str">
            <v>A</v>
          </cell>
        </row>
      </sheetData>
      <sheetData sheetId="1060">
        <row r="9">
          <cell r="A9" t="str">
            <v>A</v>
          </cell>
        </row>
      </sheetData>
      <sheetData sheetId="1061">
        <row r="9">
          <cell r="A9" t="str">
            <v>A</v>
          </cell>
        </row>
      </sheetData>
      <sheetData sheetId="1062">
        <row r="9">
          <cell r="A9" t="str">
            <v>A</v>
          </cell>
        </row>
      </sheetData>
      <sheetData sheetId="1063">
        <row r="9">
          <cell r="A9" t="str">
            <v>A</v>
          </cell>
        </row>
      </sheetData>
      <sheetData sheetId="1064">
        <row r="9">
          <cell r="A9" t="str">
            <v>A</v>
          </cell>
        </row>
      </sheetData>
      <sheetData sheetId="1065">
        <row r="9">
          <cell r="A9" t="str">
            <v>A</v>
          </cell>
        </row>
      </sheetData>
      <sheetData sheetId="1066">
        <row r="9">
          <cell r="A9" t="str">
            <v>A</v>
          </cell>
        </row>
      </sheetData>
      <sheetData sheetId="1067">
        <row r="9">
          <cell r="A9" t="str">
            <v>A</v>
          </cell>
        </row>
      </sheetData>
      <sheetData sheetId="1068">
        <row r="9">
          <cell r="A9" t="str">
            <v>A</v>
          </cell>
        </row>
      </sheetData>
      <sheetData sheetId="1069">
        <row r="9">
          <cell r="A9" t="str">
            <v>A</v>
          </cell>
        </row>
      </sheetData>
      <sheetData sheetId="1070">
        <row r="9">
          <cell r="A9" t="str">
            <v>A</v>
          </cell>
        </row>
      </sheetData>
      <sheetData sheetId="1071">
        <row r="9">
          <cell r="A9" t="str">
            <v>A</v>
          </cell>
        </row>
      </sheetData>
      <sheetData sheetId="1072">
        <row r="9">
          <cell r="A9" t="str">
            <v>A</v>
          </cell>
        </row>
      </sheetData>
      <sheetData sheetId="1073">
        <row r="9">
          <cell r="A9" t="str">
            <v>A</v>
          </cell>
        </row>
      </sheetData>
      <sheetData sheetId="1074">
        <row r="9">
          <cell r="A9" t="str">
            <v>A</v>
          </cell>
        </row>
      </sheetData>
      <sheetData sheetId="1075">
        <row r="9">
          <cell r="A9" t="str">
            <v>A</v>
          </cell>
        </row>
      </sheetData>
      <sheetData sheetId="1076">
        <row r="9">
          <cell r="A9" t="str">
            <v>A</v>
          </cell>
        </row>
      </sheetData>
      <sheetData sheetId="1077">
        <row r="9">
          <cell r="A9" t="str">
            <v>A</v>
          </cell>
        </row>
      </sheetData>
      <sheetData sheetId="1078">
        <row r="9">
          <cell r="A9" t="str">
            <v>A</v>
          </cell>
        </row>
      </sheetData>
      <sheetData sheetId="1079">
        <row r="9">
          <cell r="A9" t="str">
            <v>A</v>
          </cell>
        </row>
      </sheetData>
      <sheetData sheetId="1080">
        <row r="9">
          <cell r="A9" t="str">
            <v>A</v>
          </cell>
        </row>
      </sheetData>
      <sheetData sheetId="1081">
        <row r="9">
          <cell r="A9" t="str">
            <v>A</v>
          </cell>
        </row>
      </sheetData>
      <sheetData sheetId="1082">
        <row r="9">
          <cell r="A9" t="str">
            <v>A</v>
          </cell>
        </row>
      </sheetData>
      <sheetData sheetId="1083">
        <row r="9">
          <cell r="A9" t="str">
            <v>A</v>
          </cell>
        </row>
      </sheetData>
      <sheetData sheetId="1084">
        <row r="9">
          <cell r="A9" t="str">
            <v>A</v>
          </cell>
        </row>
      </sheetData>
      <sheetData sheetId="1085">
        <row r="9">
          <cell r="A9" t="str">
            <v>A</v>
          </cell>
        </row>
      </sheetData>
      <sheetData sheetId="1086">
        <row r="9">
          <cell r="A9" t="str">
            <v>A</v>
          </cell>
        </row>
      </sheetData>
      <sheetData sheetId="1087">
        <row r="9">
          <cell r="A9" t="str">
            <v>A</v>
          </cell>
        </row>
      </sheetData>
      <sheetData sheetId="1088">
        <row r="9">
          <cell r="A9" t="str">
            <v>A</v>
          </cell>
        </row>
      </sheetData>
      <sheetData sheetId="1089">
        <row r="9">
          <cell r="A9" t="str">
            <v>A</v>
          </cell>
        </row>
      </sheetData>
      <sheetData sheetId="1090">
        <row r="9">
          <cell r="A9" t="str">
            <v>A</v>
          </cell>
        </row>
      </sheetData>
      <sheetData sheetId="1091">
        <row r="9">
          <cell r="A9" t="str">
            <v>A</v>
          </cell>
        </row>
      </sheetData>
      <sheetData sheetId="1092">
        <row r="9">
          <cell r="A9" t="str">
            <v>A</v>
          </cell>
        </row>
      </sheetData>
      <sheetData sheetId="1093">
        <row r="9">
          <cell r="A9" t="str">
            <v>A</v>
          </cell>
        </row>
      </sheetData>
      <sheetData sheetId="1094">
        <row r="9">
          <cell r="A9" t="str">
            <v>A</v>
          </cell>
        </row>
      </sheetData>
      <sheetData sheetId="1095">
        <row r="9">
          <cell r="A9" t="str">
            <v>A</v>
          </cell>
        </row>
      </sheetData>
      <sheetData sheetId="1096">
        <row r="9">
          <cell r="A9" t="str">
            <v>A</v>
          </cell>
        </row>
      </sheetData>
      <sheetData sheetId="1097">
        <row r="9">
          <cell r="A9" t="str">
            <v>A</v>
          </cell>
        </row>
      </sheetData>
      <sheetData sheetId="1098">
        <row r="9">
          <cell r="A9" t="str">
            <v>A</v>
          </cell>
        </row>
      </sheetData>
      <sheetData sheetId="1099">
        <row r="9">
          <cell r="A9" t="str">
            <v>A</v>
          </cell>
        </row>
      </sheetData>
      <sheetData sheetId="1100">
        <row r="9">
          <cell r="A9" t="str">
            <v>A</v>
          </cell>
        </row>
      </sheetData>
      <sheetData sheetId="1101">
        <row r="9">
          <cell r="A9" t="str">
            <v>A</v>
          </cell>
        </row>
      </sheetData>
      <sheetData sheetId="1102">
        <row r="9">
          <cell r="A9" t="str">
            <v>A</v>
          </cell>
        </row>
      </sheetData>
      <sheetData sheetId="1103">
        <row r="9">
          <cell r="A9" t="str">
            <v>A</v>
          </cell>
        </row>
      </sheetData>
      <sheetData sheetId="1104">
        <row r="9">
          <cell r="A9" t="str">
            <v>A</v>
          </cell>
        </row>
      </sheetData>
      <sheetData sheetId="1105">
        <row r="9">
          <cell r="A9" t="str">
            <v>A</v>
          </cell>
        </row>
      </sheetData>
      <sheetData sheetId="1106">
        <row r="9">
          <cell r="A9" t="str">
            <v>A</v>
          </cell>
        </row>
      </sheetData>
      <sheetData sheetId="1107">
        <row r="9">
          <cell r="A9" t="str">
            <v>A</v>
          </cell>
        </row>
      </sheetData>
      <sheetData sheetId="1108">
        <row r="9">
          <cell r="A9" t="str">
            <v>A</v>
          </cell>
        </row>
      </sheetData>
      <sheetData sheetId="1109">
        <row r="9">
          <cell r="A9" t="str">
            <v>A</v>
          </cell>
        </row>
      </sheetData>
      <sheetData sheetId="1110">
        <row r="9">
          <cell r="A9" t="str">
            <v>A</v>
          </cell>
        </row>
      </sheetData>
      <sheetData sheetId="1111">
        <row r="9">
          <cell r="A9" t="str">
            <v>A</v>
          </cell>
        </row>
      </sheetData>
      <sheetData sheetId="1112">
        <row r="9">
          <cell r="A9" t="str">
            <v>A</v>
          </cell>
        </row>
      </sheetData>
      <sheetData sheetId="1113">
        <row r="9">
          <cell r="A9" t="str">
            <v>A</v>
          </cell>
        </row>
      </sheetData>
      <sheetData sheetId="1114">
        <row r="9">
          <cell r="A9" t="str">
            <v>A</v>
          </cell>
        </row>
      </sheetData>
      <sheetData sheetId="1115">
        <row r="9">
          <cell r="A9" t="str">
            <v>A</v>
          </cell>
        </row>
      </sheetData>
      <sheetData sheetId="1116">
        <row r="9">
          <cell r="A9" t="str">
            <v>A</v>
          </cell>
        </row>
      </sheetData>
      <sheetData sheetId="1117">
        <row r="9">
          <cell r="A9" t="str">
            <v>A</v>
          </cell>
        </row>
      </sheetData>
      <sheetData sheetId="1118">
        <row r="9">
          <cell r="A9" t="str">
            <v>A</v>
          </cell>
        </row>
      </sheetData>
      <sheetData sheetId="1119">
        <row r="9">
          <cell r="A9" t="str">
            <v>A</v>
          </cell>
        </row>
      </sheetData>
      <sheetData sheetId="1120">
        <row r="9">
          <cell r="A9" t="str">
            <v>A</v>
          </cell>
        </row>
      </sheetData>
      <sheetData sheetId="1121">
        <row r="9">
          <cell r="A9" t="str">
            <v>A</v>
          </cell>
        </row>
      </sheetData>
      <sheetData sheetId="1122">
        <row r="9">
          <cell r="A9" t="str">
            <v>A</v>
          </cell>
        </row>
      </sheetData>
      <sheetData sheetId="1123">
        <row r="9">
          <cell r="A9" t="str">
            <v>A</v>
          </cell>
        </row>
      </sheetData>
      <sheetData sheetId="1124">
        <row r="9">
          <cell r="A9" t="str">
            <v>A</v>
          </cell>
        </row>
      </sheetData>
      <sheetData sheetId="1125">
        <row r="9">
          <cell r="A9" t="str">
            <v>A</v>
          </cell>
        </row>
      </sheetData>
      <sheetData sheetId="1126">
        <row r="9">
          <cell r="A9" t="str">
            <v>A</v>
          </cell>
        </row>
      </sheetData>
      <sheetData sheetId="1127">
        <row r="9">
          <cell r="A9" t="str">
            <v>A</v>
          </cell>
        </row>
      </sheetData>
      <sheetData sheetId="1128">
        <row r="9">
          <cell r="A9" t="str">
            <v>A</v>
          </cell>
        </row>
      </sheetData>
      <sheetData sheetId="1129">
        <row r="9">
          <cell r="A9" t="str">
            <v>A</v>
          </cell>
        </row>
      </sheetData>
      <sheetData sheetId="1130">
        <row r="9">
          <cell r="A9" t="str">
            <v>A</v>
          </cell>
        </row>
      </sheetData>
      <sheetData sheetId="1131">
        <row r="9">
          <cell r="A9" t="str">
            <v>A</v>
          </cell>
        </row>
      </sheetData>
      <sheetData sheetId="1132">
        <row r="9">
          <cell r="A9" t="str">
            <v>A</v>
          </cell>
        </row>
      </sheetData>
      <sheetData sheetId="1133">
        <row r="9">
          <cell r="A9" t="str">
            <v>A</v>
          </cell>
        </row>
      </sheetData>
      <sheetData sheetId="1134">
        <row r="9">
          <cell r="A9" t="str">
            <v>A</v>
          </cell>
        </row>
      </sheetData>
      <sheetData sheetId="1135">
        <row r="9">
          <cell r="A9" t="str">
            <v>A</v>
          </cell>
        </row>
      </sheetData>
      <sheetData sheetId="1136">
        <row r="9">
          <cell r="A9" t="str">
            <v>A</v>
          </cell>
        </row>
      </sheetData>
      <sheetData sheetId="1137">
        <row r="9">
          <cell r="A9" t="str">
            <v>A</v>
          </cell>
        </row>
      </sheetData>
      <sheetData sheetId="1138">
        <row r="9">
          <cell r="A9" t="str">
            <v>A</v>
          </cell>
        </row>
      </sheetData>
      <sheetData sheetId="1139">
        <row r="9">
          <cell r="A9" t="str">
            <v>A</v>
          </cell>
        </row>
      </sheetData>
      <sheetData sheetId="1140">
        <row r="9">
          <cell r="A9" t="str">
            <v>A</v>
          </cell>
        </row>
      </sheetData>
      <sheetData sheetId="1141">
        <row r="9">
          <cell r="A9" t="str">
            <v>A</v>
          </cell>
        </row>
      </sheetData>
      <sheetData sheetId="1142">
        <row r="9">
          <cell r="A9" t="str">
            <v>A</v>
          </cell>
        </row>
      </sheetData>
      <sheetData sheetId="1143">
        <row r="9">
          <cell r="A9" t="str">
            <v>A</v>
          </cell>
        </row>
      </sheetData>
      <sheetData sheetId="1144">
        <row r="9">
          <cell r="A9" t="str">
            <v>A</v>
          </cell>
        </row>
      </sheetData>
      <sheetData sheetId="1145">
        <row r="9">
          <cell r="A9" t="str">
            <v>A</v>
          </cell>
        </row>
      </sheetData>
      <sheetData sheetId="1146">
        <row r="9">
          <cell r="A9" t="str">
            <v>A</v>
          </cell>
        </row>
      </sheetData>
      <sheetData sheetId="1147">
        <row r="9">
          <cell r="A9" t="str">
            <v>A</v>
          </cell>
        </row>
      </sheetData>
      <sheetData sheetId="1148">
        <row r="9">
          <cell r="A9" t="str">
            <v>A</v>
          </cell>
        </row>
      </sheetData>
      <sheetData sheetId="1149">
        <row r="9">
          <cell r="A9" t="str">
            <v>A</v>
          </cell>
        </row>
      </sheetData>
      <sheetData sheetId="1150">
        <row r="9">
          <cell r="A9" t="str">
            <v>A</v>
          </cell>
        </row>
      </sheetData>
      <sheetData sheetId="1151" refreshError="1"/>
      <sheetData sheetId="1152">
        <row r="9">
          <cell r="A9" t="str">
            <v>A</v>
          </cell>
        </row>
      </sheetData>
      <sheetData sheetId="1153">
        <row r="9">
          <cell r="A9" t="str">
            <v>A</v>
          </cell>
        </row>
      </sheetData>
      <sheetData sheetId="1154">
        <row r="9">
          <cell r="A9" t="str">
            <v>A</v>
          </cell>
        </row>
      </sheetData>
      <sheetData sheetId="1155">
        <row r="9">
          <cell r="A9" t="str">
            <v>A</v>
          </cell>
        </row>
      </sheetData>
      <sheetData sheetId="1156">
        <row r="9">
          <cell r="A9" t="str">
            <v>A</v>
          </cell>
        </row>
      </sheetData>
      <sheetData sheetId="1157">
        <row r="9">
          <cell r="A9" t="str">
            <v>A</v>
          </cell>
        </row>
      </sheetData>
      <sheetData sheetId="1158">
        <row r="9">
          <cell r="A9" t="str">
            <v>A</v>
          </cell>
        </row>
      </sheetData>
      <sheetData sheetId="1159">
        <row r="9">
          <cell r="A9" t="str">
            <v>A</v>
          </cell>
        </row>
      </sheetData>
      <sheetData sheetId="1160">
        <row r="9">
          <cell r="A9" t="str">
            <v>A</v>
          </cell>
        </row>
      </sheetData>
      <sheetData sheetId="1161">
        <row r="9">
          <cell r="A9" t="str">
            <v>A</v>
          </cell>
        </row>
      </sheetData>
      <sheetData sheetId="1162">
        <row r="9">
          <cell r="A9" t="str">
            <v>A</v>
          </cell>
        </row>
      </sheetData>
      <sheetData sheetId="1163">
        <row r="9">
          <cell r="A9" t="str">
            <v>A</v>
          </cell>
        </row>
      </sheetData>
      <sheetData sheetId="1164">
        <row r="9">
          <cell r="A9" t="str">
            <v>A</v>
          </cell>
        </row>
      </sheetData>
      <sheetData sheetId="1165">
        <row r="9">
          <cell r="A9" t="str">
            <v>A</v>
          </cell>
        </row>
      </sheetData>
      <sheetData sheetId="1166">
        <row r="9">
          <cell r="A9" t="str">
            <v>A</v>
          </cell>
        </row>
      </sheetData>
      <sheetData sheetId="1167">
        <row r="9">
          <cell r="A9" t="str">
            <v>A</v>
          </cell>
        </row>
      </sheetData>
      <sheetData sheetId="1168">
        <row r="9">
          <cell r="A9" t="str">
            <v>A</v>
          </cell>
        </row>
      </sheetData>
      <sheetData sheetId="1169">
        <row r="9">
          <cell r="A9" t="str">
            <v>A</v>
          </cell>
        </row>
      </sheetData>
      <sheetData sheetId="1170">
        <row r="9">
          <cell r="A9" t="str">
            <v>A</v>
          </cell>
        </row>
      </sheetData>
      <sheetData sheetId="1171">
        <row r="9">
          <cell r="A9" t="str">
            <v>A</v>
          </cell>
        </row>
      </sheetData>
      <sheetData sheetId="1172">
        <row r="9">
          <cell r="A9" t="str">
            <v>A</v>
          </cell>
        </row>
      </sheetData>
      <sheetData sheetId="1173">
        <row r="9">
          <cell r="A9" t="str">
            <v>A</v>
          </cell>
        </row>
      </sheetData>
      <sheetData sheetId="1174">
        <row r="9">
          <cell r="A9" t="str">
            <v>A</v>
          </cell>
        </row>
      </sheetData>
      <sheetData sheetId="1175">
        <row r="9">
          <cell r="A9" t="str">
            <v>A</v>
          </cell>
        </row>
      </sheetData>
      <sheetData sheetId="1176">
        <row r="9">
          <cell r="A9" t="str">
            <v>A</v>
          </cell>
        </row>
      </sheetData>
      <sheetData sheetId="1177">
        <row r="9">
          <cell r="A9" t="str">
            <v>A</v>
          </cell>
        </row>
      </sheetData>
      <sheetData sheetId="1178">
        <row r="9">
          <cell r="A9" t="str">
            <v>A</v>
          </cell>
        </row>
      </sheetData>
      <sheetData sheetId="1179">
        <row r="9">
          <cell r="A9" t="str">
            <v>A</v>
          </cell>
        </row>
      </sheetData>
      <sheetData sheetId="1180">
        <row r="9">
          <cell r="A9" t="str">
            <v>A</v>
          </cell>
        </row>
      </sheetData>
      <sheetData sheetId="1181">
        <row r="9">
          <cell r="A9" t="str">
            <v>A</v>
          </cell>
        </row>
      </sheetData>
      <sheetData sheetId="1182">
        <row r="9">
          <cell r="A9" t="str">
            <v>A</v>
          </cell>
        </row>
      </sheetData>
      <sheetData sheetId="1183">
        <row r="9">
          <cell r="A9" t="str">
            <v>A</v>
          </cell>
        </row>
      </sheetData>
      <sheetData sheetId="1184">
        <row r="9">
          <cell r="A9" t="str">
            <v>A</v>
          </cell>
        </row>
      </sheetData>
      <sheetData sheetId="1185">
        <row r="9">
          <cell r="A9" t="str">
            <v>A</v>
          </cell>
        </row>
      </sheetData>
      <sheetData sheetId="1186">
        <row r="9">
          <cell r="A9" t="str">
            <v>A</v>
          </cell>
        </row>
      </sheetData>
      <sheetData sheetId="1187">
        <row r="9">
          <cell r="A9" t="str">
            <v>A</v>
          </cell>
        </row>
      </sheetData>
      <sheetData sheetId="1188">
        <row r="9">
          <cell r="A9" t="str">
            <v>A</v>
          </cell>
        </row>
      </sheetData>
      <sheetData sheetId="1189">
        <row r="9">
          <cell r="A9" t="str">
            <v>A</v>
          </cell>
        </row>
      </sheetData>
      <sheetData sheetId="1190">
        <row r="9">
          <cell r="A9" t="str">
            <v>A</v>
          </cell>
        </row>
      </sheetData>
      <sheetData sheetId="1191">
        <row r="9">
          <cell r="A9" t="str">
            <v>A</v>
          </cell>
        </row>
      </sheetData>
      <sheetData sheetId="1192">
        <row r="9">
          <cell r="A9" t="str">
            <v>A</v>
          </cell>
        </row>
      </sheetData>
      <sheetData sheetId="1193">
        <row r="9">
          <cell r="A9" t="str">
            <v>A</v>
          </cell>
        </row>
      </sheetData>
      <sheetData sheetId="1194">
        <row r="9">
          <cell r="A9" t="str">
            <v>A</v>
          </cell>
        </row>
      </sheetData>
      <sheetData sheetId="1195">
        <row r="9">
          <cell r="A9" t="str">
            <v>A</v>
          </cell>
        </row>
      </sheetData>
      <sheetData sheetId="1196">
        <row r="9">
          <cell r="A9" t="str">
            <v>A</v>
          </cell>
        </row>
      </sheetData>
      <sheetData sheetId="1197">
        <row r="9">
          <cell r="A9" t="str">
            <v>A</v>
          </cell>
        </row>
      </sheetData>
      <sheetData sheetId="1198">
        <row r="9">
          <cell r="A9" t="str">
            <v>A</v>
          </cell>
        </row>
      </sheetData>
      <sheetData sheetId="1199">
        <row r="9">
          <cell r="A9" t="str">
            <v>A</v>
          </cell>
        </row>
      </sheetData>
      <sheetData sheetId="1200">
        <row r="9">
          <cell r="A9" t="str">
            <v>A</v>
          </cell>
        </row>
      </sheetData>
      <sheetData sheetId="1201">
        <row r="9">
          <cell r="A9" t="str">
            <v>A</v>
          </cell>
        </row>
      </sheetData>
      <sheetData sheetId="1202">
        <row r="9">
          <cell r="A9" t="str">
            <v>A</v>
          </cell>
        </row>
      </sheetData>
      <sheetData sheetId="1203">
        <row r="9">
          <cell r="A9" t="str">
            <v>A</v>
          </cell>
        </row>
      </sheetData>
      <sheetData sheetId="1204">
        <row r="9">
          <cell r="A9" t="str">
            <v>A</v>
          </cell>
        </row>
      </sheetData>
      <sheetData sheetId="1205">
        <row r="9">
          <cell r="A9" t="str">
            <v>A</v>
          </cell>
        </row>
      </sheetData>
      <sheetData sheetId="1206">
        <row r="9">
          <cell r="A9" t="str">
            <v>A</v>
          </cell>
        </row>
      </sheetData>
      <sheetData sheetId="1207">
        <row r="9">
          <cell r="A9" t="str">
            <v>A</v>
          </cell>
        </row>
      </sheetData>
      <sheetData sheetId="1208">
        <row r="9">
          <cell r="A9" t="str">
            <v>A</v>
          </cell>
        </row>
      </sheetData>
      <sheetData sheetId="1209">
        <row r="9">
          <cell r="A9" t="str">
            <v>A</v>
          </cell>
        </row>
      </sheetData>
      <sheetData sheetId="1210">
        <row r="9">
          <cell r="A9" t="str">
            <v>A</v>
          </cell>
        </row>
      </sheetData>
      <sheetData sheetId="1211">
        <row r="9">
          <cell r="A9" t="str">
            <v>A</v>
          </cell>
        </row>
      </sheetData>
      <sheetData sheetId="1212">
        <row r="9">
          <cell r="A9" t="str">
            <v>A</v>
          </cell>
        </row>
      </sheetData>
      <sheetData sheetId="1213">
        <row r="9">
          <cell r="A9" t="str">
            <v>A</v>
          </cell>
        </row>
      </sheetData>
      <sheetData sheetId="1214">
        <row r="9">
          <cell r="A9" t="str">
            <v>A</v>
          </cell>
        </row>
      </sheetData>
      <sheetData sheetId="1215">
        <row r="9">
          <cell r="A9" t="str">
            <v>A</v>
          </cell>
        </row>
      </sheetData>
      <sheetData sheetId="1216">
        <row r="9">
          <cell r="A9" t="str">
            <v>A</v>
          </cell>
        </row>
      </sheetData>
      <sheetData sheetId="1217">
        <row r="9">
          <cell r="A9" t="str">
            <v>A</v>
          </cell>
        </row>
      </sheetData>
      <sheetData sheetId="1218">
        <row r="9">
          <cell r="A9" t="str">
            <v>A</v>
          </cell>
        </row>
      </sheetData>
      <sheetData sheetId="1219">
        <row r="9">
          <cell r="A9" t="str">
            <v>A</v>
          </cell>
        </row>
      </sheetData>
      <sheetData sheetId="1220">
        <row r="9">
          <cell r="A9" t="str">
            <v>A</v>
          </cell>
        </row>
      </sheetData>
      <sheetData sheetId="1221">
        <row r="9">
          <cell r="A9" t="str">
            <v>A</v>
          </cell>
        </row>
      </sheetData>
      <sheetData sheetId="1222">
        <row r="9">
          <cell r="A9" t="str">
            <v>A</v>
          </cell>
        </row>
      </sheetData>
      <sheetData sheetId="1223">
        <row r="9">
          <cell r="A9" t="str">
            <v>A</v>
          </cell>
        </row>
      </sheetData>
      <sheetData sheetId="1224">
        <row r="9">
          <cell r="A9" t="str">
            <v>A</v>
          </cell>
        </row>
      </sheetData>
      <sheetData sheetId="1225">
        <row r="9">
          <cell r="A9" t="str">
            <v>A</v>
          </cell>
        </row>
      </sheetData>
      <sheetData sheetId="1226">
        <row r="9">
          <cell r="A9" t="str">
            <v>A</v>
          </cell>
        </row>
      </sheetData>
      <sheetData sheetId="1227">
        <row r="9">
          <cell r="A9" t="str">
            <v>A</v>
          </cell>
        </row>
      </sheetData>
      <sheetData sheetId="1228">
        <row r="9">
          <cell r="A9" t="str">
            <v>A</v>
          </cell>
        </row>
      </sheetData>
      <sheetData sheetId="1229">
        <row r="9">
          <cell r="A9" t="str">
            <v>A</v>
          </cell>
        </row>
      </sheetData>
      <sheetData sheetId="1230">
        <row r="9">
          <cell r="A9" t="str">
            <v>A</v>
          </cell>
        </row>
      </sheetData>
      <sheetData sheetId="1231">
        <row r="9">
          <cell r="A9" t="str">
            <v>A</v>
          </cell>
        </row>
      </sheetData>
      <sheetData sheetId="1232">
        <row r="9">
          <cell r="A9" t="str">
            <v>A</v>
          </cell>
        </row>
      </sheetData>
      <sheetData sheetId="1233">
        <row r="9">
          <cell r="A9" t="str">
            <v>A</v>
          </cell>
        </row>
      </sheetData>
      <sheetData sheetId="1234">
        <row r="9">
          <cell r="A9" t="str">
            <v>A</v>
          </cell>
        </row>
      </sheetData>
      <sheetData sheetId="1235">
        <row r="9">
          <cell r="A9" t="str">
            <v>A</v>
          </cell>
        </row>
      </sheetData>
      <sheetData sheetId="1236">
        <row r="9">
          <cell r="A9" t="str">
            <v>A</v>
          </cell>
        </row>
      </sheetData>
      <sheetData sheetId="1237">
        <row r="9">
          <cell r="A9" t="str">
            <v>A</v>
          </cell>
        </row>
      </sheetData>
      <sheetData sheetId="1238">
        <row r="9">
          <cell r="A9" t="str">
            <v>A</v>
          </cell>
        </row>
      </sheetData>
      <sheetData sheetId="1239">
        <row r="9">
          <cell r="A9" t="str">
            <v>A</v>
          </cell>
        </row>
      </sheetData>
      <sheetData sheetId="1240">
        <row r="9">
          <cell r="A9" t="str">
            <v>A</v>
          </cell>
        </row>
      </sheetData>
      <sheetData sheetId="1241">
        <row r="9">
          <cell r="A9" t="str">
            <v>A</v>
          </cell>
        </row>
      </sheetData>
      <sheetData sheetId="1242">
        <row r="9">
          <cell r="A9" t="str">
            <v>A</v>
          </cell>
        </row>
      </sheetData>
      <sheetData sheetId="1243">
        <row r="9">
          <cell r="A9" t="str">
            <v>A</v>
          </cell>
        </row>
      </sheetData>
      <sheetData sheetId="1244">
        <row r="9">
          <cell r="A9" t="str">
            <v>A</v>
          </cell>
        </row>
      </sheetData>
      <sheetData sheetId="1245">
        <row r="9">
          <cell r="A9" t="str">
            <v>A</v>
          </cell>
        </row>
      </sheetData>
      <sheetData sheetId="1246">
        <row r="9">
          <cell r="A9" t="str">
            <v>A</v>
          </cell>
        </row>
      </sheetData>
      <sheetData sheetId="1247">
        <row r="9">
          <cell r="A9" t="str">
            <v>A</v>
          </cell>
        </row>
      </sheetData>
      <sheetData sheetId="1248">
        <row r="9">
          <cell r="A9" t="str">
            <v>A</v>
          </cell>
        </row>
      </sheetData>
      <sheetData sheetId="1249">
        <row r="9">
          <cell r="A9" t="str">
            <v>A</v>
          </cell>
        </row>
      </sheetData>
      <sheetData sheetId="1250">
        <row r="9">
          <cell r="A9" t="str">
            <v>A</v>
          </cell>
        </row>
      </sheetData>
      <sheetData sheetId="1251">
        <row r="9">
          <cell r="A9" t="str">
            <v>A</v>
          </cell>
        </row>
      </sheetData>
      <sheetData sheetId="1252">
        <row r="9">
          <cell r="A9" t="str">
            <v>A</v>
          </cell>
        </row>
      </sheetData>
      <sheetData sheetId="1253">
        <row r="9">
          <cell r="A9" t="str">
            <v>A</v>
          </cell>
        </row>
      </sheetData>
      <sheetData sheetId="1254">
        <row r="9">
          <cell r="A9" t="str">
            <v>A</v>
          </cell>
        </row>
      </sheetData>
      <sheetData sheetId="1255">
        <row r="9">
          <cell r="A9" t="str">
            <v>A</v>
          </cell>
        </row>
      </sheetData>
      <sheetData sheetId="1256">
        <row r="9">
          <cell r="A9" t="str">
            <v>A</v>
          </cell>
        </row>
      </sheetData>
      <sheetData sheetId="1257">
        <row r="9">
          <cell r="A9" t="str">
            <v>A</v>
          </cell>
        </row>
      </sheetData>
      <sheetData sheetId="1258">
        <row r="9">
          <cell r="A9" t="str">
            <v>A</v>
          </cell>
        </row>
      </sheetData>
      <sheetData sheetId="1259">
        <row r="9">
          <cell r="A9" t="str">
            <v>A</v>
          </cell>
        </row>
      </sheetData>
      <sheetData sheetId="1260">
        <row r="9">
          <cell r="A9" t="str">
            <v>A</v>
          </cell>
        </row>
      </sheetData>
      <sheetData sheetId="1261">
        <row r="9">
          <cell r="A9" t="str">
            <v>A</v>
          </cell>
        </row>
      </sheetData>
      <sheetData sheetId="1262">
        <row r="9">
          <cell r="A9" t="str">
            <v>A</v>
          </cell>
        </row>
      </sheetData>
      <sheetData sheetId="1263">
        <row r="9">
          <cell r="A9" t="str">
            <v>A</v>
          </cell>
        </row>
      </sheetData>
      <sheetData sheetId="1264">
        <row r="9">
          <cell r="A9" t="str">
            <v>A</v>
          </cell>
        </row>
      </sheetData>
      <sheetData sheetId="1265">
        <row r="9">
          <cell r="A9" t="str">
            <v>A</v>
          </cell>
        </row>
      </sheetData>
      <sheetData sheetId="1266">
        <row r="9">
          <cell r="A9" t="str">
            <v>A</v>
          </cell>
        </row>
      </sheetData>
      <sheetData sheetId="1267">
        <row r="9">
          <cell r="A9" t="str">
            <v>A</v>
          </cell>
        </row>
      </sheetData>
      <sheetData sheetId="1268">
        <row r="9">
          <cell r="A9" t="str">
            <v>A</v>
          </cell>
        </row>
      </sheetData>
      <sheetData sheetId="1269">
        <row r="9">
          <cell r="A9" t="str">
            <v>A</v>
          </cell>
        </row>
      </sheetData>
      <sheetData sheetId="1270">
        <row r="9">
          <cell r="A9" t="str">
            <v>A</v>
          </cell>
        </row>
      </sheetData>
      <sheetData sheetId="1271">
        <row r="9">
          <cell r="A9" t="str">
            <v>A</v>
          </cell>
        </row>
      </sheetData>
      <sheetData sheetId="1272">
        <row r="9">
          <cell r="A9" t="str">
            <v>A</v>
          </cell>
        </row>
      </sheetData>
      <sheetData sheetId="1273">
        <row r="9">
          <cell r="A9" t="str">
            <v>A</v>
          </cell>
        </row>
      </sheetData>
      <sheetData sheetId="1274">
        <row r="9">
          <cell r="A9" t="str">
            <v>A</v>
          </cell>
        </row>
      </sheetData>
      <sheetData sheetId="1275">
        <row r="9">
          <cell r="A9" t="str">
            <v>A</v>
          </cell>
        </row>
      </sheetData>
      <sheetData sheetId="1276">
        <row r="9">
          <cell r="A9" t="str">
            <v>A</v>
          </cell>
        </row>
      </sheetData>
      <sheetData sheetId="1277">
        <row r="9">
          <cell r="A9" t="str">
            <v>A</v>
          </cell>
        </row>
      </sheetData>
      <sheetData sheetId="1278">
        <row r="9">
          <cell r="A9" t="str">
            <v>A</v>
          </cell>
        </row>
      </sheetData>
      <sheetData sheetId="1279">
        <row r="9">
          <cell r="A9" t="str">
            <v>A</v>
          </cell>
        </row>
      </sheetData>
      <sheetData sheetId="1280">
        <row r="9">
          <cell r="A9" t="str">
            <v>A</v>
          </cell>
        </row>
      </sheetData>
      <sheetData sheetId="1281">
        <row r="9">
          <cell r="A9" t="str">
            <v>A</v>
          </cell>
        </row>
      </sheetData>
      <sheetData sheetId="1282">
        <row r="9">
          <cell r="A9" t="str">
            <v>A</v>
          </cell>
        </row>
      </sheetData>
      <sheetData sheetId="1283">
        <row r="9">
          <cell r="A9" t="str">
            <v>A</v>
          </cell>
        </row>
      </sheetData>
      <sheetData sheetId="1284">
        <row r="9">
          <cell r="A9" t="str">
            <v>A</v>
          </cell>
        </row>
      </sheetData>
      <sheetData sheetId="1285">
        <row r="9">
          <cell r="A9" t="str">
            <v>A</v>
          </cell>
        </row>
      </sheetData>
      <sheetData sheetId="1286">
        <row r="9">
          <cell r="A9" t="str">
            <v>A</v>
          </cell>
        </row>
      </sheetData>
      <sheetData sheetId="1287">
        <row r="9">
          <cell r="A9" t="str">
            <v>A</v>
          </cell>
        </row>
      </sheetData>
      <sheetData sheetId="1288">
        <row r="9">
          <cell r="A9" t="str">
            <v>A</v>
          </cell>
        </row>
      </sheetData>
      <sheetData sheetId="1289">
        <row r="9">
          <cell r="A9" t="str">
            <v>A</v>
          </cell>
        </row>
      </sheetData>
      <sheetData sheetId="1290">
        <row r="9">
          <cell r="A9" t="str">
            <v>A</v>
          </cell>
        </row>
      </sheetData>
      <sheetData sheetId="1291">
        <row r="9">
          <cell r="A9" t="str">
            <v>A</v>
          </cell>
        </row>
      </sheetData>
      <sheetData sheetId="1292">
        <row r="9">
          <cell r="A9" t="str">
            <v>A</v>
          </cell>
        </row>
      </sheetData>
      <sheetData sheetId="1293">
        <row r="9">
          <cell r="A9" t="str">
            <v>A</v>
          </cell>
        </row>
      </sheetData>
      <sheetData sheetId="1294">
        <row r="9">
          <cell r="A9" t="str">
            <v>A</v>
          </cell>
        </row>
      </sheetData>
      <sheetData sheetId="1295">
        <row r="9">
          <cell r="A9" t="str">
            <v>A</v>
          </cell>
        </row>
      </sheetData>
      <sheetData sheetId="1296">
        <row r="9">
          <cell r="A9" t="str">
            <v>A</v>
          </cell>
        </row>
      </sheetData>
      <sheetData sheetId="1297">
        <row r="9">
          <cell r="A9" t="str">
            <v>A</v>
          </cell>
        </row>
      </sheetData>
      <sheetData sheetId="1298">
        <row r="9">
          <cell r="A9" t="str">
            <v>A</v>
          </cell>
        </row>
      </sheetData>
      <sheetData sheetId="1299">
        <row r="9">
          <cell r="A9" t="str">
            <v>A</v>
          </cell>
        </row>
      </sheetData>
      <sheetData sheetId="1300">
        <row r="9">
          <cell r="A9" t="str">
            <v>A</v>
          </cell>
        </row>
      </sheetData>
      <sheetData sheetId="1301">
        <row r="9">
          <cell r="A9" t="str">
            <v>A</v>
          </cell>
        </row>
      </sheetData>
      <sheetData sheetId="1302">
        <row r="9">
          <cell r="A9" t="str">
            <v>A</v>
          </cell>
        </row>
      </sheetData>
      <sheetData sheetId="1303">
        <row r="9">
          <cell r="A9" t="str">
            <v>A</v>
          </cell>
        </row>
      </sheetData>
      <sheetData sheetId="1304">
        <row r="9">
          <cell r="A9" t="str">
            <v>A</v>
          </cell>
        </row>
      </sheetData>
      <sheetData sheetId="1305">
        <row r="9">
          <cell r="A9" t="str">
            <v>A</v>
          </cell>
        </row>
      </sheetData>
      <sheetData sheetId="1306">
        <row r="9">
          <cell r="A9" t="str">
            <v>A</v>
          </cell>
        </row>
      </sheetData>
      <sheetData sheetId="1307">
        <row r="9">
          <cell r="A9" t="str">
            <v>A</v>
          </cell>
        </row>
      </sheetData>
      <sheetData sheetId="1308">
        <row r="9">
          <cell r="A9" t="str">
            <v>A</v>
          </cell>
        </row>
      </sheetData>
      <sheetData sheetId="1309">
        <row r="9">
          <cell r="A9" t="str">
            <v>A</v>
          </cell>
        </row>
      </sheetData>
      <sheetData sheetId="1310">
        <row r="9">
          <cell r="A9" t="str">
            <v>A</v>
          </cell>
        </row>
      </sheetData>
      <sheetData sheetId="1311">
        <row r="9">
          <cell r="A9" t="str">
            <v>A</v>
          </cell>
        </row>
      </sheetData>
      <sheetData sheetId="1312">
        <row r="9">
          <cell r="A9" t="str">
            <v>A</v>
          </cell>
        </row>
      </sheetData>
      <sheetData sheetId="1313">
        <row r="9">
          <cell r="A9" t="str">
            <v>A</v>
          </cell>
        </row>
      </sheetData>
      <sheetData sheetId="1314">
        <row r="9">
          <cell r="A9" t="str">
            <v>A</v>
          </cell>
        </row>
      </sheetData>
      <sheetData sheetId="1315">
        <row r="9">
          <cell r="A9" t="str">
            <v>A</v>
          </cell>
        </row>
      </sheetData>
      <sheetData sheetId="1316">
        <row r="9">
          <cell r="A9" t="str">
            <v>A</v>
          </cell>
        </row>
      </sheetData>
      <sheetData sheetId="1317">
        <row r="9">
          <cell r="A9" t="str">
            <v>A</v>
          </cell>
        </row>
      </sheetData>
      <sheetData sheetId="1318">
        <row r="9">
          <cell r="A9" t="str">
            <v>A</v>
          </cell>
        </row>
      </sheetData>
      <sheetData sheetId="1319">
        <row r="9">
          <cell r="A9" t="str">
            <v>A</v>
          </cell>
        </row>
      </sheetData>
      <sheetData sheetId="1320">
        <row r="9">
          <cell r="A9" t="str">
            <v>A</v>
          </cell>
        </row>
      </sheetData>
      <sheetData sheetId="1321">
        <row r="9">
          <cell r="A9" t="str">
            <v>A</v>
          </cell>
        </row>
      </sheetData>
      <sheetData sheetId="1322">
        <row r="9">
          <cell r="A9" t="str">
            <v>A</v>
          </cell>
        </row>
      </sheetData>
      <sheetData sheetId="1323">
        <row r="9">
          <cell r="A9" t="str">
            <v>A</v>
          </cell>
        </row>
      </sheetData>
      <sheetData sheetId="1324">
        <row r="9">
          <cell r="A9" t="str">
            <v>A</v>
          </cell>
        </row>
      </sheetData>
      <sheetData sheetId="1325">
        <row r="9">
          <cell r="A9" t="str">
            <v>A</v>
          </cell>
        </row>
      </sheetData>
      <sheetData sheetId="1326">
        <row r="9">
          <cell r="A9" t="str">
            <v>A</v>
          </cell>
        </row>
      </sheetData>
      <sheetData sheetId="1327">
        <row r="9">
          <cell r="A9" t="str">
            <v>A</v>
          </cell>
        </row>
      </sheetData>
      <sheetData sheetId="1328">
        <row r="9">
          <cell r="A9" t="str">
            <v>A</v>
          </cell>
        </row>
      </sheetData>
      <sheetData sheetId="1329">
        <row r="9">
          <cell r="A9" t="str">
            <v>A</v>
          </cell>
        </row>
      </sheetData>
      <sheetData sheetId="1330">
        <row r="9">
          <cell r="A9" t="str">
            <v>A</v>
          </cell>
        </row>
      </sheetData>
      <sheetData sheetId="1331">
        <row r="9">
          <cell r="A9" t="str">
            <v>A</v>
          </cell>
        </row>
      </sheetData>
      <sheetData sheetId="1332">
        <row r="9">
          <cell r="A9" t="str">
            <v>A</v>
          </cell>
        </row>
      </sheetData>
      <sheetData sheetId="1333">
        <row r="9">
          <cell r="A9" t="str">
            <v>A</v>
          </cell>
        </row>
      </sheetData>
      <sheetData sheetId="1334">
        <row r="9">
          <cell r="A9" t="str">
            <v>A</v>
          </cell>
        </row>
      </sheetData>
      <sheetData sheetId="1335">
        <row r="9">
          <cell r="A9" t="str">
            <v>A</v>
          </cell>
        </row>
      </sheetData>
      <sheetData sheetId="1336">
        <row r="9">
          <cell r="A9" t="str">
            <v>A</v>
          </cell>
        </row>
      </sheetData>
      <sheetData sheetId="1337">
        <row r="9">
          <cell r="A9" t="str">
            <v>A</v>
          </cell>
        </row>
      </sheetData>
      <sheetData sheetId="1338">
        <row r="9">
          <cell r="A9" t="str">
            <v>A</v>
          </cell>
        </row>
      </sheetData>
      <sheetData sheetId="1339">
        <row r="9">
          <cell r="A9" t="str">
            <v>A</v>
          </cell>
        </row>
      </sheetData>
      <sheetData sheetId="1340">
        <row r="9">
          <cell r="A9" t="str">
            <v>A</v>
          </cell>
        </row>
      </sheetData>
      <sheetData sheetId="1341">
        <row r="9">
          <cell r="A9" t="str">
            <v>A</v>
          </cell>
        </row>
      </sheetData>
      <sheetData sheetId="1342">
        <row r="9">
          <cell r="A9" t="str">
            <v>A</v>
          </cell>
        </row>
      </sheetData>
      <sheetData sheetId="1343">
        <row r="9">
          <cell r="A9" t="str">
            <v>A</v>
          </cell>
        </row>
      </sheetData>
      <sheetData sheetId="1344">
        <row r="9">
          <cell r="A9" t="str">
            <v>A</v>
          </cell>
        </row>
      </sheetData>
      <sheetData sheetId="1345">
        <row r="9">
          <cell r="A9" t="str">
            <v>A</v>
          </cell>
        </row>
      </sheetData>
      <sheetData sheetId="1346">
        <row r="9">
          <cell r="A9" t="str">
            <v>A</v>
          </cell>
        </row>
      </sheetData>
      <sheetData sheetId="1347">
        <row r="9">
          <cell r="A9" t="str">
            <v>A</v>
          </cell>
        </row>
      </sheetData>
      <sheetData sheetId="1348">
        <row r="9">
          <cell r="A9" t="str">
            <v>A</v>
          </cell>
        </row>
      </sheetData>
      <sheetData sheetId="1349">
        <row r="9">
          <cell r="A9" t="str">
            <v>A</v>
          </cell>
        </row>
      </sheetData>
      <sheetData sheetId="1350">
        <row r="9">
          <cell r="A9" t="str">
            <v>A</v>
          </cell>
        </row>
      </sheetData>
      <sheetData sheetId="1351">
        <row r="9">
          <cell r="A9" t="str">
            <v>A</v>
          </cell>
        </row>
      </sheetData>
      <sheetData sheetId="1352">
        <row r="9">
          <cell r="A9" t="str">
            <v>A</v>
          </cell>
        </row>
      </sheetData>
      <sheetData sheetId="1353">
        <row r="9">
          <cell r="A9" t="str">
            <v>A</v>
          </cell>
        </row>
      </sheetData>
      <sheetData sheetId="1354">
        <row r="9">
          <cell r="A9" t="str">
            <v>A</v>
          </cell>
        </row>
      </sheetData>
      <sheetData sheetId="1355">
        <row r="9">
          <cell r="A9" t="str">
            <v>A</v>
          </cell>
        </row>
      </sheetData>
      <sheetData sheetId="1356">
        <row r="9">
          <cell r="A9" t="str">
            <v>A</v>
          </cell>
        </row>
      </sheetData>
      <sheetData sheetId="1357">
        <row r="9">
          <cell r="A9" t="str">
            <v>A</v>
          </cell>
        </row>
      </sheetData>
      <sheetData sheetId="1358">
        <row r="9">
          <cell r="A9" t="str">
            <v>A</v>
          </cell>
        </row>
      </sheetData>
      <sheetData sheetId="1359">
        <row r="9">
          <cell r="A9" t="str">
            <v>A</v>
          </cell>
        </row>
      </sheetData>
      <sheetData sheetId="1360">
        <row r="9">
          <cell r="A9" t="str">
            <v>A</v>
          </cell>
        </row>
      </sheetData>
      <sheetData sheetId="1361">
        <row r="9">
          <cell r="A9" t="str">
            <v>A</v>
          </cell>
        </row>
      </sheetData>
      <sheetData sheetId="1362">
        <row r="9">
          <cell r="A9" t="str">
            <v>A</v>
          </cell>
        </row>
      </sheetData>
      <sheetData sheetId="1363">
        <row r="9">
          <cell r="A9" t="str">
            <v>A</v>
          </cell>
        </row>
      </sheetData>
      <sheetData sheetId="1364">
        <row r="9">
          <cell r="A9" t="str">
            <v>A</v>
          </cell>
        </row>
      </sheetData>
      <sheetData sheetId="1365">
        <row r="9">
          <cell r="A9" t="str">
            <v>A</v>
          </cell>
        </row>
      </sheetData>
      <sheetData sheetId="1366">
        <row r="9">
          <cell r="A9" t="str">
            <v>A</v>
          </cell>
        </row>
      </sheetData>
      <sheetData sheetId="1367">
        <row r="9">
          <cell r="A9" t="str">
            <v>A</v>
          </cell>
        </row>
      </sheetData>
      <sheetData sheetId="1368">
        <row r="9">
          <cell r="A9" t="str">
            <v>A</v>
          </cell>
        </row>
      </sheetData>
      <sheetData sheetId="1369">
        <row r="9">
          <cell r="A9" t="str">
            <v>A</v>
          </cell>
        </row>
      </sheetData>
      <sheetData sheetId="1370"/>
      <sheetData sheetId="1371">
        <row r="9">
          <cell r="A9" t="str">
            <v>A</v>
          </cell>
        </row>
      </sheetData>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sheetData sheetId="1381">
        <row r="9">
          <cell r="A9" t="str">
            <v>A</v>
          </cell>
        </row>
      </sheetData>
      <sheetData sheetId="1382"/>
      <sheetData sheetId="1383"/>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ow r="9">
          <cell r="A9" t="str">
            <v>A</v>
          </cell>
        </row>
      </sheetData>
      <sheetData sheetId="1394">
        <row r="9">
          <cell r="A9" t="str">
            <v>A</v>
          </cell>
        </row>
      </sheetData>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ow r="9">
          <cell r="A9" t="str">
            <v>A</v>
          </cell>
        </row>
      </sheetData>
      <sheetData sheetId="1414">
        <row r="9">
          <cell r="A9" t="str">
            <v>A</v>
          </cell>
        </row>
      </sheetData>
      <sheetData sheetId="1415">
        <row r="9">
          <cell r="A9" t="str">
            <v>A</v>
          </cell>
        </row>
      </sheetData>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sheetData sheetId="1436"/>
      <sheetData sheetId="1437"/>
      <sheetData sheetId="1438"/>
      <sheetData sheetId="1439"/>
      <sheetData sheetId="1440" refreshError="1"/>
      <sheetData sheetId="1441" refreshError="1"/>
      <sheetData sheetId="1442" refreshError="1"/>
      <sheetData sheetId="1443" refreshError="1"/>
      <sheetData sheetId="1444" refreshError="1"/>
      <sheetData sheetId="1445" refreshError="1"/>
      <sheetData sheetId="1446"/>
      <sheetData sheetId="1447"/>
      <sheetData sheetId="1448" refreshError="1"/>
      <sheetData sheetId="1449" refreshError="1"/>
      <sheetData sheetId="1450" refreshError="1"/>
      <sheetData sheetId="1451" refreshError="1"/>
      <sheetData sheetId="1452"/>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ow r="9">
          <cell r="A9" t="str">
            <v>A</v>
          </cell>
        </row>
      </sheetData>
      <sheetData sheetId="1501">
        <row r="9">
          <cell r="A9" t="str">
            <v>A</v>
          </cell>
        </row>
      </sheetData>
      <sheetData sheetId="1502">
        <row r="9">
          <cell r="A9" t="str">
            <v>A</v>
          </cell>
        </row>
      </sheetData>
      <sheetData sheetId="1503">
        <row r="9">
          <cell r="A9" t="str">
            <v>A</v>
          </cell>
        </row>
      </sheetData>
      <sheetData sheetId="1504">
        <row r="9">
          <cell r="A9" t="str">
            <v>A</v>
          </cell>
        </row>
      </sheetData>
      <sheetData sheetId="1505" refreshError="1"/>
      <sheetData sheetId="1506" refreshError="1"/>
      <sheetData sheetId="1507">
        <row r="9">
          <cell r="A9" t="str">
            <v>A</v>
          </cell>
        </row>
      </sheetData>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ow r="9">
          <cell r="A9" t="str">
            <v>A</v>
          </cell>
        </row>
      </sheetData>
      <sheetData sheetId="1524">
        <row r="9">
          <cell r="A9" t="str">
            <v>A</v>
          </cell>
        </row>
      </sheetData>
      <sheetData sheetId="1525">
        <row r="9">
          <cell r="A9" t="str">
            <v>A</v>
          </cell>
        </row>
      </sheetData>
      <sheetData sheetId="1526" refreshError="1"/>
      <sheetData sheetId="1527" refreshError="1"/>
      <sheetData sheetId="1528"/>
      <sheetData sheetId="1529" refreshError="1"/>
      <sheetData sheetId="1530" refreshError="1"/>
      <sheetData sheetId="1531" refreshError="1"/>
      <sheetData sheetId="1532" refreshError="1"/>
      <sheetData sheetId="1533" refreshError="1"/>
      <sheetData sheetId="1534" refreshError="1"/>
      <sheetData sheetId="1535">
        <row r="9">
          <cell r="A9" t="str">
            <v>A</v>
          </cell>
        </row>
      </sheetData>
      <sheetData sheetId="1536">
        <row r="9">
          <cell r="A9" t="str">
            <v>A</v>
          </cell>
        </row>
      </sheetData>
      <sheetData sheetId="1537">
        <row r="9">
          <cell r="A9" t="str">
            <v>A</v>
          </cell>
        </row>
      </sheetData>
      <sheetData sheetId="1538">
        <row r="9">
          <cell r="A9" t="str">
            <v>A</v>
          </cell>
        </row>
      </sheetData>
      <sheetData sheetId="1539">
        <row r="9">
          <cell r="A9" t="str">
            <v>A</v>
          </cell>
        </row>
      </sheetData>
      <sheetData sheetId="1540">
        <row r="9">
          <cell r="A9" t="str">
            <v>A</v>
          </cell>
        </row>
      </sheetData>
      <sheetData sheetId="1541">
        <row r="9">
          <cell r="A9" t="str">
            <v>A</v>
          </cell>
        </row>
      </sheetData>
      <sheetData sheetId="1542">
        <row r="9">
          <cell r="A9" t="str">
            <v>A</v>
          </cell>
        </row>
      </sheetData>
      <sheetData sheetId="1543">
        <row r="9">
          <cell r="A9" t="str">
            <v>A</v>
          </cell>
        </row>
      </sheetData>
      <sheetData sheetId="1544">
        <row r="9">
          <cell r="A9" t="str">
            <v>A</v>
          </cell>
        </row>
      </sheetData>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ow r="9">
          <cell r="A9" t="str">
            <v>A</v>
          </cell>
        </row>
      </sheetData>
      <sheetData sheetId="1557">
        <row r="9">
          <cell r="A9" t="str">
            <v>A</v>
          </cell>
        </row>
      </sheetData>
      <sheetData sheetId="1558">
        <row r="9">
          <cell r="A9" t="str">
            <v>A</v>
          </cell>
        </row>
      </sheetData>
      <sheetData sheetId="1559"/>
      <sheetData sheetId="1560">
        <row r="9">
          <cell r="A9" t="str">
            <v>A</v>
          </cell>
        </row>
      </sheetData>
      <sheetData sheetId="1561">
        <row r="9">
          <cell r="A9" t="str">
            <v>A</v>
          </cell>
        </row>
      </sheetData>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ow r="9">
          <cell r="A9" t="str">
            <v>A</v>
          </cell>
        </row>
      </sheetData>
      <sheetData sheetId="1581">
        <row r="9">
          <cell r="A9" t="str">
            <v>A</v>
          </cell>
        </row>
      </sheetData>
      <sheetData sheetId="1582">
        <row r="9">
          <cell r="A9" t="str">
            <v>A</v>
          </cell>
        </row>
      </sheetData>
      <sheetData sheetId="1583">
        <row r="9">
          <cell r="A9" t="str">
            <v>A</v>
          </cell>
        </row>
      </sheetData>
      <sheetData sheetId="1584">
        <row r="9">
          <cell r="A9" t="str">
            <v>A</v>
          </cell>
        </row>
      </sheetData>
      <sheetData sheetId="1585">
        <row r="9">
          <cell r="A9" t="str">
            <v>A</v>
          </cell>
        </row>
      </sheetData>
      <sheetData sheetId="1586">
        <row r="9">
          <cell r="A9" t="str">
            <v>A</v>
          </cell>
        </row>
      </sheetData>
      <sheetData sheetId="1587">
        <row r="9">
          <cell r="A9" t="str">
            <v>A</v>
          </cell>
        </row>
      </sheetData>
      <sheetData sheetId="1588">
        <row r="9">
          <cell r="A9" t="str">
            <v>A</v>
          </cell>
        </row>
      </sheetData>
      <sheetData sheetId="1589">
        <row r="9">
          <cell r="A9" t="str">
            <v>A</v>
          </cell>
        </row>
      </sheetData>
      <sheetData sheetId="1590">
        <row r="9">
          <cell r="A9" t="str">
            <v>A</v>
          </cell>
        </row>
      </sheetData>
      <sheetData sheetId="1591">
        <row r="9">
          <cell r="A9" t="str">
            <v>A</v>
          </cell>
        </row>
      </sheetData>
      <sheetData sheetId="1592">
        <row r="9">
          <cell r="A9" t="str">
            <v>A</v>
          </cell>
        </row>
      </sheetData>
      <sheetData sheetId="1593">
        <row r="9">
          <cell r="A9" t="str">
            <v>A</v>
          </cell>
        </row>
      </sheetData>
      <sheetData sheetId="1594">
        <row r="9">
          <cell r="A9" t="str">
            <v>A</v>
          </cell>
        </row>
      </sheetData>
      <sheetData sheetId="1595">
        <row r="9">
          <cell r="A9" t="str">
            <v>A</v>
          </cell>
        </row>
      </sheetData>
      <sheetData sheetId="1596">
        <row r="9">
          <cell r="A9" t="str">
            <v>A</v>
          </cell>
        </row>
      </sheetData>
      <sheetData sheetId="1597">
        <row r="9">
          <cell r="A9" t="str">
            <v>A</v>
          </cell>
        </row>
      </sheetData>
      <sheetData sheetId="1598">
        <row r="9">
          <cell r="A9" t="str">
            <v>A</v>
          </cell>
        </row>
      </sheetData>
      <sheetData sheetId="1599">
        <row r="9">
          <cell r="A9" t="str">
            <v>A</v>
          </cell>
        </row>
      </sheetData>
      <sheetData sheetId="1600">
        <row r="9">
          <cell r="A9" t="str">
            <v>A</v>
          </cell>
        </row>
      </sheetData>
      <sheetData sheetId="1601">
        <row r="9">
          <cell r="A9" t="str">
            <v>A</v>
          </cell>
        </row>
      </sheetData>
      <sheetData sheetId="1602">
        <row r="9">
          <cell r="A9" t="str">
            <v>A</v>
          </cell>
        </row>
      </sheetData>
      <sheetData sheetId="1603">
        <row r="9">
          <cell r="A9" t="str">
            <v>A</v>
          </cell>
        </row>
      </sheetData>
      <sheetData sheetId="1604">
        <row r="9">
          <cell r="A9" t="str">
            <v>A</v>
          </cell>
        </row>
      </sheetData>
      <sheetData sheetId="1605">
        <row r="9">
          <cell r="A9" t="str">
            <v>A</v>
          </cell>
        </row>
      </sheetData>
      <sheetData sheetId="1606">
        <row r="9">
          <cell r="A9" t="str">
            <v>A</v>
          </cell>
        </row>
      </sheetData>
      <sheetData sheetId="1607">
        <row r="9">
          <cell r="A9" t="str">
            <v>A</v>
          </cell>
        </row>
      </sheetData>
      <sheetData sheetId="1608">
        <row r="9">
          <cell r="A9" t="str">
            <v>A</v>
          </cell>
        </row>
      </sheetData>
      <sheetData sheetId="1609">
        <row r="9">
          <cell r="A9" t="str">
            <v>A</v>
          </cell>
        </row>
      </sheetData>
      <sheetData sheetId="1610">
        <row r="9">
          <cell r="A9" t="str">
            <v>A</v>
          </cell>
        </row>
      </sheetData>
      <sheetData sheetId="1611">
        <row r="9">
          <cell r="A9" t="str">
            <v>A</v>
          </cell>
        </row>
      </sheetData>
      <sheetData sheetId="1612">
        <row r="9">
          <cell r="A9" t="str">
            <v>A</v>
          </cell>
        </row>
      </sheetData>
      <sheetData sheetId="1613">
        <row r="9">
          <cell r="A9" t="str">
            <v>A</v>
          </cell>
        </row>
      </sheetData>
      <sheetData sheetId="1614">
        <row r="9">
          <cell r="A9" t="str">
            <v>A</v>
          </cell>
        </row>
      </sheetData>
      <sheetData sheetId="1615">
        <row r="9">
          <cell r="A9" t="str">
            <v>A</v>
          </cell>
        </row>
      </sheetData>
      <sheetData sheetId="1616">
        <row r="9">
          <cell r="A9" t="str">
            <v>A</v>
          </cell>
        </row>
      </sheetData>
      <sheetData sheetId="1617">
        <row r="9">
          <cell r="A9" t="str">
            <v>A</v>
          </cell>
        </row>
      </sheetData>
      <sheetData sheetId="1618">
        <row r="9">
          <cell r="A9" t="str">
            <v>A</v>
          </cell>
        </row>
      </sheetData>
      <sheetData sheetId="1619">
        <row r="9">
          <cell r="A9" t="str">
            <v>A</v>
          </cell>
        </row>
      </sheetData>
      <sheetData sheetId="1620">
        <row r="9">
          <cell r="A9" t="str">
            <v>A</v>
          </cell>
        </row>
      </sheetData>
      <sheetData sheetId="1621">
        <row r="9">
          <cell r="A9" t="str">
            <v>A</v>
          </cell>
        </row>
      </sheetData>
      <sheetData sheetId="1622">
        <row r="9">
          <cell r="A9" t="str">
            <v>A</v>
          </cell>
        </row>
      </sheetData>
      <sheetData sheetId="1623">
        <row r="9">
          <cell r="A9" t="str">
            <v>A</v>
          </cell>
        </row>
      </sheetData>
      <sheetData sheetId="1624">
        <row r="9">
          <cell r="A9" t="str">
            <v>A</v>
          </cell>
        </row>
      </sheetData>
      <sheetData sheetId="1625">
        <row r="9">
          <cell r="A9" t="str">
            <v>A</v>
          </cell>
        </row>
      </sheetData>
      <sheetData sheetId="1626">
        <row r="9">
          <cell r="A9" t="str">
            <v>A</v>
          </cell>
        </row>
      </sheetData>
      <sheetData sheetId="1627">
        <row r="9">
          <cell r="A9" t="str">
            <v>A</v>
          </cell>
        </row>
      </sheetData>
      <sheetData sheetId="1628">
        <row r="9">
          <cell r="A9" t="str">
            <v>A</v>
          </cell>
        </row>
      </sheetData>
      <sheetData sheetId="1629">
        <row r="9">
          <cell r="A9" t="str">
            <v>A</v>
          </cell>
        </row>
      </sheetData>
      <sheetData sheetId="1630">
        <row r="9">
          <cell r="A9" t="str">
            <v>A</v>
          </cell>
        </row>
      </sheetData>
      <sheetData sheetId="1631">
        <row r="9">
          <cell r="A9" t="str">
            <v>A</v>
          </cell>
        </row>
      </sheetData>
      <sheetData sheetId="1632">
        <row r="9">
          <cell r="A9" t="str">
            <v>A</v>
          </cell>
        </row>
      </sheetData>
      <sheetData sheetId="1633">
        <row r="9">
          <cell r="A9" t="str">
            <v>A</v>
          </cell>
        </row>
      </sheetData>
      <sheetData sheetId="1634">
        <row r="9">
          <cell r="A9" t="str">
            <v>A</v>
          </cell>
        </row>
      </sheetData>
      <sheetData sheetId="1635">
        <row r="9">
          <cell r="A9" t="str">
            <v>A</v>
          </cell>
        </row>
      </sheetData>
      <sheetData sheetId="1636">
        <row r="9">
          <cell r="A9" t="str">
            <v>A</v>
          </cell>
        </row>
      </sheetData>
      <sheetData sheetId="1637">
        <row r="9">
          <cell r="A9" t="str">
            <v>A</v>
          </cell>
        </row>
      </sheetData>
      <sheetData sheetId="1638">
        <row r="9">
          <cell r="A9" t="str">
            <v>A</v>
          </cell>
        </row>
      </sheetData>
      <sheetData sheetId="1639">
        <row r="9">
          <cell r="A9" t="str">
            <v>A</v>
          </cell>
        </row>
      </sheetData>
      <sheetData sheetId="1640">
        <row r="9">
          <cell r="A9" t="str">
            <v>A</v>
          </cell>
        </row>
      </sheetData>
      <sheetData sheetId="1641">
        <row r="9">
          <cell r="A9" t="str">
            <v>A</v>
          </cell>
        </row>
      </sheetData>
      <sheetData sheetId="1642">
        <row r="9">
          <cell r="A9" t="str">
            <v>A</v>
          </cell>
        </row>
      </sheetData>
      <sheetData sheetId="1643">
        <row r="9">
          <cell r="A9" t="str">
            <v>A</v>
          </cell>
        </row>
      </sheetData>
      <sheetData sheetId="1644">
        <row r="9">
          <cell r="A9" t="str">
            <v>A</v>
          </cell>
        </row>
      </sheetData>
      <sheetData sheetId="1645">
        <row r="9">
          <cell r="A9" t="str">
            <v>A</v>
          </cell>
        </row>
      </sheetData>
      <sheetData sheetId="1646">
        <row r="9">
          <cell r="A9" t="str">
            <v>A</v>
          </cell>
        </row>
      </sheetData>
      <sheetData sheetId="1647">
        <row r="9">
          <cell r="A9" t="str">
            <v>A</v>
          </cell>
        </row>
      </sheetData>
      <sheetData sheetId="1648">
        <row r="9">
          <cell r="A9" t="str">
            <v>A</v>
          </cell>
        </row>
      </sheetData>
      <sheetData sheetId="1649">
        <row r="9">
          <cell r="A9" t="str">
            <v>A</v>
          </cell>
        </row>
      </sheetData>
      <sheetData sheetId="1650">
        <row r="9">
          <cell r="A9" t="str">
            <v>A</v>
          </cell>
        </row>
      </sheetData>
      <sheetData sheetId="1651">
        <row r="9">
          <cell r="A9" t="str">
            <v>A</v>
          </cell>
        </row>
      </sheetData>
      <sheetData sheetId="1652">
        <row r="9">
          <cell r="A9" t="str">
            <v>A</v>
          </cell>
        </row>
      </sheetData>
      <sheetData sheetId="1653">
        <row r="9">
          <cell r="A9" t="str">
            <v>A</v>
          </cell>
        </row>
      </sheetData>
      <sheetData sheetId="1654">
        <row r="9">
          <cell r="A9" t="str">
            <v>A</v>
          </cell>
        </row>
      </sheetData>
      <sheetData sheetId="1655">
        <row r="9">
          <cell r="A9" t="str">
            <v>A</v>
          </cell>
        </row>
      </sheetData>
      <sheetData sheetId="1656">
        <row r="9">
          <cell r="A9" t="str">
            <v>A</v>
          </cell>
        </row>
      </sheetData>
      <sheetData sheetId="1657">
        <row r="9">
          <cell r="A9" t="str">
            <v>A</v>
          </cell>
        </row>
      </sheetData>
      <sheetData sheetId="1658">
        <row r="9">
          <cell r="A9" t="str">
            <v>A</v>
          </cell>
        </row>
      </sheetData>
      <sheetData sheetId="1659">
        <row r="9">
          <cell r="A9" t="str">
            <v>A</v>
          </cell>
        </row>
      </sheetData>
      <sheetData sheetId="1660">
        <row r="9">
          <cell r="A9" t="str">
            <v>A</v>
          </cell>
        </row>
      </sheetData>
      <sheetData sheetId="1661">
        <row r="9">
          <cell r="A9" t="str">
            <v>A</v>
          </cell>
        </row>
      </sheetData>
      <sheetData sheetId="1662">
        <row r="9">
          <cell r="A9" t="str">
            <v>A</v>
          </cell>
        </row>
      </sheetData>
      <sheetData sheetId="1663">
        <row r="9">
          <cell r="A9" t="str">
            <v>A</v>
          </cell>
        </row>
      </sheetData>
      <sheetData sheetId="1664">
        <row r="9">
          <cell r="A9" t="str">
            <v>A</v>
          </cell>
        </row>
      </sheetData>
      <sheetData sheetId="1665">
        <row r="9">
          <cell r="A9" t="str">
            <v>A</v>
          </cell>
        </row>
      </sheetData>
      <sheetData sheetId="1666">
        <row r="9">
          <cell r="A9" t="str">
            <v>A</v>
          </cell>
        </row>
      </sheetData>
      <sheetData sheetId="1667">
        <row r="9">
          <cell r="A9" t="str">
            <v>A</v>
          </cell>
        </row>
      </sheetData>
      <sheetData sheetId="1668">
        <row r="9">
          <cell r="A9" t="str">
            <v>A</v>
          </cell>
        </row>
      </sheetData>
      <sheetData sheetId="1669">
        <row r="9">
          <cell r="A9" t="str">
            <v>A</v>
          </cell>
        </row>
      </sheetData>
      <sheetData sheetId="1670">
        <row r="9">
          <cell r="A9" t="str">
            <v>A</v>
          </cell>
        </row>
      </sheetData>
      <sheetData sheetId="1671">
        <row r="9">
          <cell r="A9" t="str">
            <v>A</v>
          </cell>
        </row>
      </sheetData>
      <sheetData sheetId="1672">
        <row r="9">
          <cell r="A9" t="str">
            <v>A</v>
          </cell>
        </row>
      </sheetData>
      <sheetData sheetId="1673">
        <row r="9">
          <cell r="A9" t="str">
            <v>A</v>
          </cell>
        </row>
      </sheetData>
      <sheetData sheetId="1674">
        <row r="9">
          <cell r="A9" t="str">
            <v>A</v>
          </cell>
        </row>
      </sheetData>
      <sheetData sheetId="1675">
        <row r="9">
          <cell r="A9" t="str">
            <v>A</v>
          </cell>
        </row>
      </sheetData>
      <sheetData sheetId="1676">
        <row r="9">
          <cell r="A9" t="str">
            <v>A</v>
          </cell>
        </row>
      </sheetData>
      <sheetData sheetId="1677">
        <row r="9">
          <cell r="A9" t="str">
            <v>A</v>
          </cell>
        </row>
      </sheetData>
      <sheetData sheetId="1678">
        <row r="9">
          <cell r="A9" t="str">
            <v>A</v>
          </cell>
        </row>
      </sheetData>
      <sheetData sheetId="1679">
        <row r="9">
          <cell r="A9" t="str">
            <v>A</v>
          </cell>
        </row>
      </sheetData>
      <sheetData sheetId="1680">
        <row r="9">
          <cell r="A9" t="str">
            <v>A</v>
          </cell>
        </row>
      </sheetData>
      <sheetData sheetId="1681">
        <row r="9">
          <cell r="A9" t="str">
            <v>A</v>
          </cell>
        </row>
      </sheetData>
      <sheetData sheetId="1682">
        <row r="9">
          <cell r="A9" t="str">
            <v>A</v>
          </cell>
        </row>
      </sheetData>
      <sheetData sheetId="1683">
        <row r="9">
          <cell r="A9" t="str">
            <v>A</v>
          </cell>
        </row>
      </sheetData>
      <sheetData sheetId="1684">
        <row r="9">
          <cell r="A9" t="str">
            <v>A</v>
          </cell>
        </row>
      </sheetData>
      <sheetData sheetId="1685">
        <row r="9">
          <cell r="A9" t="str">
            <v>A</v>
          </cell>
        </row>
      </sheetData>
      <sheetData sheetId="1686">
        <row r="9">
          <cell r="A9" t="str">
            <v>A</v>
          </cell>
        </row>
      </sheetData>
      <sheetData sheetId="1687">
        <row r="9">
          <cell r="A9" t="str">
            <v>A</v>
          </cell>
        </row>
      </sheetData>
      <sheetData sheetId="1688">
        <row r="9">
          <cell r="A9" t="str">
            <v>A</v>
          </cell>
        </row>
      </sheetData>
      <sheetData sheetId="1689">
        <row r="9">
          <cell r="A9" t="str">
            <v>A</v>
          </cell>
        </row>
      </sheetData>
      <sheetData sheetId="1690">
        <row r="9">
          <cell r="A9" t="str">
            <v>A</v>
          </cell>
        </row>
      </sheetData>
      <sheetData sheetId="1691">
        <row r="9">
          <cell r="A9" t="str">
            <v>A</v>
          </cell>
        </row>
      </sheetData>
      <sheetData sheetId="1692">
        <row r="9">
          <cell r="A9" t="str">
            <v>A</v>
          </cell>
        </row>
      </sheetData>
      <sheetData sheetId="1693">
        <row r="9">
          <cell r="A9" t="str">
            <v>A</v>
          </cell>
        </row>
      </sheetData>
      <sheetData sheetId="1694">
        <row r="9">
          <cell r="A9" t="str">
            <v>A</v>
          </cell>
        </row>
      </sheetData>
      <sheetData sheetId="1695">
        <row r="9">
          <cell r="A9" t="str">
            <v>A</v>
          </cell>
        </row>
      </sheetData>
      <sheetData sheetId="1696">
        <row r="9">
          <cell r="A9" t="str">
            <v>A</v>
          </cell>
        </row>
      </sheetData>
      <sheetData sheetId="1697">
        <row r="9">
          <cell r="A9" t="str">
            <v>A</v>
          </cell>
        </row>
      </sheetData>
      <sheetData sheetId="1698">
        <row r="9">
          <cell r="A9" t="str">
            <v>A</v>
          </cell>
        </row>
      </sheetData>
      <sheetData sheetId="1699">
        <row r="9">
          <cell r="A9" t="str">
            <v>A</v>
          </cell>
        </row>
      </sheetData>
      <sheetData sheetId="1700">
        <row r="9">
          <cell r="A9" t="str">
            <v>A</v>
          </cell>
        </row>
      </sheetData>
      <sheetData sheetId="1701">
        <row r="9">
          <cell r="A9" t="str">
            <v>A</v>
          </cell>
        </row>
      </sheetData>
      <sheetData sheetId="1702">
        <row r="9">
          <cell r="A9" t="str">
            <v>A</v>
          </cell>
        </row>
      </sheetData>
      <sheetData sheetId="1703">
        <row r="9">
          <cell r="A9" t="str">
            <v>A</v>
          </cell>
        </row>
      </sheetData>
      <sheetData sheetId="1704">
        <row r="9">
          <cell r="A9" t="str">
            <v>A</v>
          </cell>
        </row>
      </sheetData>
      <sheetData sheetId="1705">
        <row r="9">
          <cell r="A9" t="str">
            <v>A</v>
          </cell>
        </row>
      </sheetData>
      <sheetData sheetId="1706">
        <row r="9">
          <cell r="A9" t="str">
            <v>A</v>
          </cell>
        </row>
      </sheetData>
      <sheetData sheetId="1707">
        <row r="9">
          <cell r="A9" t="str">
            <v>A</v>
          </cell>
        </row>
      </sheetData>
      <sheetData sheetId="1708">
        <row r="9">
          <cell r="A9" t="str">
            <v>A</v>
          </cell>
        </row>
      </sheetData>
      <sheetData sheetId="1709">
        <row r="9">
          <cell r="A9" t="str">
            <v>A</v>
          </cell>
        </row>
      </sheetData>
      <sheetData sheetId="1710">
        <row r="9">
          <cell r="A9" t="str">
            <v>A</v>
          </cell>
        </row>
      </sheetData>
      <sheetData sheetId="1711">
        <row r="9">
          <cell r="A9" t="str">
            <v>A</v>
          </cell>
        </row>
      </sheetData>
      <sheetData sheetId="1712">
        <row r="9">
          <cell r="A9" t="str">
            <v>A</v>
          </cell>
        </row>
      </sheetData>
      <sheetData sheetId="1713">
        <row r="9">
          <cell r="A9" t="str">
            <v>A</v>
          </cell>
        </row>
      </sheetData>
      <sheetData sheetId="1714">
        <row r="9">
          <cell r="A9" t="str">
            <v>A</v>
          </cell>
        </row>
      </sheetData>
      <sheetData sheetId="1715">
        <row r="9">
          <cell r="A9" t="str">
            <v>A</v>
          </cell>
        </row>
      </sheetData>
      <sheetData sheetId="1716">
        <row r="9">
          <cell r="A9" t="str">
            <v>A</v>
          </cell>
        </row>
      </sheetData>
      <sheetData sheetId="1717">
        <row r="9">
          <cell r="A9" t="str">
            <v>A</v>
          </cell>
        </row>
      </sheetData>
      <sheetData sheetId="1718">
        <row r="9">
          <cell r="A9" t="str">
            <v>A</v>
          </cell>
        </row>
      </sheetData>
      <sheetData sheetId="1719">
        <row r="9">
          <cell r="A9" t="str">
            <v>A</v>
          </cell>
        </row>
      </sheetData>
      <sheetData sheetId="1720">
        <row r="9">
          <cell r="A9" t="str">
            <v>A</v>
          </cell>
        </row>
      </sheetData>
      <sheetData sheetId="1721">
        <row r="9">
          <cell r="A9" t="str">
            <v>A</v>
          </cell>
        </row>
      </sheetData>
      <sheetData sheetId="1722">
        <row r="9">
          <cell r="A9" t="str">
            <v>A</v>
          </cell>
        </row>
      </sheetData>
      <sheetData sheetId="1723">
        <row r="9">
          <cell r="A9" t="str">
            <v>A</v>
          </cell>
        </row>
      </sheetData>
      <sheetData sheetId="1724">
        <row r="9">
          <cell r="A9" t="str">
            <v>A</v>
          </cell>
        </row>
      </sheetData>
      <sheetData sheetId="1725">
        <row r="9">
          <cell r="A9" t="str">
            <v>A</v>
          </cell>
        </row>
      </sheetData>
      <sheetData sheetId="1726">
        <row r="9">
          <cell r="A9" t="str">
            <v>A</v>
          </cell>
        </row>
      </sheetData>
      <sheetData sheetId="1727">
        <row r="9">
          <cell r="A9" t="str">
            <v>A</v>
          </cell>
        </row>
      </sheetData>
      <sheetData sheetId="1728">
        <row r="9">
          <cell r="A9" t="str">
            <v>A</v>
          </cell>
        </row>
      </sheetData>
      <sheetData sheetId="1729">
        <row r="9">
          <cell r="A9" t="str">
            <v>A</v>
          </cell>
        </row>
      </sheetData>
      <sheetData sheetId="1730">
        <row r="9">
          <cell r="A9" t="str">
            <v>A</v>
          </cell>
        </row>
      </sheetData>
      <sheetData sheetId="1731">
        <row r="9">
          <cell r="A9" t="str">
            <v>A</v>
          </cell>
        </row>
      </sheetData>
      <sheetData sheetId="1732">
        <row r="9">
          <cell r="A9" t="str">
            <v>A</v>
          </cell>
        </row>
      </sheetData>
      <sheetData sheetId="1733">
        <row r="9">
          <cell r="A9" t="str">
            <v>A</v>
          </cell>
        </row>
      </sheetData>
      <sheetData sheetId="1734">
        <row r="9">
          <cell r="A9" t="str">
            <v>A</v>
          </cell>
        </row>
      </sheetData>
      <sheetData sheetId="1735">
        <row r="9">
          <cell r="A9" t="str">
            <v>A</v>
          </cell>
        </row>
      </sheetData>
      <sheetData sheetId="1736">
        <row r="9">
          <cell r="A9" t="str">
            <v>A</v>
          </cell>
        </row>
      </sheetData>
      <sheetData sheetId="1737">
        <row r="9">
          <cell r="A9" t="str">
            <v>A</v>
          </cell>
        </row>
      </sheetData>
      <sheetData sheetId="1738">
        <row r="9">
          <cell r="A9" t="str">
            <v>A</v>
          </cell>
        </row>
      </sheetData>
      <sheetData sheetId="1739">
        <row r="9">
          <cell r="A9" t="str">
            <v>A</v>
          </cell>
        </row>
      </sheetData>
      <sheetData sheetId="1740">
        <row r="9">
          <cell r="A9" t="str">
            <v>A</v>
          </cell>
        </row>
      </sheetData>
      <sheetData sheetId="1741">
        <row r="9">
          <cell r="A9" t="str">
            <v>A</v>
          </cell>
        </row>
      </sheetData>
      <sheetData sheetId="1742">
        <row r="9">
          <cell r="A9" t="str">
            <v>A</v>
          </cell>
        </row>
      </sheetData>
      <sheetData sheetId="1743">
        <row r="9">
          <cell r="A9" t="str">
            <v>A</v>
          </cell>
        </row>
      </sheetData>
      <sheetData sheetId="1744">
        <row r="9">
          <cell r="A9" t="str">
            <v>A</v>
          </cell>
        </row>
      </sheetData>
      <sheetData sheetId="1745">
        <row r="9">
          <cell r="A9" t="str">
            <v>A</v>
          </cell>
        </row>
      </sheetData>
      <sheetData sheetId="1746">
        <row r="9">
          <cell r="A9" t="str">
            <v>A</v>
          </cell>
        </row>
      </sheetData>
      <sheetData sheetId="1747">
        <row r="9">
          <cell r="A9" t="str">
            <v>A</v>
          </cell>
        </row>
      </sheetData>
      <sheetData sheetId="1748">
        <row r="9">
          <cell r="A9" t="str">
            <v>A</v>
          </cell>
        </row>
      </sheetData>
      <sheetData sheetId="1749">
        <row r="9">
          <cell r="A9" t="str">
            <v>A</v>
          </cell>
        </row>
      </sheetData>
      <sheetData sheetId="1750">
        <row r="9">
          <cell r="A9" t="str">
            <v>A</v>
          </cell>
        </row>
      </sheetData>
      <sheetData sheetId="1751">
        <row r="9">
          <cell r="A9" t="str">
            <v>A</v>
          </cell>
        </row>
      </sheetData>
      <sheetData sheetId="1752">
        <row r="9">
          <cell r="A9" t="str">
            <v>A</v>
          </cell>
        </row>
      </sheetData>
      <sheetData sheetId="1753">
        <row r="9">
          <cell r="A9" t="str">
            <v>A</v>
          </cell>
        </row>
      </sheetData>
      <sheetData sheetId="1754">
        <row r="9">
          <cell r="A9" t="str">
            <v>A</v>
          </cell>
        </row>
      </sheetData>
      <sheetData sheetId="1755">
        <row r="9">
          <cell r="A9" t="str">
            <v>A</v>
          </cell>
        </row>
      </sheetData>
      <sheetData sheetId="1756">
        <row r="9">
          <cell r="A9" t="str">
            <v>A</v>
          </cell>
        </row>
      </sheetData>
      <sheetData sheetId="1757">
        <row r="9">
          <cell r="A9" t="str">
            <v>A</v>
          </cell>
        </row>
      </sheetData>
      <sheetData sheetId="1758">
        <row r="9">
          <cell r="A9" t="str">
            <v>A</v>
          </cell>
        </row>
      </sheetData>
      <sheetData sheetId="1759">
        <row r="9">
          <cell r="A9" t="str">
            <v>A</v>
          </cell>
        </row>
      </sheetData>
      <sheetData sheetId="1760">
        <row r="9">
          <cell r="A9" t="str">
            <v>A</v>
          </cell>
        </row>
      </sheetData>
      <sheetData sheetId="1761">
        <row r="9">
          <cell r="A9" t="str">
            <v>A</v>
          </cell>
        </row>
      </sheetData>
      <sheetData sheetId="1762">
        <row r="9">
          <cell r="A9" t="str">
            <v>A</v>
          </cell>
        </row>
      </sheetData>
      <sheetData sheetId="1763">
        <row r="9">
          <cell r="A9" t="str">
            <v>A</v>
          </cell>
        </row>
      </sheetData>
      <sheetData sheetId="1764">
        <row r="9">
          <cell r="A9" t="str">
            <v>A</v>
          </cell>
        </row>
      </sheetData>
      <sheetData sheetId="1765">
        <row r="9">
          <cell r="A9" t="str">
            <v>A</v>
          </cell>
        </row>
      </sheetData>
      <sheetData sheetId="1766">
        <row r="9">
          <cell r="A9" t="str">
            <v>A</v>
          </cell>
        </row>
      </sheetData>
      <sheetData sheetId="1767">
        <row r="9">
          <cell r="A9" t="str">
            <v>A</v>
          </cell>
        </row>
      </sheetData>
      <sheetData sheetId="1768">
        <row r="9">
          <cell r="A9" t="str">
            <v>A</v>
          </cell>
        </row>
      </sheetData>
      <sheetData sheetId="1769">
        <row r="9">
          <cell r="A9" t="str">
            <v>A</v>
          </cell>
        </row>
      </sheetData>
      <sheetData sheetId="1770">
        <row r="9">
          <cell r="A9" t="str">
            <v>A</v>
          </cell>
        </row>
      </sheetData>
      <sheetData sheetId="1771">
        <row r="9">
          <cell r="A9" t="str">
            <v>A</v>
          </cell>
        </row>
      </sheetData>
      <sheetData sheetId="1772">
        <row r="9">
          <cell r="A9" t="str">
            <v>A</v>
          </cell>
        </row>
      </sheetData>
      <sheetData sheetId="1773">
        <row r="9">
          <cell r="A9" t="str">
            <v>A</v>
          </cell>
        </row>
      </sheetData>
      <sheetData sheetId="1774">
        <row r="9">
          <cell r="A9" t="str">
            <v>A</v>
          </cell>
        </row>
      </sheetData>
      <sheetData sheetId="1775">
        <row r="9">
          <cell r="A9" t="str">
            <v>A</v>
          </cell>
        </row>
      </sheetData>
      <sheetData sheetId="1776">
        <row r="9">
          <cell r="A9" t="str">
            <v>A</v>
          </cell>
        </row>
      </sheetData>
      <sheetData sheetId="1777">
        <row r="9">
          <cell r="A9" t="str">
            <v>A</v>
          </cell>
        </row>
      </sheetData>
      <sheetData sheetId="1778">
        <row r="9">
          <cell r="A9" t="str">
            <v>A</v>
          </cell>
        </row>
      </sheetData>
      <sheetData sheetId="1779">
        <row r="9">
          <cell r="A9" t="str">
            <v>A</v>
          </cell>
        </row>
      </sheetData>
      <sheetData sheetId="1780">
        <row r="9">
          <cell r="A9" t="str">
            <v>A</v>
          </cell>
        </row>
      </sheetData>
      <sheetData sheetId="1781">
        <row r="9">
          <cell r="A9" t="str">
            <v>A</v>
          </cell>
        </row>
      </sheetData>
      <sheetData sheetId="1782">
        <row r="9">
          <cell r="A9" t="str">
            <v>A</v>
          </cell>
        </row>
      </sheetData>
      <sheetData sheetId="1783">
        <row r="9">
          <cell r="A9" t="str">
            <v>A</v>
          </cell>
        </row>
      </sheetData>
      <sheetData sheetId="1784">
        <row r="9">
          <cell r="A9" t="str">
            <v>A</v>
          </cell>
        </row>
      </sheetData>
      <sheetData sheetId="1785">
        <row r="9">
          <cell r="A9" t="str">
            <v>A</v>
          </cell>
        </row>
      </sheetData>
      <sheetData sheetId="1786">
        <row r="9">
          <cell r="A9" t="str">
            <v>A</v>
          </cell>
        </row>
      </sheetData>
      <sheetData sheetId="1787">
        <row r="9">
          <cell r="A9" t="str">
            <v>A</v>
          </cell>
        </row>
      </sheetData>
      <sheetData sheetId="1788">
        <row r="9">
          <cell r="A9" t="str">
            <v>A</v>
          </cell>
        </row>
      </sheetData>
      <sheetData sheetId="1789">
        <row r="9">
          <cell r="A9" t="str">
            <v>A</v>
          </cell>
        </row>
      </sheetData>
      <sheetData sheetId="1790">
        <row r="9">
          <cell r="A9" t="str">
            <v>A</v>
          </cell>
        </row>
      </sheetData>
      <sheetData sheetId="1791">
        <row r="9">
          <cell r="A9" t="str">
            <v>A</v>
          </cell>
        </row>
      </sheetData>
      <sheetData sheetId="1792">
        <row r="9">
          <cell r="A9" t="str">
            <v>A</v>
          </cell>
        </row>
      </sheetData>
      <sheetData sheetId="1793">
        <row r="9">
          <cell r="A9" t="str">
            <v>A</v>
          </cell>
        </row>
      </sheetData>
      <sheetData sheetId="1794">
        <row r="9">
          <cell r="A9" t="str">
            <v>A</v>
          </cell>
        </row>
      </sheetData>
      <sheetData sheetId="1795">
        <row r="9">
          <cell r="A9" t="str">
            <v>A</v>
          </cell>
        </row>
      </sheetData>
      <sheetData sheetId="1796">
        <row r="9">
          <cell r="A9" t="str">
            <v>A</v>
          </cell>
        </row>
      </sheetData>
      <sheetData sheetId="1797">
        <row r="9">
          <cell r="A9" t="str">
            <v>A</v>
          </cell>
        </row>
      </sheetData>
      <sheetData sheetId="1798">
        <row r="9">
          <cell r="A9" t="str">
            <v>A</v>
          </cell>
        </row>
      </sheetData>
      <sheetData sheetId="1799">
        <row r="9">
          <cell r="A9" t="str">
            <v>A</v>
          </cell>
        </row>
      </sheetData>
      <sheetData sheetId="1800">
        <row r="9">
          <cell r="A9" t="str">
            <v>A</v>
          </cell>
        </row>
      </sheetData>
      <sheetData sheetId="1801">
        <row r="9">
          <cell r="A9" t="str">
            <v>A</v>
          </cell>
        </row>
      </sheetData>
      <sheetData sheetId="1802">
        <row r="9">
          <cell r="A9" t="str">
            <v>A</v>
          </cell>
        </row>
      </sheetData>
      <sheetData sheetId="1803">
        <row r="9">
          <cell r="A9" t="str">
            <v>A</v>
          </cell>
        </row>
      </sheetData>
      <sheetData sheetId="1804">
        <row r="9">
          <cell r="A9" t="str">
            <v>A</v>
          </cell>
        </row>
      </sheetData>
      <sheetData sheetId="1805">
        <row r="9">
          <cell r="A9" t="str">
            <v>A</v>
          </cell>
        </row>
      </sheetData>
      <sheetData sheetId="1806">
        <row r="9">
          <cell r="A9" t="str">
            <v>A</v>
          </cell>
        </row>
      </sheetData>
      <sheetData sheetId="1807">
        <row r="9">
          <cell r="A9" t="str">
            <v>A</v>
          </cell>
        </row>
      </sheetData>
      <sheetData sheetId="1808">
        <row r="9">
          <cell r="A9" t="str">
            <v>A</v>
          </cell>
        </row>
      </sheetData>
      <sheetData sheetId="1809">
        <row r="9">
          <cell r="A9" t="str">
            <v>A</v>
          </cell>
        </row>
      </sheetData>
      <sheetData sheetId="1810">
        <row r="9">
          <cell r="A9" t="str">
            <v>A</v>
          </cell>
        </row>
      </sheetData>
      <sheetData sheetId="1811">
        <row r="9">
          <cell r="A9" t="str">
            <v>A</v>
          </cell>
        </row>
      </sheetData>
      <sheetData sheetId="1812">
        <row r="9">
          <cell r="A9" t="str">
            <v>A</v>
          </cell>
        </row>
      </sheetData>
      <sheetData sheetId="1813">
        <row r="9">
          <cell r="A9" t="str">
            <v>A</v>
          </cell>
        </row>
      </sheetData>
      <sheetData sheetId="1814">
        <row r="9">
          <cell r="A9" t="str">
            <v>A</v>
          </cell>
        </row>
      </sheetData>
      <sheetData sheetId="1815">
        <row r="9">
          <cell r="A9" t="str">
            <v>A</v>
          </cell>
        </row>
      </sheetData>
      <sheetData sheetId="1816">
        <row r="9">
          <cell r="A9" t="str">
            <v>A</v>
          </cell>
        </row>
      </sheetData>
      <sheetData sheetId="1817">
        <row r="9">
          <cell r="A9" t="str">
            <v>A</v>
          </cell>
        </row>
      </sheetData>
      <sheetData sheetId="1818">
        <row r="9">
          <cell r="A9" t="str">
            <v>A</v>
          </cell>
        </row>
      </sheetData>
      <sheetData sheetId="1819">
        <row r="9">
          <cell r="A9" t="str">
            <v>A</v>
          </cell>
        </row>
      </sheetData>
      <sheetData sheetId="1820">
        <row r="9">
          <cell r="A9" t="str">
            <v>A</v>
          </cell>
        </row>
      </sheetData>
      <sheetData sheetId="1821">
        <row r="9">
          <cell r="A9" t="str">
            <v>A</v>
          </cell>
        </row>
      </sheetData>
      <sheetData sheetId="1822">
        <row r="9">
          <cell r="A9" t="str">
            <v>A</v>
          </cell>
        </row>
      </sheetData>
      <sheetData sheetId="1823">
        <row r="9">
          <cell r="A9" t="str">
            <v>A</v>
          </cell>
        </row>
      </sheetData>
      <sheetData sheetId="1824">
        <row r="9">
          <cell r="A9" t="str">
            <v>A</v>
          </cell>
        </row>
      </sheetData>
      <sheetData sheetId="1825">
        <row r="9">
          <cell r="A9" t="str">
            <v>A</v>
          </cell>
        </row>
      </sheetData>
      <sheetData sheetId="1826">
        <row r="9">
          <cell r="A9" t="str">
            <v>A</v>
          </cell>
        </row>
      </sheetData>
      <sheetData sheetId="1827">
        <row r="9">
          <cell r="A9" t="str">
            <v>A</v>
          </cell>
        </row>
      </sheetData>
      <sheetData sheetId="1828">
        <row r="9">
          <cell r="A9" t="str">
            <v>A</v>
          </cell>
        </row>
      </sheetData>
      <sheetData sheetId="1829">
        <row r="9">
          <cell r="A9" t="str">
            <v>A</v>
          </cell>
        </row>
      </sheetData>
      <sheetData sheetId="1830">
        <row r="9">
          <cell r="A9" t="str">
            <v>A</v>
          </cell>
        </row>
      </sheetData>
      <sheetData sheetId="1831">
        <row r="9">
          <cell r="A9" t="str">
            <v>A</v>
          </cell>
        </row>
      </sheetData>
      <sheetData sheetId="1832">
        <row r="9">
          <cell r="A9" t="str">
            <v>A</v>
          </cell>
        </row>
      </sheetData>
      <sheetData sheetId="1833">
        <row r="9">
          <cell r="A9" t="str">
            <v>A</v>
          </cell>
        </row>
      </sheetData>
      <sheetData sheetId="1834">
        <row r="9">
          <cell r="A9" t="str">
            <v>A</v>
          </cell>
        </row>
      </sheetData>
      <sheetData sheetId="1835">
        <row r="9">
          <cell r="A9" t="str">
            <v>A</v>
          </cell>
        </row>
      </sheetData>
      <sheetData sheetId="1836">
        <row r="9">
          <cell r="A9" t="str">
            <v>A</v>
          </cell>
        </row>
      </sheetData>
      <sheetData sheetId="1837">
        <row r="9">
          <cell r="A9" t="str">
            <v>A</v>
          </cell>
        </row>
      </sheetData>
      <sheetData sheetId="1838">
        <row r="9">
          <cell r="A9" t="str">
            <v>A</v>
          </cell>
        </row>
      </sheetData>
      <sheetData sheetId="1839">
        <row r="9">
          <cell r="A9" t="str">
            <v>A</v>
          </cell>
        </row>
      </sheetData>
      <sheetData sheetId="1840">
        <row r="9">
          <cell r="A9" t="str">
            <v>A</v>
          </cell>
        </row>
      </sheetData>
      <sheetData sheetId="1841">
        <row r="9">
          <cell r="A9" t="str">
            <v>A</v>
          </cell>
        </row>
      </sheetData>
      <sheetData sheetId="1842">
        <row r="9">
          <cell r="A9" t="str">
            <v>A</v>
          </cell>
        </row>
      </sheetData>
      <sheetData sheetId="1843">
        <row r="9">
          <cell r="A9" t="str">
            <v>A</v>
          </cell>
        </row>
      </sheetData>
      <sheetData sheetId="1844">
        <row r="9">
          <cell r="A9" t="str">
            <v>A</v>
          </cell>
        </row>
      </sheetData>
      <sheetData sheetId="1845">
        <row r="9">
          <cell r="A9" t="str">
            <v>A</v>
          </cell>
        </row>
      </sheetData>
      <sheetData sheetId="1846">
        <row r="9">
          <cell r="A9" t="str">
            <v>A</v>
          </cell>
        </row>
      </sheetData>
      <sheetData sheetId="1847">
        <row r="9">
          <cell r="A9" t="str">
            <v>A</v>
          </cell>
        </row>
      </sheetData>
      <sheetData sheetId="1848">
        <row r="9">
          <cell r="A9" t="str">
            <v>A</v>
          </cell>
        </row>
      </sheetData>
      <sheetData sheetId="1849">
        <row r="9">
          <cell r="A9" t="str">
            <v>A</v>
          </cell>
        </row>
      </sheetData>
      <sheetData sheetId="1850">
        <row r="9">
          <cell r="A9" t="str">
            <v>A</v>
          </cell>
        </row>
      </sheetData>
      <sheetData sheetId="1851">
        <row r="9">
          <cell r="A9" t="str">
            <v>A</v>
          </cell>
        </row>
      </sheetData>
      <sheetData sheetId="1852">
        <row r="9">
          <cell r="A9" t="str">
            <v>A</v>
          </cell>
        </row>
      </sheetData>
      <sheetData sheetId="1853">
        <row r="9">
          <cell r="A9" t="str">
            <v>A</v>
          </cell>
        </row>
      </sheetData>
      <sheetData sheetId="1854">
        <row r="9">
          <cell r="A9" t="str">
            <v>A</v>
          </cell>
        </row>
      </sheetData>
      <sheetData sheetId="1855">
        <row r="9">
          <cell r="A9" t="str">
            <v>A</v>
          </cell>
        </row>
      </sheetData>
      <sheetData sheetId="1856">
        <row r="9">
          <cell r="A9" t="str">
            <v>A</v>
          </cell>
        </row>
      </sheetData>
      <sheetData sheetId="1857">
        <row r="9">
          <cell r="A9" t="str">
            <v>A</v>
          </cell>
        </row>
      </sheetData>
      <sheetData sheetId="1858">
        <row r="9">
          <cell r="A9" t="str">
            <v>A</v>
          </cell>
        </row>
      </sheetData>
      <sheetData sheetId="1859">
        <row r="9">
          <cell r="A9" t="str">
            <v>A</v>
          </cell>
        </row>
      </sheetData>
      <sheetData sheetId="1860">
        <row r="9">
          <cell r="A9" t="str">
            <v>A</v>
          </cell>
        </row>
      </sheetData>
      <sheetData sheetId="1861">
        <row r="9">
          <cell r="A9" t="str">
            <v>A</v>
          </cell>
        </row>
      </sheetData>
      <sheetData sheetId="1862">
        <row r="9">
          <cell r="A9" t="str">
            <v>A</v>
          </cell>
        </row>
      </sheetData>
      <sheetData sheetId="1863">
        <row r="9">
          <cell r="A9" t="str">
            <v>A</v>
          </cell>
        </row>
      </sheetData>
      <sheetData sheetId="1864">
        <row r="9">
          <cell r="A9" t="str">
            <v>A</v>
          </cell>
        </row>
      </sheetData>
      <sheetData sheetId="1865">
        <row r="9">
          <cell r="A9" t="str">
            <v>A</v>
          </cell>
        </row>
      </sheetData>
      <sheetData sheetId="1866">
        <row r="9">
          <cell r="A9" t="str">
            <v>A</v>
          </cell>
        </row>
      </sheetData>
      <sheetData sheetId="1867">
        <row r="9">
          <cell r="A9" t="str">
            <v>A</v>
          </cell>
        </row>
      </sheetData>
      <sheetData sheetId="1868">
        <row r="9">
          <cell r="A9" t="str">
            <v>A</v>
          </cell>
        </row>
      </sheetData>
      <sheetData sheetId="1869">
        <row r="9">
          <cell r="A9" t="str">
            <v>A</v>
          </cell>
        </row>
      </sheetData>
      <sheetData sheetId="1870">
        <row r="9">
          <cell r="A9" t="str">
            <v>A</v>
          </cell>
        </row>
      </sheetData>
      <sheetData sheetId="1871">
        <row r="9">
          <cell r="A9" t="str">
            <v>A</v>
          </cell>
        </row>
      </sheetData>
      <sheetData sheetId="1872">
        <row r="9">
          <cell r="A9" t="str">
            <v>A</v>
          </cell>
        </row>
      </sheetData>
      <sheetData sheetId="1873">
        <row r="9">
          <cell r="A9" t="str">
            <v>A</v>
          </cell>
        </row>
      </sheetData>
      <sheetData sheetId="1874">
        <row r="9">
          <cell r="A9" t="str">
            <v>A</v>
          </cell>
        </row>
      </sheetData>
      <sheetData sheetId="1875">
        <row r="9">
          <cell r="A9" t="str">
            <v>A</v>
          </cell>
        </row>
      </sheetData>
      <sheetData sheetId="1876">
        <row r="9">
          <cell r="A9" t="str">
            <v>A</v>
          </cell>
        </row>
      </sheetData>
      <sheetData sheetId="1877">
        <row r="9">
          <cell r="A9" t="str">
            <v>A</v>
          </cell>
        </row>
      </sheetData>
      <sheetData sheetId="1878">
        <row r="9">
          <cell r="A9" t="str">
            <v>A</v>
          </cell>
        </row>
      </sheetData>
      <sheetData sheetId="1879">
        <row r="9">
          <cell r="A9" t="str">
            <v>A</v>
          </cell>
        </row>
      </sheetData>
      <sheetData sheetId="1880">
        <row r="9">
          <cell r="A9" t="str">
            <v>A</v>
          </cell>
        </row>
      </sheetData>
      <sheetData sheetId="1881">
        <row r="9">
          <cell r="A9" t="str">
            <v>A</v>
          </cell>
        </row>
      </sheetData>
      <sheetData sheetId="1882">
        <row r="9">
          <cell r="A9" t="str">
            <v>A</v>
          </cell>
        </row>
      </sheetData>
      <sheetData sheetId="1883">
        <row r="9">
          <cell r="A9" t="str">
            <v>A</v>
          </cell>
        </row>
      </sheetData>
      <sheetData sheetId="1884">
        <row r="9">
          <cell r="A9" t="str">
            <v>A</v>
          </cell>
        </row>
      </sheetData>
      <sheetData sheetId="1885">
        <row r="9">
          <cell r="A9" t="str">
            <v>A</v>
          </cell>
        </row>
      </sheetData>
      <sheetData sheetId="1886">
        <row r="9">
          <cell r="A9" t="str">
            <v>A</v>
          </cell>
        </row>
      </sheetData>
      <sheetData sheetId="1887">
        <row r="9">
          <cell r="A9" t="str">
            <v>A</v>
          </cell>
        </row>
      </sheetData>
      <sheetData sheetId="1888">
        <row r="9">
          <cell r="A9" t="str">
            <v>A</v>
          </cell>
        </row>
      </sheetData>
      <sheetData sheetId="1889">
        <row r="9">
          <cell r="A9" t="str">
            <v>A</v>
          </cell>
        </row>
      </sheetData>
      <sheetData sheetId="1890">
        <row r="9">
          <cell r="A9" t="str">
            <v>A</v>
          </cell>
        </row>
      </sheetData>
      <sheetData sheetId="1891">
        <row r="9">
          <cell r="A9" t="str">
            <v>A</v>
          </cell>
        </row>
      </sheetData>
      <sheetData sheetId="1892">
        <row r="9">
          <cell r="A9" t="str">
            <v>A</v>
          </cell>
        </row>
      </sheetData>
      <sheetData sheetId="1893">
        <row r="9">
          <cell r="A9" t="str">
            <v>A</v>
          </cell>
        </row>
      </sheetData>
      <sheetData sheetId="1894">
        <row r="9">
          <cell r="A9" t="str">
            <v>A</v>
          </cell>
        </row>
      </sheetData>
      <sheetData sheetId="1895">
        <row r="9">
          <cell r="A9" t="str">
            <v>A</v>
          </cell>
        </row>
      </sheetData>
      <sheetData sheetId="1896">
        <row r="9">
          <cell r="A9" t="str">
            <v>A</v>
          </cell>
        </row>
      </sheetData>
      <sheetData sheetId="1897">
        <row r="9">
          <cell r="A9" t="str">
            <v>A</v>
          </cell>
        </row>
      </sheetData>
      <sheetData sheetId="1898">
        <row r="9">
          <cell r="A9" t="str">
            <v>A</v>
          </cell>
        </row>
      </sheetData>
      <sheetData sheetId="1899">
        <row r="9">
          <cell r="A9" t="str">
            <v>A</v>
          </cell>
        </row>
      </sheetData>
      <sheetData sheetId="1900">
        <row r="9">
          <cell r="A9" t="str">
            <v>A</v>
          </cell>
        </row>
      </sheetData>
      <sheetData sheetId="1901">
        <row r="9">
          <cell r="A9" t="str">
            <v>A</v>
          </cell>
        </row>
      </sheetData>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ow r="9">
          <cell r="A9" t="str">
            <v>A</v>
          </cell>
        </row>
      </sheetData>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ow r="9">
          <cell r="A9" t="str">
            <v>A</v>
          </cell>
        </row>
      </sheetData>
      <sheetData sheetId="1964">
        <row r="9">
          <cell r="A9" t="str">
            <v>A</v>
          </cell>
        </row>
      </sheetData>
      <sheetData sheetId="1965">
        <row r="9">
          <cell r="A9" t="str">
            <v>A</v>
          </cell>
        </row>
      </sheetData>
      <sheetData sheetId="1966">
        <row r="9">
          <cell r="A9" t="str">
            <v>A</v>
          </cell>
        </row>
      </sheetData>
      <sheetData sheetId="1967">
        <row r="9">
          <cell r="A9" t="str">
            <v>A</v>
          </cell>
        </row>
      </sheetData>
      <sheetData sheetId="1968">
        <row r="9">
          <cell r="A9" t="str">
            <v>A</v>
          </cell>
        </row>
      </sheetData>
      <sheetData sheetId="1969">
        <row r="9">
          <cell r="A9" t="str">
            <v>A</v>
          </cell>
        </row>
      </sheetData>
      <sheetData sheetId="1970">
        <row r="9">
          <cell r="A9" t="str">
            <v>A</v>
          </cell>
        </row>
      </sheetData>
      <sheetData sheetId="1971">
        <row r="9">
          <cell r="A9" t="str">
            <v>A</v>
          </cell>
        </row>
      </sheetData>
      <sheetData sheetId="1972">
        <row r="9">
          <cell r="A9" t="str">
            <v>A</v>
          </cell>
        </row>
      </sheetData>
      <sheetData sheetId="1973">
        <row r="9">
          <cell r="A9" t="str">
            <v>A</v>
          </cell>
        </row>
      </sheetData>
      <sheetData sheetId="1974">
        <row r="9">
          <cell r="A9" t="str">
            <v>A</v>
          </cell>
        </row>
      </sheetData>
      <sheetData sheetId="1975">
        <row r="9">
          <cell r="A9" t="str">
            <v>A</v>
          </cell>
        </row>
      </sheetData>
      <sheetData sheetId="1976">
        <row r="9">
          <cell r="A9" t="str">
            <v>A</v>
          </cell>
        </row>
      </sheetData>
      <sheetData sheetId="1977">
        <row r="9">
          <cell r="A9" t="str">
            <v>A</v>
          </cell>
        </row>
      </sheetData>
      <sheetData sheetId="1978">
        <row r="9">
          <cell r="A9" t="str">
            <v>A</v>
          </cell>
        </row>
      </sheetData>
      <sheetData sheetId="1979">
        <row r="9">
          <cell r="A9" t="str">
            <v>A</v>
          </cell>
        </row>
      </sheetData>
      <sheetData sheetId="1980">
        <row r="9">
          <cell r="A9" t="str">
            <v>A</v>
          </cell>
        </row>
      </sheetData>
      <sheetData sheetId="1981">
        <row r="9">
          <cell r="A9" t="str">
            <v>A</v>
          </cell>
        </row>
      </sheetData>
      <sheetData sheetId="1982">
        <row r="9">
          <cell r="A9" t="str">
            <v>A</v>
          </cell>
        </row>
      </sheetData>
      <sheetData sheetId="1983">
        <row r="9">
          <cell r="A9" t="str">
            <v>A</v>
          </cell>
        </row>
      </sheetData>
      <sheetData sheetId="1984">
        <row r="9">
          <cell r="A9" t="str">
            <v>A</v>
          </cell>
        </row>
      </sheetData>
      <sheetData sheetId="1985">
        <row r="9">
          <cell r="A9" t="str">
            <v>A</v>
          </cell>
        </row>
      </sheetData>
      <sheetData sheetId="1986">
        <row r="9">
          <cell r="A9" t="str">
            <v>A</v>
          </cell>
        </row>
      </sheetData>
      <sheetData sheetId="1987">
        <row r="9">
          <cell r="A9" t="str">
            <v>A</v>
          </cell>
        </row>
      </sheetData>
      <sheetData sheetId="1988">
        <row r="9">
          <cell r="A9" t="str">
            <v>A</v>
          </cell>
        </row>
      </sheetData>
      <sheetData sheetId="1989">
        <row r="9">
          <cell r="A9" t="str">
            <v>A</v>
          </cell>
        </row>
      </sheetData>
      <sheetData sheetId="1990">
        <row r="9">
          <cell r="A9" t="str">
            <v>A</v>
          </cell>
        </row>
      </sheetData>
      <sheetData sheetId="1991">
        <row r="9">
          <cell r="A9" t="str">
            <v>A</v>
          </cell>
        </row>
      </sheetData>
      <sheetData sheetId="1992">
        <row r="9">
          <cell r="A9" t="str">
            <v>A</v>
          </cell>
        </row>
      </sheetData>
      <sheetData sheetId="1993">
        <row r="9">
          <cell r="A9" t="str">
            <v>A</v>
          </cell>
        </row>
      </sheetData>
      <sheetData sheetId="1994">
        <row r="9">
          <cell r="A9" t="str">
            <v>A</v>
          </cell>
        </row>
      </sheetData>
      <sheetData sheetId="1995">
        <row r="9">
          <cell r="A9" t="str">
            <v>A</v>
          </cell>
        </row>
      </sheetData>
      <sheetData sheetId="1996">
        <row r="9">
          <cell r="A9" t="str">
            <v>A</v>
          </cell>
        </row>
      </sheetData>
      <sheetData sheetId="1997">
        <row r="9">
          <cell r="A9" t="str">
            <v>A</v>
          </cell>
        </row>
      </sheetData>
      <sheetData sheetId="1998">
        <row r="9">
          <cell r="A9" t="str">
            <v>A</v>
          </cell>
        </row>
      </sheetData>
      <sheetData sheetId="1999">
        <row r="9">
          <cell r="A9" t="str">
            <v>A</v>
          </cell>
        </row>
      </sheetData>
      <sheetData sheetId="2000">
        <row r="9">
          <cell r="A9" t="str">
            <v>A</v>
          </cell>
        </row>
      </sheetData>
      <sheetData sheetId="2001">
        <row r="9">
          <cell r="A9" t="str">
            <v>A</v>
          </cell>
        </row>
      </sheetData>
      <sheetData sheetId="2002"/>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ow r="9">
          <cell r="A9" t="str">
            <v>A</v>
          </cell>
        </row>
      </sheetData>
      <sheetData sheetId="2017">
        <row r="9">
          <cell r="A9" t="str">
            <v>A</v>
          </cell>
        </row>
      </sheetData>
      <sheetData sheetId="2018">
        <row r="9">
          <cell r="A9" t="str">
            <v>A</v>
          </cell>
        </row>
      </sheetData>
      <sheetData sheetId="2019">
        <row r="9">
          <cell r="A9" t="str">
            <v>A</v>
          </cell>
        </row>
      </sheetData>
      <sheetData sheetId="2020">
        <row r="9">
          <cell r="A9" t="str">
            <v>A</v>
          </cell>
        </row>
      </sheetData>
      <sheetData sheetId="2021">
        <row r="9">
          <cell r="A9" t="str">
            <v>A</v>
          </cell>
        </row>
      </sheetData>
      <sheetData sheetId="2022">
        <row r="9">
          <cell r="A9" t="str">
            <v>A</v>
          </cell>
        </row>
      </sheetData>
      <sheetData sheetId="2023">
        <row r="9">
          <cell r="A9" t="str">
            <v>A</v>
          </cell>
        </row>
      </sheetData>
      <sheetData sheetId="2024">
        <row r="9">
          <cell r="A9" t="str">
            <v>A</v>
          </cell>
        </row>
      </sheetData>
      <sheetData sheetId="2025">
        <row r="9">
          <cell r="A9" t="str">
            <v>A</v>
          </cell>
        </row>
      </sheetData>
      <sheetData sheetId="2026">
        <row r="9">
          <cell r="A9" t="str">
            <v>A</v>
          </cell>
        </row>
      </sheetData>
      <sheetData sheetId="2027">
        <row r="9">
          <cell r="A9" t="str">
            <v>A</v>
          </cell>
        </row>
      </sheetData>
      <sheetData sheetId="2028">
        <row r="9">
          <cell r="A9" t="str">
            <v>A</v>
          </cell>
        </row>
      </sheetData>
      <sheetData sheetId="2029">
        <row r="9">
          <cell r="A9" t="str">
            <v>A</v>
          </cell>
        </row>
      </sheetData>
      <sheetData sheetId="2030">
        <row r="9">
          <cell r="A9" t="str">
            <v>A</v>
          </cell>
        </row>
      </sheetData>
      <sheetData sheetId="2031">
        <row r="9">
          <cell r="A9" t="str">
            <v>A</v>
          </cell>
        </row>
      </sheetData>
      <sheetData sheetId="2032">
        <row r="9">
          <cell r="A9" t="str">
            <v>A</v>
          </cell>
        </row>
      </sheetData>
      <sheetData sheetId="2033">
        <row r="9">
          <cell r="A9" t="str">
            <v>A</v>
          </cell>
        </row>
      </sheetData>
      <sheetData sheetId="2034">
        <row r="9">
          <cell r="A9" t="str">
            <v>A</v>
          </cell>
        </row>
      </sheetData>
      <sheetData sheetId="2035">
        <row r="9">
          <cell r="A9" t="str">
            <v>A</v>
          </cell>
        </row>
      </sheetData>
      <sheetData sheetId="2036">
        <row r="9">
          <cell r="A9" t="str">
            <v>A</v>
          </cell>
        </row>
      </sheetData>
      <sheetData sheetId="2037">
        <row r="9">
          <cell r="A9" t="str">
            <v>A</v>
          </cell>
        </row>
      </sheetData>
      <sheetData sheetId="2038">
        <row r="9">
          <cell r="A9" t="str">
            <v>A</v>
          </cell>
        </row>
      </sheetData>
      <sheetData sheetId="2039">
        <row r="9">
          <cell r="A9" t="str">
            <v>A</v>
          </cell>
        </row>
      </sheetData>
      <sheetData sheetId="2040">
        <row r="9">
          <cell r="A9" t="str">
            <v>A</v>
          </cell>
        </row>
      </sheetData>
      <sheetData sheetId="2041">
        <row r="9">
          <cell r="A9" t="str">
            <v>A</v>
          </cell>
        </row>
      </sheetData>
      <sheetData sheetId="2042">
        <row r="9">
          <cell r="A9" t="str">
            <v>A</v>
          </cell>
        </row>
      </sheetData>
      <sheetData sheetId="2043">
        <row r="9">
          <cell r="A9" t="str">
            <v>A</v>
          </cell>
        </row>
      </sheetData>
      <sheetData sheetId="2044">
        <row r="9">
          <cell r="A9" t="str">
            <v>A</v>
          </cell>
        </row>
      </sheetData>
      <sheetData sheetId="2045">
        <row r="9">
          <cell r="A9" t="str">
            <v>A</v>
          </cell>
        </row>
      </sheetData>
      <sheetData sheetId="2046">
        <row r="9">
          <cell r="A9" t="str">
            <v>A</v>
          </cell>
        </row>
      </sheetData>
      <sheetData sheetId="2047">
        <row r="9">
          <cell r="A9" t="str">
            <v>A</v>
          </cell>
        </row>
      </sheetData>
      <sheetData sheetId="2048">
        <row r="9">
          <cell r="A9" t="str">
            <v>A</v>
          </cell>
        </row>
      </sheetData>
      <sheetData sheetId="2049">
        <row r="9">
          <cell r="A9" t="str">
            <v>A</v>
          </cell>
        </row>
      </sheetData>
      <sheetData sheetId="2050">
        <row r="9">
          <cell r="A9" t="str">
            <v>A</v>
          </cell>
        </row>
      </sheetData>
      <sheetData sheetId="2051">
        <row r="9">
          <cell r="A9" t="str">
            <v>A</v>
          </cell>
        </row>
      </sheetData>
      <sheetData sheetId="2052">
        <row r="9">
          <cell r="A9" t="str">
            <v>A</v>
          </cell>
        </row>
      </sheetData>
      <sheetData sheetId="2053">
        <row r="9">
          <cell r="A9" t="str">
            <v>A</v>
          </cell>
        </row>
      </sheetData>
      <sheetData sheetId="2054">
        <row r="9">
          <cell r="A9" t="str">
            <v>A</v>
          </cell>
        </row>
      </sheetData>
      <sheetData sheetId="2055">
        <row r="9">
          <cell r="A9" t="str">
            <v>A</v>
          </cell>
        </row>
      </sheetData>
      <sheetData sheetId="2056">
        <row r="9">
          <cell r="A9" t="str">
            <v>A</v>
          </cell>
        </row>
      </sheetData>
      <sheetData sheetId="2057">
        <row r="9">
          <cell r="A9" t="str">
            <v>A</v>
          </cell>
        </row>
      </sheetData>
      <sheetData sheetId="2058">
        <row r="9">
          <cell r="A9" t="str">
            <v>A</v>
          </cell>
        </row>
      </sheetData>
      <sheetData sheetId="2059">
        <row r="9">
          <cell r="A9" t="str">
            <v>A</v>
          </cell>
        </row>
      </sheetData>
      <sheetData sheetId="2060">
        <row r="9">
          <cell r="A9" t="str">
            <v>A</v>
          </cell>
        </row>
      </sheetData>
      <sheetData sheetId="2061">
        <row r="9">
          <cell r="A9" t="str">
            <v>A</v>
          </cell>
        </row>
      </sheetData>
      <sheetData sheetId="2062">
        <row r="9">
          <cell r="A9" t="str">
            <v>A</v>
          </cell>
        </row>
      </sheetData>
      <sheetData sheetId="2063">
        <row r="9">
          <cell r="A9" t="str">
            <v>A</v>
          </cell>
        </row>
      </sheetData>
      <sheetData sheetId="2064">
        <row r="9">
          <cell r="A9" t="str">
            <v>A</v>
          </cell>
        </row>
      </sheetData>
      <sheetData sheetId="2065">
        <row r="9">
          <cell r="A9" t="str">
            <v>A</v>
          </cell>
        </row>
      </sheetData>
      <sheetData sheetId="2066">
        <row r="9">
          <cell r="A9" t="str">
            <v>A</v>
          </cell>
        </row>
      </sheetData>
      <sheetData sheetId="2067">
        <row r="9">
          <cell r="A9" t="str">
            <v>A</v>
          </cell>
        </row>
      </sheetData>
      <sheetData sheetId="2068">
        <row r="9">
          <cell r="A9" t="str">
            <v>A</v>
          </cell>
        </row>
      </sheetData>
      <sheetData sheetId="2069">
        <row r="9">
          <cell r="A9" t="str">
            <v>A</v>
          </cell>
        </row>
      </sheetData>
      <sheetData sheetId="2070">
        <row r="9">
          <cell r="A9" t="str">
            <v>A</v>
          </cell>
        </row>
      </sheetData>
      <sheetData sheetId="2071">
        <row r="9">
          <cell r="A9" t="str">
            <v>A</v>
          </cell>
        </row>
      </sheetData>
      <sheetData sheetId="2072">
        <row r="9">
          <cell r="A9" t="str">
            <v>A</v>
          </cell>
        </row>
      </sheetData>
      <sheetData sheetId="2073">
        <row r="9">
          <cell r="A9" t="str">
            <v>A</v>
          </cell>
        </row>
      </sheetData>
      <sheetData sheetId="2074">
        <row r="9">
          <cell r="A9" t="str">
            <v>A</v>
          </cell>
        </row>
      </sheetData>
      <sheetData sheetId="2075">
        <row r="9">
          <cell r="A9" t="str">
            <v>A</v>
          </cell>
        </row>
      </sheetData>
      <sheetData sheetId="2076">
        <row r="9">
          <cell r="A9" t="str">
            <v>A</v>
          </cell>
        </row>
      </sheetData>
      <sheetData sheetId="2077">
        <row r="9">
          <cell r="A9" t="str">
            <v>A</v>
          </cell>
        </row>
      </sheetData>
      <sheetData sheetId="2078">
        <row r="9">
          <cell r="A9" t="str">
            <v>A</v>
          </cell>
        </row>
      </sheetData>
      <sheetData sheetId="2079">
        <row r="9">
          <cell r="A9" t="str">
            <v>A</v>
          </cell>
        </row>
      </sheetData>
      <sheetData sheetId="2080">
        <row r="9">
          <cell r="A9" t="str">
            <v>A</v>
          </cell>
        </row>
      </sheetData>
      <sheetData sheetId="2081">
        <row r="9">
          <cell r="A9" t="str">
            <v>A</v>
          </cell>
        </row>
      </sheetData>
      <sheetData sheetId="2082">
        <row r="9">
          <cell r="A9" t="str">
            <v>A</v>
          </cell>
        </row>
      </sheetData>
      <sheetData sheetId="2083">
        <row r="9">
          <cell r="A9" t="str">
            <v>A</v>
          </cell>
        </row>
      </sheetData>
      <sheetData sheetId="2084">
        <row r="9">
          <cell r="A9" t="str">
            <v>A</v>
          </cell>
        </row>
      </sheetData>
      <sheetData sheetId="2085">
        <row r="9">
          <cell r="A9" t="str">
            <v>A</v>
          </cell>
        </row>
      </sheetData>
      <sheetData sheetId="2086">
        <row r="9">
          <cell r="A9" t="str">
            <v>A</v>
          </cell>
        </row>
      </sheetData>
      <sheetData sheetId="2087">
        <row r="9">
          <cell r="A9" t="str">
            <v>A</v>
          </cell>
        </row>
      </sheetData>
      <sheetData sheetId="2088">
        <row r="9">
          <cell r="A9" t="str">
            <v>A</v>
          </cell>
        </row>
      </sheetData>
      <sheetData sheetId="2089">
        <row r="9">
          <cell r="A9" t="str">
            <v>A</v>
          </cell>
        </row>
      </sheetData>
      <sheetData sheetId="2090">
        <row r="9">
          <cell r="A9" t="str">
            <v>A</v>
          </cell>
        </row>
      </sheetData>
      <sheetData sheetId="2091">
        <row r="9">
          <cell r="A9" t="str">
            <v>A</v>
          </cell>
        </row>
      </sheetData>
      <sheetData sheetId="2092">
        <row r="9">
          <cell r="A9" t="str">
            <v>A</v>
          </cell>
        </row>
      </sheetData>
      <sheetData sheetId="2093">
        <row r="9">
          <cell r="A9" t="str">
            <v>A</v>
          </cell>
        </row>
      </sheetData>
      <sheetData sheetId="2094">
        <row r="9">
          <cell r="A9" t="str">
            <v>A</v>
          </cell>
        </row>
      </sheetData>
      <sheetData sheetId="2095">
        <row r="9">
          <cell r="A9" t="str">
            <v>A</v>
          </cell>
        </row>
      </sheetData>
      <sheetData sheetId="2096">
        <row r="9">
          <cell r="A9" t="str">
            <v>A</v>
          </cell>
        </row>
      </sheetData>
      <sheetData sheetId="2097">
        <row r="9">
          <cell r="A9" t="str">
            <v>A</v>
          </cell>
        </row>
      </sheetData>
      <sheetData sheetId="2098">
        <row r="9">
          <cell r="A9" t="str">
            <v>A</v>
          </cell>
        </row>
      </sheetData>
      <sheetData sheetId="2099">
        <row r="9">
          <cell r="A9" t="str">
            <v>A</v>
          </cell>
        </row>
      </sheetData>
      <sheetData sheetId="2100">
        <row r="9">
          <cell r="A9" t="str">
            <v>A</v>
          </cell>
        </row>
      </sheetData>
      <sheetData sheetId="2101">
        <row r="9">
          <cell r="A9" t="str">
            <v>A</v>
          </cell>
        </row>
      </sheetData>
      <sheetData sheetId="2102">
        <row r="9">
          <cell r="A9" t="str">
            <v>A</v>
          </cell>
        </row>
      </sheetData>
      <sheetData sheetId="2103">
        <row r="9">
          <cell r="A9" t="str">
            <v>A</v>
          </cell>
        </row>
      </sheetData>
      <sheetData sheetId="2104">
        <row r="9">
          <cell r="A9" t="str">
            <v>A</v>
          </cell>
        </row>
      </sheetData>
      <sheetData sheetId="2105">
        <row r="9">
          <cell r="A9" t="str">
            <v>A</v>
          </cell>
        </row>
      </sheetData>
      <sheetData sheetId="2106">
        <row r="9">
          <cell r="A9" t="str">
            <v>A</v>
          </cell>
        </row>
      </sheetData>
      <sheetData sheetId="2107">
        <row r="9">
          <cell r="A9" t="str">
            <v>A</v>
          </cell>
        </row>
      </sheetData>
      <sheetData sheetId="2108">
        <row r="9">
          <cell r="A9" t="str">
            <v>A</v>
          </cell>
        </row>
      </sheetData>
      <sheetData sheetId="2109">
        <row r="9">
          <cell r="A9" t="str">
            <v>A</v>
          </cell>
        </row>
      </sheetData>
      <sheetData sheetId="2110">
        <row r="9">
          <cell r="A9" t="str">
            <v>A</v>
          </cell>
        </row>
      </sheetData>
      <sheetData sheetId="2111">
        <row r="9">
          <cell r="A9" t="str">
            <v>A</v>
          </cell>
        </row>
      </sheetData>
      <sheetData sheetId="2112">
        <row r="9">
          <cell r="A9" t="str">
            <v>A</v>
          </cell>
        </row>
      </sheetData>
      <sheetData sheetId="2113">
        <row r="9">
          <cell r="A9" t="str">
            <v>A</v>
          </cell>
        </row>
      </sheetData>
      <sheetData sheetId="2114">
        <row r="9">
          <cell r="A9" t="str">
            <v>A</v>
          </cell>
        </row>
      </sheetData>
      <sheetData sheetId="2115">
        <row r="9">
          <cell r="A9" t="str">
            <v>A</v>
          </cell>
        </row>
      </sheetData>
      <sheetData sheetId="2116">
        <row r="9">
          <cell r="A9" t="str">
            <v>A</v>
          </cell>
        </row>
      </sheetData>
      <sheetData sheetId="2117">
        <row r="9">
          <cell r="A9" t="str">
            <v>A</v>
          </cell>
        </row>
      </sheetData>
      <sheetData sheetId="2118">
        <row r="9">
          <cell r="A9" t="str">
            <v>A</v>
          </cell>
        </row>
      </sheetData>
      <sheetData sheetId="2119">
        <row r="9">
          <cell r="A9" t="str">
            <v>A</v>
          </cell>
        </row>
      </sheetData>
      <sheetData sheetId="2120">
        <row r="9">
          <cell r="A9" t="str">
            <v>A</v>
          </cell>
        </row>
      </sheetData>
      <sheetData sheetId="2121">
        <row r="9">
          <cell r="A9" t="str">
            <v>A</v>
          </cell>
        </row>
      </sheetData>
      <sheetData sheetId="2122">
        <row r="9">
          <cell r="A9" t="str">
            <v>A</v>
          </cell>
        </row>
      </sheetData>
      <sheetData sheetId="2123">
        <row r="9">
          <cell r="A9" t="str">
            <v>A</v>
          </cell>
        </row>
      </sheetData>
      <sheetData sheetId="2124">
        <row r="9">
          <cell r="A9" t="str">
            <v>A</v>
          </cell>
        </row>
      </sheetData>
      <sheetData sheetId="2125">
        <row r="9">
          <cell r="A9" t="str">
            <v>A</v>
          </cell>
        </row>
      </sheetData>
      <sheetData sheetId="2126">
        <row r="9">
          <cell r="A9" t="str">
            <v>A</v>
          </cell>
        </row>
      </sheetData>
      <sheetData sheetId="2127">
        <row r="9">
          <cell r="A9" t="str">
            <v>A</v>
          </cell>
        </row>
      </sheetData>
      <sheetData sheetId="2128">
        <row r="9">
          <cell r="A9" t="str">
            <v>A</v>
          </cell>
        </row>
      </sheetData>
      <sheetData sheetId="2129">
        <row r="9">
          <cell r="A9" t="str">
            <v>A</v>
          </cell>
        </row>
      </sheetData>
      <sheetData sheetId="2130">
        <row r="9">
          <cell r="A9" t="str">
            <v>A</v>
          </cell>
        </row>
      </sheetData>
      <sheetData sheetId="2131">
        <row r="9">
          <cell r="A9" t="str">
            <v>A</v>
          </cell>
        </row>
      </sheetData>
      <sheetData sheetId="2132">
        <row r="9">
          <cell r="A9" t="str">
            <v>A</v>
          </cell>
        </row>
      </sheetData>
      <sheetData sheetId="2133">
        <row r="9">
          <cell r="A9" t="str">
            <v>A</v>
          </cell>
        </row>
      </sheetData>
      <sheetData sheetId="2134">
        <row r="9">
          <cell r="A9" t="str">
            <v>A</v>
          </cell>
        </row>
      </sheetData>
      <sheetData sheetId="2135">
        <row r="9">
          <cell r="A9" t="str">
            <v>A</v>
          </cell>
        </row>
      </sheetData>
      <sheetData sheetId="2136">
        <row r="9">
          <cell r="A9" t="str">
            <v>A</v>
          </cell>
        </row>
      </sheetData>
      <sheetData sheetId="2137">
        <row r="9">
          <cell r="A9" t="str">
            <v>A</v>
          </cell>
        </row>
      </sheetData>
      <sheetData sheetId="2138">
        <row r="9">
          <cell r="A9" t="str">
            <v>A</v>
          </cell>
        </row>
      </sheetData>
      <sheetData sheetId="2139">
        <row r="9">
          <cell r="A9" t="str">
            <v>A</v>
          </cell>
        </row>
      </sheetData>
      <sheetData sheetId="2140">
        <row r="9">
          <cell r="A9" t="str">
            <v>A</v>
          </cell>
        </row>
      </sheetData>
      <sheetData sheetId="2141">
        <row r="9">
          <cell r="A9" t="str">
            <v>A</v>
          </cell>
        </row>
      </sheetData>
      <sheetData sheetId="2142">
        <row r="9">
          <cell r="A9" t="str">
            <v>A</v>
          </cell>
        </row>
      </sheetData>
      <sheetData sheetId="2143">
        <row r="9">
          <cell r="A9" t="str">
            <v>A</v>
          </cell>
        </row>
      </sheetData>
      <sheetData sheetId="2144">
        <row r="9">
          <cell r="A9" t="str">
            <v>A</v>
          </cell>
        </row>
      </sheetData>
      <sheetData sheetId="2145">
        <row r="9">
          <cell r="A9" t="str">
            <v>A</v>
          </cell>
        </row>
      </sheetData>
      <sheetData sheetId="2146">
        <row r="9">
          <cell r="A9" t="str">
            <v>A</v>
          </cell>
        </row>
      </sheetData>
      <sheetData sheetId="2147">
        <row r="9">
          <cell r="A9" t="str">
            <v>A</v>
          </cell>
        </row>
      </sheetData>
      <sheetData sheetId="2148">
        <row r="9">
          <cell r="A9" t="str">
            <v>A</v>
          </cell>
        </row>
      </sheetData>
      <sheetData sheetId="2149">
        <row r="9">
          <cell r="A9" t="str">
            <v>A</v>
          </cell>
        </row>
      </sheetData>
      <sheetData sheetId="2150">
        <row r="9">
          <cell r="A9" t="str">
            <v>A</v>
          </cell>
        </row>
      </sheetData>
      <sheetData sheetId="2151">
        <row r="9">
          <cell r="A9" t="str">
            <v>A</v>
          </cell>
        </row>
      </sheetData>
      <sheetData sheetId="2152">
        <row r="9">
          <cell r="A9" t="str">
            <v>A</v>
          </cell>
        </row>
      </sheetData>
      <sheetData sheetId="2153">
        <row r="9">
          <cell r="A9" t="str">
            <v>A</v>
          </cell>
        </row>
      </sheetData>
      <sheetData sheetId="2154">
        <row r="9">
          <cell r="A9" t="str">
            <v>A</v>
          </cell>
        </row>
      </sheetData>
      <sheetData sheetId="2155">
        <row r="9">
          <cell r="A9" t="str">
            <v>A</v>
          </cell>
        </row>
      </sheetData>
      <sheetData sheetId="2156">
        <row r="9">
          <cell r="A9" t="str">
            <v>A</v>
          </cell>
        </row>
      </sheetData>
      <sheetData sheetId="2157">
        <row r="9">
          <cell r="A9" t="str">
            <v>A</v>
          </cell>
        </row>
      </sheetData>
      <sheetData sheetId="2158">
        <row r="9">
          <cell r="A9" t="str">
            <v>A</v>
          </cell>
        </row>
      </sheetData>
      <sheetData sheetId="2159">
        <row r="9">
          <cell r="A9" t="str">
            <v>A</v>
          </cell>
        </row>
      </sheetData>
      <sheetData sheetId="2160">
        <row r="9">
          <cell r="A9" t="str">
            <v>A</v>
          </cell>
        </row>
      </sheetData>
      <sheetData sheetId="2161">
        <row r="9">
          <cell r="A9" t="str">
            <v>A</v>
          </cell>
        </row>
      </sheetData>
      <sheetData sheetId="2162">
        <row r="9">
          <cell r="A9" t="str">
            <v>A</v>
          </cell>
        </row>
      </sheetData>
      <sheetData sheetId="2163">
        <row r="9">
          <cell r="A9" t="str">
            <v>A</v>
          </cell>
        </row>
      </sheetData>
      <sheetData sheetId="2164">
        <row r="9">
          <cell r="A9" t="str">
            <v>A</v>
          </cell>
        </row>
      </sheetData>
      <sheetData sheetId="2165">
        <row r="9">
          <cell r="A9" t="str">
            <v>A</v>
          </cell>
        </row>
      </sheetData>
      <sheetData sheetId="2166">
        <row r="9">
          <cell r="A9" t="str">
            <v>A</v>
          </cell>
        </row>
      </sheetData>
      <sheetData sheetId="2167">
        <row r="9">
          <cell r="A9" t="str">
            <v>A</v>
          </cell>
        </row>
      </sheetData>
      <sheetData sheetId="2168">
        <row r="9">
          <cell r="A9" t="str">
            <v>A</v>
          </cell>
        </row>
      </sheetData>
      <sheetData sheetId="2169">
        <row r="9">
          <cell r="A9" t="str">
            <v>A</v>
          </cell>
        </row>
      </sheetData>
      <sheetData sheetId="2170">
        <row r="9">
          <cell r="A9" t="str">
            <v>A</v>
          </cell>
        </row>
      </sheetData>
      <sheetData sheetId="2171">
        <row r="9">
          <cell r="A9" t="str">
            <v>A</v>
          </cell>
        </row>
      </sheetData>
      <sheetData sheetId="2172">
        <row r="9">
          <cell r="A9" t="str">
            <v>A</v>
          </cell>
        </row>
      </sheetData>
      <sheetData sheetId="2173">
        <row r="9">
          <cell r="A9" t="str">
            <v>A</v>
          </cell>
        </row>
      </sheetData>
      <sheetData sheetId="2174">
        <row r="9">
          <cell r="A9" t="str">
            <v>A</v>
          </cell>
        </row>
      </sheetData>
      <sheetData sheetId="2175">
        <row r="9">
          <cell r="A9" t="str">
            <v>A</v>
          </cell>
        </row>
      </sheetData>
      <sheetData sheetId="2176">
        <row r="9">
          <cell r="A9" t="str">
            <v>A</v>
          </cell>
        </row>
      </sheetData>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ow r="9">
          <cell r="A9" t="str">
            <v>A</v>
          </cell>
        </row>
      </sheetData>
      <sheetData sheetId="2432" refreshError="1"/>
      <sheetData sheetId="2433"/>
      <sheetData sheetId="2434">
        <row r="9">
          <cell r="A9" t="str">
            <v>A</v>
          </cell>
        </row>
      </sheetData>
      <sheetData sheetId="2435">
        <row r="9">
          <cell r="A9" t="str">
            <v>A</v>
          </cell>
        </row>
      </sheetData>
      <sheetData sheetId="2436">
        <row r="9">
          <cell r="A9" t="str">
            <v>A</v>
          </cell>
        </row>
      </sheetData>
      <sheetData sheetId="2437">
        <row r="9">
          <cell r="A9" t="str">
            <v>A</v>
          </cell>
        </row>
      </sheetData>
      <sheetData sheetId="2438">
        <row r="9">
          <cell r="A9" t="str">
            <v>A</v>
          </cell>
        </row>
      </sheetData>
      <sheetData sheetId="2439">
        <row r="9">
          <cell r="A9" t="str">
            <v>A</v>
          </cell>
        </row>
      </sheetData>
      <sheetData sheetId="2440">
        <row r="9">
          <cell r="A9" t="str">
            <v>A</v>
          </cell>
        </row>
      </sheetData>
      <sheetData sheetId="2441">
        <row r="9">
          <cell r="A9" t="str">
            <v>A</v>
          </cell>
        </row>
      </sheetData>
      <sheetData sheetId="2442">
        <row r="9">
          <cell r="A9" t="str">
            <v>A</v>
          </cell>
        </row>
      </sheetData>
      <sheetData sheetId="2443">
        <row r="9">
          <cell r="A9" t="str">
            <v>A</v>
          </cell>
        </row>
      </sheetData>
      <sheetData sheetId="2444">
        <row r="9">
          <cell r="A9" t="str">
            <v>A</v>
          </cell>
        </row>
      </sheetData>
      <sheetData sheetId="2445" refreshError="1"/>
      <sheetData sheetId="2446" refreshError="1"/>
      <sheetData sheetId="2447" refreshError="1"/>
      <sheetData sheetId="2448" refreshError="1"/>
      <sheetData sheetId="2449" refreshError="1"/>
      <sheetData sheetId="2450" refreshError="1"/>
      <sheetData sheetId="2451" refreshError="1"/>
      <sheetData sheetId="2452"/>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ow r="9">
          <cell r="A9" t="str">
            <v>A</v>
          </cell>
        </row>
      </sheetData>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ow r="9">
          <cell r="A9" t="str">
            <v>A</v>
          </cell>
        </row>
      </sheetData>
      <sheetData sheetId="2529" refreshError="1"/>
      <sheetData sheetId="2530" refreshError="1"/>
      <sheetData sheetId="2531" refreshError="1"/>
      <sheetData sheetId="2532" refreshError="1"/>
      <sheetData sheetId="2533" refreshError="1"/>
      <sheetData sheetId="2534">
        <row r="9">
          <cell r="A9" t="str">
            <v>A</v>
          </cell>
        </row>
      </sheetData>
      <sheetData sheetId="2535">
        <row r="9">
          <cell r="A9" t="str">
            <v>A</v>
          </cell>
        </row>
      </sheetData>
      <sheetData sheetId="2536">
        <row r="9">
          <cell r="A9" t="str">
            <v>A</v>
          </cell>
        </row>
      </sheetData>
      <sheetData sheetId="2537">
        <row r="9">
          <cell r="A9" t="str">
            <v>A</v>
          </cell>
        </row>
      </sheetData>
      <sheetData sheetId="2538">
        <row r="9">
          <cell r="A9" t="str">
            <v>A</v>
          </cell>
        </row>
      </sheetData>
      <sheetData sheetId="2539">
        <row r="9">
          <cell r="A9" t="str">
            <v>A</v>
          </cell>
        </row>
      </sheetData>
      <sheetData sheetId="2540">
        <row r="9">
          <cell r="A9" t="str">
            <v>A</v>
          </cell>
        </row>
      </sheetData>
      <sheetData sheetId="2541">
        <row r="9">
          <cell r="A9" t="str">
            <v>A</v>
          </cell>
        </row>
      </sheetData>
      <sheetData sheetId="2542">
        <row r="9">
          <cell r="A9" t="str">
            <v>A</v>
          </cell>
        </row>
      </sheetData>
      <sheetData sheetId="2543">
        <row r="9">
          <cell r="A9" t="str">
            <v>A</v>
          </cell>
        </row>
      </sheetData>
      <sheetData sheetId="2544">
        <row r="9">
          <cell r="A9" t="str">
            <v>A</v>
          </cell>
        </row>
      </sheetData>
      <sheetData sheetId="2545">
        <row r="9">
          <cell r="A9" t="str">
            <v>A</v>
          </cell>
        </row>
      </sheetData>
      <sheetData sheetId="2546">
        <row r="9">
          <cell r="A9" t="str">
            <v>A</v>
          </cell>
        </row>
      </sheetData>
      <sheetData sheetId="2547">
        <row r="9">
          <cell r="A9" t="str">
            <v>A</v>
          </cell>
        </row>
      </sheetData>
      <sheetData sheetId="2548">
        <row r="9">
          <cell r="A9" t="str">
            <v>A</v>
          </cell>
        </row>
      </sheetData>
      <sheetData sheetId="2549">
        <row r="9">
          <cell r="A9" t="str">
            <v>A</v>
          </cell>
        </row>
      </sheetData>
      <sheetData sheetId="2550">
        <row r="9">
          <cell r="A9" t="str">
            <v>A</v>
          </cell>
        </row>
      </sheetData>
      <sheetData sheetId="2551">
        <row r="9">
          <cell r="A9" t="str">
            <v>A</v>
          </cell>
        </row>
      </sheetData>
      <sheetData sheetId="2552">
        <row r="9">
          <cell r="A9" t="str">
            <v>A</v>
          </cell>
        </row>
      </sheetData>
      <sheetData sheetId="2553">
        <row r="9">
          <cell r="A9" t="str">
            <v>A</v>
          </cell>
        </row>
      </sheetData>
      <sheetData sheetId="2554">
        <row r="9">
          <cell r="A9" t="str">
            <v>A</v>
          </cell>
        </row>
      </sheetData>
      <sheetData sheetId="2555">
        <row r="9">
          <cell r="A9" t="str">
            <v>A</v>
          </cell>
        </row>
      </sheetData>
      <sheetData sheetId="2556">
        <row r="9">
          <cell r="A9" t="str">
            <v>A</v>
          </cell>
        </row>
      </sheetData>
      <sheetData sheetId="2557">
        <row r="9">
          <cell r="A9" t="str">
            <v>A</v>
          </cell>
        </row>
      </sheetData>
      <sheetData sheetId="2558">
        <row r="9">
          <cell r="A9" t="str">
            <v>A</v>
          </cell>
        </row>
      </sheetData>
      <sheetData sheetId="2559">
        <row r="9">
          <cell r="A9" t="str">
            <v>A</v>
          </cell>
        </row>
      </sheetData>
      <sheetData sheetId="2560">
        <row r="9">
          <cell r="A9" t="str">
            <v>A</v>
          </cell>
        </row>
      </sheetData>
      <sheetData sheetId="2561">
        <row r="9">
          <cell r="A9" t="str">
            <v>A</v>
          </cell>
        </row>
      </sheetData>
      <sheetData sheetId="2562">
        <row r="9">
          <cell r="A9" t="str">
            <v>A</v>
          </cell>
        </row>
      </sheetData>
      <sheetData sheetId="2563">
        <row r="9">
          <cell r="A9" t="str">
            <v>A</v>
          </cell>
        </row>
      </sheetData>
      <sheetData sheetId="2564">
        <row r="9">
          <cell r="A9" t="str">
            <v>A</v>
          </cell>
        </row>
      </sheetData>
      <sheetData sheetId="2565">
        <row r="9">
          <cell r="A9" t="str">
            <v>A</v>
          </cell>
        </row>
      </sheetData>
      <sheetData sheetId="2566">
        <row r="9">
          <cell r="A9" t="str">
            <v>A</v>
          </cell>
        </row>
      </sheetData>
      <sheetData sheetId="2567">
        <row r="9">
          <cell r="A9" t="str">
            <v>A</v>
          </cell>
        </row>
      </sheetData>
      <sheetData sheetId="2568">
        <row r="9">
          <cell r="A9" t="str">
            <v>A</v>
          </cell>
        </row>
      </sheetData>
      <sheetData sheetId="2569">
        <row r="9">
          <cell r="A9" t="str">
            <v>A</v>
          </cell>
        </row>
      </sheetData>
      <sheetData sheetId="2570">
        <row r="9">
          <cell r="A9" t="str">
            <v>A</v>
          </cell>
        </row>
      </sheetData>
      <sheetData sheetId="2571"/>
      <sheetData sheetId="2572"/>
      <sheetData sheetId="2573" refreshError="1"/>
      <sheetData sheetId="2574" refreshError="1"/>
      <sheetData sheetId="2575" refreshError="1"/>
      <sheetData sheetId="2576">
        <row r="9">
          <cell r="A9" t="str">
            <v>A</v>
          </cell>
        </row>
      </sheetData>
      <sheetData sheetId="2577"/>
      <sheetData sheetId="2578">
        <row r="9">
          <cell r="A9" t="str">
            <v>A</v>
          </cell>
        </row>
      </sheetData>
      <sheetData sheetId="2579">
        <row r="9">
          <cell r="A9" t="str">
            <v>A</v>
          </cell>
        </row>
      </sheetData>
      <sheetData sheetId="2580">
        <row r="9">
          <cell r="A9" t="str">
            <v>A</v>
          </cell>
        </row>
      </sheetData>
      <sheetData sheetId="2581"/>
      <sheetData sheetId="2582"/>
      <sheetData sheetId="2583"/>
      <sheetData sheetId="2584"/>
      <sheetData sheetId="2585">
        <row r="9">
          <cell r="A9" t="str">
            <v>A</v>
          </cell>
        </row>
      </sheetData>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sheetData sheetId="2607"/>
      <sheetData sheetId="2608"/>
      <sheetData sheetId="2609"/>
      <sheetData sheetId="2610"/>
      <sheetData sheetId="2611">
        <row r="9">
          <cell r="A9" t="str">
            <v>A</v>
          </cell>
        </row>
      </sheetData>
      <sheetData sheetId="2612"/>
      <sheetData sheetId="2613">
        <row r="9">
          <cell r="A9" t="str">
            <v>A</v>
          </cell>
        </row>
      </sheetData>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ow r="9">
          <cell r="A9" t="str">
            <v>A</v>
          </cell>
        </row>
      </sheetData>
      <sheetData sheetId="2637">
        <row r="9">
          <cell r="A9" t="str">
            <v>A</v>
          </cell>
        </row>
      </sheetData>
      <sheetData sheetId="2638">
        <row r="9">
          <cell r="A9" t="str">
            <v>A</v>
          </cell>
        </row>
      </sheetData>
      <sheetData sheetId="2639">
        <row r="9">
          <cell r="A9" t="str">
            <v>A</v>
          </cell>
        </row>
      </sheetData>
      <sheetData sheetId="2640">
        <row r="9">
          <cell r="A9" t="str">
            <v>A</v>
          </cell>
        </row>
      </sheetData>
      <sheetData sheetId="2641">
        <row r="9">
          <cell r="A9" t="str">
            <v>A</v>
          </cell>
        </row>
      </sheetData>
      <sheetData sheetId="2642">
        <row r="9">
          <cell r="A9" t="str">
            <v>A</v>
          </cell>
        </row>
      </sheetData>
      <sheetData sheetId="2643">
        <row r="9">
          <cell r="A9" t="str">
            <v>A</v>
          </cell>
        </row>
      </sheetData>
      <sheetData sheetId="2644">
        <row r="9">
          <cell r="A9" t="str">
            <v>A</v>
          </cell>
        </row>
      </sheetData>
      <sheetData sheetId="2645">
        <row r="9">
          <cell r="A9" t="str">
            <v>A</v>
          </cell>
        </row>
      </sheetData>
      <sheetData sheetId="2646">
        <row r="9">
          <cell r="A9" t="str">
            <v>A</v>
          </cell>
        </row>
      </sheetData>
      <sheetData sheetId="2647">
        <row r="9">
          <cell r="A9" t="str">
            <v>A</v>
          </cell>
        </row>
      </sheetData>
      <sheetData sheetId="2648">
        <row r="9">
          <cell r="A9" t="str">
            <v>A</v>
          </cell>
        </row>
      </sheetData>
      <sheetData sheetId="2649">
        <row r="9">
          <cell r="A9" t="str">
            <v>A</v>
          </cell>
        </row>
      </sheetData>
      <sheetData sheetId="2650">
        <row r="9">
          <cell r="A9" t="str">
            <v>A</v>
          </cell>
        </row>
      </sheetData>
      <sheetData sheetId="2651">
        <row r="9">
          <cell r="A9" t="str">
            <v>A</v>
          </cell>
        </row>
      </sheetData>
      <sheetData sheetId="2652">
        <row r="9">
          <cell r="A9" t="str">
            <v>A</v>
          </cell>
        </row>
      </sheetData>
      <sheetData sheetId="2653">
        <row r="9">
          <cell r="A9" t="str">
            <v>A</v>
          </cell>
        </row>
      </sheetData>
      <sheetData sheetId="2654">
        <row r="9">
          <cell r="A9" t="str">
            <v>A</v>
          </cell>
        </row>
      </sheetData>
      <sheetData sheetId="2655">
        <row r="9">
          <cell r="A9" t="str">
            <v>A</v>
          </cell>
        </row>
      </sheetData>
      <sheetData sheetId="2656">
        <row r="9">
          <cell r="A9" t="str">
            <v>A</v>
          </cell>
        </row>
      </sheetData>
      <sheetData sheetId="2657">
        <row r="9">
          <cell r="A9" t="str">
            <v>A</v>
          </cell>
        </row>
      </sheetData>
      <sheetData sheetId="2658">
        <row r="9">
          <cell r="A9" t="str">
            <v>A</v>
          </cell>
        </row>
      </sheetData>
      <sheetData sheetId="2659">
        <row r="9">
          <cell r="A9" t="str">
            <v>A</v>
          </cell>
        </row>
      </sheetData>
      <sheetData sheetId="2660">
        <row r="9">
          <cell r="A9" t="str">
            <v>A</v>
          </cell>
        </row>
      </sheetData>
      <sheetData sheetId="2661">
        <row r="9">
          <cell r="A9" t="str">
            <v>A</v>
          </cell>
        </row>
      </sheetData>
      <sheetData sheetId="2662">
        <row r="9">
          <cell r="A9" t="str">
            <v>A</v>
          </cell>
        </row>
      </sheetData>
      <sheetData sheetId="2663">
        <row r="9">
          <cell r="A9" t="str">
            <v>A</v>
          </cell>
        </row>
      </sheetData>
      <sheetData sheetId="2664">
        <row r="9">
          <cell r="A9" t="str">
            <v>A</v>
          </cell>
        </row>
      </sheetData>
      <sheetData sheetId="2665">
        <row r="9">
          <cell r="A9" t="str">
            <v>A</v>
          </cell>
        </row>
      </sheetData>
      <sheetData sheetId="2666">
        <row r="9">
          <cell r="A9" t="str">
            <v>A</v>
          </cell>
        </row>
      </sheetData>
      <sheetData sheetId="2667">
        <row r="9">
          <cell r="A9" t="str">
            <v>A</v>
          </cell>
        </row>
      </sheetData>
      <sheetData sheetId="2668">
        <row r="9">
          <cell r="A9" t="str">
            <v>A</v>
          </cell>
        </row>
      </sheetData>
      <sheetData sheetId="2669">
        <row r="9">
          <cell r="A9" t="str">
            <v>A</v>
          </cell>
        </row>
      </sheetData>
      <sheetData sheetId="2670">
        <row r="9">
          <cell r="A9" t="str">
            <v>A</v>
          </cell>
        </row>
      </sheetData>
      <sheetData sheetId="2671">
        <row r="9">
          <cell r="A9" t="str">
            <v>A</v>
          </cell>
        </row>
      </sheetData>
      <sheetData sheetId="2672">
        <row r="9">
          <cell r="A9" t="str">
            <v>A</v>
          </cell>
        </row>
      </sheetData>
      <sheetData sheetId="2673">
        <row r="9">
          <cell r="A9" t="str">
            <v>A</v>
          </cell>
        </row>
      </sheetData>
      <sheetData sheetId="2674">
        <row r="9">
          <cell r="A9" t="str">
            <v>A</v>
          </cell>
        </row>
      </sheetData>
      <sheetData sheetId="2675">
        <row r="9">
          <cell r="A9" t="str">
            <v>A</v>
          </cell>
        </row>
      </sheetData>
      <sheetData sheetId="2676">
        <row r="9">
          <cell r="A9" t="str">
            <v>A</v>
          </cell>
        </row>
      </sheetData>
      <sheetData sheetId="2677">
        <row r="9">
          <cell r="A9" t="str">
            <v>A</v>
          </cell>
        </row>
      </sheetData>
      <sheetData sheetId="2678">
        <row r="9">
          <cell r="A9" t="str">
            <v>A</v>
          </cell>
        </row>
      </sheetData>
      <sheetData sheetId="2679">
        <row r="9">
          <cell r="A9" t="str">
            <v>A</v>
          </cell>
        </row>
      </sheetData>
      <sheetData sheetId="2680">
        <row r="9">
          <cell r="A9" t="str">
            <v>A</v>
          </cell>
        </row>
      </sheetData>
      <sheetData sheetId="2681">
        <row r="9">
          <cell r="A9" t="str">
            <v>A</v>
          </cell>
        </row>
      </sheetData>
      <sheetData sheetId="2682">
        <row r="9">
          <cell r="A9" t="str">
            <v>A</v>
          </cell>
        </row>
      </sheetData>
      <sheetData sheetId="2683">
        <row r="9">
          <cell r="A9" t="str">
            <v>A</v>
          </cell>
        </row>
      </sheetData>
      <sheetData sheetId="2684">
        <row r="9">
          <cell r="A9" t="str">
            <v>A</v>
          </cell>
        </row>
      </sheetData>
      <sheetData sheetId="2685">
        <row r="9">
          <cell r="A9" t="str">
            <v>A</v>
          </cell>
        </row>
      </sheetData>
      <sheetData sheetId="2686">
        <row r="9">
          <cell r="A9" t="str">
            <v>A</v>
          </cell>
        </row>
      </sheetData>
      <sheetData sheetId="2687">
        <row r="9">
          <cell r="A9" t="str">
            <v>A</v>
          </cell>
        </row>
      </sheetData>
      <sheetData sheetId="2688">
        <row r="9">
          <cell r="A9" t="str">
            <v>A</v>
          </cell>
        </row>
      </sheetData>
      <sheetData sheetId="2689">
        <row r="9">
          <cell r="A9" t="str">
            <v>A</v>
          </cell>
        </row>
      </sheetData>
      <sheetData sheetId="2690">
        <row r="9">
          <cell r="A9" t="str">
            <v>A</v>
          </cell>
        </row>
      </sheetData>
      <sheetData sheetId="2691">
        <row r="9">
          <cell r="A9" t="str">
            <v>A</v>
          </cell>
        </row>
      </sheetData>
      <sheetData sheetId="2692">
        <row r="9">
          <cell r="A9" t="str">
            <v>A</v>
          </cell>
        </row>
      </sheetData>
      <sheetData sheetId="2693">
        <row r="9">
          <cell r="A9" t="str">
            <v>A</v>
          </cell>
        </row>
      </sheetData>
      <sheetData sheetId="2694">
        <row r="9">
          <cell r="A9" t="str">
            <v>A</v>
          </cell>
        </row>
      </sheetData>
      <sheetData sheetId="2695">
        <row r="9">
          <cell r="A9" t="str">
            <v>A</v>
          </cell>
        </row>
      </sheetData>
      <sheetData sheetId="2696">
        <row r="9">
          <cell r="A9" t="str">
            <v>A</v>
          </cell>
        </row>
      </sheetData>
      <sheetData sheetId="2697">
        <row r="9">
          <cell r="A9" t="str">
            <v>A</v>
          </cell>
        </row>
      </sheetData>
      <sheetData sheetId="2698">
        <row r="9">
          <cell r="A9" t="str">
            <v>A</v>
          </cell>
        </row>
      </sheetData>
      <sheetData sheetId="2699">
        <row r="9">
          <cell r="A9" t="str">
            <v>A</v>
          </cell>
        </row>
      </sheetData>
      <sheetData sheetId="2700">
        <row r="9">
          <cell r="A9" t="str">
            <v>A</v>
          </cell>
        </row>
      </sheetData>
      <sheetData sheetId="2701">
        <row r="9">
          <cell r="A9" t="str">
            <v>A</v>
          </cell>
        </row>
      </sheetData>
      <sheetData sheetId="2702">
        <row r="9">
          <cell r="A9" t="str">
            <v>A</v>
          </cell>
        </row>
      </sheetData>
      <sheetData sheetId="2703">
        <row r="9">
          <cell r="A9" t="str">
            <v>A</v>
          </cell>
        </row>
      </sheetData>
      <sheetData sheetId="2704">
        <row r="9">
          <cell r="A9" t="str">
            <v>A</v>
          </cell>
        </row>
      </sheetData>
      <sheetData sheetId="2705">
        <row r="9">
          <cell r="A9" t="str">
            <v>A</v>
          </cell>
        </row>
      </sheetData>
      <sheetData sheetId="2706">
        <row r="9">
          <cell r="A9" t="str">
            <v>A</v>
          </cell>
        </row>
      </sheetData>
      <sheetData sheetId="2707">
        <row r="9">
          <cell r="A9" t="str">
            <v>A</v>
          </cell>
        </row>
      </sheetData>
      <sheetData sheetId="2708">
        <row r="9">
          <cell r="A9" t="str">
            <v>A</v>
          </cell>
        </row>
      </sheetData>
      <sheetData sheetId="2709">
        <row r="9">
          <cell r="A9" t="str">
            <v>A</v>
          </cell>
        </row>
      </sheetData>
      <sheetData sheetId="2710">
        <row r="9">
          <cell r="A9" t="str">
            <v>A</v>
          </cell>
        </row>
      </sheetData>
      <sheetData sheetId="2711">
        <row r="9">
          <cell r="A9" t="str">
            <v>A</v>
          </cell>
        </row>
      </sheetData>
      <sheetData sheetId="2712">
        <row r="9">
          <cell r="A9" t="str">
            <v>A</v>
          </cell>
        </row>
      </sheetData>
      <sheetData sheetId="2713">
        <row r="9">
          <cell r="A9" t="str">
            <v>A</v>
          </cell>
        </row>
      </sheetData>
      <sheetData sheetId="2714">
        <row r="9">
          <cell r="A9" t="str">
            <v>A</v>
          </cell>
        </row>
      </sheetData>
      <sheetData sheetId="2715">
        <row r="9">
          <cell r="A9" t="str">
            <v>A</v>
          </cell>
        </row>
      </sheetData>
      <sheetData sheetId="2716">
        <row r="9">
          <cell r="A9" t="str">
            <v>A</v>
          </cell>
        </row>
      </sheetData>
      <sheetData sheetId="2717">
        <row r="9">
          <cell r="A9" t="str">
            <v>A</v>
          </cell>
        </row>
      </sheetData>
      <sheetData sheetId="2718">
        <row r="9">
          <cell r="A9" t="str">
            <v>A</v>
          </cell>
        </row>
      </sheetData>
      <sheetData sheetId="2719">
        <row r="9">
          <cell r="A9" t="str">
            <v>A</v>
          </cell>
        </row>
      </sheetData>
      <sheetData sheetId="2720">
        <row r="9">
          <cell r="A9" t="str">
            <v>A</v>
          </cell>
        </row>
      </sheetData>
      <sheetData sheetId="2721">
        <row r="9">
          <cell r="A9" t="str">
            <v>A</v>
          </cell>
        </row>
      </sheetData>
      <sheetData sheetId="2722">
        <row r="9">
          <cell r="A9" t="str">
            <v>A</v>
          </cell>
        </row>
      </sheetData>
      <sheetData sheetId="2723">
        <row r="9">
          <cell r="A9" t="str">
            <v>A</v>
          </cell>
        </row>
      </sheetData>
      <sheetData sheetId="2724">
        <row r="9">
          <cell r="A9" t="str">
            <v>A</v>
          </cell>
        </row>
      </sheetData>
      <sheetData sheetId="2725">
        <row r="9">
          <cell r="A9" t="str">
            <v>A</v>
          </cell>
        </row>
      </sheetData>
      <sheetData sheetId="2726">
        <row r="9">
          <cell r="A9" t="str">
            <v>A</v>
          </cell>
        </row>
      </sheetData>
      <sheetData sheetId="2727">
        <row r="9">
          <cell r="A9" t="str">
            <v>A</v>
          </cell>
        </row>
      </sheetData>
      <sheetData sheetId="2728">
        <row r="9">
          <cell r="A9" t="str">
            <v>A</v>
          </cell>
        </row>
      </sheetData>
      <sheetData sheetId="2729">
        <row r="9">
          <cell r="A9" t="str">
            <v>A</v>
          </cell>
        </row>
      </sheetData>
      <sheetData sheetId="2730">
        <row r="9">
          <cell r="A9" t="str">
            <v>A</v>
          </cell>
        </row>
      </sheetData>
      <sheetData sheetId="2731">
        <row r="9">
          <cell r="A9" t="str">
            <v>A</v>
          </cell>
        </row>
      </sheetData>
      <sheetData sheetId="2732">
        <row r="9">
          <cell r="A9" t="str">
            <v>A</v>
          </cell>
        </row>
      </sheetData>
      <sheetData sheetId="2733">
        <row r="9">
          <cell r="A9" t="str">
            <v>A</v>
          </cell>
        </row>
      </sheetData>
      <sheetData sheetId="2734">
        <row r="9">
          <cell r="A9" t="str">
            <v>A</v>
          </cell>
        </row>
      </sheetData>
      <sheetData sheetId="2735">
        <row r="9">
          <cell r="A9" t="str">
            <v>A</v>
          </cell>
        </row>
      </sheetData>
      <sheetData sheetId="2736">
        <row r="9">
          <cell r="A9" t="str">
            <v>A</v>
          </cell>
        </row>
      </sheetData>
      <sheetData sheetId="2737">
        <row r="9">
          <cell r="A9" t="str">
            <v>A</v>
          </cell>
        </row>
      </sheetData>
      <sheetData sheetId="2738">
        <row r="9">
          <cell r="A9" t="str">
            <v>A</v>
          </cell>
        </row>
      </sheetData>
      <sheetData sheetId="2739">
        <row r="9">
          <cell r="A9" t="str">
            <v>A</v>
          </cell>
        </row>
      </sheetData>
      <sheetData sheetId="2740">
        <row r="9">
          <cell r="A9" t="str">
            <v>A</v>
          </cell>
        </row>
      </sheetData>
      <sheetData sheetId="2741">
        <row r="9">
          <cell r="A9" t="str">
            <v>A</v>
          </cell>
        </row>
      </sheetData>
      <sheetData sheetId="2742">
        <row r="9">
          <cell r="A9" t="str">
            <v>A</v>
          </cell>
        </row>
      </sheetData>
      <sheetData sheetId="2743">
        <row r="9">
          <cell r="A9" t="str">
            <v>A</v>
          </cell>
        </row>
      </sheetData>
      <sheetData sheetId="2744">
        <row r="9">
          <cell r="A9" t="str">
            <v>A</v>
          </cell>
        </row>
      </sheetData>
      <sheetData sheetId="2745">
        <row r="9">
          <cell r="A9" t="str">
            <v>A</v>
          </cell>
        </row>
      </sheetData>
      <sheetData sheetId="2746">
        <row r="9">
          <cell r="A9" t="str">
            <v>A</v>
          </cell>
        </row>
      </sheetData>
      <sheetData sheetId="2747">
        <row r="9">
          <cell r="A9" t="str">
            <v>A</v>
          </cell>
        </row>
      </sheetData>
      <sheetData sheetId="2748">
        <row r="9">
          <cell r="A9" t="str">
            <v>A</v>
          </cell>
        </row>
      </sheetData>
      <sheetData sheetId="2749">
        <row r="9">
          <cell r="A9" t="str">
            <v>A</v>
          </cell>
        </row>
      </sheetData>
      <sheetData sheetId="2750">
        <row r="9">
          <cell r="A9" t="str">
            <v>A</v>
          </cell>
        </row>
      </sheetData>
      <sheetData sheetId="2751">
        <row r="9">
          <cell r="A9" t="str">
            <v>A</v>
          </cell>
        </row>
      </sheetData>
      <sheetData sheetId="2752">
        <row r="9">
          <cell r="A9" t="str">
            <v>A</v>
          </cell>
        </row>
      </sheetData>
      <sheetData sheetId="2753">
        <row r="9">
          <cell r="A9" t="str">
            <v>A</v>
          </cell>
        </row>
      </sheetData>
      <sheetData sheetId="2754">
        <row r="9">
          <cell r="A9" t="str">
            <v>A</v>
          </cell>
        </row>
      </sheetData>
      <sheetData sheetId="2755">
        <row r="9">
          <cell r="A9" t="str">
            <v>A</v>
          </cell>
        </row>
      </sheetData>
      <sheetData sheetId="2756">
        <row r="9">
          <cell r="A9" t="str">
            <v>A</v>
          </cell>
        </row>
      </sheetData>
      <sheetData sheetId="2757">
        <row r="9">
          <cell r="A9" t="str">
            <v>A</v>
          </cell>
        </row>
      </sheetData>
      <sheetData sheetId="2758">
        <row r="9">
          <cell r="A9" t="str">
            <v>A</v>
          </cell>
        </row>
      </sheetData>
      <sheetData sheetId="2759">
        <row r="9">
          <cell r="A9" t="str">
            <v>A</v>
          </cell>
        </row>
      </sheetData>
      <sheetData sheetId="2760">
        <row r="9">
          <cell r="A9" t="str">
            <v>A</v>
          </cell>
        </row>
      </sheetData>
      <sheetData sheetId="2761">
        <row r="9">
          <cell r="A9" t="str">
            <v>A</v>
          </cell>
        </row>
      </sheetData>
      <sheetData sheetId="2762">
        <row r="9">
          <cell r="A9" t="str">
            <v>A</v>
          </cell>
        </row>
      </sheetData>
      <sheetData sheetId="2763">
        <row r="9">
          <cell r="A9" t="str">
            <v>A</v>
          </cell>
        </row>
      </sheetData>
      <sheetData sheetId="2764">
        <row r="9">
          <cell r="A9" t="str">
            <v>A</v>
          </cell>
        </row>
      </sheetData>
      <sheetData sheetId="2765">
        <row r="9">
          <cell r="A9" t="str">
            <v>A</v>
          </cell>
        </row>
      </sheetData>
      <sheetData sheetId="2766">
        <row r="9">
          <cell r="A9" t="str">
            <v>A</v>
          </cell>
        </row>
      </sheetData>
      <sheetData sheetId="2767">
        <row r="9">
          <cell r="A9" t="str">
            <v>A</v>
          </cell>
        </row>
      </sheetData>
      <sheetData sheetId="2768">
        <row r="9">
          <cell r="A9" t="str">
            <v>A</v>
          </cell>
        </row>
      </sheetData>
      <sheetData sheetId="2769">
        <row r="9">
          <cell r="A9" t="str">
            <v>A</v>
          </cell>
        </row>
      </sheetData>
      <sheetData sheetId="2770">
        <row r="9">
          <cell r="A9" t="str">
            <v>A</v>
          </cell>
        </row>
      </sheetData>
      <sheetData sheetId="2771">
        <row r="9">
          <cell r="A9" t="str">
            <v>A</v>
          </cell>
        </row>
      </sheetData>
      <sheetData sheetId="2772">
        <row r="9">
          <cell r="A9" t="str">
            <v>A</v>
          </cell>
        </row>
      </sheetData>
      <sheetData sheetId="2773">
        <row r="9">
          <cell r="A9" t="str">
            <v>A</v>
          </cell>
        </row>
      </sheetData>
      <sheetData sheetId="2774">
        <row r="9">
          <cell r="A9" t="str">
            <v>A</v>
          </cell>
        </row>
      </sheetData>
      <sheetData sheetId="2775">
        <row r="9">
          <cell r="A9" t="str">
            <v>A</v>
          </cell>
        </row>
      </sheetData>
      <sheetData sheetId="2776">
        <row r="9">
          <cell r="A9" t="str">
            <v>A</v>
          </cell>
        </row>
      </sheetData>
      <sheetData sheetId="2777">
        <row r="9">
          <cell r="A9" t="str">
            <v>A</v>
          </cell>
        </row>
      </sheetData>
      <sheetData sheetId="2778">
        <row r="9">
          <cell r="A9" t="str">
            <v>A</v>
          </cell>
        </row>
      </sheetData>
      <sheetData sheetId="2779">
        <row r="9">
          <cell r="A9" t="str">
            <v>A</v>
          </cell>
        </row>
      </sheetData>
      <sheetData sheetId="2780">
        <row r="9">
          <cell r="A9" t="str">
            <v>A</v>
          </cell>
        </row>
      </sheetData>
      <sheetData sheetId="2781">
        <row r="9">
          <cell r="A9" t="str">
            <v>A</v>
          </cell>
        </row>
      </sheetData>
      <sheetData sheetId="2782">
        <row r="9">
          <cell r="A9" t="str">
            <v>A</v>
          </cell>
        </row>
      </sheetData>
      <sheetData sheetId="2783">
        <row r="9">
          <cell r="A9" t="str">
            <v>A</v>
          </cell>
        </row>
      </sheetData>
      <sheetData sheetId="2784">
        <row r="9">
          <cell r="A9" t="str">
            <v>A</v>
          </cell>
        </row>
      </sheetData>
      <sheetData sheetId="2785">
        <row r="9">
          <cell r="A9" t="str">
            <v>A</v>
          </cell>
        </row>
      </sheetData>
      <sheetData sheetId="2786">
        <row r="9">
          <cell r="A9" t="str">
            <v>A</v>
          </cell>
        </row>
      </sheetData>
      <sheetData sheetId="2787">
        <row r="9">
          <cell r="A9" t="str">
            <v>A</v>
          </cell>
        </row>
      </sheetData>
      <sheetData sheetId="2788">
        <row r="9">
          <cell r="A9" t="str">
            <v>A</v>
          </cell>
        </row>
      </sheetData>
      <sheetData sheetId="2789">
        <row r="9">
          <cell r="A9" t="str">
            <v>A</v>
          </cell>
        </row>
      </sheetData>
      <sheetData sheetId="2790">
        <row r="9">
          <cell r="A9" t="str">
            <v>A</v>
          </cell>
        </row>
      </sheetData>
      <sheetData sheetId="2791">
        <row r="9">
          <cell r="A9" t="str">
            <v>A</v>
          </cell>
        </row>
      </sheetData>
      <sheetData sheetId="2792">
        <row r="9">
          <cell r="A9" t="str">
            <v>A</v>
          </cell>
        </row>
      </sheetData>
      <sheetData sheetId="2793">
        <row r="9">
          <cell r="A9" t="str">
            <v>A</v>
          </cell>
        </row>
      </sheetData>
      <sheetData sheetId="2794">
        <row r="9">
          <cell r="A9" t="str">
            <v>A</v>
          </cell>
        </row>
      </sheetData>
      <sheetData sheetId="2795">
        <row r="9">
          <cell r="A9" t="str">
            <v>A</v>
          </cell>
        </row>
      </sheetData>
      <sheetData sheetId="2796">
        <row r="9">
          <cell r="A9" t="str">
            <v>A</v>
          </cell>
        </row>
      </sheetData>
      <sheetData sheetId="2797">
        <row r="9">
          <cell r="A9" t="str">
            <v>A</v>
          </cell>
        </row>
      </sheetData>
      <sheetData sheetId="2798">
        <row r="9">
          <cell r="A9" t="str">
            <v>A</v>
          </cell>
        </row>
      </sheetData>
      <sheetData sheetId="2799">
        <row r="9">
          <cell r="A9" t="str">
            <v>A</v>
          </cell>
        </row>
      </sheetData>
      <sheetData sheetId="2800">
        <row r="9">
          <cell r="A9" t="str">
            <v>A</v>
          </cell>
        </row>
      </sheetData>
      <sheetData sheetId="2801">
        <row r="9">
          <cell r="A9" t="str">
            <v>A</v>
          </cell>
        </row>
      </sheetData>
      <sheetData sheetId="2802">
        <row r="9">
          <cell r="A9" t="str">
            <v>A</v>
          </cell>
        </row>
      </sheetData>
      <sheetData sheetId="2803">
        <row r="9">
          <cell r="A9" t="str">
            <v>A</v>
          </cell>
        </row>
      </sheetData>
      <sheetData sheetId="2804">
        <row r="9">
          <cell r="A9" t="str">
            <v>A</v>
          </cell>
        </row>
      </sheetData>
      <sheetData sheetId="2805">
        <row r="9">
          <cell r="A9" t="str">
            <v>A</v>
          </cell>
        </row>
      </sheetData>
      <sheetData sheetId="2806">
        <row r="9">
          <cell r="A9" t="str">
            <v>A</v>
          </cell>
        </row>
      </sheetData>
      <sheetData sheetId="2807">
        <row r="9">
          <cell r="A9" t="str">
            <v>A</v>
          </cell>
        </row>
      </sheetData>
      <sheetData sheetId="2808">
        <row r="9">
          <cell r="A9" t="str">
            <v>A</v>
          </cell>
        </row>
      </sheetData>
      <sheetData sheetId="2809">
        <row r="9">
          <cell r="A9" t="str">
            <v>A</v>
          </cell>
        </row>
      </sheetData>
      <sheetData sheetId="2810">
        <row r="9">
          <cell r="A9" t="str">
            <v>A</v>
          </cell>
        </row>
      </sheetData>
      <sheetData sheetId="2811">
        <row r="9">
          <cell r="A9" t="str">
            <v>A</v>
          </cell>
        </row>
      </sheetData>
      <sheetData sheetId="2812">
        <row r="9">
          <cell r="A9" t="str">
            <v>A</v>
          </cell>
        </row>
      </sheetData>
      <sheetData sheetId="2813">
        <row r="9">
          <cell r="A9" t="str">
            <v>A</v>
          </cell>
        </row>
      </sheetData>
      <sheetData sheetId="2814">
        <row r="9">
          <cell r="A9" t="str">
            <v>A</v>
          </cell>
        </row>
      </sheetData>
      <sheetData sheetId="2815">
        <row r="9">
          <cell r="A9" t="str">
            <v>A</v>
          </cell>
        </row>
      </sheetData>
      <sheetData sheetId="2816">
        <row r="9">
          <cell r="A9" t="str">
            <v>A</v>
          </cell>
        </row>
      </sheetData>
      <sheetData sheetId="2817">
        <row r="9">
          <cell r="A9" t="str">
            <v>A</v>
          </cell>
        </row>
      </sheetData>
      <sheetData sheetId="2818">
        <row r="9">
          <cell r="A9" t="str">
            <v>A</v>
          </cell>
        </row>
      </sheetData>
      <sheetData sheetId="2819">
        <row r="9">
          <cell r="A9" t="str">
            <v>A</v>
          </cell>
        </row>
      </sheetData>
      <sheetData sheetId="2820">
        <row r="9">
          <cell r="A9" t="str">
            <v>A</v>
          </cell>
        </row>
      </sheetData>
      <sheetData sheetId="2821">
        <row r="9">
          <cell r="A9" t="str">
            <v>A</v>
          </cell>
        </row>
      </sheetData>
      <sheetData sheetId="2822">
        <row r="9">
          <cell r="A9" t="str">
            <v>A</v>
          </cell>
        </row>
      </sheetData>
      <sheetData sheetId="2823">
        <row r="9">
          <cell r="A9" t="str">
            <v>A</v>
          </cell>
        </row>
      </sheetData>
      <sheetData sheetId="2824">
        <row r="9">
          <cell r="A9" t="str">
            <v>A</v>
          </cell>
        </row>
      </sheetData>
      <sheetData sheetId="2825">
        <row r="9">
          <cell r="A9" t="str">
            <v>A</v>
          </cell>
        </row>
      </sheetData>
      <sheetData sheetId="2826">
        <row r="9">
          <cell r="A9" t="str">
            <v>A</v>
          </cell>
        </row>
      </sheetData>
      <sheetData sheetId="2827">
        <row r="9">
          <cell r="A9" t="str">
            <v>A</v>
          </cell>
        </row>
      </sheetData>
      <sheetData sheetId="2828">
        <row r="9">
          <cell r="A9" t="str">
            <v>A</v>
          </cell>
        </row>
      </sheetData>
      <sheetData sheetId="2829">
        <row r="9">
          <cell r="A9" t="str">
            <v>A</v>
          </cell>
        </row>
      </sheetData>
      <sheetData sheetId="2830">
        <row r="9">
          <cell r="A9" t="str">
            <v>A</v>
          </cell>
        </row>
      </sheetData>
      <sheetData sheetId="2831">
        <row r="9">
          <cell r="A9" t="str">
            <v>A</v>
          </cell>
        </row>
      </sheetData>
      <sheetData sheetId="2832">
        <row r="9">
          <cell r="A9" t="str">
            <v>A</v>
          </cell>
        </row>
      </sheetData>
      <sheetData sheetId="2833">
        <row r="9">
          <cell r="A9" t="str">
            <v>A</v>
          </cell>
        </row>
      </sheetData>
      <sheetData sheetId="2834">
        <row r="9">
          <cell r="A9" t="str">
            <v>A</v>
          </cell>
        </row>
      </sheetData>
      <sheetData sheetId="2835">
        <row r="9">
          <cell r="A9" t="str">
            <v>A</v>
          </cell>
        </row>
      </sheetData>
      <sheetData sheetId="2836">
        <row r="9">
          <cell r="A9" t="str">
            <v>A</v>
          </cell>
        </row>
      </sheetData>
      <sheetData sheetId="2837">
        <row r="9">
          <cell r="A9" t="str">
            <v>A</v>
          </cell>
        </row>
      </sheetData>
      <sheetData sheetId="2838">
        <row r="9">
          <cell r="A9" t="str">
            <v>A</v>
          </cell>
        </row>
      </sheetData>
      <sheetData sheetId="2839">
        <row r="9">
          <cell r="A9" t="str">
            <v>A</v>
          </cell>
        </row>
      </sheetData>
      <sheetData sheetId="2840">
        <row r="9">
          <cell r="A9" t="str">
            <v>A</v>
          </cell>
        </row>
      </sheetData>
      <sheetData sheetId="2841">
        <row r="9">
          <cell r="A9" t="str">
            <v>A</v>
          </cell>
        </row>
      </sheetData>
      <sheetData sheetId="2842">
        <row r="9">
          <cell r="A9" t="str">
            <v>A</v>
          </cell>
        </row>
      </sheetData>
      <sheetData sheetId="2843">
        <row r="9">
          <cell r="A9" t="str">
            <v>A</v>
          </cell>
        </row>
      </sheetData>
      <sheetData sheetId="2844">
        <row r="9">
          <cell r="A9" t="str">
            <v>A</v>
          </cell>
        </row>
      </sheetData>
      <sheetData sheetId="2845">
        <row r="9">
          <cell r="A9" t="str">
            <v>A</v>
          </cell>
        </row>
      </sheetData>
      <sheetData sheetId="2846">
        <row r="9">
          <cell r="A9" t="str">
            <v>A</v>
          </cell>
        </row>
      </sheetData>
      <sheetData sheetId="2847">
        <row r="9">
          <cell r="A9" t="str">
            <v>A</v>
          </cell>
        </row>
      </sheetData>
      <sheetData sheetId="2848">
        <row r="9">
          <cell r="A9" t="str">
            <v>A</v>
          </cell>
        </row>
      </sheetData>
      <sheetData sheetId="2849">
        <row r="9">
          <cell r="A9" t="str">
            <v>A</v>
          </cell>
        </row>
      </sheetData>
      <sheetData sheetId="2850">
        <row r="9">
          <cell r="A9" t="str">
            <v>A</v>
          </cell>
        </row>
      </sheetData>
      <sheetData sheetId="2851">
        <row r="9">
          <cell r="A9" t="str">
            <v>A</v>
          </cell>
        </row>
      </sheetData>
      <sheetData sheetId="2852">
        <row r="9">
          <cell r="A9" t="str">
            <v>A</v>
          </cell>
        </row>
      </sheetData>
      <sheetData sheetId="2853">
        <row r="9">
          <cell r="A9" t="str">
            <v>A</v>
          </cell>
        </row>
      </sheetData>
      <sheetData sheetId="2854">
        <row r="9">
          <cell r="A9" t="str">
            <v>A</v>
          </cell>
        </row>
      </sheetData>
      <sheetData sheetId="2855">
        <row r="9">
          <cell r="A9" t="str">
            <v>A</v>
          </cell>
        </row>
      </sheetData>
      <sheetData sheetId="2856">
        <row r="9">
          <cell r="A9" t="str">
            <v>A</v>
          </cell>
        </row>
      </sheetData>
      <sheetData sheetId="2857">
        <row r="9">
          <cell r="A9" t="str">
            <v>A</v>
          </cell>
        </row>
      </sheetData>
      <sheetData sheetId="2858">
        <row r="9">
          <cell r="A9" t="str">
            <v>A</v>
          </cell>
        </row>
      </sheetData>
      <sheetData sheetId="2859">
        <row r="9">
          <cell r="A9" t="str">
            <v>A</v>
          </cell>
        </row>
      </sheetData>
      <sheetData sheetId="2860">
        <row r="9">
          <cell r="A9" t="str">
            <v>A</v>
          </cell>
        </row>
      </sheetData>
      <sheetData sheetId="2861">
        <row r="9">
          <cell r="A9" t="str">
            <v>A</v>
          </cell>
        </row>
      </sheetData>
      <sheetData sheetId="2862">
        <row r="9">
          <cell r="A9" t="str">
            <v>A</v>
          </cell>
        </row>
      </sheetData>
      <sheetData sheetId="2863">
        <row r="9">
          <cell r="A9" t="str">
            <v>A</v>
          </cell>
        </row>
      </sheetData>
      <sheetData sheetId="2864">
        <row r="9">
          <cell r="A9" t="str">
            <v>A</v>
          </cell>
        </row>
      </sheetData>
      <sheetData sheetId="2865">
        <row r="9">
          <cell r="A9" t="str">
            <v>A</v>
          </cell>
        </row>
      </sheetData>
      <sheetData sheetId="2866">
        <row r="9">
          <cell r="A9" t="str">
            <v>A</v>
          </cell>
        </row>
      </sheetData>
      <sheetData sheetId="2867">
        <row r="9">
          <cell r="A9" t="str">
            <v>A</v>
          </cell>
        </row>
      </sheetData>
      <sheetData sheetId="2868">
        <row r="9">
          <cell r="A9" t="str">
            <v>A</v>
          </cell>
        </row>
      </sheetData>
      <sheetData sheetId="2869">
        <row r="9">
          <cell r="A9" t="str">
            <v>A</v>
          </cell>
        </row>
      </sheetData>
      <sheetData sheetId="2870">
        <row r="9">
          <cell r="A9" t="str">
            <v>A</v>
          </cell>
        </row>
      </sheetData>
      <sheetData sheetId="2871">
        <row r="9">
          <cell r="A9" t="str">
            <v>A</v>
          </cell>
        </row>
      </sheetData>
      <sheetData sheetId="2872">
        <row r="9">
          <cell r="A9" t="str">
            <v>A</v>
          </cell>
        </row>
      </sheetData>
      <sheetData sheetId="2873">
        <row r="9">
          <cell r="A9" t="str">
            <v>A</v>
          </cell>
        </row>
      </sheetData>
      <sheetData sheetId="2874">
        <row r="9">
          <cell r="A9" t="str">
            <v>A</v>
          </cell>
        </row>
      </sheetData>
      <sheetData sheetId="2875">
        <row r="9">
          <cell r="A9" t="str">
            <v>A</v>
          </cell>
        </row>
      </sheetData>
      <sheetData sheetId="2876">
        <row r="9">
          <cell r="A9" t="str">
            <v>A</v>
          </cell>
        </row>
      </sheetData>
      <sheetData sheetId="2877">
        <row r="9">
          <cell r="A9" t="str">
            <v>A</v>
          </cell>
        </row>
      </sheetData>
      <sheetData sheetId="2878">
        <row r="9">
          <cell r="A9" t="str">
            <v>A</v>
          </cell>
        </row>
      </sheetData>
      <sheetData sheetId="2879">
        <row r="9">
          <cell r="A9" t="str">
            <v>A</v>
          </cell>
        </row>
      </sheetData>
      <sheetData sheetId="2880">
        <row r="9">
          <cell r="A9" t="str">
            <v>A</v>
          </cell>
        </row>
      </sheetData>
      <sheetData sheetId="2881">
        <row r="9">
          <cell r="A9" t="str">
            <v>A</v>
          </cell>
        </row>
      </sheetData>
      <sheetData sheetId="2882">
        <row r="9">
          <cell r="A9" t="str">
            <v>A</v>
          </cell>
        </row>
      </sheetData>
      <sheetData sheetId="2883">
        <row r="9">
          <cell r="A9" t="str">
            <v>A</v>
          </cell>
        </row>
      </sheetData>
      <sheetData sheetId="2884">
        <row r="9">
          <cell r="A9" t="str">
            <v>A</v>
          </cell>
        </row>
      </sheetData>
      <sheetData sheetId="2885">
        <row r="9">
          <cell r="A9" t="str">
            <v>A</v>
          </cell>
        </row>
      </sheetData>
      <sheetData sheetId="2886">
        <row r="9">
          <cell r="A9" t="str">
            <v>A</v>
          </cell>
        </row>
      </sheetData>
      <sheetData sheetId="2887">
        <row r="9">
          <cell r="A9" t="str">
            <v>A</v>
          </cell>
        </row>
      </sheetData>
      <sheetData sheetId="2888">
        <row r="9">
          <cell r="A9" t="str">
            <v>A</v>
          </cell>
        </row>
      </sheetData>
      <sheetData sheetId="2889">
        <row r="9">
          <cell r="A9" t="str">
            <v>A</v>
          </cell>
        </row>
      </sheetData>
      <sheetData sheetId="2890">
        <row r="9">
          <cell r="A9" t="str">
            <v>A</v>
          </cell>
        </row>
      </sheetData>
      <sheetData sheetId="2891">
        <row r="9">
          <cell r="A9" t="str">
            <v>A</v>
          </cell>
        </row>
      </sheetData>
      <sheetData sheetId="2892">
        <row r="9">
          <cell r="A9" t="str">
            <v>A</v>
          </cell>
        </row>
      </sheetData>
      <sheetData sheetId="2893">
        <row r="9">
          <cell r="A9" t="str">
            <v>A</v>
          </cell>
        </row>
      </sheetData>
      <sheetData sheetId="2894">
        <row r="9">
          <cell r="A9" t="str">
            <v>A</v>
          </cell>
        </row>
      </sheetData>
      <sheetData sheetId="2895">
        <row r="9">
          <cell r="A9" t="str">
            <v>A</v>
          </cell>
        </row>
      </sheetData>
      <sheetData sheetId="2896">
        <row r="9">
          <cell r="A9" t="str">
            <v>A</v>
          </cell>
        </row>
      </sheetData>
      <sheetData sheetId="2897">
        <row r="9">
          <cell r="A9" t="str">
            <v>A</v>
          </cell>
        </row>
      </sheetData>
      <sheetData sheetId="2898">
        <row r="9">
          <cell r="A9" t="str">
            <v>A</v>
          </cell>
        </row>
      </sheetData>
      <sheetData sheetId="2899">
        <row r="9">
          <cell r="A9" t="str">
            <v>A</v>
          </cell>
        </row>
      </sheetData>
      <sheetData sheetId="2900">
        <row r="9">
          <cell r="A9" t="str">
            <v>A</v>
          </cell>
        </row>
      </sheetData>
      <sheetData sheetId="2901">
        <row r="9">
          <cell r="A9" t="str">
            <v>A</v>
          </cell>
        </row>
      </sheetData>
      <sheetData sheetId="2902">
        <row r="9">
          <cell r="A9" t="str">
            <v>A</v>
          </cell>
        </row>
      </sheetData>
      <sheetData sheetId="2903">
        <row r="9">
          <cell r="A9" t="str">
            <v>A</v>
          </cell>
        </row>
      </sheetData>
      <sheetData sheetId="2904">
        <row r="9">
          <cell r="A9" t="str">
            <v>A</v>
          </cell>
        </row>
      </sheetData>
      <sheetData sheetId="2905">
        <row r="9">
          <cell r="A9" t="str">
            <v>A</v>
          </cell>
        </row>
      </sheetData>
      <sheetData sheetId="2906">
        <row r="9">
          <cell r="A9" t="str">
            <v>A</v>
          </cell>
        </row>
      </sheetData>
      <sheetData sheetId="2907">
        <row r="9">
          <cell r="A9" t="str">
            <v>A</v>
          </cell>
        </row>
      </sheetData>
      <sheetData sheetId="2908">
        <row r="9">
          <cell r="A9" t="str">
            <v>A</v>
          </cell>
        </row>
      </sheetData>
      <sheetData sheetId="2909">
        <row r="9">
          <cell r="A9" t="str">
            <v>A</v>
          </cell>
        </row>
      </sheetData>
      <sheetData sheetId="2910">
        <row r="9">
          <cell r="A9" t="str">
            <v>A</v>
          </cell>
        </row>
      </sheetData>
      <sheetData sheetId="2911">
        <row r="9">
          <cell r="A9" t="str">
            <v>A</v>
          </cell>
        </row>
      </sheetData>
      <sheetData sheetId="2912">
        <row r="9">
          <cell r="A9" t="str">
            <v>A</v>
          </cell>
        </row>
      </sheetData>
      <sheetData sheetId="2913">
        <row r="9">
          <cell r="A9" t="str">
            <v>A</v>
          </cell>
        </row>
      </sheetData>
      <sheetData sheetId="2914">
        <row r="9">
          <cell r="A9" t="str">
            <v>A</v>
          </cell>
        </row>
      </sheetData>
      <sheetData sheetId="2915">
        <row r="9">
          <cell r="A9" t="str">
            <v>A</v>
          </cell>
        </row>
      </sheetData>
      <sheetData sheetId="2916">
        <row r="9">
          <cell r="A9" t="str">
            <v>A</v>
          </cell>
        </row>
      </sheetData>
      <sheetData sheetId="2917">
        <row r="9">
          <cell r="A9" t="str">
            <v>A</v>
          </cell>
        </row>
      </sheetData>
      <sheetData sheetId="2918">
        <row r="9">
          <cell r="A9" t="str">
            <v>A</v>
          </cell>
        </row>
      </sheetData>
      <sheetData sheetId="2919">
        <row r="9">
          <cell r="A9" t="str">
            <v>A</v>
          </cell>
        </row>
      </sheetData>
      <sheetData sheetId="2920">
        <row r="9">
          <cell r="A9" t="str">
            <v>A</v>
          </cell>
        </row>
      </sheetData>
      <sheetData sheetId="2921">
        <row r="9">
          <cell r="A9" t="str">
            <v>A</v>
          </cell>
        </row>
      </sheetData>
      <sheetData sheetId="2922">
        <row r="9">
          <cell r="A9" t="str">
            <v>A</v>
          </cell>
        </row>
      </sheetData>
      <sheetData sheetId="2923">
        <row r="9">
          <cell r="A9" t="str">
            <v>A</v>
          </cell>
        </row>
      </sheetData>
      <sheetData sheetId="2924">
        <row r="9">
          <cell r="A9" t="str">
            <v>A</v>
          </cell>
        </row>
      </sheetData>
      <sheetData sheetId="2925">
        <row r="9">
          <cell r="A9" t="str">
            <v>A</v>
          </cell>
        </row>
      </sheetData>
      <sheetData sheetId="2926">
        <row r="9">
          <cell r="A9" t="str">
            <v>A</v>
          </cell>
        </row>
      </sheetData>
      <sheetData sheetId="2927">
        <row r="9">
          <cell r="A9" t="str">
            <v>A</v>
          </cell>
        </row>
      </sheetData>
      <sheetData sheetId="2928">
        <row r="9">
          <cell r="A9" t="str">
            <v>A</v>
          </cell>
        </row>
      </sheetData>
      <sheetData sheetId="2929">
        <row r="9">
          <cell r="A9" t="str">
            <v>A</v>
          </cell>
        </row>
      </sheetData>
      <sheetData sheetId="2930">
        <row r="9">
          <cell r="A9" t="str">
            <v>A</v>
          </cell>
        </row>
      </sheetData>
      <sheetData sheetId="2931">
        <row r="9">
          <cell r="A9" t="str">
            <v>A</v>
          </cell>
        </row>
      </sheetData>
      <sheetData sheetId="2932">
        <row r="9">
          <cell r="A9" t="str">
            <v>A</v>
          </cell>
        </row>
      </sheetData>
      <sheetData sheetId="2933">
        <row r="9">
          <cell r="A9" t="str">
            <v>A</v>
          </cell>
        </row>
      </sheetData>
      <sheetData sheetId="2934">
        <row r="9">
          <cell r="A9" t="str">
            <v>A</v>
          </cell>
        </row>
      </sheetData>
      <sheetData sheetId="2935">
        <row r="9">
          <cell r="A9" t="str">
            <v>A</v>
          </cell>
        </row>
      </sheetData>
      <sheetData sheetId="2936">
        <row r="9">
          <cell r="A9" t="str">
            <v>A</v>
          </cell>
        </row>
      </sheetData>
      <sheetData sheetId="2937">
        <row r="9">
          <cell r="A9" t="str">
            <v>A</v>
          </cell>
        </row>
      </sheetData>
      <sheetData sheetId="2938">
        <row r="9">
          <cell r="A9" t="str">
            <v>A</v>
          </cell>
        </row>
      </sheetData>
      <sheetData sheetId="2939">
        <row r="9">
          <cell r="A9" t="str">
            <v>A</v>
          </cell>
        </row>
      </sheetData>
      <sheetData sheetId="2940">
        <row r="9">
          <cell r="A9" t="str">
            <v>A</v>
          </cell>
        </row>
      </sheetData>
      <sheetData sheetId="2941">
        <row r="9">
          <cell r="A9" t="str">
            <v>A</v>
          </cell>
        </row>
      </sheetData>
      <sheetData sheetId="2942">
        <row r="9">
          <cell r="A9" t="str">
            <v>A</v>
          </cell>
        </row>
      </sheetData>
      <sheetData sheetId="2943">
        <row r="9">
          <cell r="A9" t="str">
            <v>A</v>
          </cell>
        </row>
      </sheetData>
      <sheetData sheetId="2944">
        <row r="9">
          <cell r="A9" t="str">
            <v>A</v>
          </cell>
        </row>
      </sheetData>
      <sheetData sheetId="2945">
        <row r="9">
          <cell r="A9" t="str">
            <v>A</v>
          </cell>
        </row>
      </sheetData>
      <sheetData sheetId="2946">
        <row r="9">
          <cell r="A9" t="str">
            <v>A</v>
          </cell>
        </row>
      </sheetData>
      <sheetData sheetId="2947">
        <row r="9">
          <cell r="A9" t="str">
            <v>A</v>
          </cell>
        </row>
      </sheetData>
      <sheetData sheetId="2948">
        <row r="9">
          <cell r="A9" t="str">
            <v>A</v>
          </cell>
        </row>
      </sheetData>
      <sheetData sheetId="2949">
        <row r="9">
          <cell r="A9" t="str">
            <v>A</v>
          </cell>
        </row>
      </sheetData>
      <sheetData sheetId="2950">
        <row r="9">
          <cell r="A9" t="str">
            <v>A</v>
          </cell>
        </row>
      </sheetData>
      <sheetData sheetId="2951">
        <row r="9">
          <cell r="A9" t="str">
            <v>A</v>
          </cell>
        </row>
      </sheetData>
      <sheetData sheetId="2952">
        <row r="9">
          <cell r="A9" t="str">
            <v>A</v>
          </cell>
        </row>
      </sheetData>
      <sheetData sheetId="2953">
        <row r="9">
          <cell r="A9" t="str">
            <v>A</v>
          </cell>
        </row>
      </sheetData>
      <sheetData sheetId="2954">
        <row r="9">
          <cell r="A9" t="str">
            <v>A</v>
          </cell>
        </row>
      </sheetData>
      <sheetData sheetId="2955">
        <row r="9">
          <cell r="A9" t="str">
            <v>A</v>
          </cell>
        </row>
      </sheetData>
      <sheetData sheetId="2956">
        <row r="9">
          <cell r="A9" t="str">
            <v>A</v>
          </cell>
        </row>
      </sheetData>
      <sheetData sheetId="2957">
        <row r="9">
          <cell r="A9" t="str">
            <v>A</v>
          </cell>
        </row>
      </sheetData>
      <sheetData sheetId="2958">
        <row r="9">
          <cell r="A9" t="str">
            <v>A</v>
          </cell>
        </row>
      </sheetData>
      <sheetData sheetId="2959">
        <row r="9">
          <cell r="A9" t="str">
            <v>A</v>
          </cell>
        </row>
      </sheetData>
      <sheetData sheetId="2960">
        <row r="9">
          <cell r="A9" t="str">
            <v>A</v>
          </cell>
        </row>
      </sheetData>
      <sheetData sheetId="2961">
        <row r="9">
          <cell r="A9" t="str">
            <v>A</v>
          </cell>
        </row>
      </sheetData>
      <sheetData sheetId="2962">
        <row r="9">
          <cell r="A9" t="str">
            <v>A</v>
          </cell>
        </row>
      </sheetData>
      <sheetData sheetId="2963">
        <row r="9">
          <cell r="A9" t="str">
            <v>A</v>
          </cell>
        </row>
      </sheetData>
      <sheetData sheetId="2964">
        <row r="9">
          <cell r="A9" t="str">
            <v>A</v>
          </cell>
        </row>
      </sheetData>
      <sheetData sheetId="2965">
        <row r="9">
          <cell r="A9" t="str">
            <v>A</v>
          </cell>
        </row>
      </sheetData>
      <sheetData sheetId="2966">
        <row r="9">
          <cell r="A9" t="str">
            <v>A</v>
          </cell>
        </row>
      </sheetData>
      <sheetData sheetId="2967">
        <row r="9">
          <cell r="A9" t="str">
            <v>A</v>
          </cell>
        </row>
      </sheetData>
      <sheetData sheetId="2968">
        <row r="9">
          <cell r="A9" t="str">
            <v>A</v>
          </cell>
        </row>
      </sheetData>
      <sheetData sheetId="2969">
        <row r="9">
          <cell r="A9" t="str">
            <v>A</v>
          </cell>
        </row>
      </sheetData>
      <sheetData sheetId="2970">
        <row r="9">
          <cell r="A9" t="str">
            <v>A</v>
          </cell>
        </row>
      </sheetData>
      <sheetData sheetId="2971">
        <row r="9">
          <cell r="A9" t="str">
            <v>A</v>
          </cell>
        </row>
      </sheetData>
      <sheetData sheetId="2972">
        <row r="9">
          <cell r="A9" t="str">
            <v>A</v>
          </cell>
        </row>
      </sheetData>
      <sheetData sheetId="2973">
        <row r="9">
          <cell r="A9" t="str">
            <v>A</v>
          </cell>
        </row>
      </sheetData>
      <sheetData sheetId="2974">
        <row r="9">
          <cell r="A9" t="str">
            <v>A</v>
          </cell>
        </row>
      </sheetData>
      <sheetData sheetId="2975">
        <row r="9">
          <cell r="A9" t="str">
            <v>A</v>
          </cell>
        </row>
      </sheetData>
      <sheetData sheetId="2976">
        <row r="9">
          <cell r="A9" t="str">
            <v>A</v>
          </cell>
        </row>
      </sheetData>
      <sheetData sheetId="2977">
        <row r="9">
          <cell r="A9" t="str">
            <v>A</v>
          </cell>
        </row>
      </sheetData>
      <sheetData sheetId="2978">
        <row r="9">
          <cell r="A9" t="str">
            <v>A</v>
          </cell>
        </row>
      </sheetData>
      <sheetData sheetId="2979">
        <row r="9">
          <cell r="A9" t="str">
            <v>A</v>
          </cell>
        </row>
      </sheetData>
      <sheetData sheetId="2980">
        <row r="9">
          <cell r="A9" t="str">
            <v>A</v>
          </cell>
        </row>
      </sheetData>
      <sheetData sheetId="2981">
        <row r="9">
          <cell r="A9" t="str">
            <v>A</v>
          </cell>
        </row>
      </sheetData>
      <sheetData sheetId="2982">
        <row r="9">
          <cell r="A9" t="str">
            <v>A</v>
          </cell>
        </row>
      </sheetData>
      <sheetData sheetId="2983">
        <row r="9">
          <cell r="A9" t="str">
            <v>A</v>
          </cell>
        </row>
      </sheetData>
      <sheetData sheetId="2984">
        <row r="9">
          <cell r="A9" t="str">
            <v>A</v>
          </cell>
        </row>
      </sheetData>
      <sheetData sheetId="2985">
        <row r="9">
          <cell r="A9" t="str">
            <v>A</v>
          </cell>
        </row>
      </sheetData>
      <sheetData sheetId="2986">
        <row r="9">
          <cell r="A9" t="str">
            <v>A</v>
          </cell>
        </row>
      </sheetData>
      <sheetData sheetId="2987">
        <row r="9">
          <cell r="A9" t="str">
            <v>A</v>
          </cell>
        </row>
      </sheetData>
      <sheetData sheetId="2988">
        <row r="9">
          <cell r="A9" t="str">
            <v>A</v>
          </cell>
        </row>
      </sheetData>
      <sheetData sheetId="2989">
        <row r="9">
          <cell r="A9" t="str">
            <v>A</v>
          </cell>
        </row>
      </sheetData>
      <sheetData sheetId="2990">
        <row r="9">
          <cell r="A9" t="str">
            <v>A</v>
          </cell>
        </row>
      </sheetData>
      <sheetData sheetId="2991">
        <row r="9">
          <cell r="A9" t="str">
            <v>A</v>
          </cell>
        </row>
      </sheetData>
      <sheetData sheetId="2992">
        <row r="9">
          <cell r="A9" t="str">
            <v>A</v>
          </cell>
        </row>
      </sheetData>
      <sheetData sheetId="2993">
        <row r="9">
          <cell r="A9" t="str">
            <v>A</v>
          </cell>
        </row>
      </sheetData>
      <sheetData sheetId="2994">
        <row r="9">
          <cell r="A9" t="str">
            <v>A</v>
          </cell>
        </row>
      </sheetData>
      <sheetData sheetId="2995">
        <row r="9">
          <cell r="A9" t="str">
            <v>A</v>
          </cell>
        </row>
      </sheetData>
      <sheetData sheetId="2996">
        <row r="9">
          <cell r="A9" t="str">
            <v>A</v>
          </cell>
        </row>
      </sheetData>
      <sheetData sheetId="2997">
        <row r="9">
          <cell r="A9" t="str">
            <v>A</v>
          </cell>
        </row>
      </sheetData>
      <sheetData sheetId="2998">
        <row r="9">
          <cell r="A9" t="str">
            <v>A</v>
          </cell>
        </row>
      </sheetData>
      <sheetData sheetId="2999">
        <row r="9">
          <cell r="A9" t="str">
            <v>A</v>
          </cell>
        </row>
      </sheetData>
      <sheetData sheetId="3000">
        <row r="9">
          <cell r="A9" t="str">
            <v>A</v>
          </cell>
        </row>
      </sheetData>
      <sheetData sheetId="3001">
        <row r="9">
          <cell r="A9" t="str">
            <v>A</v>
          </cell>
        </row>
      </sheetData>
      <sheetData sheetId="3002">
        <row r="9">
          <cell r="A9" t="str">
            <v>A</v>
          </cell>
        </row>
      </sheetData>
      <sheetData sheetId="3003">
        <row r="9">
          <cell r="A9" t="str">
            <v>A</v>
          </cell>
        </row>
      </sheetData>
      <sheetData sheetId="3004">
        <row r="9">
          <cell r="A9" t="str">
            <v>A</v>
          </cell>
        </row>
      </sheetData>
      <sheetData sheetId="3005">
        <row r="9">
          <cell r="A9" t="str">
            <v>A</v>
          </cell>
        </row>
      </sheetData>
      <sheetData sheetId="3006">
        <row r="9">
          <cell r="A9" t="str">
            <v>A</v>
          </cell>
        </row>
      </sheetData>
      <sheetData sheetId="3007">
        <row r="9">
          <cell r="A9" t="str">
            <v>A</v>
          </cell>
        </row>
      </sheetData>
      <sheetData sheetId="3008">
        <row r="9">
          <cell r="A9" t="str">
            <v>A</v>
          </cell>
        </row>
      </sheetData>
      <sheetData sheetId="3009">
        <row r="9">
          <cell r="A9" t="str">
            <v>A</v>
          </cell>
        </row>
      </sheetData>
      <sheetData sheetId="3010">
        <row r="9">
          <cell r="A9" t="str">
            <v>A</v>
          </cell>
        </row>
      </sheetData>
      <sheetData sheetId="3011">
        <row r="9">
          <cell r="A9" t="str">
            <v>A</v>
          </cell>
        </row>
      </sheetData>
      <sheetData sheetId="3012">
        <row r="9">
          <cell r="A9" t="str">
            <v>A</v>
          </cell>
        </row>
      </sheetData>
      <sheetData sheetId="3013">
        <row r="9">
          <cell r="A9" t="str">
            <v>A</v>
          </cell>
        </row>
      </sheetData>
      <sheetData sheetId="3014">
        <row r="9">
          <cell r="A9" t="str">
            <v>A</v>
          </cell>
        </row>
      </sheetData>
      <sheetData sheetId="3015">
        <row r="9">
          <cell r="A9" t="str">
            <v>A</v>
          </cell>
        </row>
      </sheetData>
      <sheetData sheetId="3016">
        <row r="9">
          <cell r="A9" t="str">
            <v>A</v>
          </cell>
        </row>
      </sheetData>
      <sheetData sheetId="3017">
        <row r="9">
          <cell r="A9" t="str">
            <v>A</v>
          </cell>
        </row>
      </sheetData>
      <sheetData sheetId="3018">
        <row r="9">
          <cell r="A9" t="str">
            <v>A</v>
          </cell>
        </row>
      </sheetData>
      <sheetData sheetId="3019">
        <row r="9">
          <cell r="A9" t="str">
            <v>A</v>
          </cell>
        </row>
      </sheetData>
      <sheetData sheetId="3020">
        <row r="9">
          <cell r="A9" t="str">
            <v>A</v>
          </cell>
        </row>
      </sheetData>
      <sheetData sheetId="3021">
        <row r="9">
          <cell r="A9" t="str">
            <v>A</v>
          </cell>
        </row>
      </sheetData>
      <sheetData sheetId="3022">
        <row r="9">
          <cell r="A9" t="str">
            <v>A</v>
          </cell>
        </row>
      </sheetData>
      <sheetData sheetId="3023">
        <row r="9">
          <cell r="A9" t="str">
            <v>A</v>
          </cell>
        </row>
      </sheetData>
      <sheetData sheetId="3024">
        <row r="9">
          <cell r="A9" t="str">
            <v>A</v>
          </cell>
        </row>
      </sheetData>
      <sheetData sheetId="3025">
        <row r="9">
          <cell r="A9" t="str">
            <v>A</v>
          </cell>
        </row>
      </sheetData>
      <sheetData sheetId="3026">
        <row r="9">
          <cell r="A9" t="str">
            <v>A</v>
          </cell>
        </row>
      </sheetData>
      <sheetData sheetId="3027">
        <row r="9">
          <cell r="A9" t="str">
            <v>A</v>
          </cell>
        </row>
      </sheetData>
      <sheetData sheetId="3028">
        <row r="9">
          <cell r="A9" t="str">
            <v>A</v>
          </cell>
        </row>
      </sheetData>
      <sheetData sheetId="3029">
        <row r="9">
          <cell r="A9" t="str">
            <v>A</v>
          </cell>
        </row>
      </sheetData>
      <sheetData sheetId="3030">
        <row r="9">
          <cell r="A9" t="str">
            <v>A</v>
          </cell>
        </row>
      </sheetData>
      <sheetData sheetId="3031">
        <row r="9">
          <cell r="A9" t="str">
            <v>A</v>
          </cell>
        </row>
      </sheetData>
      <sheetData sheetId="3032">
        <row r="9">
          <cell r="A9" t="str">
            <v>A</v>
          </cell>
        </row>
      </sheetData>
      <sheetData sheetId="3033">
        <row r="9">
          <cell r="A9" t="str">
            <v>A</v>
          </cell>
        </row>
      </sheetData>
      <sheetData sheetId="3034">
        <row r="9">
          <cell r="A9" t="str">
            <v>A</v>
          </cell>
        </row>
      </sheetData>
      <sheetData sheetId="3035">
        <row r="9">
          <cell r="A9" t="str">
            <v>A</v>
          </cell>
        </row>
      </sheetData>
      <sheetData sheetId="3036">
        <row r="9">
          <cell r="A9" t="str">
            <v>A</v>
          </cell>
        </row>
      </sheetData>
      <sheetData sheetId="3037">
        <row r="9">
          <cell r="A9" t="str">
            <v>A</v>
          </cell>
        </row>
      </sheetData>
      <sheetData sheetId="3038">
        <row r="9">
          <cell r="A9" t="str">
            <v>A</v>
          </cell>
        </row>
      </sheetData>
      <sheetData sheetId="3039">
        <row r="9">
          <cell r="A9" t="str">
            <v>A</v>
          </cell>
        </row>
      </sheetData>
      <sheetData sheetId="3040">
        <row r="9">
          <cell r="A9" t="str">
            <v>A</v>
          </cell>
        </row>
      </sheetData>
      <sheetData sheetId="3041">
        <row r="9">
          <cell r="A9" t="str">
            <v>A</v>
          </cell>
        </row>
      </sheetData>
      <sheetData sheetId="3042">
        <row r="9">
          <cell r="A9" t="str">
            <v>A</v>
          </cell>
        </row>
      </sheetData>
      <sheetData sheetId="3043">
        <row r="9">
          <cell r="A9" t="str">
            <v>A</v>
          </cell>
        </row>
      </sheetData>
      <sheetData sheetId="3044">
        <row r="9">
          <cell r="A9" t="str">
            <v>A</v>
          </cell>
        </row>
      </sheetData>
      <sheetData sheetId="3045">
        <row r="9">
          <cell r="A9" t="str">
            <v>A</v>
          </cell>
        </row>
      </sheetData>
      <sheetData sheetId="3046">
        <row r="9">
          <cell r="A9" t="str">
            <v>A</v>
          </cell>
        </row>
      </sheetData>
      <sheetData sheetId="3047">
        <row r="9">
          <cell r="A9" t="str">
            <v>A</v>
          </cell>
        </row>
      </sheetData>
      <sheetData sheetId="3048">
        <row r="9">
          <cell r="A9" t="str">
            <v>A</v>
          </cell>
        </row>
      </sheetData>
      <sheetData sheetId="3049">
        <row r="9">
          <cell r="A9" t="str">
            <v>A</v>
          </cell>
        </row>
      </sheetData>
      <sheetData sheetId="3050">
        <row r="9">
          <cell r="A9" t="str">
            <v>A</v>
          </cell>
        </row>
      </sheetData>
      <sheetData sheetId="3051">
        <row r="9">
          <cell r="A9" t="str">
            <v>A</v>
          </cell>
        </row>
      </sheetData>
      <sheetData sheetId="3052">
        <row r="9">
          <cell r="A9" t="str">
            <v>A</v>
          </cell>
        </row>
      </sheetData>
      <sheetData sheetId="3053">
        <row r="9">
          <cell r="A9" t="str">
            <v>A</v>
          </cell>
        </row>
      </sheetData>
      <sheetData sheetId="3054">
        <row r="9">
          <cell r="A9" t="str">
            <v>A</v>
          </cell>
        </row>
      </sheetData>
      <sheetData sheetId="3055">
        <row r="9">
          <cell r="A9" t="str">
            <v>A</v>
          </cell>
        </row>
      </sheetData>
      <sheetData sheetId="3056">
        <row r="9">
          <cell r="A9" t="str">
            <v>A</v>
          </cell>
        </row>
      </sheetData>
      <sheetData sheetId="3057">
        <row r="9">
          <cell r="A9" t="str">
            <v>A</v>
          </cell>
        </row>
      </sheetData>
      <sheetData sheetId="3058">
        <row r="9">
          <cell r="A9" t="str">
            <v>A</v>
          </cell>
        </row>
      </sheetData>
      <sheetData sheetId="3059">
        <row r="9">
          <cell r="A9" t="str">
            <v>A</v>
          </cell>
        </row>
      </sheetData>
      <sheetData sheetId="3060">
        <row r="9">
          <cell r="A9" t="str">
            <v>A</v>
          </cell>
        </row>
      </sheetData>
      <sheetData sheetId="3061">
        <row r="9">
          <cell r="A9" t="str">
            <v>A</v>
          </cell>
        </row>
      </sheetData>
      <sheetData sheetId="3062">
        <row r="9">
          <cell r="A9" t="str">
            <v>A</v>
          </cell>
        </row>
      </sheetData>
      <sheetData sheetId="3063">
        <row r="9">
          <cell r="A9" t="str">
            <v>A</v>
          </cell>
        </row>
      </sheetData>
      <sheetData sheetId="3064">
        <row r="9">
          <cell r="A9" t="str">
            <v>A</v>
          </cell>
        </row>
      </sheetData>
      <sheetData sheetId="3065">
        <row r="9">
          <cell r="A9" t="str">
            <v>A</v>
          </cell>
        </row>
      </sheetData>
      <sheetData sheetId="3066">
        <row r="9">
          <cell r="A9" t="str">
            <v>A</v>
          </cell>
        </row>
      </sheetData>
      <sheetData sheetId="3067">
        <row r="9">
          <cell r="A9" t="str">
            <v>A</v>
          </cell>
        </row>
      </sheetData>
      <sheetData sheetId="3068">
        <row r="9">
          <cell r="A9" t="str">
            <v>A</v>
          </cell>
        </row>
      </sheetData>
      <sheetData sheetId="3069">
        <row r="9">
          <cell r="A9" t="str">
            <v>A</v>
          </cell>
        </row>
      </sheetData>
      <sheetData sheetId="3070">
        <row r="9">
          <cell r="A9" t="str">
            <v>A</v>
          </cell>
        </row>
      </sheetData>
      <sheetData sheetId="3071">
        <row r="9">
          <cell r="A9" t="str">
            <v>A</v>
          </cell>
        </row>
      </sheetData>
      <sheetData sheetId="3072">
        <row r="9">
          <cell r="A9" t="str">
            <v>A</v>
          </cell>
        </row>
      </sheetData>
      <sheetData sheetId="3073">
        <row r="9">
          <cell r="A9" t="str">
            <v>A</v>
          </cell>
        </row>
      </sheetData>
      <sheetData sheetId="3074">
        <row r="9">
          <cell r="A9" t="str">
            <v>A</v>
          </cell>
        </row>
      </sheetData>
      <sheetData sheetId="3075">
        <row r="9">
          <cell r="A9" t="str">
            <v>A</v>
          </cell>
        </row>
      </sheetData>
      <sheetData sheetId="3076">
        <row r="9">
          <cell r="A9" t="str">
            <v>A</v>
          </cell>
        </row>
      </sheetData>
      <sheetData sheetId="3077">
        <row r="9">
          <cell r="A9" t="str">
            <v>A</v>
          </cell>
        </row>
      </sheetData>
      <sheetData sheetId="3078">
        <row r="9">
          <cell r="A9" t="str">
            <v>A</v>
          </cell>
        </row>
      </sheetData>
      <sheetData sheetId="3079">
        <row r="9">
          <cell r="A9" t="str">
            <v>A</v>
          </cell>
        </row>
      </sheetData>
      <sheetData sheetId="3080">
        <row r="9">
          <cell r="A9" t="str">
            <v>A</v>
          </cell>
        </row>
      </sheetData>
      <sheetData sheetId="3081">
        <row r="9">
          <cell r="A9" t="str">
            <v>A</v>
          </cell>
        </row>
      </sheetData>
      <sheetData sheetId="3082">
        <row r="9">
          <cell r="A9" t="str">
            <v>A</v>
          </cell>
        </row>
      </sheetData>
      <sheetData sheetId="3083">
        <row r="9">
          <cell r="A9" t="str">
            <v>A</v>
          </cell>
        </row>
      </sheetData>
      <sheetData sheetId="3084">
        <row r="9">
          <cell r="A9" t="str">
            <v>A</v>
          </cell>
        </row>
      </sheetData>
      <sheetData sheetId="3085">
        <row r="9">
          <cell r="A9" t="str">
            <v>A</v>
          </cell>
        </row>
      </sheetData>
      <sheetData sheetId="3086">
        <row r="9">
          <cell r="A9" t="str">
            <v>A</v>
          </cell>
        </row>
      </sheetData>
      <sheetData sheetId="3087">
        <row r="9">
          <cell r="A9" t="str">
            <v>A</v>
          </cell>
        </row>
      </sheetData>
      <sheetData sheetId="3088">
        <row r="9">
          <cell r="A9" t="str">
            <v>A</v>
          </cell>
        </row>
      </sheetData>
      <sheetData sheetId="3089">
        <row r="9">
          <cell r="A9" t="str">
            <v>A</v>
          </cell>
        </row>
      </sheetData>
      <sheetData sheetId="3090">
        <row r="9">
          <cell r="A9" t="str">
            <v>A</v>
          </cell>
        </row>
      </sheetData>
      <sheetData sheetId="3091">
        <row r="9">
          <cell r="A9" t="str">
            <v>A</v>
          </cell>
        </row>
      </sheetData>
      <sheetData sheetId="3092">
        <row r="9">
          <cell r="A9" t="str">
            <v>A</v>
          </cell>
        </row>
      </sheetData>
      <sheetData sheetId="3093">
        <row r="9">
          <cell r="A9" t="str">
            <v>A</v>
          </cell>
        </row>
      </sheetData>
      <sheetData sheetId="3094">
        <row r="9">
          <cell r="A9" t="str">
            <v>A</v>
          </cell>
        </row>
      </sheetData>
      <sheetData sheetId="3095">
        <row r="9">
          <cell r="A9" t="str">
            <v>A</v>
          </cell>
        </row>
      </sheetData>
      <sheetData sheetId="3096">
        <row r="9">
          <cell r="A9" t="str">
            <v>A</v>
          </cell>
        </row>
      </sheetData>
      <sheetData sheetId="3097">
        <row r="9">
          <cell r="A9" t="str">
            <v>A</v>
          </cell>
        </row>
      </sheetData>
      <sheetData sheetId="3098">
        <row r="9">
          <cell r="A9" t="str">
            <v>A</v>
          </cell>
        </row>
      </sheetData>
      <sheetData sheetId="3099">
        <row r="9">
          <cell r="A9" t="str">
            <v>A</v>
          </cell>
        </row>
      </sheetData>
      <sheetData sheetId="3100">
        <row r="9">
          <cell r="A9" t="str">
            <v>A</v>
          </cell>
        </row>
      </sheetData>
      <sheetData sheetId="3101">
        <row r="9">
          <cell r="A9" t="str">
            <v>A</v>
          </cell>
        </row>
      </sheetData>
      <sheetData sheetId="3102">
        <row r="9">
          <cell r="A9" t="str">
            <v>A</v>
          </cell>
        </row>
      </sheetData>
      <sheetData sheetId="3103">
        <row r="9">
          <cell r="A9" t="str">
            <v>A</v>
          </cell>
        </row>
      </sheetData>
      <sheetData sheetId="3104">
        <row r="9">
          <cell r="A9" t="str">
            <v>A</v>
          </cell>
        </row>
      </sheetData>
      <sheetData sheetId="3105">
        <row r="9">
          <cell r="A9" t="str">
            <v>A</v>
          </cell>
        </row>
      </sheetData>
      <sheetData sheetId="3106">
        <row r="9">
          <cell r="A9" t="str">
            <v>A</v>
          </cell>
        </row>
      </sheetData>
      <sheetData sheetId="3107">
        <row r="9">
          <cell r="A9" t="str">
            <v>A</v>
          </cell>
        </row>
      </sheetData>
      <sheetData sheetId="3108">
        <row r="9">
          <cell r="A9" t="str">
            <v>A</v>
          </cell>
        </row>
      </sheetData>
      <sheetData sheetId="3109">
        <row r="9">
          <cell r="A9" t="str">
            <v>A</v>
          </cell>
        </row>
      </sheetData>
      <sheetData sheetId="3110">
        <row r="9">
          <cell r="A9" t="str">
            <v>A</v>
          </cell>
        </row>
      </sheetData>
      <sheetData sheetId="3111">
        <row r="9">
          <cell r="A9" t="str">
            <v>A</v>
          </cell>
        </row>
      </sheetData>
      <sheetData sheetId="3112">
        <row r="9">
          <cell r="A9" t="str">
            <v>A</v>
          </cell>
        </row>
      </sheetData>
      <sheetData sheetId="3113">
        <row r="9">
          <cell r="A9" t="str">
            <v>A</v>
          </cell>
        </row>
      </sheetData>
      <sheetData sheetId="3114">
        <row r="9">
          <cell r="A9" t="str">
            <v>A</v>
          </cell>
        </row>
      </sheetData>
      <sheetData sheetId="3115">
        <row r="9">
          <cell r="A9" t="str">
            <v>A</v>
          </cell>
        </row>
      </sheetData>
      <sheetData sheetId="3116">
        <row r="9">
          <cell r="A9" t="str">
            <v>A</v>
          </cell>
        </row>
      </sheetData>
      <sheetData sheetId="3117">
        <row r="9">
          <cell r="A9" t="str">
            <v>A</v>
          </cell>
        </row>
      </sheetData>
      <sheetData sheetId="3118">
        <row r="9">
          <cell r="A9" t="str">
            <v>A</v>
          </cell>
        </row>
      </sheetData>
      <sheetData sheetId="3119">
        <row r="9">
          <cell r="A9" t="str">
            <v>A</v>
          </cell>
        </row>
      </sheetData>
      <sheetData sheetId="3120">
        <row r="9">
          <cell r="A9" t="str">
            <v>A</v>
          </cell>
        </row>
      </sheetData>
      <sheetData sheetId="3121">
        <row r="9">
          <cell r="A9" t="str">
            <v>A</v>
          </cell>
        </row>
      </sheetData>
      <sheetData sheetId="3122">
        <row r="9">
          <cell r="A9" t="str">
            <v>A</v>
          </cell>
        </row>
      </sheetData>
      <sheetData sheetId="3123">
        <row r="9">
          <cell r="A9" t="str">
            <v>A</v>
          </cell>
        </row>
      </sheetData>
      <sheetData sheetId="3124">
        <row r="9">
          <cell r="A9" t="str">
            <v>A</v>
          </cell>
        </row>
      </sheetData>
      <sheetData sheetId="3125">
        <row r="9">
          <cell r="A9" t="str">
            <v>A</v>
          </cell>
        </row>
      </sheetData>
      <sheetData sheetId="3126">
        <row r="9">
          <cell r="A9" t="str">
            <v>A</v>
          </cell>
        </row>
      </sheetData>
      <sheetData sheetId="3127">
        <row r="9">
          <cell r="A9" t="str">
            <v>A</v>
          </cell>
        </row>
      </sheetData>
      <sheetData sheetId="3128">
        <row r="9">
          <cell r="A9" t="str">
            <v>A</v>
          </cell>
        </row>
      </sheetData>
      <sheetData sheetId="3129">
        <row r="9">
          <cell r="A9" t="str">
            <v>A</v>
          </cell>
        </row>
      </sheetData>
      <sheetData sheetId="3130">
        <row r="9">
          <cell r="A9" t="str">
            <v>A</v>
          </cell>
        </row>
      </sheetData>
      <sheetData sheetId="3131">
        <row r="9">
          <cell r="A9" t="str">
            <v>A</v>
          </cell>
        </row>
      </sheetData>
      <sheetData sheetId="3132">
        <row r="9">
          <cell r="A9" t="str">
            <v>A</v>
          </cell>
        </row>
      </sheetData>
      <sheetData sheetId="3133">
        <row r="9">
          <cell r="A9" t="str">
            <v>A</v>
          </cell>
        </row>
      </sheetData>
      <sheetData sheetId="3134">
        <row r="9">
          <cell r="A9" t="str">
            <v>A</v>
          </cell>
        </row>
      </sheetData>
      <sheetData sheetId="3135">
        <row r="9">
          <cell r="A9" t="str">
            <v>A</v>
          </cell>
        </row>
      </sheetData>
      <sheetData sheetId="3136">
        <row r="9">
          <cell r="A9" t="str">
            <v>A</v>
          </cell>
        </row>
      </sheetData>
      <sheetData sheetId="3137">
        <row r="9">
          <cell r="A9" t="str">
            <v>A</v>
          </cell>
        </row>
      </sheetData>
      <sheetData sheetId="3138">
        <row r="9">
          <cell r="A9" t="str">
            <v>A</v>
          </cell>
        </row>
      </sheetData>
      <sheetData sheetId="3139">
        <row r="9">
          <cell r="A9" t="str">
            <v>A</v>
          </cell>
        </row>
      </sheetData>
      <sheetData sheetId="3140">
        <row r="9">
          <cell r="A9" t="str">
            <v>A</v>
          </cell>
        </row>
      </sheetData>
      <sheetData sheetId="3141">
        <row r="9">
          <cell r="A9" t="str">
            <v>A</v>
          </cell>
        </row>
      </sheetData>
      <sheetData sheetId="3142">
        <row r="9">
          <cell r="A9" t="str">
            <v>A</v>
          </cell>
        </row>
      </sheetData>
      <sheetData sheetId="3143">
        <row r="9">
          <cell r="A9" t="str">
            <v>A</v>
          </cell>
        </row>
      </sheetData>
      <sheetData sheetId="3144">
        <row r="9">
          <cell r="A9" t="str">
            <v>A</v>
          </cell>
        </row>
      </sheetData>
      <sheetData sheetId="3145">
        <row r="9">
          <cell r="A9" t="str">
            <v>A</v>
          </cell>
        </row>
      </sheetData>
      <sheetData sheetId="3146">
        <row r="9">
          <cell r="A9" t="str">
            <v>A</v>
          </cell>
        </row>
      </sheetData>
      <sheetData sheetId="3147">
        <row r="9">
          <cell r="A9" t="str">
            <v>A</v>
          </cell>
        </row>
      </sheetData>
      <sheetData sheetId="3148">
        <row r="9">
          <cell r="A9" t="str">
            <v>A</v>
          </cell>
        </row>
      </sheetData>
      <sheetData sheetId="3149">
        <row r="9">
          <cell r="A9" t="str">
            <v>A</v>
          </cell>
        </row>
      </sheetData>
      <sheetData sheetId="3150">
        <row r="9">
          <cell r="A9" t="str">
            <v>A</v>
          </cell>
        </row>
      </sheetData>
      <sheetData sheetId="3151">
        <row r="9">
          <cell r="A9" t="str">
            <v>A</v>
          </cell>
        </row>
      </sheetData>
      <sheetData sheetId="3152">
        <row r="9">
          <cell r="A9" t="str">
            <v>A</v>
          </cell>
        </row>
      </sheetData>
      <sheetData sheetId="3153">
        <row r="9">
          <cell r="A9" t="str">
            <v>A</v>
          </cell>
        </row>
      </sheetData>
      <sheetData sheetId="3154">
        <row r="9">
          <cell r="A9" t="str">
            <v>A</v>
          </cell>
        </row>
      </sheetData>
      <sheetData sheetId="3155">
        <row r="9">
          <cell r="A9" t="str">
            <v>A</v>
          </cell>
        </row>
      </sheetData>
      <sheetData sheetId="3156">
        <row r="9">
          <cell r="A9" t="str">
            <v>A</v>
          </cell>
        </row>
      </sheetData>
      <sheetData sheetId="3157">
        <row r="9">
          <cell r="A9" t="str">
            <v>A</v>
          </cell>
        </row>
      </sheetData>
      <sheetData sheetId="3158">
        <row r="9">
          <cell r="A9" t="str">
            <v>A</v>
          </cell>
        </row>
      </sheetData>
      <sheetData sheetId="3159">
        <row r="9">
          <cell r="A9" t="str">
            <v>A</v>
          </cell>
        </row>
      </sheetData>
      <sheetData sheetId="3160">
        <row r="9">
          <cell r="A9" t="str">
            <v>A</v>
          </cell>
        </row>
      </sheetData>
      <sheetData sheetId="3161">
        <row r="9">
          <cell r="A9" t="str">
            <v>A</v>
          </cell>
        </row>
      </sheetData>
      <sheetData sheetId="3162">
        <row r="9">
          <cell r="A9" t="str">
            <v>A</v>
          </cell>
        </row>
      </sheetData>
      <sheetData sheetId="3163">
        <row r="9">
          <cell r="A9" t="str">
            <v>A</v>
          </cell>
        </row>
      </sheetData>
      <sheetData sheetId="3164">
        <row r="9">
          <cell r="A9" t="str">
            <v>A</v>
          </cell>
        </row>
      </sheetData>
      <sheetData sheetId="3165">
        <row r="9">
          <cell r="A9" t="str">
            <v>A</v>
          </cell>
        </row>
      </sheetData>
      <sheetData sheetId="3166">
        <row r="9">
          <cell r="A9" t="str">
            <v>A</v>
          </cell>
        </row>
      </sheetData>
      <sheetData sheetId="3167">
        <row r="9">
          <cell r="A9" t="str">
            <v>A</v>
          </cell>
        </row>
      </sheetData>
      <sheetData sheetId="3168">
        <row r="9">
          <cell r="A9" t="str">
            <v>A</v>
          </cell>
        </row>
      </sheetData>
      <sheetData sheetId="3169">
        <row r="9">
          <cell r="A9" t="str">
            <v>A</v>
          </cell>
        </row>
      </sheetData>
      <sheetData sheetId="3170">
        <row r="9">
          <cell r="A9" t="str">
            <v>A</v>
          </cell>
        </row>
      </sheetData>
      <sheetData sheetId="3171">
        <row r="9">
          <cell r="A9" t="str">
            <v>A</v>
          </cell>
        </row>
      </sheetData>
      <sheetData sheetId="3172">
        <row r="9">
          <cell r="A9" t="str">
            <v>A</v>
          </cell>
        </row>
      </sheetData>
      <sheetData sheetId="3173">
        <row r="9">
          <cell r="A9" t="str">
            <v>A</v>
          </cell>
        </row>
      </sheetData>
      <sheetData sheetId="3174">
        <row r="9">
          <cell r="A9" t="str">
            <v>A</v>
          </cell>
        </row>
      </sheetData>
      <sheetData sheetId="3175">
        <row r="9">
          <cell r="A9" t="str">
            <v>A</v>
          </cell>
        </row>
      </sheetData>
      <sheetData sheetId="3176">
        <row r="9">
          <cell r="A9" t="str">
            <v>A</v>
          </cell>
        </row>
      </sheetData>
      <sheetData sheetId="3177">
        <row r="9">
          <cell r="A9" t="str">
            <v>A</v>
          </cell>
        </row>
      </sheetData>
      <sheetData sheetId="3178">
        <row r="9">
          <cell r="A9" t="str">
            <v>A</v>
          </cell>
        </row>
      </sheetData>
      <sheetData sheetId="3179">
        <row r="9">
          <cell r="A9" t="str">
            <v>A</v>
          </cell>
        </row>
      </sheetData>
      <sheetData sheetId="3180">
        <row r="9">
          <cell r="A9" t="str">
            <v>A</v>
          </cell>
        </row>
      </sheetData>
      <sheetData sheetId="3181">
        <row r="9">
          <cell r="A9" t="str">
            <v>A</v>
          </cell>
        </row>
      </sheetData>
      <sheetData sheetId="3182">
        <row r="9">
          <cell r="A9" t="str">
            <v>A</v>
          </cell>
        </row>
      </sheetData>
      <sheetData sheetId="3183">
        <row r="9">
          <cell r="A9" t="str">
            <v>A</v>
          </cell>
        </row>
      </sheetData>
      <sheetData sheetId="3184">
        <row r="9">
          <cell r="A9" t="str">
            <v>A</v>
          </cell>
        </row>
      </sheetData>
      <sheetData sheetId="3185">
        <row r="9">
          <cell r="A9" t="str">
            <v>A</v>
          </cell>
        </row>
      </sheetData>
      <sheetData sheetId="3186">
        <row r="9">
          <cell r="A9" t="str">
            <v>A</v>
          </cell>
        </row>
      </sheetData>
      <sheetData sheetId="3187">
        <row r="9">
          <cell r="A9" t="str">
            <v>A</v>
          </cell>
        </row>
      </sheetData>
      <sheetData sheetId="3188">
        <row r="9">
          <cell r="A9" t="str">
            <v>A</v>
          </cell>
        </row>
      </sheetData>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ow r="9">
          <cell r="A9" t="str">
            <v>A</v>
          </cell>
        </row>
      </sheetData>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ow r="9">
          <cell r="A9" t="str">
            <v>A</v>
          </cell>
        </row>
      </sheetData>
      <sheetData sheetId="3223">
        <row r="9">
          <cell r="A9" t="str">
            <v>A</v>
          </cell>
        </row>
      </sheetData>
      <sheetData sheetId="3224" refreshError="1"/>
      <sheetData sheetId="3225" refreshError="1"/>
      <sheetData sheetId="3226" refreshError="1"/>
      <sheetData sheetId="3227">
        <row r="9">
          <cell r="A9" t="str">
            <v>A</v>
          </cell>
        </row>
      </sheetData>
      <sheetData sheetId="3228">
        <row r="9">
          <cell r="A9" t="str">
            <v>A</v>
          </cell>
        </row>
      </sheetData>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ow r="9">
          <cell r="A9" t="str">
            <v>A</v>
          </cell>
        </row>
      </sheetData>
      <sheetData sheetId="3268">
        <row r="9">
          <cell r="A9" t="str">
            <v>A</v>
          </cell>
        </row>
      </sheetData>
      <sheetData sheetId="3269">
        <row r="9">
          <cell r="A9" t="str">
            <v>A</v>
          </cell>
        </row>
      </sheetData>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ow r="9">
          <cell r="A9" t="str">
            <v>A</v>
          </cell>
        </row>
      </sheetData>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ow r="9">
          <cell r="A9" t="str">
            <v>A</v>
          </cell>
        </row>
      </sheetData>
      <sheetData sheetId="3372" refreshError="1"/>
      <sheetData sheetId="3373">
        <row r="9">
          <cell r="A9" t="str">
            <v>A</v>
          </cell>
        </row>
      </sheetData>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ow r="9">
          <cell r="A9" t="str">
            <v>A</v>
          </cell>
        </row>
      </sheetData>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sheetData sheetId="3428" refreshError="1"/>
      <sheetData sheetId="3429">
        <row r="9">
          <cell r="A9" t="str">
            <v>A</v>
          </cell>
        </row>
      </sheetData>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sheetData sheetId="3440" refreshError="1"/>
      <sheetData sheetId="3441" refreshError="1"/>
      <sheetData sheetId="3442" refreshError="1"/>
      <sheetData sheetId="3443">
        <row r="9">
          <cell r="A9" t="str">
            <v>A</v>
          </cell>
        </row>
      </sheetData>
      <sheetData sheetId="3444">
        <row r="9">
          <cell r="A9" t="str">
            <v>A</v>
          </cell>
        </row>
      </sheetData>
      <sheetData sheetId="3445">
        <row r="9">
          <cell r="A9" t="str">
            <v>A</v>
          </cell>
        </row>
      </sheetData>
      <sheetData sheetId="3446">
        <row r="9">
          <cell r="A9" t="str">
            <v>A</v>
          </cell>
        </row>
      </sheetData>
      <sheetData sheetId="3447">
        <row r="9">
          <cell r="A9" t="str">
            <v>A</v>
          </cell>
        </row>
      </sheetData>
      <sheetData sheetId="3448">
        <row r="9">
          <cell r="A9" t="str">
            <v>A</v>
          </cell>
        </row>
      </sheetData>
      <sheetData sheetId="3449">
        <row r="9">
          <cell r="A9" t="str">
            <v>A</v>
          </cell>
        </row>
      </sheetData>
      <sheetData sheetId="3450">
        <row r="9">
          <cell r="A9" t="str">
            <v>A</v>
          </cell>
        </row>
      </sheetData>
      <sheetData sheetId="3451">
        <row r="9">
          <cell r="A9" t="str">
            <v>A</v>
          </cell>
        </row>
      </sheetData>
      <sheetData sheetId="3452">
        <row r="9">
          <cell r="A9" t="str">
            <v>A</v>
          </cell>
        </row>
      </sheetData>
      <sheetData sheetId="3453">
        <row r="9">
          <cell r="A9" t="str">
            <v>A</v>
          </cell>
        </row>
      </sheetData>
      <sheetData sheetId="3454">
        <row r="9">
          <cell r="A9" t="str">
            <v>A</v>
          </cell>
        </row>
      </sheetData>
      <sheetData sheetId="3455">
        <row r="9">
          <cell r="A9" t="str">
            <v>A</v>
          </cell>
        </row>
      </sheetData>
      <sheetData sheetId="3456">
        <row r="9">
          <cell r="A9" t="str">
            <v>A</v>
          </cell>
        </row>
      </sheetData>
      <sheetData sheetId="3457">
        <row r="9">
          <cell r="A9" t="str">
            <v>A</v>
          </cell>
        </row>
      </sheetData>
      <sheetData sheetId="3458">
        <row r="9">
          <cell r="A9" t="str">
            <v>A</v>
          </cell>
        </row>
      </sheetData>
      <sheetData sheetId="3459">
        <row r="9">
          <cell r="A9" t="str">
            <v>A</v>
          </cell>
        </row>
      </sheetData>
      <sheetData sheetId="3460">
        <row r="9">
          <cell r="A9" t="str">
            <v>A</v>
          </cell>
        </row>
      </sheetData>
      <sheetData sheetId="3461">
        <row r="9">
          <cell r="A9" t="str">
            <v>A</v>
          </cell>
        </row>
      </sheetData>
      <sheetData sheetId="3462">
        <row r="9">
          <cell r="A9" t="str">
            <v>A</v>
          </cell>
        </row>
      </sheetData>
      <sheetData sheetId="3463">
        <row r="9">
          <cell r="A9" t="str">
            <v>A</v>
          </cell>
        </row>
      </sheetData>
      <sheetData sheetId="3464">
        <row r="9">
          <cell r="A9" t="str">
            <v>A</v>
          </cell>
        </row>
      </sheetData>
      <sheetData sheetId="3465">
        <row r="9">
          <cell r="A9" t="str">
            <v>A</v>
          </cell>
        </row>
      </sheetData>
      <sheetData sheetId="3466">
        <row r="9">
          <cell r="A9" t="str">
            <v>A</v>
          </cell>
        </row>
      </sheetData>
      <sheetData sheetId="3467">
        <row r="9">
          <cell r="A9" t="str">
            <v>A</v>
          </cell>
        </row>
      </sheetData>
      <sheetData sheetId="3468">
        <row r="9">
          <cell r="A9" t="str">
            <v>A</v>
          </cell>
        </row>
      </sheetData>
      <sheetData sheetId="3469">
        <row r="9">
          <cell r="A9" t="str">
            <v>A</v>
          </cell>
        </row>
      </sheetData>
      <sheetData sheetId="3470">
        <row r="9">
          <cell r="A9" t="str">
            <v>A</v>
          </cell>
        </row>
      </sheetData>
      <sheetData sheetId="3471">
        <row r="9">
          <cell r="A9" t="str">
            <v>A</v>
          </cell>
        </row>
      </sheetData>
      <sheetData sheetId="3472">
        <row r="9">
          <cell r="A9" t="str">
            <v>A</v>
          </cell>
        </row>
      </sheetData>
      <sheetData sheetId="3473">
        <row r="9">
          <cell r="A9" t="str">
            <v>A</v>
          </cell>
        </row>
      </sheetData>
      <sheetData sheetId="3474">
        <row r="9">
          <cell r="A9" t="str">
            <v>A</v>
          </cell>
        </row>
      </sheetData>
      <sheetData sheetId="3475">
        <row r="9">
          <cell r="A9" t="str">
            <v>A</v>
          </cell>
        </row>
      </sheetData>
      <sheetData sheetId="3476">
        <row r="9">
          <cell r="A9" t="str">
            <v>A</v>
          </cell>
        </row>
      </sheetData>
      <sheetData sheetId="3477">
        <row r="9">
          <cell r="A9" t="str">
            <v>A</v>
          </cell>
        </row>
      </sheetData>
      <sheetData sheetId="3478">
        <row r="9">
          <cell r="A9" t="str">
            <v>A</v>
          </cell>
        </row>
      </sheetData>
      <sheetData sheetId="3479">
        <row r="9">
          <cell r="A9" t="str">
            <v>A</v>
          </cell>
        </row>
      </sheetData>
      <sheetData sheetId="3480">
        <row r="9">
          <cell r="A9" t="str">
            <v>A</v>
          </cell>
        </row>
      </sheetData>
      <sheetData sheetId="3481">
        <row r="9">
          <cell r="A9" t="str">
            <v>A</v>
          </cell>
        </row>
      </sheetData>
      <sheetData sheetId="3482">
        <row r="9">
          <cell r="A9" t="str">
            <v>A</v>
          </cell>
        </row>
      </sheetData>
      <sheetData sheetId="3483">
        <row r="9">
          <cell r="A9" t="str">
            <v>A</v>
          </cell>
        </row>
      </sheetData>
      <sheetData sheetId="3484">
        <row r="9">
          <cell r="A9" t="str">
            <v>A</v>
          </cell>
        </row>
      </sheetData>
      <sheetData sheetId="3485">
        <row r="9">
          <cell r="A9" t="str">
            <v>A</v>
          </cell>
        </row>
      </sheetData>
      <sheetData sheetId="3486">
        <row r="9">
          <cell r="A9" t="str">
            <v>A</v>
          </cell>
        </row>
      </sheetData>
      <sheetData sheetId="3487">
        <row r="9">
          <cell r="A9" t="str">
            <v>A</v>
          </cell>
        </row>
      </sheetData>
      <sheetData sheetId="3488">
        <row r="9">
          <cell r="A9" t="str">
            <v>A</v>
          </cell>
        </row>
      </sheetData>
      <sheetData sheetId="3489">
        <row r="9">
          <cell r="A9" t="str">
            <v>A</v>
          </cell>
        </row>
      </sheetData>
      <sheetData sheetId="3490">
        <row r="9">
          <cell r="A9" t="str">
            <v>A</v>
          </cell>
        </row>
      </sheetData>
      <sheetData sheetId="3491">
        <row r="9">
          <cell r="A9" t="str">
            <v>A</v>
          </cell>
        </row>
      </sheetData>
      <sheetData sheetId="3492">
        <row r="9">
          <cell r="A9" t="str">
            <v>A</v>
          </cell>
        </row>
      </sheetData>
      <sheetData sheetId="3493">
        <row r="9">
          <cell r="A9" t="str">
            <v>A</v>
          </cell>
        </row>
      </sheetData>
      <sheetData sheetId="3494">
        <row r="9">
          <cell r="A9" t="str">
            <v>A</v>
          </cell>
        </row>
      </sheetData>
      <sheetData sheetId="3495">
        <row r="9">
          <cell r="A9" t="str">
            <v>A</v>
          </cell>
        </row>
      </sheetData>
      <sheetData sheetId="3496">
        <row r="9">
          <cell r="A9" t="str">
            <v>A</v>
          </cell>
        </row>
      </sheetData>
      <sheetData sheetId="3497">
        <row r="9">
          <cell r="A9" t="str">
            <v>A</v>
          </cell>
        </row>
      </sheetData>
      <sheetData sheetId="3498">
        <row r="9">
          <cell r="A9" t="str">
            <v>A</v>
          </cell>
        </row>
      </sheetData>
      <sheetData sheetId="3499">
        <row r="9">
          <cell r="A9" t="str">
            <v>A</v>
          </cell>
        </row>
      </sheetData>
      <sheetData sheetId="3500">
        <row r="9">
          <cell r="A9" t="str">
            <v>A</v>
          </cell>
        </row>
      </sheetData>
      <sheetData sheetId="3501">
        <row r="9">
          <cell r="A9" t="str">
            <v>A</v>
          </cell>
        </row>
      </sheetData>
      <sheetData sheetId="3502">
        <row r="9">
          <cell r="A9" t="str">
            <v>A</v>
          </cell>
        </row>
      </sheetData>
      <sheetData sheetId="3503">
        <row r="9">
          <cell r="A9" t="str">
            <v>A</v>
          </cell>
        </row>
      </sheetData>
      <sheetData sheetId="3504">
        <row r="9">
          <cell r="A9" t="str">
            <v>A</v>
          </cell>
        </row>
      </sheetData>
      <sheetData sheetId="3505">
        <row r="9">
          <cell r="A9" t="str">
            <v>A</v>
          </cell>
        </row>
      </sheetData>
      <sheetData sheetId="3506">
        <row r="9">
          <cell r="A9" t="str">
            <v>A</v>
          </cell>
        </row>
      </sheetData>
      <sheetData sheetId="3507">
        <row r="9">
          <cell r="A9" t="str">
            <v>A</v>
          </cell>
        </row>
      </sheetData>
      <sheetData sheetId="3508">
        <row r="9">
          <cell r="A9" t="str">
            <v>A</v>
          </cell>
        </row>
      </sheetData>
      <sheetData sheetId="3509">
        <row r="9">
          <cell r="A9" t="str">
            <v>A</v>
          </cell>
        </row>
      </sheetData>
      <sheetData sheetId="3510">
        <row r="9">
          <cell r="A9" t="str">
            <v>A</v>
          </cell>
        </row>
      </sheetData>
      <sheetData sheetId="3511">
        <row r="9">
          <cell r="A9" t="str">
            <v>A</v>
          </cell>
        </row>
      </sheetData>
      <sheetData sheetId="3512">
        <row r="9">
          <cell r="A9" t="str">
            <v>A</v>
          </cell>
        </row>
      </sheetData>
      <sheetData sheetId="3513">
        <row r="9">
          <cell r="A9" t="str">
            <v>A</v>
          </cell>
        </row>
      </sheetData>
      <sheetData sheetId="3514">
        <row r="9">
          <cell r="A9" t="str">
            <v>A</v>
          </cell>
        </row>
      </sheetData>
      <sheetData sheetId="3515">
        <row r="9">
          <cell r="A9" t="str">
            <v>A</v>
          </cell>
        </row>
      </sheetData>
      <sheetData sheetId="3516">
        <row r="9">
          <cell r="A9" t="str">
            <v>A</v>
          </cell>
        </row>
      </sheetData>
      <sheetData sheetId="3517">
        <row r="9">
          <cell r="A9" t="str">
            <v>A</v>
          </cell>
        </row>
      </sheetData>
      <sheetData sheetId="3518">
        <row r="9">
          <cell r="A9" t="str">
            <v>A</v>
          </cell>
        </row>
      </sheetData>
      <sheetData sheetId="3519">
        <row r="9">
          <cell r="A9" t="str">
            <v>A</v>
          </cell>
        </row>
      </sheetData>
      <sheetData sheetId="3520">
        <row r="9">
          <cell r="A9" t="str">
            <v>A</v>
          </cell>
        </row>
      </sheetData>
      <sheetData sheetId="3521">
        <row r="9">
          <cell r="A9" t="str">
            <v>A</v>
          </cell>
        </row>
      </sheetData>
      <sheetData sheetId="3522">
        <row r="9">
          <cell r="A9" t="str">
            <v>A</v>
          </cell>
        </row>
      </sheetData>
      <sheetData sheetId="3523">
        <row r="9">
          <cell r="A9" t="str">
            <v>A</v>
          </cell>
        </row>
      </sheetData>
      <sheetData sheetId="3524">
        <row r="9">
          <cell r="A9" t="str">
            <v>A</v>
          </cell>
        </row>
      </sheetData>
      <sheetData sheetId="3525">
        <row r="9">
          <cell r="A9" t="str">
            <v>A</v>
          </cell>
        </row>
      </sheetData>
      <sheetData sheetId="3526">
        <row r="9">
          <cell r="A9" t="str">
            <v>A</v>
          </cell>
        </row>
      </sheetData>
      <sheetData sheetId="3527">
        <row r="9">
          <cell r="A9" t="str">
            <v>A</v>
          </cell>
        </row>
      </sheetData>
      <sheetData sheetId="3528">
        <row r="9">
          <cell r="A9" t="str">
            <v>A</v>
          </cell>
        </row>
      </sheetData>
      <sheetData sheetId="3529">
        <row r="9">
          <cell r="A9" t="str">
            <v>A</v>
          </cell>
        </row>
      </sheetData>
      <sheetData sheetId="3530">
        <row r="9">
          <cell r="A9" t="str">
            <v>A</v>
          </cell>
        </row>
      </sheetData>
      <sheetData sheetId="3531">
        <row r="9">
          <cell r="A9" t="str">
            <v>A</v>
          </cell>
        </row>
      </sheetData>
      <sheetData sheetId="3532">
        <row r="9">
          <cell r="A9" t="str">
            <v>A</v>
          </cell>
        </row>
      </sheetData>
      <sheetData sheetId="3533">
        <row r="9">
          <cell r="A9" t="str">
            <v>A</v>
          </cell>
        </row>
      </sheetData>
      <sheetData sheetId="3534">
        <row r="9">
          <cell r="A9" t="str">
            <v>A</v>
          </cell>
        </row>
      </sheetData>
      <sheetData sheetId="3535">
        <row r="9">
          <cell r="A9" t="str">
            <v>A</v>
          </cell>
        </row>
      </sheetData>
      <sheetData sheetId="3536">
        <row r="9">
          <cell r="A9" t="str">
            <v>A</v>
          </cell>
        </row>
      </sheetData>
      <sheetData sheetId="3537">
        <row r="9">
          <cell r="A9" t="str">
            <v>A</v>
          </cell>
        </row>
      </sheetData>
      <sheetData sheetId="3538">
        <row r="9">
          <cell r="A9" t="str">
            <v>A</v>
          </cell>
        </row>
      </sheetData>
      <sheetData sheetId="3539">
        <row r="9">
          <cell r="A9" t="str">
            <v>A</v>
          </cell>
        </row>
      </sheetData>
      <sheetData sheetId="3540">
        <row r="9">
          <cell r="A9" t="str">
            <v>A</v>
          </cell>
        </row>
      </sheetData>
      <sheetData sheetId="3541">
        <row r="9">
          <cell r="A9" t="str">
            <v>A</v>
          </cell>
        </row>
      </sheetData>
      <sheetData sheetId="3542">
        <row r="9">
          <cell r="A9" t="str">
            <v>A</v>
          </cell>
        </row>
      </sheetData>
      <sheetData sheetId="3543">
        <row r="9">
          <cell r="A9" t="str">
            <v>A</v>
          </cell>
        </row>
      </sheetData>
      <sheetData sheetId="3544">
        <row r="9">
          <cell r="A9" t="str">
            <v>A</v>
          </cell>
        </row>
      </sheetData>
      <sheetData sheetId="3545">
        <row r="9">
          <cell r="A9" t="str">
            <v>A</v>
          </cell>
        </row>
      </sheetData>
      <sheetData sheetId="3546">
        <row r="9">
          <cell r="A9" t="str">
            <v>A</v>
          </cell>
        </row>
      </sheetData>
      <sheetData sheetId="3547">
        <row r="9">
          <cell r="A9" t="str">
            <v>A</v>
          </cell>
        </row>
      </sheetData>
      <sheetData sheetId="3548">
        <row r="9">
          <cell r="A9" t="str">
            <v>A</v>
          </cell>
        </row>
      </sheetData>
      <sheetData sheetId="3549">
        <row r="9">
          <cell r="A9" t="str">
            <v>A</v>
          </cell>
        </row>
      </sheetData>
      <sheetData sheetId="3550">
        <row r="9">
          <cell r="A9" t="str">
            <v>A</v>
          </cell>
        </row>
      </sheetData>
      <sheetData sheetId="3551">
        <row r="9">
          <cell r="A9" t="str">
            <v>A</v>
          </cell>
        </row>
      </sheetData>
      <sheetData sheetId="3552">
        <row r="9">
          <cell r="A9" t="str">
            <v>A</v>
          </cell>
        </row>
      </sheetData>
      <sheetData sheetId="3553">
        <row r="9">
          <cell r="A9" t="str">
            <v>A</v>
          </cell>
        </row>
      </sheetData>
      <sheetData sheetId="3554">
        <row r="9">
          <cell r="A9" t="str">
            <v>A</v>
          </cell>
        </row>
      </sheetData>
      <sheetData sheetId="3555">
        <row r="9">
          <cell r="A9" t="str">
            <v>A</v>
          </cell>
        </row>
      </sheetData>
      <sheetData sheetId="3556">
        <row r="9">
          <cell r="A9" t="str">
            <v>A</v>
          </cell>
        </row>
      </sheetData>
      <sheetData sheetId="3557">
        <row r="9">
          <cell r="A9" t="str">
            <v>A</v>
          </cell>
        </row>
      </sheetData>
      <sheetData sheetId="3558">
        <row r="9">
          <cell r="A9" t="str">
            <v>A</v>
          </cell>
        </row>
      </sheetData>
      <sheetData sheetId="3559">
        <row r="9">
          <cell r="A9" t="str">
            <v>A</v>
          </cell>
        </row>
      </sheetData>
      <sheetData sheetId="3560">
        <row r="9">
          <cell r="A9" t="str">
            <v>A</v>
          </cell>
        </row>
      </sheetData>
      <sheetData sheetId="3561">
        <row r="9">
          <cell r="A9" t="str">
            <v>A</v>
          </cell>
        </row>
      </sheetData>
      <sheetData sheetId="3562">
        <row r="9">
          <cell r="A9" t="str">
            <v>A</v>
          </cell>
        </row>
      </sheetData>
      <sheetData sheetId="3563">
        <row r="9">
          <cell r="A9" t="str">
            <v>A</v>
          </cell>
        </row>
      </sheetData>
      <sheetData sheetId="3564">
        <row r="9">
          <cell r="A9" t="str">
            <v>A</v>
          </cell>
        </row>
      </sheetData>
      <sheetData sheetId="3565">
        <row r="9">
          <cell r="A9" t="str">
            <v>A</v>
          </cell>
        </row>
      </sheetData>
      <sheetData sheetId="3566">
        <row r="9">
          <cell r="A9" t="str">
            <v>A</v>
          </cell>
        </row>
      </sheetData>
      <sheetData sheetId="3567">
        <row r="9">
          <cell r="A9" t="str">
            <v>A</v>
          </cell>
        </row>
      </sheetData>
      <sheetData sheetId="3568">
        <row r="9">
          <cell r="A9" t="str">
            <v>A</v>
          </cell>
        </row>
      </sheetData>
      <sheetData sheetId="3569">
        <row r="9">
          <cell r="A9" t="str">
            <v>A</v>
          </cell>
        </row>
      </sheetData>
      <sheetData sheetId="3570">
        <row r="9">
          <cell r="A9" t="str">
            <v>A</v>
          </cell>
        </row>
      </sheetData>
      <sheetData sheetId="3571">
        <row r="9">
          <cell r="A9" t="str">
            <v>A</v>
          </cell>
        </row>
      </sheetData>
      <sheetData sheetId="3572">
        <row r="9">
          <cell r="A9" t="str">
            <v>A</v>
          </cell>
        </row>
      </sheetData>
      <sheetData sheetId="3573">
        <row r="9">
          <cell r="A9" t="str">
            <v>A</v>
          </cell>
        </row>
      </sheetData>
      <sheetData sheetId="3574">
        <row r="9">
          <cell r="A9" t="str">
            <v>A</v>
          </cell>
        </row>
      </sheetData>
      <sheetData sheetId="3575">
        <row r="9">
          <cell r="A9" t="str">
            <v>A</v>
          </cell>
        </row>
      </sheetData>
      <sheetData sheetId="3576">
        <row r="9">
          <cell r="A9" t="str">
            <v>A</v>
          </cell>
        </row>
      </sheetData>
      <sheetData sheetId="3577">
        <row r="9">
          <cell r="A9" t="str">
            <v>A</v>
          </cell>
        </row>
      </sheetData>
      <sheetData sheetId="3578">
        <row r="9">
          <cell r="A9" t="str">
            <v>A</v>
          </cell>
        </row>
      </sheetData>
      <sheetData sheetId="3579">
        <row r="9">
          <cell r="A9" t="str">
            <v>A</v>
          </cell>
        </row>
      </sheetData>
      <sheetData sheetId="3580">
        <row r="9">
          <cell r="A9" t="str">
            <v>A</v>
          </cell>
        </row>
      </sheetData>
      <sheetData sheetId="3581">
        <row r="9">
          <cell r="A9" t="str">
            <v>A</v>
          </cell>
        </row>
      </sheetData>
      <sheetData sheetId="3582">
        <row r="9">
          <cell r="A9" t="str">
            <v>A</v>
          </cell>
        </row>
      </sheetData>
      <sheetData sheetId="3583">
        <row r="9">
          <cell r="A9" t="str">
            <v>A</v>
          </cell>
        </row>
      </sheetData>
      <sheetData sheetId="3584">
        <row r="9">
          <cell r="A9" t="str">
            <v>A</v>
          </cell>
        </row>
      </sheetData>
      <sheetData sheetId="3585">
        <row r="9">
          <cell r="A9" t="str">
            <v>A</v>
          </cell>
        </row>
      </sheetData>
      <sheetData sheetId="3586">
        <row r="9">
          <cell r="A9" t="str">
            <v>A</v>
          </cell>
        </row>
      </sheetData>
      <sheetData sheetId="3587">
        <row r="9">
          <cell r="A9" t="str">
            <v>A</v>
          </cell>
        </row>
      </sheetData>
      <sheetData sheetId="3588">
        <row r="9">
          <cell r="A9" t="str">
            <v>A</v>
          </cell>
        </row>
      </sheetData>
      <sheetData sheetId="3589">
        <row r="9">
          <cell r="A9" t="str">
            <v>A</v>
          </cell>
        </row>
      </sheetData>
      <sheetData sheetId="3590">
        <row r="9">
          <cell r="A9" t="str">
            <v>A</v>
          </cell>
        </row>
      </sheetData>
      <sheetData sheetId="3591">
        <row r="9">
          <cell r="A9" t="str">
            <v>A</v>
          </cell>
        </row>
      </sheetData>
      <sheetData sheetId="3592">
        <row r="9">
          <cell r="A9" t="str">
            <v>A</v>
          </cell>
        </row>
      </sheetData>
      <sheetData sheetId="3593">
        <row r="9">
          <cell r="A9" t="str">
            <v>A</v>
          </cell>
        </row>
      </sheetData>
      <sheetData sheetId="3594">
        <row r="9">
          <cell r="A9" t="str">
            <v>A</v>
          </cell>
        </row>
      </sheetData>
      <sheetData sheetId="3595">
        <row r="9">
          <cell r="A9" t="str">
            <v>A</v>
          </cell>
        </row>
      </sheetData>
      <sheetData sheetId="3596">
        <row r="9">
          <cell r="A9" t="str">
            <v>A</v>
          </cell>
        </row>
      </sheetData>
      <sheetData sheetId="3597">
        <row r="9">
          <cell r="A9" t="str">
            <v>A</v>
          </cell>
        </row>
      </sheetData>
      <sheetData sheetId="3598">
        <row r="9">
          <cell r="A9" t="str">
            <v>A</v>
          </cell>
        </row>
      </sheetData>
      <sheetData sheetId="3599">
        <row r="9">
          <cell r="A9" t="str">
            <v>A</v>
          </cell>
        </row>
      </sheetData>
      <sheetData sheetId="3600">
        <row r="9">
          <cell r="A9" t="str">
            <v>A</v>
          </cell>
        </row>
      </sheetData>
      <sheetData sheetId="3601">
        <row r="9">
          <cell r="A9" t="str">
            <v>A</v>
          </cell>
        </row>
      </sheetData>
      <sheetData sheetId="3602">
        <row r="9">
          <cell r="A9" t="str">
            <v>A</v>
          </cell>
        </row>
      </sheetData>
      <sheetData sheetId="3603">
        <row r="9">
          <cell r="A9" t="str">
            <v>A</v>
          </cell>
        </row>
      </sheetData>
      <sheetData sheetId="3604">
        <row r="9">
          <cell r="A9" t="str">
            <v>A</v>
          </cell>
        </row>
      </sheetData>
      <sheetData sheetId="3605">
        <row r="9">
          <cell r="A9" t="str">
            <v>A</v>
          </cell>
        </row>
      </sheetData>
      <sheetData sheetId="3606">
        <row r="9">
          <cell r="A9" t="str">
            <v>A</v>
          </cell>
        </row>
      </sheetData>
      <sheetData sheetId="3607">
        <row r="9">
          <cell r="A9" t="str">
            <v>A</v>
          </cell>
        </row>
      </sheetData>
      <sheetData sheetId="3608">
        <row r="9">
          <cell r="A9" t="str">
            <v>A</v>
          </cell>
        </row>
      </sheetData>
      <sheetData sheetId="3609">
        <row r="9">
          <cell r="A9" t="str">
            <v>A</v>
          </cell>
        </row>
      </sheetData>
      <sheetData sheetId="3610">
        <row r="9">
          <cell r="A9" t="str">
            <v>A</v>
          </cell>
        </row>
      </sheetData>
      <sheetData sheetId="3611">
        <row r="9">
          <cell r="A9" t="str">
            <v>A</v>
          </cell>
        </row>
      </sheetData>
      <sheetData sheetId="3612">
        <row r="9">
          <cell r="A9" t="str">
            <v>A</v>
          </cell>
        </row>
      </sheetData>
      <sheetData sheetId="3613">
        <row r="9">
          <cell r="A9" t="str">
            <v>A</v>
          </cell>
        </row>
      </sheetData>
      <sheetData sheetId="3614">
        <row r="9">
          <cell r="A9" t="str">
            <v>A</v>
          </cell>
        </row>
      </sheetData>
      <sheetData sheetId="3615">
        <row r="9">
          <cell r="A9" t="str">
            <v>A</v>
          </cell>
        </row>
      </sheetData>
      <sheetData sheetId="3616">
        <row r="9">
          <cell r="A9" t="str">
            <v>A</v>
          </cell>
        </row>
      </sheetData>
      <sheetData sheetId="3617">
        <row r="9">
          <cell r="A9" t="str">
            <v>A</v>
          </cell>
        </row>
      </sheetData>
      <sheetData sheetId="3618">
        <row r="9">
          <cell r="A9" t="str">
            <v>A</v>
          </cell>
        </row>
      </sheetData>
      <sheetData sheetId="3619">
        <row r="9">
          <cell r="A9" t="str">
            <v>A</v>
          </cell>
        </row>
      </sheetData>
      <sheetData sheetId="3620">
        <row r="9">
          <cell r="A9" t="str">
            <v>A</v>
          </cell>
        </row>
      </sheetData>
      <sheetData sheetId="3621">
        <row r="9">
          <cell r="A9" t="str">
            <v>A</v>
          </cell>
        </row>
      </sheetData>
      <sheetData sheetId="3622">
        <row r="9">
          <cell r="A9" t="str">
            <v>A</v>
          </cell>
        </row>
      </sheetData>
      <sheetData sheetId="3623">
        <row r="9">
          <cell r="A9" t="str">
            <v>A</v>
          </cell>
        </row>
      </sheetData>
      <sheetData sheetId="3624">
        <row r="9">
          <cell r="A9" t="str">
            <v>A</v>
          </cell>
        </row>
      </sheetData>
      <sheetData sheetId="3625">
        <row r="9">
          <cell r="A9" t="str">
            <v>A</v>
          </cell>
        </row>
      </sheetData>
      <sheetData sheetId="3626">
        <row r="9">
          <cell r="A9" t="str">
            <v>A</v>
          </cell>
        </row>
      </sheetData>
      <sheetData sheetId="3627">
        <row r="9">
          <cell r="A9" t="str">
            <v>A</v>
          </cell>
        </row>
      </sheetData>
      <sheetData sheetId="3628">
        <row r="9">
          <cell r="A9" t="str">
            <v>A</v>
          </cell>
        </row>
      </sheetData>
      <sheetData sheetId="3629">
        <row r="9">
          <cell r="A9" t="str">
            <v>A</v>
          </cell>
        </row>
      </sheetData>
      <sheetData sheetId="3630">
        <row r="9">
          <cell r="A9" t="str">
            <v>A</v>
          </cell>
        </row>
      </sheetData>
      <sheetData sheetId="3631">
        <row r="9">
          <cell r="A9" t="str">
            <v>A</v>
          </cell>
        </row>
      </sheetData>
      <sheetData sheetId="3632">
        <row r="9">
          <cell r="A9" t="str">
            <v>A</v>
          </cell>
        </row>
      </sheetData>
      <sheetData sheetId="3633">
        <row r="9">
          <cell r="A9" t="str">
            <v>A</v>
          </cell>
        </row>
      </sheetData>
      <sheetData sheetId="3634">
        <row r="9">
          <cell r="A9" t="str">
            <v>A</v>
          </cell>
        </row>
      </sheetData>
      <sheetData sheetId="3635">
        <row r="9">
          <cell r="A9" t="str">
            <v>A</v>
          </cell>
        </row>
      </sheetData>
      <sheetData sheetId="3636">
        <row r="9">
          <cell r="A9" t="str">
            <v>A</v>
          </cell>
        </row>
      </sheetData>
      <sheetData sheetId="3637">
        <row r="9">
          <cell r="A9" t="str">
            <v>A</v>
          </cell>
        </row>
      </sheetData>
      <sheetData sheetId="3638">
        <row r="9">
          <cell r="A9" t="str">
            <v>A</v>
          </cell>
        </row>
      </sheetData>
      <sheetData sheetId="3639">
        <row r="9">
          <cell r="A9" t="str">
            <v>A</v>
          </cell>
        </row>
      </sheetData>
      <sheetData sheetId="3640">
        <row r="9">
          <cell r="A9" t="str">
            <v>A</v>
          </cell>
        </row>
      </sheetData>
      <sheetData sheetId="3641">
        <row r="9">
          <cell r="A9" t="str">
            <v>A</v>
          </cell>
        </row>
      </sheetData>
      <sheetData sheetId="3642">
        <row r="9">
          <cell r="A9" t="str">
            <v>A</v>
          </cell>
        </row>
      </sheetData>
      <sheetData sheetId="3643">
        <row r="9">
          <cell r="A9" t="str">
            <v>A</v>
          </cell>
        </row>
      </sheetData>
      <sheetData sheetId="3644">
        <row r="9">
          <cell r="A9" t="str">
            <v>A</v>
          </cell>
        </row>
      </sheetData>
      <sheetData sheetId="3645">
        <row r="9">
          <cell r="A9" t="str">
            <v>A</v>
          </cell>
        </row>
      </sheetData>
      <sheetData sheetId="3646">
        <row r="9">
          <cell r="A9" t="str">
            <v>A</v>
          </cell>
        </row>
      </sheetData>
      <sheetData sheetId="3647">
        <row r="9">
          <cell r="A9" t="str">
            <v>A</v>
          </cell>
        </row>
      </sheetData>
      <sheetData sheetId="3648">
        <row r="9">
          <cell r="A9" t="str">
            <v>A</v>
          </cell>
        </row>
      </sheetData>
      <sheetData sheetId="3649">
        <row r="9">
          <cell r="A9" t="str">
            <v>A</v>
          </cell>
        </row>
      </sheetData>
      <sheetData sheetId="3650">
        <row r="9">
          <cell r="A9" t="str">
            <v>A</v>
          </cell>
        </row>
      </sheetData>
      <sheetData sheetId="3651">
        <row r="9">
          <cell r="A9" t="str">
            <v>A</v>
          </cell>
        </row>
      </sheetData>
      <sheetData sheetId="3652">
        <row r="9">
          <cell r="A9" t="str">
            <v>A</v>
          </cell>
        </row>
      </sheetData>
      <sheetData sheetId="3653">
        <row r="9">
          <cell r="A9" t="str">
            <v>A</v>
          </cell>
        </row>
      </sheetData>
      <sheetData sheetId="3654">
        <row r="9">
          <cell r="A9" t="str">
            <v>A</v>
          </cell>
        </row>
      </sheetData>
      <sheetData sheetId="3655">
        <row r="9">
          <cell r="A9" t="str">
            <v>A</v>
          </cell>
        </row>
      </sheetData>
      <sheetData sheetId="3656">
        <row r="9">
          <cell r="A9" t="str">
            <v>A</v>
          </cell>
        </row>
      </sheetData>
      <sheetData sheetId="3657">
        <row r="9">
          <cell r="A9" t="str">
            <v>A</v>
          </cell>
        </row>
      </sheetData>
      <sheetData sheetId="3658">
        <row r="9">
          <cell r="A9" t="str">
            <v>A</v>
          </cell>
        </row>
      </sheetData>
      <sheetData sheetId="3659">
        <row r="9">
          <cell r="A9" t="str">
            <v>A</v>
          </cell>
        </row>
      </sheetData>
      <sheetData sheetId="3660">
        <row r="9">
          <cell r="A9" t="str">
            <v>A</v>
          </cell>
        </row>
      </sheetData>
      <sheetData sheetId="3661">
        <row r="9">
          <cell r="A9" t="str">
            <v>A</v>
          </cell>
        </row>
      </sheetData>
      <sheetData sheetId="3662">
        <row r="9">
          <cell r="A9" t="str">
            <v>A</v>
          </cell>
        </row>
      </sheetData>
      <sheetData sheetId="3663">
        <row r="9">
          <cell r="A9" t="str">
            <v>A</v>
          </cell>
        </row>
      </sheetData>
      <sheetData sheetId="3664">
        <row r="9">
          <cell r="A9" t="str">
            <v>A</v>
          </cell>
        </row>
      </sheetData>
      <sheetData sheetId="3665">
        <row r="9">
          <cell r="A9" t="str">
            <v>A</v>
          </cell>
        </row>
      </sheetData>
      <sheetData sheetId="3666">
        <row r="9">
          <cell r="A9" t="str">
            <v>A</v>
          </cell>
        </row>
      </sheetData>
      <sheetData sheetId="3667">
        <row r="9">
          <cell r="A9" t="str">
            <v>A</v>
          </cell>
        </row>
      </sheetData>
      <sheetData sheetId="3668">
        <row r="9">
          <cell r="A9" t="str">
            <v>A</v>
          </cell>
        </row>
      </sheetData>
      <sheetData sheetId="3669">
        <row r="9">
          <cell r="A9" t="str">
            <v>A</v>
          </cell>
        </row>
      </sheetData>
      <sheetData sheetId="3670">
        <row r="9">
          <cell r="A9" t="str">
            <v>A</v>
          </cell>
        </row>
      </sheetData>
      <sheetData sheetId="3671">
        <row r="9">
          <cell r="A9" t="str">
            <v>A</v>
          </cell>
        </row>
      </sheetData>
      <sheetData sheetId="3672">
        <row r="9">
          <cell r="A9" t="str">
            <v>A</v>
          </cell>
        </row>
      </sheetData>
      <sheetData sheetId="3673">
        <row r="9">
          <cell r="A9" t="str">
            <v>A</v>
          </cell>
        </row>
      </sheetData>
      <sheetData sheetId="3674">
        <row r="9">
          <cell r="A9" t="str">
            <v>A</v>
          </cell>
        </row>
      </sheetData>
      <sheetData sheetId="3675">
        <row r="9">
          <cell r="A9" t="str">
            <v>A</v>
          </cell>
        </row>
      </sheetData>
      <sheetData sheetId="3676">
        <row r="9">
          <cell r="A9" t="str">
            <v>A</v>
          </cell>
        </row>
      </sheetData>
      <sheetData sheetId="3677">
        <row r="9">
          <cell r="A9" t="str">
            <v>A</v>
          </cell>
        </row>
      </sheetData>
      <sheetData sheetId="3678">
        <row r="9">
          <cell r="A9" t="str">
            <v>A</v>
          </cell>
        </row>
      </sheetData>
      <sheetData sheetId="3679">
        <row r="9">
          <cell r="A9" t="str">
            <v>A</v>
          </cell>
        </row>
      </sheetData>
      <sheetData sheetId="3680">
        <row r="9">
          <cell r="A9" t="str">
            <v>A</v>
          </cell>
        </row>
      </sheetData>
      <sheetData sheetId="3681">
        <row r="9">
          <cell r="A9" t="str">
            <v>A</v>
          </cell>
        </row>
      </sheetData>
      <sheetData sheetId="3682">
        <row r="9">
          <cell r="A9" t="str">
            <v>A</v>
          </cell>
        </row>
      </sheetData>
      <sheetData sheetId="3683">
        <row r="9">
          <cell r="A9" t="str">
            <v>A</v>
          </cell>
        </row>
      </sheetData>
      <sheetData sheetId="3684">
        <row r="9">
          <cell r="A9" t="str">
            <v>A</v>
          </cell>
        </row>
      </sheetData>
      <sheetData sheetId="3685">
        <row r="9">
          <cell r="A9" t="str">
            <v>A</v>
          </cell>
        </row>
      </sheetData>
      <sheetData sheetId="3686">
        <row r="9">
          <cell r="A9" t="str">
            <v>A</v>
          </cell>
        </row>
      </sheetData>
      <sheetData sheetId="3687">
        <row r="9">
          <cell r="A9" t="str">
            <v>A</v>
          </cell>
        </row>
      </sheetData>
      <sheetData sheetId="3688">
        <row r="9">
          <cell r="A9" t="str">
            <v>A</v>
          </cell>
        </row>
      </sheetData>
      <sheetData sheetId="3689">
        <row r="9">
          <cell r="A9" t="str">
            <v>A</v>
          </cell>
        </row>
      </sheetData>
      <sheetData sheetId="3690">
        <row r="9">
          <cell r="A9" t="str">
            <v>A</v>
          </cell>
        </row>
      </sheetData>
      <sheetData sheetId="3691">
        <row r="9">
          <cell r="A9" t="str">
            <v>A</v>
          </cell>
        </row>
      </sheetData>
      <sheetData sheetId="3692">
        <row r="9">
          <cell r="A9" t="str">
            <v>A</v>
          </cell>
        </row>
      </sheetData>
      <sheetData sheetId="3693">
        <row r="9">
          <cell r="A9" t="str">
            <v>A</v>
          </cell>
        </row>
      </sheetData>
      <sheetData sheetId="3694">
        <row r="9">
          <cell r="A9" t="str">
            <v>A</v>
          </cell>
        </row>
      </sheetData>
      <sheetData sheetId="3695">
        <row r="9">
          <cell r="A9" t="str">
            <v>A</v>
          </cell>
        </row>
      </sheetData>
      <sheetData sheetId="3696">
        <row r="9">
          <cell r="A9" t="str">
            <v>A</v>
          </cell>
        </row>
      </sheetData>
      <sheetData sheetId="3697">
        <row r="9">
          <cell r="A9" t="str">
            <v>A</v>
          </cell>
        </row>
      </sheetData>
      <sheetData sheetId="3698">
        <row r="9">
          <cell r="A9" t="str">
            <v>A</v>
          </cell>
        </row>
      </sheetData>
      <sheetData sheetId="3699">
        <row r="9">
          <cell r="A9" t="str">
            <v>A</v>
          </cell>
        </row>
      </sheetData>
      <sheetData sheetId="3700">
        <row r="9">
          <cell r="A9" t="str">
            <v>A</v>
          </cell>
        </row>
      </sheetData>
      <sheetData sheetId="3701">
        <row r="9">
          <cell r="A9" t="str">
            <v>A</v>
          </cell>
        </row>
      </sheetData>
      <sheetData sheetId="3702">
        <row r="9">
          <cell r="A9" t="str">
            <v>A</v>
          </cell>
        </row>
      </sheetData>
      <sheetData sheetId="3703">
        <row r="9">
          <cell r="A9" t="str">
            <v>A</v>
          </cell>
        </row>
      </sheetData>
      <sheetData sheetId="3704">
        <row r="9">
          <cell r="A9" t="str">
            <v>A</v>
          </cell>
        </row>
      </sheetData>
      <sheetData sheetId="3705">
        <row r="9">
          <cell r="A9" t="str">
            <v>A</v>
          </cell>
        </row>
      </sheetData>
      <sheetData sheetId="3706">
        <row r="9">
          <cell r="A9" t="str">
            <v>A</v>
          </cell>
        </row>
      </sheetData>
      <sheetData sheetId="3707">
        <row r="9">
          <cell r="A9" t="str">
            <v>A</v>
          </cell>
        </row>
      </sheetData>
      <sheetData sheetId="3708">
        <row r="9">
          <cell r="A9" t="str">
            <v>A</v>
          </cell>
        </row>
      </sheetData>
      <sheetData sheetId="3709">
        <row r="9">
          <cell r="A9" t="str">
            <v>A</v>
          </cell>
        </row>
      </sheetData>
      <sheetData sheetId="3710">
        <row r="9">
          <cell r="A9" t="str">
            <v>A</v>
          </cell>
        </row>
      </sheetData>
      <sheetData sheetId="3711">
        <row r="9">
          <cell r="A9" t="str">
            <v>A</v>
          </cell>
        </row>
      </sheetData>
      <sheetData sheetId="3712">
        <row r="9">
          <cell r="A9" t="str">
            <v>A</v>
          </cell>
        </row>
      </sheetData>
      <sheetData sheetId="3713">
        <row r="9">
          <cell r="A9" t="str">
            <v>A</v>
          </cell>
        </row>
      </sheetData>
      <sheetData sheetId="3714">
        <row r="9">
          <cell r="A9" t="str">
            <v>A</v>
          </cell>
        </row>
      </sheetData>
      <sheetData sheetId="3715">
        <row r="9">
          <cell r="A9" t="str">
            <v>A</v>
          </cell>
        </row>
      </sheetData>
      <sheetData sheetId="3716">
        <row r="9">
          <cell r="A9" t="str">
            <v>A</v>
          </cell>
        </row>
      </sheetData>
      <sheetData sheetId="3717">
        <row r="9">
          <cell r="A9" t="str">
            <v>A</v>
          </cell>
        </row>
      </sheetData>
      <sheetData sheetId="3718">
        <row r="9">
          <cell r="A9" t="str">
            <v>A</v>
          </cell>
        </row>
      </sheetData>
      <sheetData sheetId="3719">
        <row r="9">
          <cell r="A9" t="str">
            <v>A</v>
          </cell>
        </row>
      </sheetData>
      <sheetData sheetId="3720">
        <row r="9">
          <cell r="A9" t="str">
            <v>A</v>
          </cell>
        </row>
      </sheetData>
      <sheetData sheetId="3721">
        <row r="9">
          <cell r="A9" t="str">
            <v>A</v>
          </cell>
        </row>
      </sheetData>
      <sheetData sheetId="3722">
        <row r="9">
          <cell r="A9" t="str">
            <v>A</v>
          </cell>
        </row>
      </sheetData>
      <sheetData sheetId="3723">
        <row r="9">
          <cell r="A9" t="str">
            <v>A</v>
          </cell>
        </row>
      </sheetData>
      <sheetData sheetId="3724">
        <row r="9">
          <cell r="A9" t="str">
            <v>A</v>
          </cell>
        </row>
      </sheetData>
      <sheetData sheetId="3725">
        <row r="9">
          <cell r="A9" t="str">
            <v>A</v>
          </cell>
        </row>
      </sheetData>
      <sheetData sheetId="3726">
        <row r="9">
          <cell r="A9" t="str">
            <v>A</v>
          </cell>
        </row>
      </sheetData>
      <sheetData sheetId="3727">
        <row r="9">
          <cell r="A9" t="str">
            <v>A</v>
          </cell>
        </row>
      </sheetData>
      <sheetData sheetId="3728">
        <row r="9">
          <cell r="A9" t="str">
            <v>A</v>
          </cell>
        </row>
      </sheetData>
      <sheetData sheetId="3729">
        <row r="9">
          <cell r="A9" t="str">
            <v>A</v>
          </cell>
        </row>
      </sheetData>
      <sheetData sheetId="3730">
        <row r="9">
          <cell r="A9" t="str">
            <v>A</v>
          </cell>
        </row>
      </sheetData>
      <sheetData sheetId="3731">
        <row r="9">
          <cell r="A9" t="str">
            <v>A</v>
          </cell>
        </row>
      </sheetData>
      <sheetData sheetId="3732">
        <row r="9">
          <cell r="A9" t="str">
            <v>A</v>
          </cell>
        </row>
      </sheetData>
      <sheetData sheetId="3733">
        <row r="9">
          <cell r="A9" t="str">
            <v>A</v>
          </cell>
        </row>
      </sheetData>
      <sheetData sheetId="3734">
        <row r="9">
          <cell r="A9" t="str">
            <v>A</v>
          </cell>
        </row>
      </sheetData>
      <sheetData sheetId="3735">
        <row r="9">
          <cell r="A9" t="str">
            <v>A</v>
          </cell>
        </row>
      </sheetData>
      <sheetData sheetId="3736">
        <row r="9">
          <cell r="A9" t="str">
            <v>A</v>
          </cell>
        </row>
      </sheetData>
      <sheetData sheetId="3737">
        <row r="9">
          <cell r="A9" t="str">
            <v>A</v>
          </cell>
        </row>
      </sheetData>
      <sheetData sheetId="3738">
        <row r="9">
          <cell r="A9" t="str">
            <v>A</v>
          </cell>
        </row>
      </sheetData>
      <sheetData sheetId="3739">
        <row r="9">
          <cell r="A9" t="str">
            <v>A</v>
          </cell>
        </row>
      </sheetData>
      <sheetData sheetId="3740">
        <row r="9">
          <cell r="A9" t="str">
            <v>A</v>
          </cell>
        </row>
      </sheetData>
      <sheetData sheetId="3741">
        <row r="9">
          <cell r="A9" t="str">
            <v>A</v>
          </cell>
        </row>
      </sheetData>
      <sheetData sheetId="3742">
        <row r="9">
          <cell r="A9" t="str">
            <v>A</v>
          </cell>
        </row>
      </sheetData>
      <sheetData sheetId="3743">
        <row r="9">
          <cell r="A9" t="str">
            <v>A</v>
          </cell>
        </row>
      </sheetData>
      <sheetData sheetId="3744">
        <row r="9">
          <cell r="A9" t="str">
            <v>A</v>
          </cell>
        </row>
      </sheetData>
      <sheetData sheetId="3745">
        <row r="9">
          <cell r="A9" t="str">
            <v>A</v>
          </cell>
        </row>
      </sheetData>
      <sheetData sheetId="3746">
        <row r="9">
          <cell r="A9" t="str">
            <v>A</v>
          </cell>
        </row>
      </sheetData>
      <sheetData sheetId="3747">
        <row r="9">
          <cell r="A9" t="str">
            <v>A</v>
          </cell>
        </row>
      </sheetData>
      <sheetData sheetId="3748">
        <row r="9">
          <cell r="A9" t="str">
            <v>A</v>
          </cell>
        </row>
      </sheetData>
      <sheetData sheetId="3749">
        <row r="9">
          <cell r="A9" t="str">
            <v>A</v>
          </cell>
        </row>
      </sheetData>
      <sheetData sheetId="3750">
        <row r="9">
          <cell r="A9" t="str">
            <v>A</v>
          </cell>
        </row>
      </sheetData>
      <sheetData sheetId="3751">
        <row r="9">
          <cell r="A9" t="str">
            <v>A</v>
          </cell>
        </row>
      </sheetData>
      <sheetData sheetId="3752">
        <row r="9">
          <cell r="A9" t="str">
            <v>A</v>
          </cell>
        </row>
      </sheetData>
      <sheetData sheetId="3753">
        <row r="9">
          <cell r="A9" t="str">
            <v>A</v>
          </cell>
        </row>
      </sheetData>
      <sheetData sheetId="3754">
        <row r="9">
          <cell r="A9" t="str">
            <v>A</v>
          </cell>
        </row>
      </sheetData>
      <sheetData sheetId="3755">
        <row r="9">
          <cell r="A9" t="str">
            <v>A</v>
          </cell>
        </row>
      </sheetData>
      <sheetData sheetId="3756">
        <row r="9">
          <cell r="A9" t="str">
            <v>A</v>
          </cell>
        </row>
      </sheetData>
      <sheetData sheetId="3757">
        <row r="9">
          <cell r="A9" t="str">
            <v>A</v>
          </cell>
        </row>
      </sheetData>
      <sheetData sheetId="3758">
        <row r="9">
          <cell r="A9" t="str">
            <v>A</v>
          </cell>
        </row>
      </sheetData>
      <sheetData sheetId="3759">
        <row r="9">
          <cell r="A9" t="str">
            <v>A</v>
          </cell>
        </row>
      </sheetData>
      <sheetData sheetId="3760">
        <row r="9">
          <cell r="A9" t="str">
            <v>A</v>
          </cell>
        </row>
      </sheetData>
      <sheetData sheetId="3761">
        <row r="9">
          <cell r="A9" t="str">
            <v>A</v>
          </cell>
        </row>
      </sheetData>
      <sheetData sheetId="3762">
        <row r="9">
          <cell r="A9" t="str">
            <v>A</v>
          </cell>
        </row>
      </sheetData>
      <sheetData sheetId="3763">
        <row r="9">
          <cell r="A9" t="str">
            <v>A</v>
          </cell>
        </row>
      </sheetData>
      <sheetData sheetId="3764">
        <row r="9">
          <cell r="A9" t="str">
            <v>A</v>
          </cell>
        </row>
      </sheetData>
      <sheetData sheetId="3765">
        <row r="9">
          <cell r="A9" t="str">
            <v>A</v>
          </cell>
        </row>
      </sheetData>
      <sheetData sheetId="3766">
        <row r="9">
          <cell r="A9" t="str">
            <v>A</v>
          </cell>
        </row>
      </sheetData>
      <sheetData sheetId="3767">
        <row r="9">
          <cell r="A9" t="str">
            <v>A</v>
          </cell>
        </row>
      </sheetData>
      <sheetData sheetId="3768">
        <row r="9">
          <cell r="A9" t="str">
            <v>A</v>
          </cell>
        </row>
      </sheetData>
      <sheetData sheetId="3769">
        <row r="9">
          <cell r="A9" t="str">
            <v>A</v>
          </cell>
        </row>
      </sheetData>
      <sheetData sheetId="3770">
        <row r="9">
          <cell r="A9" t="str">
            <v>A</v>
          </cell>
        </row>
      </sheetData>
      <sheetData sheetId="3771">
        <row r="9">
          <cell r="A9" t="str">
            <v>A</v>
          </cell>
        </row>
      </sheetData>
      <sheetData sheetId="3772">
        <row r="9">
          <cell r="A9" t="str">
            <v>A</v>
          </cell>
        </row>
      </sheetData>
      <sheetData sheetId="3773">
        <row r="9">
          <cell r="A9" t="str">
            <v>A</v>
          </cell>
        </row>
      </sheetData>
      <sheetData sheetId="3774">
        <row r="9">
          <cell r="A9" t="str">
            <v>A</v>
          </cell>
        </row>
      </sheetData>
      <sheetData sheetId="3775">
        <row r="9">
          <cell r="A9" t="str">
            <v>A</v>
          </cell>
        </row>
      </sheetData>
      <sheetData sheetId="3776">
        <row r="9">
          <cell r="A9" t="str">
            <v>A</v>
          </cell>
        </row>
      </sheetData>
      <sheetData sheetId="3777">
        <row r="9">
          <cell r="A9" t="str">
            <v>A</v>
          </cell>
        </row>
      </sheetData>
      <sheetData sheetId="3778">
        <row r="9">
          <cell r="A9" t="str">
            <v>A</v>
          </cell>
        </row>
      </sheetData>
      <sheetData sheetId="3779">
        <row r="9">
          <cell r="A9" t="str">
            <v>A</v>
          </cell>
        </row>
      </sheetData>
      <sheetData sheetId="3780">
        <row r="9">
          <cell r="A9" t="str">
            <v>A</v>
          </cell>
        </row>
      </sheetData>
      <sheetData sheetId="3781">
        <row r="9">
          <cell r="A9" t="str">
            <v>A</v>
          </cell>
        </row>
      </sheetData>
      <sheetData sheetId="3782">
        <row r="9">
          <cell r="A9" t="str">
            <v>A</v>
          </cell>
        </row>
      </sheetData>
      <sheetData sheetId="3783">
        <row r="9">
          <cell r="A9" t="str">
            <v>A</v>
          </cell>
        </row>
      </sheetData>
      <sheetData sheetId="3784">
        <row r="9">
          <cell r="A9" t="str">
            <v>A</v>
          </cell>
        </row>
      </sheetData>
      <sheetData sheetId="3785">
        <row r="9">
          <cell r="A9" t="str">
            <v>A</v>
          </cell>
        </row>
      </sheetData>
      <sheetData sheetId="3786">
        <row r="9">
          <cell r="A9" t="str">
            <v>A</v>
          </cell>
        </row>
      </sheetData>
      <sheetData sheetId="3787">
        <row r="9">
          <cell r="A9" t="str">
            <v>A</v>
          </cell>
        </row>
      </sheetData>
      <sheetData sheetId="3788">
        <row r="9">
          <cell r="A9" t="str">
            <v>A</v>
          </cell>
        </row>
      </sheetData>
      <sheetData sheetId="3789">
        <row r="9">
          <cell r="A9" t="str">
            <v>A</v>
          </cell>
        </row>
      </sheetData>
      <sheetData sheetId="3790">
        <row r="9">
          <cell r="A9" t="str">
            <v>A</v>
          </cell>
        </row>
      </sheetData>
      <sheetData sheetId="3791">
        <row r="9">
          <cell r="A9" t="str">
            <v>A</v>
          </cell>
        </row>
      </sheetData>
      <sheetData sheetId="3792">
        <row r="9">
          <cell r="A9" t="str">
            <v>A</v>
          </cell>
        </row>
      </sheetData>
      <sheetData sheetId="3793">
        <row r="9">
          <cell r="A9" t="str">
            <v>A</v>
          </cell>
        </row>
      </sheetData>
      <sheetData sheetId="3794">
        <row r="9">
          <cell r="A9" t="str">
            <v>A</v>
          </cell>
        </row>
      </sheetData>
      <sheetData sheetId="3795">
        <row r="9">
          <cell r="A9" t="str">
            <v>A</v>
          </cell>
        </row>
      </sheetData>
      <sheetData sheetId="3796">
        <row r="9">
          <cell r="A9" t="str">
            <v>A</v>
          </cell>
        </row>
      </sheetData>
      <sheetData sheetId="3797">
        <row r="9">
          <cell r="A9" t="str">
            <v>A</v>
          </cell>
        </row>
      </sheetData>
      <sheetData sheetId="3798">
        <row r="9">
          <cell r="A9" t="str">
            <v>A</v>
          </cell>
        </row>
      </sheetData>
      <sheetData sheetId="3799">
        <row r="9">
          <cell r="A9" t="str">
            <v>A</v>
          </cell>
        </row>
      </sheetData>
      <sheetData sheetId="3800">
        <row r="9">
          <cell r="A9" t="str">
            <v>A</v>
          </cell>
        </row>
      </sheetData>
      <sheetData sheetId="3801">
        <row r="9">
          <cell r="A9" t="str">
            <v>A</v>
          </cell>
        </row>
      </sheetData>
      <sheetData sheetId="3802">
        <row r="9">
          <cell r="A9" t="str">
            <v>A</v>
          </cell>
        </row>
      </sheetData>
      <sheetData sheetId="3803">
        <row r="9">
          <cell r="A9" t="str">
            <v>A</v>
          </cell>
        </row>
      </sheetData>
      <sheetData sheetId="3804">
        <row r="9">
          <cell r="A9" t="str">
            <v>A</v>
          </cell>
        </row>
      </sheetData>
      <sheetData sheetId="3805">
        <row r="9">
          <cell r="A9" t="str">
            <v>A</v>
          </cell>
        </row>
      </sheetData>
      <sheetData sheetId="3806">
        <row r="9">
          <cell r="A9" t="str">
            <v>A</v>
          </cell>
        </row>
      </sheetData>
      <sheetData sheetId="3807">
        <row r="9">
          <cell r="A9" t="str">
            <v>A</v>
          </cell>
        </row>
      </sheetData>
      <sheetData sheetId="3808">
        <row r="9">
          <cell r="A9" t="str">
            <v>A</v>
          </cell>
        </row>
      </sheetData>
      <sheetData sheetId="3809">
        <row r="9">
          <cell r="A9" t="str">
            <v>A</v>
          </cell>
        </row>
      </sheetData>
      <sheetData sheetId="3810">
        <row r="9">
          <cell r="A9" t="str">
            <v>A</v>
          </cell>
        </row>
      </sheetData>
      <sheetData sheetId="3811">
        <row r="9">
          <cell r="A9" t="str">
            <v>A</v>
          </cell>
        </row>
      </sheetData>
      <sheetData sheetId="3812">
        <row r="9">
          <cell r="A9" t="str">
            <v>A</v>
          </cell>
        </row>
      </sheetData>
      <sheetData sheetId="3813">
        <row r="9">
          <cell r="A9" t="str">
            <v>A</v>
          </cell>
        </row>
      </sheetData>
      <sheetData sheetId="3814">
        <row r="9">
          <cell r="A9" t="str">
            <v>A</v>
          </cell>
        </row>
      </sheetData>
      <sheetData sheetId="3815">
        <row r="9">
          <cell r="A9" t="str">
            <v>A</v>
          </cell>
        </row>
      </sheetData>
      <sheetData sheetId="3816">
        <row r="9">
          <cell r="A9" t="str">
            <v>A</v>
          </cell>
        </row>
      </sheetData>
      <sheetData sheetId="3817">
        <row r="9">
          <cell r="A9" t="str">
            <v>A</v>
          </cell>
        </row>
      </sheetData>
      <sheetData sheetId="3818">
        <row r="9">
          <cell r="A9" t="str">
            <v>A</v>
          </cell>
        </row>
      </sheetData>
      <sheetData sheetId="3819">
        <row r="9">
          <cell r="A9" t="str">
            <v>A</v>
          </cell>
        </row>
      </sheetData>
      <sheetData sheetId="3820">
        <row r="9">
          <cell r="A9" t="str">
            <v>A</v>
          </cell>
        </row>
      </sheetData>
      <sheetData sheetId="3821">
        <row r="9">
          <cell r="A9" t="str">
            <v>A</v>
          </cell>
        </row>
      </sheetData>
      <sheetData sheetId="3822">
        <row r="9">
          <cell r="A9" t="str">
            <v>A</v>
          </cell>
        </row>
      </sheetData>
      <sheetData sheetId="3823">
        <row r="9">
          <cell r="A9" t="str">
            <v>A</v>
          </cell>
        </row>
      </sheetData>
      <sheetData sheetId="3824">
        <row r="9">
          <cell r="A9" t="str">
            <v>A</v>
          </cell>
        </row>
      </sheetData>
      <sheetData sheetId="3825">
        <row r="9">
          <cell r="A9" t="str">
            <v>A</v>
          </cell>
        </row>
      </sheetData>
      <sheetData sheetId="3826">
        <row r="9">
          <cell r="A9" t="str">
            <v>A</v>
          </cell>
        </row>
      </sheetData>
      <sheetData sheetId="3827">
        <row r="9">
          <cell r="A9" t="str">
            <v>A</v>
          </cell>
        </row>
      </sheetData>
      <sheetData sheetId="3828">
        <row r="9">
          <cell r="A9" t="str">
            <v>A</v>
          </cell>
        </row>
      </sheetData>
      <sheetData sheetId="3829">
        <row r="9">
          <cell r="A9" t="str">
            <v>A</v>
          </cell>
        </row>
      </sheetData>
      <sheetData sheetId="3830">
        <row r="9">
          <cell r="A9" t="str">
            <v>A</v>
          </cell>
        </row>
      </sheetData>
      <sheetData sheetId="3831">
        <row r="9">
          <cell r="A9" t="str">
            <v>A</v>
          </cell>
        </row>
      </sheetData>
      <sheetData sheetId="3832">
        <row r="9">
          <cell r="A9" t="str">
            <v>A</v>
          </cell>
        </row>
      </sheetData>
      <sheetData sheetId="3833">
        <row r="9">
          <cell r="A9" t="str">
            <v>A</v>
          </cell>
        </row>
      </sheetData>
      <sheetData sheetId="3834">
        <row r="9">
          <cell r="A9" t="str">
            <v>A</v>
          </cell>
        </row>
      </sheetData>
      <sheetData sheetId="3835">
        <row r="9">
          <cell r="A9" t="str">
            <v>A</v>
          </cell>
        </row>
      </sheetData>
      <sheetData sheetId="3836">
        <row r="9">
          <cell r="A9" t="str">
            <v>A</v>
          </cell>
        </row>
      </sheetData>
      <sheetData sheetId="3837">
        <row r="9">
          <cell r="A9" t="str">
            <v>A</v>
          </cell>
        </row>
      </sheetData>
      <sheetData sheetId="3838">
        <row r="9">
          <cell r="A9" t="str">
            <v>A</v>
          </cell>
        </row>
      </sheetData>
      <sheetData sheetId="3839">
        <row r="9">
          <cell r="A9" t="str">
            <v>A</v>
          </cell>
        </row>
      </sheetData>
      <sheetData sheetId="3840">
        <row r="9">
          <cell r="A9" t="str">
            <v>A</v>
          </cell>
        </row>
      </sheetData>
      <sheetData sheetId="3841">
        <row r="9">
          <cell r="A9" t="str">
            <v>A</v>
          </cell>
        </row>
      </sheetData>
      <sheetData sheetId="3842">
        <row r="9">
          <cell r="A9" t="str">
            <v>A</v>
          </cell>
        </row>
      </sheetData>
      <sheetData sheetId="3843">
        <row r="9">
          <cell r="A9" t="str">
            <v>A</v>
          </cell>
        </row>
      </sheetData>
      <sheetData sheetId="3844">
        <row r="9">
          <cell r="A9" t="str">
            <v>A</v>
          </cell>
        </row>
      </sheetData>
      <sheetData sheetId="3845">
        <row r="9">
          <cell r="A9" t="str">
            <v>A</v>
          </cell>
        </row>
      </sheetData>
      <sheetData sheetId="3846">
        <row r="9">
          <cell r="A9" t="str">
            <v>A</v>
          </cell>
        </row>
      </sheetData>
      <sheetData sheetId="3847">
        <row r="9">
          <cell r="A9" t="str">
            <v>A</v>
          </cell>
        </row>
      </sheetData>
      <sheetData sheetId="3848">
        <row r="9">
          <cell r="A9" t="str">
            <v>A</v>
          </cell>
        </row>
      </sheetData>
      <sheetData sheetId="3849">
        <row r="9">
          <cell r="A9" t="str">
            <v>A</v>
          </cell>
        </row>
      </sheetData>
      <sheetData sheetId="3850">
        <row r="9">
          <cell r="A9" t="str">
            <v>A</v>
          </cell>
        </row>
      </sheetData>
      <sheetData sheetId="3851">
        <row r="9">
          <cell r="A9" t="str">
            <v>A</v>
          </cell>
        </row>
      </sheetData>
      <sheetData sheetId="3852">
        <row r="9">
          <cell r="A9" t="str">
            <v>A</v>
          </cell>
        </row>
      </sheetData>
      <sheetData sheetId="3853">
        <row r="9">
          <cell r="A9" t="str">
            <v>A</v>
          </cell>
        </row>
      </sheetData>
      <sheetData sheetId="3854">
        <row r="9">
          <cell r="A9" t="str">
            <v>A</v>
          </cell>
        </row>
      </sheetData>
      <sheetData sheetId="3855">
        <row r="9">
          <cell r="A9" t="str">
            <v>A</v>
          </cell>
        </row>
      </sheetData>
      <sheetData sheetId="3856">
        <row r="9">
          <cell r="A9" t="str">
            <v>A</v>
          </cell>
        </row>
      </sheetData>
      <sheetData sheetId="3857">
        <row r="9">
          <cell r="A9" t="str">
            <v>A</v>
          </cell>
        </row>
      </sheetData>
      <sheetData sheetId="3858">
        <row r="9">
          <cell r="A9" t="str">
            <v>A</v>
          </cell>
        </row>
      </sheetData>
      <sheetData sheetId="3859">
        <row r="9">
          <cell r="A9" t="str">
            <v>A</v>
          </cell>
        </row>
      </sheetData>
      <sheetData sheetId="3860">
        <row r="9">
          <cell r="A9" t="str">
            <v>A</v>
          </cell>
        </row>
      </sheetData>
      <sheetData sheetId="3861">
        <row r="9">
          <cell r="A9" t="str">
            <v>A</v>
          </cell>
        </row>
      </sheetData>
      <sheetData sheetId="3862">
        <row r="9">
          <cell r="A9" t="str">
            <v>A</v>
          </cell>
        </row>
      </sheetData>
      <sheetData sheetId="3863">
        <row r="9">
          <cell r="A9" t="str">
            <v>A</v>
          </cell>
        </row>
      </sheetData>
      <sheetData sheetId="3864">
        <row r="9">
          <cell r="A9" t="str">
            <v>A</v>
          </cell>
        </row>
      </sheetData>
      <sheetData sheetId="3865">
        <row r="9">
          <cell r="A9" t="str">
            <v>A</v>
          </cell>
        </row>
      </sheetData>
      <sheetData sheetId="3866">
        <row r="9">
          <cell r="A9" t="str">
            <v>A</v>
          </cell>
        </row>
      </sheetData>
      <sheetData sheetId="3867">
        <row r="9">
          <cell r="A9" t="str">
            <v>A</v>
          </cell>
        </row>
      </sheetData>
      <sheetData sheetId="3868">
        <row r="9">
          <cell r="A9" t="str">
            <v>A</v>
          </cell>
        </row>
      </sheetData>
      <sheetData sheetId="3869">
        <row r="9">
          <cell r="A9" t="str">
            <v>A</v>
          </cell>
        </row>
      </sheetData>
      <sheetData sheetId="3870">
        <row r="9">
          <cell r="A9" t="str">
            <v>A</v>
          </cell>
        </row>
      </sheetData>
      <sheetData sheetId="3871">
        <row r="9">
          <cell r="A9" t="str">
            <v>A</v>
          </cell>
        </row>
      </sheetData>
      <sheetData sheetId="3872">
        <row r="9">
          <cell r="A9" t="str">
            <v>A</v>
          </cell>
        </row>
      </sheetData>
      <sheetData sheetId="3873">
        <row r="9">
          <cell r="A9" t="str">
            <v>A</v>
          </cell>
        </row>
      </sheetData>
      <sheetData sheetId="3874">
        <row r="9">
          <cell r="A9" t="str">
            <v>A</v>
          </cell>
        </row>
      </sheetData>
      <sheetData sheetId="3875">
        <row r="9">
          <cell r="A9" t="str">
            <v>A</v>
          </cell>
        </row>
      </sheetData>
      <sheetData sheetId="3876">
        <row r="9">
          <cell r="A9" t="str">
            <v>A</v>
          </cell>
        </row>
      </sheetData>
      <sheetData sheetId="3877">
        <row r="9">
          <cell r="A9" t="str">
            <v>A</v>
          </cell>
        </row>
      </sheetData>
      <sheetData sheetId="3878">
        <row r="9">
          <cell r="A9" t="str">
            <v>A</v>
          </cell>
        </row>
      </sheetData>
      <sheetData sheetId="3879">
        <row r="9">
          <cell r="A9" t="str">
            <v>A</v>
          </cell>
        </row>
      </sheetData>
      <sheetData sheetId="3880">
        <row r="9">
          <cell r="A9" t="str">
            <v>A</v>
          </cell>
        </row>
      </sheetData>
      <sheetData sheetId="3881">
        <row r="9">
          <cell r="A9" t="str">
            <v>A</v>
          </cell>
        </row>
      </sheetData>
      <sheetData sheetId="3882">
        <row r="9">
          <cell r="A9" t="str">
            <v>A</v>
          </cell>
        </row>
      </sheetData>
      <sheetData sheetId="3883">
        <row r="9">
          <cell r="A9" t="str">
            <v>A</v>
          </cell>
        </row>
      </sheetData>
      <sheetData sheetId="3884">
        <row r="9">
          <cell r="A9" t="str">
            <v>A</v>
          </cell>
        </row>
      </sheetData>
      <sheetData sheetId="3885">
        <row r="9">
          <cell r="A9" t="str">
            <v>A</v>
          </cell>
        </row>
      </sheetData>
      <sheetData sheetId="3886">
        <row r="9">
          <cell r="A9" t="str">
            <v>A</v>
          </cell>
        </row>
      </sheetData>
      <sheetData sheetId="3887">
        <row r="9">
          <cell r="A9" t="str">
            <v>A</v>
          </cell>
        </row>
      </sheetData>
      <sheetData sheetId="3888">
        <row r="9">
          <cell r="A9" t="str">
            <v>A</v>
          </cell>
        </row>
      </sheetData>
      <sheetData sheetId="3889">
        <row r="9">
          <cell r="A9" t="str">
            <v>A</v>
          </cell>
        </row>
      </sheetData>
      <sheetData sheetId="3890">
        <row r="9">
          <cell r="A9" t="str">
            <v>A</v>
          </cell>
        </row>
      </sheetData>
      <sheetData sheetId="3891">
        <row r="9">
          <cell r="A9" t="str">
            <v>A</v>
          </cell>
        </row>
      </sheetData>
      <sheetData sheetId="3892">
        <row r="9">
          <cell r="A9" t="str">
            <v>A</v>
          </cell>
        </row>
      </sheetData>
      <sheetData sheetId="3893">
        <row r="9">
          <cell r="A9" t="str">
            <v>A</v>
          </cell>
        </row>
      </sheetData>
      <sheetData sheetId="3894">
        <row r="9">
          <cell r="A9" t="str">
            <v>A</v>
          </cell>
        </row>
      </sheetData>
      <sheetData sheetId="3895">
        <row r="9">
          <cell r="A9" t="str">
            <v>A</v>
          </cell>
        </row>
      </sheetData>
      <sheetData sheetId="3896">
        <row r="9">
          <cell r="A9" t="str">
            <v>A</v>
          </cell>
        </row>
      </sheetData>
      <sheetData sheetId="3897">
        <row r="9">
          <cell r="A9" t="str">
            <v>A</v>
          </cell>
        </row>
      </sheetData>
      <sheetData sheetId="3898">
        <row r="9">
          <cell r="A9" t="str">
            <v>A</v>
          </cell>
        </row>
      </sheetData>
      <sheetData sheetId="3899">
        <row r="9">
          <cell r="A9" t="str">
            <v>A</v>
          </cell>
        </row>
      </sheetData>
      <sheetData sheetId="3900">
        <row r="9">
          <cell r="A9" t="str">
            <v>A</v>
          </cell>
        </row>
      </sheetData>
      <sheetData sheetId="3901">
        <row r="9">
          <cell r="A9" t="str">
            <v>A</v>
          </cell>
        </row>
      </sheetData>
      <sheetData sheetId="3902">
        <row r="9">
          <cell r="A9" t="str">
            <v>A</v>
          </cell>
        </row>
      </sheetData>
      <sheetData sheetId="3903">
        <row r="9">
          <cell r="A9" t="str">
            <v>A</v>
          </cell>
        </row>
      </sheetData>
      <sheetData sheetId="3904">
        <row r="9">
          <cell r="A9" t="str">
            <v>A</v>
          </cell>
        </row>
      </sheetData>
      <sheetData sheetId="3905">
        <row r="9">
          <cell r="A9" t="str">
            <v>A</v>
          </cell>
        </row>
      </sheetData>
      <sheetData sheetId="3906">
        <row r="9">
          <cell r="A9" t="str">
            <v>A</v>
          </cell>
        </row>
      </sheetData>
      <sheetData sheetId="3907">
        <row r="9">
          <cell r="A9" t="str">
            <v>A</v>
          </cell>
        </row>
      </sheetData>
      <sheetData sheetId="3908">
        <row r="9">
          <cell r="A9" t="str">
            <v>A</v>
          </cell>
        </row>
      </sheetData>
      <sheetData sheetId="3909">
        <row r="9">
          <cell r="A9" t="str">
            <v>A</v>
          </cell>
        </row>
      </sheetData>
      <sheetData sheetId="3910">
        <row r="9">
          <cell r="A9" t="str">
            <v>A</v>
          </cell>
        </row>
      </sheetData>
      <sheetData sheetId="3911">
        <row r="9">
          <cell r="A9" t="str">
            <v>A</v>
          </cell>
        </row>
      </sheetData>
      <sheetData sheetId="3912">
        <row r="9">
          <cell r="A9" t="str">
            <v>A</v>
          </cell>
        </row>
      </sheetData>
      <sheetData sheetId="3913">
        <row r="9">
          <cell r="A9" t="str">
            <v>A</v>
          </cell>
        </row>
      </sheetData>
      <sheetData sheetId="3914">
        <row r="9">
          <cell r="A9" t="str">
            <v>A</v>
          </cell>
        </row>
      </sheetData>
      <sheetData sheetId="3915">
        <row r="9">
          <cell r="A9" t="str">
            <v>A</v>
          </cell>
        </row>
      </sheetData>
      <sheetData sheetId="3916">
        <row r="9">
          <cell r="A9" t="str">
            <v>A</v>
          </cell>
        </row>
      </sheetData>
      <sheetData sheetId="3917">
        <row r="9">
          <cell r="A9" t="str">
            <v>A</v>
          </cell>
        </row>
      </sheetData>
      <sheetData sheetId="3918">
        <row r="9">
          <cell r="A9" t="str">
            <v>A</v>
          </cell>
        </row>
      </sheetData>
      <sheetData sheetId="3919">
        <row r="9">
          <cell r="A9" t="str">
            <v>A</v>
          </cell>
        </row>
      </sheetData>
      <sheetData sheetId="3920">
        <row r="9">
          <cell r="A9" t="str">
            <v>A</v>
          </cell>
        </row>
      </sheetData>
      <sheetData sheetId="3921">
        <row r="9">
          <cell r="A9" t="str">
            <v>A</v>
          </cell>
        </row>
      </sheetData>
      <sheetData sheetId="3922">
        <row r="9">
          <cell r="A9" t="str">
            <v>A</v>
          </cell>
        </row>
      </sheetData>
      <sheetData sheetId="3923">
        <row r="9">
          <cell r="A9" t="str">
            <v>A</v>
          </cell>
        </row>
      </sheetData>
      <sheetData sheetId="3924">
        <row r="9">
          <cell r="A9" t="str">
            <v>A</v>
          </cell>
        </row>
      </sheetData>
      <sheetData sheetId="3925">
        <row r="9">
          <cell r="A9" t="str">
            <v>A</v>
          </cell>
        </row>
      </sheetData>
      <sheetData sheetId="3926">
        <row r="9">
          <cell r="A9" t="str">
            <v>A</v>
          </cell>
        </row>
      </sheetData>
      <sheetData sheetId="3927">
        <row r="9">
          <cell r="A9" t="str">
            <v>A</v>
          </cell>
        </row>
      </sheetData>
      <sheetData sheetId="3928">
        <row r="9">
          <cell r="A9" t="str">
            <v>A</v>
          </cell>
        </row>
      </sheetData>
      <sheetData sheetId="3929">
        <row r="9">
          <cell r="A9" t="str">
            <v>A</v>
          </cell>
        </row>
      </sheetData>
      <sheetData sheetId="3930">
        <row r="9">
          <cell r="A9" t="str">
            <v>A</v>
          </cell>
        </row>
      </sheetData>
      <sheetData sheetId="3931">
        <row r="9">
          <cell r="A9" t="str">
            <v>A</v>
          </cell>
        </row>
      </sheetData>
      <sheetData sheetId="3932">
        <row r="9">
          <cell r="A9" t="str">
            <v>A</v>
          </cell>
        </row>
      </sheetData>
      <sheetData sheetId="3933">
        <row r="9">
          <cell r="A9" t="str">
            <v>A</v>
          </cell>
        </row>
      </sheetData>
      <sheetData sheetId="3934">
        <row r="9">
          <cell r="A9" t="str">
            <v>A</v>
          </cell>
        </row>
      </sheetData>
      <sheetData sheetId="3935">
        <row r="9">
          <cell r="A9" t="str">
            <v>A</v>
          </cell>
        </row>
      </sheetData>
      <sheetData sheetId="3936">
        <row r="9">
          <cell r="A9" t="str">
            <v>A</v>
          </cell>
        </row>
      </sheetData>
      <sheetData sheetId="3937">
        <row r="9">
          <cell r="A9" t="str">
            <v>A</v>
          </cell>
        </row>
      </sheetData>
      <sheetData sheetId="3938">
        <row r="9">
          <cell r="A9" t="str">
            <v>A</v>
          </cell>
        </row>
      </sheetData>
      <sheetData sheetId="3939">
        <row r="9">
          <cell r="A9" t="str">
            <v>A</v>
          </cell>
        </row>
      </sheetData>
      <sheetData sheetId="3940">
        <row r="9">
          <cell r="A9" t="str">
            <v>A</v>
          </cell>
        </row>
      </sheetData>
      <sheetData sheetId="3941">
        <row r="9">
          <cell r="A9" t="str">
            <v>A</v>
          </cell>
        </row>
      </sheetData>
      <sheetData sheetId="3942">
        <row r="9">
          <cell r="A9" t="str">
            <v>A</v>
          </cell>
        </row>
      </sheetData>
      <sheetData sheetId="3943">
        <row r="9">
          <cell r="A9" t="str">
            <v>A</v>
          </cell>
        </row>
      </sheetData>
      <sheetData sheetId="3944">
        <row r="9">
          <cell r="A9" t="str">
            <v>A</v>
          </cell>
        </row>
      </sheetData>
      <sheetData sheetId="3945">
        <row r="9">
          <cell r="A9" t="str">
            <v>A</v>
          </cell>
        </row>
      </sheetData>
      <sheetData sheetId="3946">
        <row r="9">
          <cell r="A9" t="str">
            <v>A</v>
          </cell>
        </row>
      </sheetData>
      <sheetData sheetId="3947">
        <row r="9">
          <cell r="A9" t="str">
            <v>A</v>
          </cell>
        </row>
      </sheetData>
      <sheetData sheetId="3948">
        <row r="9">
          <cell r="A9" t="str">
            <v>A</v>
          </cell>
        </row>
      </sheetData>
      <sheetData sheetId="3949">
        <row r="9">
          <cell r="A9" t="str">
            <v>A</v>
          </cell>
        </row>
      </sheetData>
      <sheetData sheetId="3950">
        <row r="9">
          <cell r="A9" t="str">
            <v>A</v>
          </cell>
        </row>
      </sheetData>
      <sheetData sheetId="3951">
        <row r="9">
          <cell r="A9" t="str">
            <v>A</v>
          </cell>
        </row>
      </sheetData>
      <sheetData sheetId="3952">
        <row r="9">
          <cell r="A9" t="str">
            <v>A</v>
          </cell>
        </row>
      </sheetData>
      <sheetData sheetId="3953">
        <row r="9">
          <cell r="A9" t="str">
            <v>A</v>
          </cell>
        </row>
      </sheetData>
      <sheetData sheetId="3954"/>
      <sheetData sheetId="3955">
        <row r="9">
          <cell r="A9" t="str">
            <v>A</v>
          </cell>
        </row>
      </sheetData>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sheetData sheetId="3986" refreshError="1"/>
      <sheetData sheetId="3987" refreshError="1"/>
      <sheetData sheetId="3988" refreshError="1"/>
      <sheetData sheetId="3989" refreshError="1"/>
      <sheetData sheetId="3990" refreshError="1"/>
      <sheetData sheetId="3991" refreshError="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refreshError="1"/>
      <sheetData sheetId="4044" refreshError="1"/>
      <sheetData sheetId="4045" refreshError="1"/>
      <sheetData sheetId="4046">
        <row r="9">
          <cell r="A9" t="str">
            <v>A</v>
          </cell>
        </row>
      </sheetData>
      <sheetData sheetId="4047" refreshError="1"/>
      <sheetData sheetId="4048" refreshError="1"/>
      <sheetData sheetId="4049" refreshError="1"/>
      <sheetData sheetId="405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Sheet2"/>
      <sheetName val="TBA"/>
      <sheetName val="TT-TBA"/>
      <sheetName val="DZ 0.4"/>
      <sheetName val="TT 0,4"/>
      <sheetName val="CT BT"/>
      <sheetName val="Thu Hoi"/>
      <sheetName val="TC0,4"/>
      <sheetName val="VC0,4"/>
      <sheetName val="Cto"/>
      <sheetName val="VCBT"/>
      <sheetName val="Khoi"/>
      <sheetName val="KB"/>
      <sheetName val="XL4Poppy"/>
      <sheetName val="_x0014_H"/>
      <sheetName val="ÈÏ-TBA"/>
      <sheetName val="Gia vat tu"/>
      <sheetName val="BK04"/>
      <sheetName val="he so"/>
      <sheetName val="DG"/>
      <sheetName val="DLDT"/>
      <sheetName val="ctTBA"/>
      <sheetName val="Quantity"/>
      <sheetName val="Giathanh1m3BT"/>
      <sheetName val="DONGIA"/>
      <sheetName val="_x0000__x0000__x0000__x0000__x0000__x0000__x0000__x0000_"/>
      <sheetName val="TONG HOP VL-NC TT"/>
      <sheetName val="CHITIET VL-NC-TT -1p"/>
      <sheetName val="TDTKP1"/>
      <sheetName val="KPVC-BD "/>
      <sheetName val="TSCD"/>
      <sheetName val="Vat tu"/>
      <sheetName val="????????"/>
      <sheetName val="_x005f_x0014_H"/>
      <sheetName val="_x005f_x005f_x005f_x0014_H"/>
      <sheetName val="_x005f_x005f_x005f_x005f_x005f_x005f_x005f_x0014_H"/>
      <sheetName val="________"/>
      <sheetName val="du lieu du toan"/>
      <sheetName val="gvl"/>
      <sheetName val="dongia (2)"/>
      <sheetName val="KKKKKKKK"/>
      <sheetName val="BANCO (2)"/>
      <sheetName val="MT DPin (2)"/>
      <sheetName val="ThiNghiemDZ04"/>
      <sheetName val="VL,NC,MTC"/>
      <sheetName val="BHXH-YTQ1-2004"/>
      <sheetName val="CTHMC1"/>
      <sheetName val="AI-Nhom 2"/>
      <sheetName val="AI- Nhom 3"/>
      <sheetName val="Gia ca may"/>
      <sheetName val="Gia VL"/>
      <sheetName val="chi tiet TBA"/>
      <sheetName val="THDZ0,4"/>
      <sheetName val="TH DZ35"/>
      <sheetName val="THTram"/>
      <sheetName val="PTDG"/>
      <sheetName val="NC"/>
      <sheetName val="Ktm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Tro giup"/>
      <sheetName val=""/>
      <sheetName val="Work-Condition"/>
      <sheetName val="äp_x0000__x0007_07.5102_x0007_07.51024Hoäp noái c"/>
      <sheetName val="PLQN99"/>
      <sheetName val="CTDZ6kv (gd1) "/>
      <sheetName val="CTDZ 0.4+cto (GD1)"/>
      <sheetName val="CTTBA (gd1)"/>
      <sheetName val="Gia"/>
      <sheetName val="TT04"/>
      <sheetName val="gvl"/>
      <sheetName val="Sheet2"/>
      <sheetName val="DZ 0.4"/>
      <sheetName val="XL4Poppy"/>
      <sheetName val="dongia"/>
      <sheetName val="äp?_x0007_07.5102_x0007_07.51024Hoäp noái c"/>
      <sheetName val="äp"/>
      <sheetName val="07.5103_x0007_07.51035Hoäp noái caùp "/>
      <sheetName val="äp__x0007_07.5102_x0007_07.51024Hoäp noái c"/>
      <sheetName val="MTO REV.2(ARMOR)"/>
      <sheetName val="DZ 35"/>
      <sheetName val="Cto"/>
      <sheetName val="ESTI."/>
      <sheetName val="DI-ESTI"/>
      <sheetName val="Sheet3"/>
      <sheetName val="00000000"/>
      <sheetName val="CaMay"/>
      <sheetName val="DGiaT"/>
      <sheetName val="DGiaTN"/>
      <sheetName val="TT"/>
      <sheetName val="TH-XL"/>
      <sheetName val="MTL(AG)"/>
      <sheetName val="MTL$-INTER"/>
      <sheetName val="Para"/>
      <sheetName val="Du Toan"/>
      <sheetName val="giathanh1"/>
      <sheetName val="Dutoan KL"/>
      <sheetName val="vankhuon"/>
      <sheetName val="KB"/>
      <sheetName val="KH-Q1,Q2,01"/>
      <sheetName val="Dinh Muc VT"/>
      <sheetName val="Tien Luong"/>
      <sheetName val="DG"/>
      <sheetName val="DATA"/>
      <sheetName val="THVT"/>
      <sheetName val="PTDM"/>
      <sheetName val="CHITIET VL-NC-TT1p"/>
      <sheetName val="TONGKE3p"/>
      <sheetName val="DG3285"/>
      <sheetName val="Heso"/>
      <sheetName val="Gia vat tu"/>
      <sheetName val="MTP"/>
      <sheetName val="BILL No.22"/>
      <sheetName val="KPVC-BD "/>
      <sheetName val="07.5103_x005f_x0007_07.51035Hoäp noái"/>
      <sheetName val="äp__x005f_x0007_07.5102_x005f_x0007_07.5102"/>
      <sheetName val="DG-Don vi"/>
      <sheetName val="Nhan cong"/>
      <sheetName val="MTO REV.0"/>
      <sheetName val="13.BANG CT"/>
      <sheetName val="14.MMUS GIUA NHIP"/>
      <sheetName val="4.HSPBngang"/>
      <sheetName val="6.Tinh tai"/>
      <sheetName val="2 NSl"/>
      <sheetName val="17.US CHU tho a_b"/>
      <sheetName val="15.MMUS GOI"/>
      <sheetName val="tra-vat-lieu"/>
      <sheetName val="KKKKKKKK"/>
      <sheetName val="?PLQN99"/>
      <sheetName val="_PLQN99"/>
      <sheetName val="07.5103_x0007_07.51035Hoäp noái"/>
      <sheetName val="äp__x0007_07.5102_x0007_07.5102"/>
      <sheetName val="Chart1"/>
      <sheetName val="Phantich"/>
      <sheetName val="Toan_DA"/>
      <sheetName val="2004"/>
      <sheetName val="2005"/>
      <sheetName val="XL4Test5"/>
      <sheetName val="Bugia"/>
      <sheetName val="CT-0.4KV"/>
      <sheetName val="_p__07_5102_07_51024Ho_p_no_i_2"/>
      <sheetName val="Gia vattu"/>
      <sheetName val="txopxlc"/>
      <sheetName val="_p__07_5102_07_51024Ho_p_no_i_3"/>
      <sheetName val="_p__07_5102_07_51024Ho_p_no_i_4"/>
      <sheetName val="Đầu vào"/>
      <sheetName val="CHITIET"/>
      <sheetName val="Ctiet Cthe"/>
      <sheetName val="CT35"/>
      <sheetName val="CHITIET VL-NC"/>
      <sheetName val="Quantity"/>
      <sheetName val="TNHCHINH"/>
      <sheetName val="chiettinh"/>
      <sheetName val="template"/>
      <sheetName val="_p__07_5102_07_51024Ho_p_no_i_5"/>
      <sheetName val="_p__07_5102_07_51024Ho_p_no_i_6"/>
      <sheetName val="BHXH-YTQ1-2004"/>
      <sheetName val="CANDOI_CT"/>
      <sheetName val="NK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lop_btn"/>
      <sheetName val="2.lop_2.BTN"/>
      <sheetName val="2.lop_1.BTN"/>
      <sheetName val="Truot_nen"/>
      <sheetName val="3.lop_2.BTN"/>
      <sheetName val="4.lop_2.BTN"/>
      <sheetName val="USKU"/>
      <sheetName val="E"/>
      <sheetName val="T_3.13"/>
      <sheetName val="00000000"/>
      <sheetName val="XXXXXXXX"/>
      <sheetName val="XL4Test5"/>
      <sheetName val="Congty"/>
      <sheetName val="VPPN"/>
      <sheetName val="XN74"/>
      <sheetName val="XN54"/>
      <sheetName val="XN33"/>
      <sheetName val="NK96"/>
      <sheetName val="chitimc"/>
      <sheetName val="CTDZ6kv (gd1) "/>
      <sheetName val="CTDZ 0.4+cto (GD1)"/>
      <sheetName val="CTTBA (gd1)"/>
      <sheetName val="template"/>
      <sheetName val="CPT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ieu day"/>
      <sheetName val="Xe 13T"/>
      <sheetName val="Xich 60T"/>
      <sheetName val="Xich80T"/>
      <sheetName val="T &amp; P"/>
      <sheetName val="h mong"/>
      <sheetName val="Ref"/>
      <sheetName val="00000000"/>
      <sheetName val="XL4Poppy"/>
      <sheetName val="Quantity"/>
      <sheetName val="KTMDCU~1"/>
      <sheetName val="chitimc"/>
      <sheetName val="Truot_nen"/>
      <sheetName val="_x0000__x0000__x0000__x0000__x0000__x0000__x0000__x0000_"/>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THKL nghiemthu"/>
      <sheetName val="THKL ThanhToan"/>
      <sheetName val="Dap nen K95-Km354"/>
      <sheetName val="Dap nen K95-Km355"/>
      <sheetName val="Dap nen K95-Km356"/>
      <sheetName val="Dao da-Km354"/>
      <sheetName val="Dao dat C4-Km354 (2)"/>
      <sheetName val="Dao dat C4-Km354"/>
      <sheetName val="Dao dat C4-Km355"/>
      <sheetName val="Dao dat C4-Km356"/>
      <sheetName val="CongHop"/>
      <sheetName val="Dao dat C3-Km354"/>
      <sheetName val="Dao dat C3-Km355"/>
      <sheetName val="Dao dat C3-Km356"/>
      <sheetName val="XL4Poppy"/>
      <sheetName val="PhanchiaKLdao"/>
      <sheetName val="Dao da-Km355"/>
      <sheetName val="Dao da-Km356"/>
      <sheetName val="Sheet3"/>
      <sheetName val="Sheet4"/>
      <sheetName val="Sheet5"/>
      <sheetName val="Sheet6"/>
      <sheetName val="Sheet7"/>
      <sheetName val="Sheet8"/>
      <sheetName val="Sheet9"/>
      <sheetName val="Sheet11"/>
      <sheetName val="Sheet12"/>
      <sheetName val="Sheet13"/>
      <sheetName val="Sheet14"/>
      <sheetName val="Sheet15"/>
      <sheetName val="Sheet16"/>
      <sheetName val="CPTNo"/>
      <sheetName val="Cuoc VT"/>
      <sheetName val="Chenh Gia VL"/>
      <sheetName val="Phan Tich DG"/>
      <sheetName val="CN Khu"/>
      <sheetName val="Kinh nghiem"/>
      <sheetName val="Tai Chinh"/>
      <sheetName val="Lien danh"/>
      <sheetName val="Muc luc"/>
      <sheetName val="DKien"/>
      <sheetName val="HD dang tien hanh"/>
      <sheetName val="Doanh thu"/>
      <sheetName val="XL4Test5"/>
      <sheetName val="TONG HOP T5 1998"/>
      <sheetName val="BETON"/>
      <sheetName val="chitimc"/>
      <sheetName val="th_chi"/>
      <sheetName val="A6"/>
      <sheetName val="dongia (2)"/>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tment"/>
      <sheetName val="Sheet2"/>
      <sheetName val="Sheet1"/>
      <sheetName val="DTCT"/>
    </sheetNames>
    <sheetDataSet>
      <sheetData sheetId="0" refreshError="1">
        <row r="9">
          <cell r="O9">
            <v>40</v>
          </cell>
        </row>
        <row r="14">
          <cell r="O14">
            <v>2</v>
          </cell>
        </row>
      </sheetData>
      <sheetData sheetId="1" refreshError="1"/>
      <sheetData sheetId="2" refreshError="1"/>
      <sheetData sheetId="3"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XXXXXXXX"/>
      <sheetName val="XL4Poppy"/>
      <sheetName val="XL4Test5"/>
      <sheetName val="Solieu"/>
      <sheetName val="g-vl"/>
      <sheetName val="Tai khoan"/>
      <sheetName val="PTDGAntoanGT"/>
      <sheetName val="Cau - Cong"/>
      <sheetName val="vt"/>
      <sheetName val="NEW-PANEL"/>
      <sheetName val="Loading"/>
      <sheetName val="Check C"/>
      <sheetName val="EIRR&gt;1&lt;1"/>
      <sheetName val="EIRR&gt; 2"/>
      <sheetName val="EIRR&lt;2"/>
      <sheetName val="Cp&gt;10-Ln&lt;10"/>
      <sheetName val="Ln&lt;20"/>
      <sheetName val="Xuly Data"/>
      <sheetName val="MTO REV.2(ARMOR)"/>
      <sheetName val="gvl"/>
      <sheetName val="nhan cong"/>
      <sheetName val="MTL$-INTER"/>
      <sheetName val="Pretensioned"/>
      <sheetName val="Lookup Tables"/>
      <sheetName val="Tinh toan"/>
      <sheetName val="Abutment"/>
      <sheetName val="Pile-Br-Capacity"/>
      <sheetName val="Worksheet in general"/>
      <sheetName val="Quantity"/>
      <sheetName val="dongia _2_"/>
      <sheetName val="chitiet"/>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OQ-1"/>
      <sheetName val="BOQ-2"/>
      <sheetName val="BOQ-3"/>
      <sheetName val="BOQ-4"/>
      <sheetName val="BOQ-5"/>
      <sheetName val="BOQ-6"/>
      <sheetName val="BOQ-7"/>
      <sheetName val="BOQ-8"/>
      <sheetName val="XL4Test5"/>
      <sheetName val="BOQ_1"/>
      <sheetName val="Sheet2"/>
      <sheetName val="BANG TONG HOP (2)"/>
      <sheetName val="LEGEND"/>
      <sheetName val="dtxl"/>
      <sheetName val="BOQ-_x0014_"/>
      <sheetName val="BOQ%5"/>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 (2)"/>
      <sheetName val="Supplement1"/>
      <sheetName val="Supplement1 (2)"/>
      <sheetName val="A"/>
      <sheetName val="B"/>
      <sheetName val="C"/>
      <sheetName val="D"/>
      <sheetName val="E"/>
      <sheetName val="F"/>
      <sheetName val="G"/>
      <sheetName val="H"/>
      <sheetName val="I"/>
      <sheetName val="K"/>
      <sheetName val="M"/>
      <sheetName val="L"/>
      <sheetName val="N"/>
      <sheetName val="O"/>
      <sheetName val=" Outdoor drainage"/>
      <sheetName val="000"/>
      <sheetName val="XL4Poppy"/>
      <sheetName val="Sheet1"/>
      <sheetName val="Sheet2"/>
      <sheetName val="Sheet3"/>
      <sheetName val="00000000"/>
      <sheetName val="dtxl"/>
      <sheetName val="Gia vat tu"/>
      <sheetName val="DG "/>
      <sheetName val="SILICATE"/>
      <sheetName val="QTM"/>
      <sheetName val="kethu"/>
      <sheetName val="kechi"/>
      <sheetName val="Sheet4"/>
      <sheetName val="131Th 02"/>
      <sheetName val="SPS 02"/>
      <sheetName val="QNH"/>
      <sheetName val="ktnh"/>
      <sheetName val="kcnh"/>
      <sheetName val="Sum_(2)"/>
      <sheetName val="Supplement1_(2)"/>
      <sheetName val="_Outdoor_drainage"/>
      <sheetName val="Gia_vat_tu"/>
      <sheetName val="DG_"/>
      <sheetName val="Tổng kê"/>
      <sheetName val="Quantity"/>
      <sheetName val="_x0000__x0000__x0000__x0000__x0000__x0000__x0000__x0000_"/>
      <sheetName val="DLDT"/>
      <sheetName val="DZ 35"/>
      <sheetName val="Cto"/>
      <sheetName val="KKKKKKKK"/>
      <sheetName val="????????"/>
      <sheetName val="________"/>
      <sheetName val="tuong"/>
      <sheetName val="T?ng kê"/>
      <sheetName val="gvt"/>
      <sheetName val="Sum_(2)1"/>
      <sheetName val="Supplement1_(2)1"/>
      <sheetName val="_Outdoor_drainage1"/>
      <sheetName val="Gia_vat_tu1"/>
      <sheetName val="DG_1"/>
      <sheetName val="Sum_(2)2"/>
      <sheetName val="Supplement1_(2)2"/>
      <sheetName val="_Outdoor_drainage2"/>
      <sheetName val="Gia_vat_tu2"/>
      <sheetName val="DG_2"/>
      <sheetName val="Sum_(2)3"/>
      <sheetName val="Supplement1_(2)3"/>
      <sheetName val="_Outdoor_drainage3"/>
      <sheetName val="Gia_vat_tu3"/>
      <sheetName val="DG_3"/>
      <sheetName val="Sum_(2)4"/>
      <sheetName val="Supplement1_(2)4"/>
      <sheetName val="_Outdoor_drainage4"/>
      <sheetName val="Gia_vat_tu4"/>
      <sheetName val="DG_4"/>
      <sheetName val="chitimc"/>
      <sheetName val="CPBT"/>
      <sheetName val="Bien ban"/>
      <sheetName val="THDG"/>
      <sheetName val="TB+VC"/>
      <sheetName val="BANGTRA"/>
      <sheetName val="T_ng kê"/>
      <sheetName val="BBXN0101 (2)"/>
      <sheetName val="KL 35kV"/>
      <sheetName val="T.kê"/>
      <sheetName val="GVL"/>
      <sheetName val="Load1"/>
      <sheetName val="Tong hop"/>
      <sheetName val="Liệt kê"/>
      <sheetName val="BOQ-1"/>
      <sheetName val="Sum _2_"/>
      <sheetName val="Breakdown bill"/>
      <sheetName val="Breakdown 2"/>
      <sheetName val="DS-Thuong 6T dau"/>
      <sheetName val="Check Long. L"/>
      <sheetName val="Check Long. U"/>
      <sheetName val="Elev"/>
      <sheetName val="Tổng_kê"/>
      <sheetName val="DZ_35"/>
      <sheetName val="131Th_02"/>
      <sheetName val="SPS_02"/>
      <sheetName val="Wall"/>
      <sheetName val="control"/>
      <sheetName val="Thong so"/>
      <sheetName val="QMCT"/>
      <sheetName val="REGION"/>
      <sheetName val="OFFGRID"/>
      <sheetName val="VCTC"/>
      <sheetName val="Chi tiet"/>
      <sheetName val="giathanh1"/>
      <sheetName val="TH-XLap"/>
      <sheetName val="CHITIET"/>
      <sheetName val="DONGIA"/>
      <sheetName val="CT-0.4KV"/>
    </sheetNames>
    <sheetDataSet>
      <sheetData sheetId="0" refreshError="1">
        <row r="1">
          <cell r="F1">
            <v>1</v>
          </cell>
        </row>
        <row r="2">
          <cell r="F2">
            <v>0.95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nhan cong"/>
      <sheetName val="#REF"/>
    </sheetNames>
    <sheetDataSet>
      <sheetData sheetId="0"/>
      <sheetData sheetId="1" refreshError="1"/>
      <sheetData sheetId="2"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general"/>
      <sheetName val="Main Road"/>
      <sheetName val="tong hop"/>
      <sheetName val="phan tich DG"/>
      <sheetName val="gia vat lieu"/>
      <sheetName val="gia xe may"/>
      <sheetName val="gia nhan cong"/>
      <sheetName val="XL4Test5"/>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gVL"/>
      <sheetName val="MTL$-INTER"/>
      <sheetName val="PHAN DS 22 KV"/>
      <sheetName val="Congty"/>
      <sheetName val="VPPN"/>
      <sheetName val="XN74"/>
      <sheetName val="XN54"/>
      <sheetName val="XN33"/>
      <sheetName val="NK96"/>
      <sheetName val="C.noTX01"/>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Đoàn Vay Tiền"/>
      <sheetName val="Nợ Đoàn"/>
      <sheetName val="Gioi thieu"/>
      <sheetName val="DG 11"/>
      <sheetName val="Tien luong"/>
      <sheetName val="Kinh phi "/>
      <sheetName val="Phan tich"/>
      <sheetName val="VC"/>
      <sheetName val="XL4Poppy"/>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0"/>
      <sheetName val="DE "/>
      <sheetName val="Sum"/>
      <sheetName val="BANGTRA"/>
      <sheetName val="QMCT"/>
      <sheetName val="tra-vat-lieu"/>
      <sheetName val="phùn tich DG"/>
      <sheetName val="DO AM D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MTO REV.0"/>
      <sheetName val="Ðoàn Vay Ti?n"/>
      <sheetName val="N? Ðoàn"/>
      <sheetName val="hieuchinh30.11"/>
      <sheetName val="Bcaonhanh"/>
      <sheetName val="chitieth.chinh"/>
      <sheetName val="trinhEVN29.8"/>
      <sheetName val="gia vat_x0000_lieu"/>
      <sheetName val="dtk490_x000d_491(PAI "/>
      <sheetName val="dtk490_x000a_491(PAI_x0009_"/>
      <sheetName val="dtk490_x000a_491(PAI "/>
      <sheetName val="Ðoàn Vay Ti_n"/>
      <sheetName val="N_ Ðoàn"/>
      <sheetName val="dtk490_491(PAI "/>
      <sheetName val="CD2000"/>
      <sheetName val="dtk490_491(PAI_x0009_"/>
      <sheetName val="CN kho doi"/>
      <sheetName val="CTHTchua TTn?ib?"/>
      <sheetName val="CN2004 N?p TCT"/>
      <sheetName val="Input"/>
      <sheetName val="dudoan"/>
      <sheetName val="cong"/>
      <sheetName val="CTHTchua TTn_ib_"/>
      <sheetName val="CN2004 N_p TCT"/>
      <sheetName val="thdt"/>
      <sheetName val="th"/>
      <sheetName val="ptvl0-1"/>
      <sheetName val="0-1"/>
      <sheetName val="ptvl4-5"/>
      <sheetName val="4-5"/>
      <sheetName val="ptvl3-4"/>
      <sheetName val="3-4"/>
      <sheetName val="ptvl2-3"/>
      <sheetName val="2-3"/>
      <sheetName val="vlcong"/>
      <sheetName val="ptvl1-2"/>
      <sheetName val="1-2"/>
      <sheetName val="Qheet1"/>
      <sheetName val="CDPS"/>
      <sheetName val="T2"/>
      <sheetName val="T3"/>
      <sheetName val="T4"/>
      <sheetName val="T5"/>
      <sheetName val="THop"/>
      <sheetName val="THKD"/>
      <sheetName val="20000000"/>
      <sheetName val="30000000"/>
      <sheetName val="40000000"/>
      <sheetName val="gia vat"/>
      <sheetName val="gia vat?lieu"/>
      <sheetName val="GIAVL"/>
      <sheetName val="G2G3_CDR_Dim"/>
      <sheetName val="G2_System_Inputs"/>
      <sheetName val="G2_TDT_Input"/>
      <sheetName val="G2_TDT_Advanced"/>
      <sheetName val="G2G3_GGSN_WC"/>
      <sheetName val="G3_System_Inputs"/>
      <sheetName val="G3_TDT_Input"/>
      <sheetName val="Tinh truoc VAT"/>
      <sheetName val="CP khaosat(Congtinh)"/>
      <sheetName val="CP khaosat(tuyettinh)"/>
      <sheetName val="Bia"/>
      <sheetName val="Tai trong"/>
      <sheetName val="Pile-Br-Capacity"/>
      <sheetName val="BanTinh"/>
      <sheetName val=""/>
      <sheetName val="Gia vat tu"/>
      <sheetName val="dTk490-490(PAHI)"/>
      <sheetName val="TTTram"/>
      <sheetName val="dtxl"/>
      <sheetName val="dtk486"/>
      <sheetName val="Gia"/>
      <sheetName val="Breakdown bill"/>
      <sheetName val="Breakdown 2"/>
      <sheetName val="Truot_nen"/>
      <sheetName val="pc"/>
      <sheetName val="pt"/>
      <sheetName val="111"/>
      <sheetName val="th thu chi"/>
      <sheetName val="tam ung"/>
      <sheetName val="Temp"/>
      <sheetName val="dtk490࠭491(PAI)"/>
      <sheetName val="DS-Thuong 6T dau"/>
      <sheetName val="DG 285"/>
      <sheetName val="DG  286"/>
      <sheetName val="DG 85"/>
      <sheetName val="DG 89"/>
      <sheetName val="DG THIET BI"/>
      <sheetName val="DGVCTC 285"/>
      <sheetName val="dt{490-491(PAII)"/>
      <sheetName val="Quantity"/>
      <sheetName val="Countries and Timezone"/>
      <sheetName val="Ref"/>
      <sheetName val="asphal"/>
      <sheetName val="CN kho ðoi"/>
      <sheetName val="CTHTchýa TTn?ib?"/>
      <sheetName val="MTO REV.2(ARMOR)"/>
      <sheetName val="thso_sanh"/>
      <sheetName val="DG_"/>
      <sheetName val="10000_x005f_x0010_00"/>
      <sheetName val="ĐoànРVay Tiền"/>
      <sheetName val="CTHTchýa TTn_ib_"/>
      <sheetName val="@K3"/>
      <sheetName val="GIADINH+TKCNHAN"/>
      <sheetName val="cn"/>
      <sheetName val="110104"/>
      <sheetName val="160104"/>
      <sheetName val="260104"/>
      <sheetName val="040204"/>
      <sheetName val="130204"/>
      <sheetName val="230204"/>
      <sheetName val="OANH TDTKAH"/>
      <sheetName val="AHUY TKVP"/>
      <sheetName val="AHUYTKDQ"/>
      <sheetName val="sq"/>
      <sheetName val="h,"/>
      <sheetName val="BOQ-1"/>
      <sheetName val="gia vat_lieu"/>
      <sheetName val="KKKKKKKK"/>
      <sheetName val="XL4Poppy_x0000__x0000__x0000__x0000__x0000__x0000__x0000__x0000__x0000__x0000__x0001__x0000_ʀӾ_x0000__x0004__x0000__x0000__x0000__x0000__x0000__x0000_"/>
      <sheetName val="DTnunc"/>
      <sheetName val="dtk490 491(PAI "/>
      <sheetName val="TH kl cac cong tac"/>
      <sheetName val="KL cac cong tac chinh"/>
      <sheetName val="DGXL"/>
      <sheetName val="DM.DonVi (3)"/>
      <sheetName val="T.luc"/>
      <sheetName val="T.gian"/>
      <sheetName val="S.luong"/>
      <sheetName val="TD.Tho(1)"/>
      <sheetName val="TD.Tho(2)"/>
      <sheetName val="TD.Tho(3)"/>
      <sheetName val="Capdien"/>
      <sheetName val="IBASE"/>
      <sheetName val="Tổng kê"/>
      <sheetName val="Đoàn_Vay_Tiền"/>
      <sheetName val="Nợ_Đoàn"/>
      <sheetName val="tong_hop"/>
      <sheetName val="phan_tich_DG"/>
      <sheetName val="gia_vat_lieu"/>
      <sheetName val="gia_xe_may"/>
      <sheetName val="gia_nhan_cong"/>
      <sheetName val="PHAN_DS_22_KV"/>
      <sheetName val="Goc_Dien"/>
      <sheetName val="DT_dien"/>
      <sheetName val="TBI+NUOC_"/>
      <sheetName val="TBI_nuoc"/>
      <sheetName val="Main_Road"/>
      <sheetName val="Gioi_thieu"/>
      <sheetName val="DG_11"/>
      <sheetName val="Tien_luong"/>
      <sheetName val="Kinh_phi_"/>
      <sheetName val="Phan_tich"/>
      <sheetName val="DE_"/>
      <sheetName val="MTO_REV_0"/>
      <sheetName val="thi_lai"/>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phùn_tich_DG"/>
      <sheetName val="DO_AM_DT"/>
      <sheetName val="hieuchinh30_11"/>
      <sheetName val="chitieth_chinh"/>
      <sheetName val="trinhEVN29_8"/>
      <sheetName val="Ðoàn_Vay_Ti?n"/>
      <sheetName val="N?_Ðoàn"/>
      <sheetName val="1000000"/>
      <sheetName val="SheetĹ"/>
      <sheetName val="TH VL, NC, DDHT Thanhphuoc"/>
      <sheetName val="Thang 4"/>
      <sheetName val="Sheet!0"/>
      <sheetName val="Wall"/>
      <sheetName val="Don gia"/>
      <sheetName val="dtk490_x005f_x000a_491(PAI_x005f_x0009_"/>
      <sheetName val="dtk490_x005f_x000d_491(PAI_x005f_x0009_"/>
      <sheetName val="dtk490_491(PAI_x005f_x0009_"/>
      <sheetName val="gia vat_x005f_x0000_lieu"/>
      <sheetName val="dtk490_x005f_x000d_491(PAI "/>
      <sheetName val="Girder"/>
      <sheetName val="dtk490_x005f_x000a_491(PAI "/>
      <sheetName val="Gia VL,NC,M"/>
      <sheetName val="Phan chung"/>
      <sheetName val="Names"/>
      <sheetName val="갑지"/>
      <sheetName val="BANG TONG HOP (2)"/>
      <sheetName val="토공"/>
      <sheetName val="COAT&amp;WRAP-QIOT-#3"/>
      <sheetName val="PNT-QUOT-#3"/>
      <sheetName val="Volume"/>
      <sheetName val="Tile"/>
      <sheetName val="Properties"/>
      <sheetName val="drawing"/>
      <sheetName val="Load1"/>
      <sheetName val="HS"/>
      <sheetName val="Tile1"/>
      <sheetName val="Check1"/>
      <sheetName val="Momen at transfer"/>
      <sheetName val="Stress at transfer"/>
      <sheetName val="Camber"/>
      <sheetName val="loss_Stress"/>
      <sheetName val="Congot-tubien"/>
      <sheetName val="load2"/>
      <sheetName val="KT_Momen"/>
      <sheetName val="Capacity"/>
      <sheetName val="Section"/>
      <sheetName val="dongia"/>
      <sheetName val="chiettinh"/>
      <sheetName val="dgh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sheetData sheetId="128" refreshError="1"/>
      <sheetData sheetId="129" refreshError="1"/>
      <sheetData sheetId="130" refreshError="1"/>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refreshError="1"/>
      <sheetData sheetId="191" refreshError="1"/>
      <sheetData sheetId="192" refreshError="1"/>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sheetData sheetId="247" refreshError="1"/>
      <sheetData sheetId="248"/>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 sheetId="307"/>
      <sheetData sheetId="308" refreshError="1"/>
      <sheetData sheetId="309" refreshError="1"/>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sheetData sheetId="337" refreshError="1"/>
      <sheetData sheetId="338" refreshError="1"/>
      <sheetData sheetId="339"/>
      <sheetData sheetId="340" refreshError="1"/>
      <sheetData sheetId="341">
        <row r="12">
          <cell r="B12">
            <v>3035</v>
          </cell>
        </row>
      </sheetData>
      <sheetData sheetId="342" refreshError="1"/>
      <sheetData sheetId="343" refreshError="1"/>
      <sheetData sheetId="34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general"/>
      <sheetName val="Main Road"/>
      <sheetName val="gVL"/>
      <sheetName val="MTL$-INTER"/>
      <sheetName val="PHAN DS 22 KV"/>
      <sheetName val="Gioi thieu"/>
      <sheetName val="DG 11"/>
      <sheetName val="Tien luong"/>
      <sheetName val="Kinh phi "/>
      <sheetName val="Phan tich"/>
      <sheetName val="VC"/>
      <sheetName val="XL4Poppy"/>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DE "/>
      <sheetName val="Đoàn Vay Tiền"/>
      <sheetName val="Nợ Đoàn"/>
      <sheetName val="Sum"/>
      <sheetName val="tra-vat-lieu"/>
      <sheetName val="DO AM DT"/>
      <sheetName val="phùn tich DG"/>
      <sheetName val="Chart1"/>
      <sheetName val="MTO REV.0"/>
      <sheetName val="Congty"/>
      <sheetName val="VPPN"/>
      <sheetName val="XN74"/>
      <sheetName val="XN54"/>
      <sheetName val="XN33"/>
      <sheetName val="NK96"/>
      <sheetName val="Ðoàn Vay Ti?n"/>
      <sheetName val="N? Ðoàn"/>
      <sheetName val="Input"/>
      <sheetName val="BANGTRA"/>
      <sheetName val="QMCT"/>
      <sheetName val="hieuchinh30.11"/>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Bcaonhanh"/>
      <sheetName val="chitieth.chinh"/>
      <sheetName val="trinhEVN29.8"/>
      <sheetName val="dudoan"/>
      <sheetName val="dtk490_x000a_491(PAI_x0009_"/>
      <sheetName val="gia vat_x0000_lieu"/>
      <sheetName val="thdt"/>
      <sheetName val="th"/>
      <sheetName val="ptvl0-1"/>
      <sheetName val="0-1"/>
      <sheetName val="ptvl4-5"/>
      <sheetName val="4-5"/>
      <sheetName val="ptvl3-4"/>
      <sheetName val="3-4"/>
      <sheetName val="ptvl2-3"/>
      <sheetName val="2-3"/>
      <sheetName val="vlcong"/>
      <sheetName val="ptvl1-2"/>
      <sheetName val="1-2"/>
      <sheetName val="Qheet1"/>
      <sheetName val="cong"/>
      <sheetName val="Ðoàn Vay Ti_n"/>
      <sheetName val="N_ Ðoàn"/>
      <sheetName val="CN kho doi"/>
      <sheetName val="CTHTchua TTn?ib?"/>
      <sheetName val="CN2004 N?p TCT"/>
      <sheetName val="dtk490_x000d_491(PAI "/>
      <sheetName val="gia vat"/>
      <sheetName val="CTHTchua TTn_ib_"/>
      <sheetName val="CN2004 N_p TCT"/>
      <sheetName val="CD2000"/>
      <sheetName val="dtk490_491(PAI_x0009_"/>
      <sheetName val="Tinh truoc VAT"/>
      <sheetName val="CP khaosat(Congtinh)"/>
      <sheetName val="CP khaosat(tuyettinh)"/>
      <sheetName val="Bia"/>
      <sheetName val="Tai trong"/>
      <sheetName val="Pile-Br-Capacity"/>
      <sheetName val="BanTinh"/>
      <sheetName val="Gia vat tu"/>
      <sheetName val="G2G3_CDR_Dim"/>
      <sheetName val="G2_System_Inputs"/>
      <sheetName val="G2_TDT_Input"/>
      <sheetName val="G2_TDT_Advanced"/>
      <sheetName val="G2G3_GGSN_WC"/>
      <sheetName val="G3_System_Inputs"/>
      <sheetName val="G3_TDT_Input"/>
      <sheetName val="GIAVL"/>
      <sheetName val="Gia"/>
      <sheetName val="Breakdown bill"/>
      <sheetName val="Breakdown 2"/>
      <sheetName val="dtxl"/>
      <sheetName val="dtk486"/>
      <sheetName val=""/>
      <sheetName val="TTTram"/>
      <sheetName val="Truot_nen"/>
      <sheetName val="T2"/>
      <sheetName val="T3"/>
      <sheetName val="T4"/>
      <sheetName val="T5"/>
      <sheetName val="THop"/>
      <sheetName val="THKD"/>
      <sheetName val="20000000"/>
      <sheetName val="30000000"/>
      <sheetName val="40000000"/>
      <sheetName val="dtk490_x000a_491(PAI "/>
      <sheetName val="dtk490_491(PAI "/>
      <sheetName val="CDPS"/>
      <sheetName val="gia vat?lieu"/>
      <sheetName val="dTk490-490(PAHI)"/>
      <sheetName val="Temp"/>
      <sheetName val="pc"/>
      <sheetName val="pt"/>
      <sheetName val="111"/>
      <sheetName val="th thu chi"/>
      <sheetName val="tam ung"/>
      <sheetName val="10000_x005f_x0010_00"/>
      <sheetName val="GIADINH+TKCNHAN"/>
      <sheetName val="cn"/>
      <sheetName val="110104"/>
      <sheetName val="160104"/>
      <sheetName val="260104"/>
      <sheetName val="040204"/>
      <sheetName val="130204"/>
      <sheetName val="230204"/>
      <sheetName val="OANH TDTKAH"/>
      <sheetName val="AHUY TKVP"/>
      <sheetName val="AHUYTKDQ"/>
      <sheetName val="sq"/>
      <sheetName val="h,"/>
      <sheetName val="dt{490-491(PAII)"/>
      <sheetName val="dtk490࠭491(PAI)"/>
      <sheetName val="MTO REV.2(ARMOR)"/>
      <sheetName val="Ref"/>
      <sheetName val="DS-Thuong 6T dau"/>
      <sheetName val="DG 285"/>
      <sheetName val="DG  286"/>
      <sheetName val="DG 85"/>
      <sheetName val="DG 89"/>
      <sheetName val="DG THIET BI"/>
      <sheetName val="DGVCTC 285"/>
      <sheetName val="Quantity"/>
      <sheetName val="Countries and Timezone"/>
      <sheetName val="asphal"/>
      <sheetName val="CN kho ðoi"/>
      <sheetName val="CTHTchýa TTn?ib?"/>
      <sheetName val="thso_sanh"/>
      <sheetName val="DG_"/>
      <sheetName val="ĐoànРVay Tiền"/>
      <sheetName val="CTHTchýa TTn_ib_"/>
      <sheetName val="@K3"/>
      <sheetName val="BOQ-1"/>
      <sheetName val="gia vat_lieu"/>
      <sheetName val="KKKKKKKK"/>
      <sheetName val="XL4Poppy_x0000__x0000__x0000__x0000__x0000__x0000__x0000__x0000__x0000__x0000__x0001__x0000_ʀӾ_x0000__x0004__x0000__x0000__x0000__x0000__x0000__x0000_"/>
      <sheetName val="DTnunc"/>
      <sheetName val="dtk490 491(PAI "/>
      <sheetName val="TH kl cac cong tac"/>
      <sheetName val="KL cac cong tac chinh"/>
      <sheetName val="DGXL"/>
      <sheetName val="DM.DonVi (3)"/>
      <sheetName val="T.luc"/>
      <sheetName val="T.gian"/>
      <sheetName val="S.luong"/>
      <sheetName val="TD.Tho(1)"/>
      <sheetName val="TD.Tho(2)"/>
      <sheetName val="TD.Tho(3)"/>
      <sheetName val="Capdien"/>
      <sheetName val="IBASE"/>
      <sheetName val="Volume"/>
      <sheetName val="Tổng kê"/>
      <sheetName val="Đoàn_Vay_Tiền"/>
      <sheetName val="Nợ_Đoàn"/>
      <sheetName val="tong_hop"/>
      <sheetName val="phan_tich_DG"/>
      <sheetName val="gia_vat_lieu"/>
      <sheetName val="gia_xe_may"/>
      <sheetName val="gia_nhan_cong"/>
      <sheetName val="PHAN_DS_22_KV"/>
      <sheetName val="Goc_Dien"/>
      <sheetName val="DT_dien"/>
      <sheetName val="TBI+NUOC_"/>
      <sheetName val="TBI_nuoc"/>
      <sheetName val="Main_Road"/>
      <sheetName val="Gioi_thieu"/>
      <sheetName val="DG_11"/>
      <sheetName val="Tien_luong"/>
      <sheetName val="Kinh_phi_"/>
      <sheetName val="Phan_tich"/>
      <sheetName val="DE_"/>
      <sheetName val="MTO_REV_0"/>
      <sheetName val="thi_lai"/>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phùn_tich_DG"/>
      <sheetName val="DO_AM_DT"/>
      <sheetName val="hieuchinh30_11"/>
      <sheetName val="chitieth_chinh"/>
      <sheetName val="trinhEVN29_8"/>
      <sheetName val="Ðoàn_Vay_Ti?n"/>
      <sheetName val="N?_Ðoàn"/>
      <sheetName val="1000000"/>
      <sheetName val="SheetĹ"/>
      <sheetName val="TH VL, NC, DDHT Thanhphuoc"/>
      <sheetName val="Thang 4"/>
      <sheetName val="Sheet!0"/>
      <sheetName val="Wall"/>
      <sheetName val="Don gia"/>
      <sheetName val="dtk490_x005f_x000a_491(PAI_x005f_x0009_"/>
      <sheetName val="dtk490_x005f_x000d_491(PAI_x005f_x0009_"/>
      <sheetName val="dtk490_491(PAI_x005f_x0009_"/>
      <sheetName val="gia vat_x005f_x0000_lieu"/>
      <sheetName val="dtk490_x005f_x000d_491(PAI "/>
      <sheetName val="Girder"/>
      <sheetName val="dtk490_x005f_x000a_491(PAI "/>
      <sheetName val="Gia VL,NC,M"/>
      <sheetName val="Phan chung"/>
      <sheetName val="Names"/>
      <sheetName val="갑지"/>
      <sheetName val="BANG TONG HOP (2)"/>
      <sheetName val="토공"/>
      <sheetName val="COAT&amp;WRAP-QIOT-#3"/>
      <sheetName val="PNT-QUO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refreshError="1"/>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refreshError="1"/>
      <sheetData sheetId="246"/>
      <sheetData sheetId="247" refreshError="1"/>
      <sheetData sheetId="248"/>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sheetData sheetId="309" refreshError="1"/>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ap (2)"/>
      <sheetName val="dtct"/>
      <sheetName val="t-dtoan"/>
      <sheetName val="bth-kphi"/>
      <sheetName val="gpmb"/>
      <sheetName val="khaitoan-9m"/>
      <sheetName val="khaitoan-12m"/>
      <sheetName val="dtoan -ctiet"/>
      <sheetName val="dt-kphi-iso-tong"/>
      <sheetName val="dt-kphi-iso-ctiet"/>
      <sheetName val="tuong"/>
      <sheetName val="Sheet2"/>
      <sheetName val="Solieu"/>
      <sheetName val="NC"/>
      <sheetName val="vua(c)"/>
      <sheetName val="TONG HOP VL-NC"/>
      <sheetName val="dtoan -#tiet"/>
      <sheetName val="$t-kphi-iso-tong"/>
      <sheetName val="BOQ-1"/>
      <sheetName val="Sum"/>
      <sheetName val="dap_(2)"/>
      <sheetName val="dtoan_-ctiet"/>
      <sheetName val="dtxl"/>
      <sheetName val="GiaVL"/>
      <sheetName val="Names"/>
      <sheetName val="DG "/>
      <sheetName val="DS_Thuong 6T dau"/>
      <sheetName val="Check Long. L"/>
      <sheetName val="Check Long. U"/>
      <sheetName val="Elev"/>
      <sheetName val="Function"/>
      <sheetName val="Tai khoan"/>
      <sheetName val="CANDOI"/>
      <sheetName val="Volume"/>
      <sheetName val="Sheet1"/>
      <sheetName val="Load1"/>
      <sheetName val="HE SO"/>
    </sheetNames>
    <sheetDataSet>
      <sheetData sheetId="0" refreshError="1"/>
      <sheetData sheetId="1" refreshError="1"/>
      <sheetData sheetId="2" refreshError="1"/>
      <sheetData sheetId="3" refreshError="1"/>
      <sheetData sheetId="4" refreshError="1"/>
      <sheetData sheetId="5" refreshError="1">
        <row r="60">
          <cell r="Q60">
            <v>1590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building"/>
      <sheetName val="m &amp; e"/>
      <sheetName val="Factory1"/>
      <sheetName val="Factory2 "/>
      <sheetName val="coridoor)"/>
      <sheetName val="tl-01"/>
      <sheetName val="tl-02"/>
      <sheetName val="Don gia"/>
      <sheetName val="Sheet1"/>
      <sheetName val="000"/>
      <sheetName val="bdkdt"/>
      <sheetName val="MTO REV.2(ARMOR)"/>
      <sheetName val="Sum"/>
      <sheetName val="tuong"/>
      <sheetName val="Chi tiet"/>
      <sheetName val="Chiet tinh dz22"/>
      <sheetName val="dtxl"/>
      <sheetName val="Quantity"/>
      <sheetName val="조명시설"/>
      <sheetName val="DTTK_5-5"/>
      <sheetName val="gVL"/>
      <sheetName val="chitimc"/>
      <sheetName val="CHiti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dongia"/>
      <sheetName val="KPVC-BD "/>
      <sheetName val="MTO REV.2(ARMOR)"/>
      <sheetName val="??-BLDG"/>
      <sheetName val="__-BLDG"/>
      <sheetName val="Sum"/>
      <sheetName val="???????-BLDG"/>
      <sheetName val="CHitiet"/>
      <sheetName val="_______-BLDG"/>
      <sheetName val="tuong"/>
      <sheetName val="gV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 AM DT"/>
      <sheetName val="C,PHI"/>
      <sheetName val="catnen"/>
      <sheetName val="Sheet1"/>
      <sheetName val="Sheet2"/>
      <sheetName val="Sheet3"/>
      <sheetName val="XL4Poppy"/>
      <sheetName val="CAODO"/>
      <sheetName val="MD-HG"/>
      <sheetName val="RANH SDOC"/>
      <sheetName val="DANH SACH"/>
      <sheetName val="00000000"/>
      <sheetName val="10000000"/>
      <sheetName val="Dskh diem le-F5 vnm"/>
      <sheetName val="DSKH DIEM LE NPP"/>
      <sheetName val="TAM QUANG"/>
      <sheetName val="T1-2006"/>
      <sheetName val="T2-06"/>
      <sheetName val="T3-06"/>
      <sheetName val="T4,06"/>
      <sheetName val="T5-2006"/>
      <sheetName val="T6-2006"/>
      <sheetName val="T7-2006"/>
      <sheetName val="tra-vat-lieu"/>
      <sheetName val="Doi chieu I-2006"/>
      <sheetName val="Thu I"/>
      <sheetName val="7_BCT"/>
      <sheetName val="6-BCT (3)"/>
      <sheetName val="B CAO 3-06"/>
      <sheetName val="DIENTHOAI"/>
      <sheetName val="Luy ke I"/>
      <sheetName val="Baocaothu"/>
      <sheetName val="B CAO THANG"/>
      <sheetName val="S03-BH"/>
      <sheetName val="CTCLCH~1"/>
      <sheetName val="TONG KE DZ 0.4 KV"/>
      <sheetName val="Bang gia tong hop"/>
      <sheetName val="MTL$-INTER"/>
      <sheetName val="C,ÐHI"/>
      <sheetName val="RÁNH SDOC"/>
      <sheetName val="Sheat1"/>
      <sheetName val="gVL"/>
      <sheetName val="SPL4"/>
      <sheetName val="Tinh toan"/>
      <sheetName val="So lieu"/>
      <sheetName val="Tong_ke"/>
      <sheetName val="IN"/>
      <sheetName val="PBCPVC"/>
      <sheetName val="BANG LUONG "/>
      <sheetName val="BÁO CÁO KHO"/>
      <sheetName val="NHAP KHO"/>
      <sheetName val="DOANH THU"/>
      <sheetName val="242"/>
      <sheetName val="NKCHUNG"/>
      <sheetName val="THCN"/>
      <sheetName val="SOCAI"/>
      <sheetName val="THCN_TK"/>
      <sheetName val="CTCN_KH"/>
      <sheetName val="CDPS"/>
      <sheetName val="CDKT"/>
      <sheetName val="KQKD I"/>
      <sheetName val="KQKD II"/>
      <sheetName val="QT TNDN moi"/>
      <sheetName val="PL03"/>
      <sheetName val="QT TNDN"/>
      <sheetName val="KHTSCD"/>
      <sheetName val="MA"/>
      <sheetName val="XL4Test5"/>
      <sheetName val="DSKH DIEM²_x0000__x0000_NPP"/>
      <sheetName val="ptdg-duong"/>
      <sheetName val="GiaVL"/>
      <sheetName val="Ts"/>
      <sheetName val="PTVT (MAU)"/>
      <sheetName val="Bang 2B"/>
      <sheetName val="Gia vat tu"/>
      <sheetName val="SOLIEU"/>
      <sheetName val="CMA_Samplings KTra TSHH tang"/>
      <sheetName val="tuong"/>
      <sheetName val="SLN"/>
      <sheetName val="TINHDAODAP"/>
      <sheetName val="TIENLUONG"/>
      <sheetName val="KL"/>
      <sheetName val="DSKH DIEM²"/>
      <sheetName val="BO"/>
      <sheetName val="Load1"/>
      <sheetName val="Tru So Lam Viec"/>
      <sheetName val="DSKH DIEM_x0006__x0000__x0000_lapr"/>
      <sheetName val="May"/>
      <sheetName val="Vat lieu"/>
      <sheetName val="KKKKKKKK"/>
      <sheetName val="dtxl"/>
      <sheetName val="DO_AM_DT"/>
      <sheetName val="RANH_SDOC"/>
      <sheetName val="DANH_SACH"/>
      <sheetName val="TAM_QUANG"/>
      <sheetName val="Dskh_diem_le-F5_vnm"/>
      <sheetName val="DSKH_DIEM_LE_NPP"/>
      <sheetName val="Doi_chieu_I-2006"/>
      <sheetName val="Thu_I"/>
      <sheetName val="6-BCT_(3)"/>
      <sheetName val="B_CAO_3-06"/>
      <sheetName val="Luy_ke_I"/>
      <sheetName val="B_CAO_THANG"/>
      <sheetName val="Bang_gia_tong_hop"/>
      <sheetName val="BANG_LUONG_"/>
      <sheetName val="BÁO_CÁO_KHO"/>
      <sheetName val="NHAP_KHO"/>
      <sheetName val="DOANH_THU"/>
      <sheetName val="KQKD_I"/>
      <sheetName val="KQKD_II"/>
      <sheetName val="QT_TNDN_moi"/>
      <sheetName val="QT_TNDN"/>
      <sheetName val="Tinh_toan"/>
      <sheetName val="So_lieu"/>
      <sheetName val="TONG_KE_DZ_0_4_KV"/>
      <sheetName val="RÁNH_SDOC"/>
      <sheetName val="DSKH_DIEM²NPP"/>
      <sheetName val="Bang_2B"/>
      <sheetName val="PTVT_(MAU)"/>
      <sheetName val="Gia_vat_tu"/>
      <sheetName val="_x0000__x0000__x0000__x0000__x0000__x0000__x0000__x0000_"/>
      <sheetName val="DSKH DIEM²??NPP"/>
      <sheetName val="????????"/>
      <sheetName val="DSKH DIEM_x0006_??lapr"/>
      <sheetName val="DSKH DIEM_x0006_"/>
      <sheetName val="baocaongay"/>
      <sheetName val="chietsuat"/>
      <sheetName val="dochathientruong"/>
      <sheetName val="MARSHALL TEST"/>
      <sheetName val="dungtrongmax"/>
      <sheetName val="Areas"/>
      <sheetName val="Define finishing"/>
      <sheetName val="m doc"/>
      <sheetName val="NC"/>
      <sheetName val="A6"/>
      <sheetName val="She%t3"/>
      <sheetName val="CAU hien trang"/>
      <sheetName val="CHITIET VL-NC-TT-3p"/>
      <sheetName val="VCV-BE-TONG"/>
      <sheetName val="DSKH DIEM²__NPP"/>
      <sheetName val="________"/>
      <sheetName val="DSKH DIEM_x0006___lapr"/>
      <sheetName val="GIAVLIEU"/>
      <sheetName val="do3"/>
      <sheetName val="Ktmo"/>
      <sheetName val="Sum"/>
      <sheetName val="DI-ESTI"/>
      <sheetName val="muc"/>
      <sheetName val="duong"/>
      <sheetName val="Du lieu"/>
      <sheetName val="muc-cuc"/>
      <sheetName val="Muc t.xa"/>
      <sheetName val="NEW-PANEL"/>
      <sheetName val="DTCT"/>
      <sheetName val="CDCLCH~1"/>
      <sheetName val="DG "/>
      <sheetName val="DO QM DT"/>
      <sheetName val="DATA"/>
      <sheetName val="PTDG"/>
      <sheetName val="Names"/>
      <sheetName val="Quantity"/>
      <sheetName val="DSKH DIEM²_x0000__x0000_€NPP"/>
      <sheetName val="Loading"/>
      <sheetName val="Check C"/>
      <sheetName val="tonghop"/>
      <sheetName val="thso sanh"/>
      <sheetName val="dutoan"/>
      <sheetName val="dtk490-491(PAI)"/>
      <sheetName val="dtk490-491(PAII)"/>
      <sheetName val="denbu"/>
      <sheetName val="general"/>
      <sheetName val="Main Road"/>
      <sheetName val="tong hop"/>
      <sheetName val="phan tich DG"/>
      <sheetName val="gia vat lieu"/>
      <sheetName val="gia xe may"/>
      <sheetName val="gia nhan cong"/>
      <sheetName val="Sheet4"/>
      <sheetName val="Goc Dien"/>
      <sheetName val="QTDien"/>
      <sheetName val="THKP"/>
      <sheetName val="QTNuoc"/>
      <sheetName val="DTnuoc"/>
      <sheetName val="DT dien"/>
      <sheetName val="QTCSet"/>
      <sheetName val="TBI+NUOC "/>
      <sheetName val="Dien"/>
      <sheetName val="TBIWC"/>
      <sheetName val="TBI nuoc"/>
      <sheetName val="PHAN DS 22 KV"/>
      <sheetName val="Congty"/>
      <sheetName val="VPPN"/>
      <sheetName val="XN74"/>
      <sheetName val="XN54"/>
      <sheetName val="XN33"/>
      <sheetName val="NK96"/>
      <sheetName val="C.noTX01"/>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Đoàn Vay Tiền"/>
      <sheetName val="Nợ Đoàn"/>
      <sheetName val="Gioi thieu"/>
      <sheetName val="DG 11"/>
      <sheetName val="Tien luong"/>
      <sheetName val="Kinh phi "/>
      <sheetName val="Phan tich"/>
      <sheetName val="VC"/>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0"/>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 AM DT"/>
      <sheetName val="C,PHI"/>
      <sheetName val="catnen"/>
      <sheetName val="Sheet1"/>
      <sheetName val="Sheet2"/>
      <sheetName val="Sheet3"/>
      <sheetName val="XL4Poppy"/>
      <sheetName val="CAODO"/>
      <sheetName val="MD-HG"/>
      <sheetName val="RANH SDOC"/>
      <sheetName val="DANH SACH"/>
      <sheetName val="00000000"/>
      <sheetName val="10000000"/>
      <sheetName val="TAM QUANG"/>
      <sheetName val="T1-2006"/>
      <sheetName val="T2-06"/>
      <sheetName val="T3-06"/>
      <sheetName val="T4,06"/>
      <sheetName val="T5-2006"/>
      <sheetName val="T6-2006"/>
      <sheetName val="T7-2006"/>
      <sheetName val="Dskh diem le-F5 vnm"/>
      <sheetName val="DSKH DIEM LE NPP"/>
      <sheetName val="tra-vat-lieu"/>
      <sheetName val="C,ÐHI"/>
      <sheetName val="RÁNH SDOC"/>
      <sheetName val="CTCLCH~1"/>
      <sheetName val="TONG KE DZ 0.4 KV"/>
      <sheetName val="Doi chieu I-2006"/>
      <sheetName val="Thu I"/>
      <sheetName val="7_BCT"/>
      <sheetName val="6-BCT (3)"/>
      <sheetName val="B CAO 3-06"/>
      <sheetName val="DIENTHOAI"/>
      <sheetName val="Luy ke I"/>
      <sheetName val="Baocaothu"/>
      <sheetName val="B CAO THANG"/>
      <sheetName val="S03-BH"/>
      <sheetName val="Bang gia tong hop"/>
      <sheetName val="MTL$-INTER"/>
      <sheetName val="Sheat1"/>
      <sheetName val="SPL4"/>
      <sheetName val="DSKH DIEM²_x0000__x0000_NPP"/>
      <sheetName val="gVL"/>
      <sheetName val="IN"/>
      <sheetName val="PBCPVC"/>
      <sheetName val="BANG LUONG "/>
      <sheetName val="BÁO CÁO KHO"/>
      <sheetName val="NHAP KHO"/>
      <sheetName val="DOANH THU"/>
      <sheetName val="242"/>
      <sheetName val="NKCHUNG"/>
      <sheetName val="THCN"/>
      <sheetName val="SOCAI"/>
      <sheetName val="THCN_TK"/>
      <sheetName val="CTCN_KH"/>
      <sheetName val="CDPS"/>
      <sheetName val="CDKT"/>
      <sheetName val="KQKD I"/>
      <sheetName val="KQKD II"/>
      <sheetName val="QT TNDN moi"/>
      <sheetName val="PL03"/>
      <sheetName val="QT TNDN"/>
      <sheetName val="KHTSCD"/>
      <sheetName val="MA"/>
      <sheetName val="XL4Test5"/>
      <sheetName val="Tong_ke"/>
      <sheetName val="ptdg-duong"/>
      <sheetName val="Tinh toan"/>
      <sheetName val="So lieu"/>
      <sheetName val="GiaVL"/>
      <sheetName val="tuong"/>
      <sheetName val="BO"/>
      <sheetName val="Gia vat tu"/>
      <sheetName val="PTVT (MAU)"/>
      <sheetName val="Load1"/>
      <sheetName val="Bang 2B"/>
      <sheetName val="SLN"/>
      <sheetName val="TINHDAODAP"/>
      <sheetName val="TIENLUONG"/>
      <sheetName val="KL"/>
      <sheetName val="May"/>
      <sheetName val="Vat lieu"/>
      <sheetName val="DSKH DIEM²"/>
      <sheetName val="SOLIEU"/>
      <sheetName val="GIAVLIEU"/>
      <sheetName val="Ts"/>
      <sheetName val="A6"/>
      <sheetName val="CMA_Samplings KTra TSHH tang"/>
      <sheetName val="DSKH DIEM_x0006__x0000__x0000_lapr"/>
      <sheetName val="Tru So Lam Viec"/>
      <sheetName val="KKKKKKKK"/>
      <sheetName val="dtxl"/>
      <sheetName val="DO_AM_DT"/>
      <sheetName val="RANH_SDOC"/>
      <sheetName val="DANH_SACH"/>
      <sheetName val="TAM_QUANG"/>
      <sheetName val="Dskh_diem_le-F5_vnm"/>
      <sheetName val="DSKH_DIEM_LE_NPP"/>
      <sheetName val="Doi_chieu_I-2006"/>
      <sheetName val="Thu_I"/>
      <sheetName val="6-BCT_(3)"/>
      <sheetName val="B_CAO_3-06"/>
      <sheetName val="Luy_ke_I"/>
      <sheetName val="B_CAO_THANG"/>
      <sheetName val="Bang_gia_tong_hop"/>
      <sheetName val="BANG_LUONG_"/>
      <sheetName val="BÁO_CÁO_KHO"/>
      <sheetName val="NHAP_KHO"/>
      <sheetName val="DOANH_THU"/>
      <sheetName val="KQKD_I"/>
      <sheetName val="KQKD_II"/>
      <sheetName val="QT_TNDN_moi"/>
      <sheetName val="QT_TNDN"/>
      <sheetName val="Tinh_toan"/>
      <sheetName val="So_lieu"/>
      <sheetName val="TONG_KE_DZ_0_4_KV"/>
      <sheetName val="RÁNH_SDOC"/>
      <sheetName val="DSKH_DIEM²NPP"/>
      <sheetName val="Bang_2B"/>
      <sheetName val="PTVT_(MAU)"/>
      <sheetName val="Gia_vat_tu"/>
      <sheetName val="baocaongay"/>
      <sheetName val="chietsuat"/>
      <sheetName val="dochathientruong"/>
      <sheetName val="MARSHALL TEST"/>
      <sheetName val="dungtrongmax"/>
      <sheetName val="_x0000__x0000__x0000__x0000__x0000__x0000__x0000__x0000_"/>
      <sheetName val="DSKH DIEM²??NPP"/>
      <sheetName val="????????"/>
      <sheetName val="DSKH DIEM_x0006_??lapr"/>
      <sheetName val="DSKH DIEM_x0006_"/>
      <sheetName val="Areas"/>
      <sheetName val="Define finishing"/>
      <sheetName val="m doc"/>
      <sheetName val="NC"/>
      <sheetName val="She%t3"/>
      <sheetName val="CAU hien trang"/>
      <sheetName val="CHITIET VL-NC-TT-3p"/>
      <sheetName val="VCV-BE-TONG"/>
      <sheetName val="DSKH DIEM²__NPP"/>
      <sheetName val="________"/>
      <sheetName val="DSKH DIEM_x0006___lapr"/>
      <sheetName val="PTDG"/>
      <sheetName val="NEW-PANEL"/>
      <sheetName val="DTCT"/>
      <sheetName val="do3"/>
      <sheetName val="DG "/>
      <sheetName val="DO QM DT"/>
      <sheetName val="Sum"/>
      <sheetName val="CDCLCH~1"/>
      <sheetName val="DI-ESTI"/>
      <sheetName val="Ktmo"/>
      <sheetName val="muc"/>
      <sheetName val="duong"/>
      <sheetName val="Du lieu"/>
      <sheetName val="muc-cuc"/>
      <sheetName val="Muc t.xa"/>
      <sheetName val="DATA"/>
      <sheetName val="Names"/>
      <sheetName val="DSKH DIEM²_x0000__x0000_€NPP"/>
      <sheetName val="Loading"/>
      <sheetName val="Check C"/>
      <sheetName val="Quantity"/>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 val="DO AM DT"/>
      <sheetName val="4"/>
      <sheetName val="gvl"/>
      <sheetName val="Gia vat tu"/>
      <sheetName val="Gtable(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7">
          <cell r="C7">
            <v>3546</v>
          </cell>
        </row>
      </sheetData>
      <sheetData sheetId="14"/>
      <sheetData sheetId="15" refreshError="1"/>
      <sheetData sheetId="16" refreshError="1"/>
      <sheetData sheetId="17" refreshError="1"/>
      <sheetData sheetId="18" refreshError="1"/>
      <sheetData sheetId="1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 val="BK-C T"/>
      <sheetName val="DO AM DT"/>
      <sheetName val="Gia vat tu"/>
      <sheetName val="BanTinh"/>
    </sheetNames>
    <sheetDataSet>
      <sheetData sheetId="0" refreshError="1">
        <row r="7">
          <cell r="C7">
            <v>3546</v>
          </cell>
        </row>
      </sheetData>
      <sheetData sheetId="1" refreshError="1"/>
      <sheetData sheetId="2" refreshError="1"/>
      <sheetData sheetId="3" refreshError="1"/>
      <sheetData sheetId="4"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vl"/>
      <sheetName val="Gia"/>
      <sheetName val="dtct cong"/>
      <sheetName val="Sheet1"/>
      <sheetName val="Sheet2"/>
      <sheetName val="Sheet3"/>
      <sheetName val="XL4Test5"/>
      <sheetName val="Gia_NC"/>
      <sheetName val="XL4Poppy"/>
      <sheetName val="Gia_GC_Satthep"/>
      <sheetName val="gia vt,nc,may"/>
      <sheetName val="TTTram"/>
      <sheetName val="COAT&amp;WRAP-QIOT-#3"/>
      <sheetName val="PNT-QUOT-#3"/>
      <sheetName val="tra-vat-lieu"/>
      <sheetName val="VAT &amp; CIT COMIN"/>
      <sheetName val="VN 9"/>
      <sheetName val="VN 8"/>
      <sheetName val="VN 6"/>
      <sheetName val="VN 3"/>
      <sheetName val="VN 1"/>
      <sheetName val="lot 10.1"/>
      <sheetName val="lot 10.2"/>
      <sheetName val="lot 11.1"/>
      <sheetName val="lot 11.2"/>
      <sheetName val="lot 12.1"/>
      <sheetName val="lot 12.2"/>
      <sheetName val="Chart1"/>
      <sheetName val="mong + than"/>
      <sheetName val="h thien tt"/>
      <sheetName val="hoµn thien x trat"/>
      <sheetName val="~         "/>
      <sheetName val="TH_TB"/>
      <sheetName val="bia_"/>
      <sheetName val="Gia_MBA_(2)"/>
      <sheetName val="Gi¸_tñ_bï"/>
      <sheetName val="Gia_KH"/>
      <sheetName val="GiaVT_XDCB"/>
      <sheetName val="Gia_MBA"/>
      <sheetName val="Cac_HS_hay_SD"/>
      <sheetName val="TTDZ22"/>
      <sheetName val="Tổng kê"/>
      <sheetName val="NEW-PANEL"/>
      <sheetName val="ctTBA"/>
      <sheetName val="T_x0014_04"/>
      <sheetName val="DGIAgoi1"/>
      <sheetName val="T?ng kê"/>
      <sheetName val="ctdg"/>
      <sheetName val="XT_Buoc 3"/>
      <sheetName val="tuong"/>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Out"/>
      <sheetName val="bka "/>
      <sheetName val="Chiet tinh"/>
      <sheetName val="Gia vat tu"/>
      <sheetName val="Yen Dinh 1"/>
      <sheetName val="KLHT"/>
      <sheetName val="Phan dau"/>
      <sheetName val="DATA"/>
      <sheetName val="daywork- Tham khao"/>
      <sheetName val="Book 1 Summary"/>
      <sheetName val="DONVIBAN"/>
      <sheetName val="NGUON"/>
      <sheetName val="hieuchinh30.11"/>
      <sheetName val="Gia_K_x0008_"/>
      <sheetName val="Cac_HP_hay_SD"/>
      <sheetName val="hoµn thien x tra4"/>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Quantity"/>
      <sheetName val="00 00000"/>
      <sheetName val="T_ng kê"/>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DO AM DT"/>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um"/>
      <sheetName val="GVT"/>
      <sheetName val="_x0000__x0000__x0000__x0000__x0000__x0000__x0000__x0000_"/>
      <sheetName val="tra-~at-lieu"/>
      <sheetName val="KH-Q1,Q2,01"/>
      <sheetName val="DG29HB"/>
      <sheetName val="Can doi "/>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T_ng_kê1"/>
      <sheetName val="T_ng_kê2"/>
      <sheetName val="TH VL, NC, DDHT Thanh0huoc"/>
      <sheetName val="KB"/>
      <sheetName val="DZ 0.4"/>
      <sheetName val="Economic Profit"/>
      <sheetName val="dtxl-DC"/>
      <sheetName val="BOQ-1"/>
      <sheetName val="BD-1"/>
      <sheetName val="T_x005f_x0014_04"/>
      <sheetName val="T_x005f_x005f_x005f_x0014_04"/>
      <sheetName val="T_x005f_x005f_x005f_x005f_x005f_x005f_x005f_x0014_04"/>
      <sheetName val="Gia_K_x005f_x0008_"/>
      <sheetName val="PhÇnCK"/>
      <sheetName val="????????"/>
      <sheetName val="Bia"/>
      <sheetName val="Package1"/>
      <sheetName val="KKKKKKKK"/>
      <sheetName val="Discounts"/>
      <sheetName val="§gi¸"/>
      <sheetName val="BANG TONG HOP (2)"/>
      <sheetName val="dnc4"/>
      <sheetName val="________"/>
      <sheetName val="Tổng_kê5"/>
      <sheetName val="dtct_cong5"/>
      <sheetName val="VAT_&amp;_CIT_COMIN5"/>
      <sheetName val="VN_95"/>
      <sheetName val="VN_85"/>
      <sheetName val="VN_65"/>
      <sheetName val="VN_35"/>
      <sheetName val="VN_15"/>
      <sheetName val="lot_10_15"/>
      <sheetName val="lot_10_25"/>
      <sheetName val="lot_11_15"/>
      <sheetName val="lot_11_25"/>
      <sheetName val="lot_12_15"/>
      <sheetName val="lot_12_25"/>
      <sheetName val="gia_vt,nc,may5"/>
      <sheetName val="TH_TB6"/>
      <sheetName val="bia_6"/>
      <sheetName val="Gia_MBA_(2)6"/>
      <sheetName val="Gi¸_tñ_bï6"/>
      <sheetName val="Gia_KH6"/>
      <sheetName val="GiaVT_XDCB6"/>
      <sheetName val="Gia_MBA6"/>
      <sheetName val="Cac_HS_hay_SD6"/>
      <sheetName val="Tổng_kê6"/>
      <sheetName val="dtct_cong6"/>
      <sheetName val="VAT_&amp;_CIT_COMIN6"/>
      <sheetName val="VN_96"/>
      <sheetName val="VN_86"/>
      <sheetName val="VN_66"/>
      <sheetName val="VN_36"/>
      <sheetName val="VN_16"/>
      <sheetName val="lot_10_16"/>
      <sheetName val="lot_10_26"/>
      <sheetName val="lot_11_16"/>
      <sheetName val="lot_11_26"/>
      <sheetName val="lot_12_16"/>
      <sheetName val="lot_12_26"/>
      <sheetName val="gia_vt,nc,may6"/>
      <sheetName val="TH_TB7"/>
      <sheetName val="bia_7"/>
      <sheetName val="Gia_MBA_(2)7"/>
      <sheetName val="Gi¸_tñ_bï7"/>
      <sheetName val="Gia_KH7"/>
      <sheetName val="GiaVT_XDCB7"/>
      <sheetName val="Gia_MBA7"/>
      <sheetName val="Cac_HS_hay_SD7"/>
      <sheetName val="Tổng_kê7"/>
      <sheetName val="dtct_cong7"/>
      <sheetName val="VAT_&amp;_CIT_COMIN7"/>
      <sheetName val="VN_97"/>
      <sheetName val="VN_87"/>
      <sheetName val="VN_67"/>
      <sheetName val="VN_37"/>
      <sheetName val="VN_17"/>
      <sheetName val="lot_10_17"/>
      <sheetName val="lot_10_27"/>
      <sheetName val="lot_11_17"/>
      <sheetName val="lot_11_27"/>
      <sheetName val="lot_12_17"/>
      <sheetName val="lot_12_27"/>
      <sheetName val="gia_vt,nc,may7"/>
      <sheetName val="TH_TB8"/>
      <sheetName val="bia_8"/>
      <sheetName val="Gia_MBA_(2)8"/>
      <sheetName val="Gi¸_tñ_bï8"/>
      <sheetName val="Gia_KH8"/>
      <sheetName val="GiaVT_XDCB8"/>
      <sheetName val="Gia_MBA8"/>
      <sheetName val="Cac_HS_hay_SD8"/>
      <sheetName val="Tổng_kê8"/>
      <sheetName val="dtct_cong8"/>
      <sheetName val="VAT_&amp;_CIT_COMIN8"/>
      <sheetName val="VN_98"/>
      <sheetName val="VN_88"/>
      <sheetName val="VN_68"/>
      <sheetName val="VN_38"/>
      <sheetName val="VN_18"/>
      <sheetName val="lot_10_18"/>
      <sheetName val="lot_10_28"/>
      <sheetName val="lot_11_18"/>
      <sheetName val="lot_11_28"/>
      <sheetName val="lot_12_18"/>
      <sheetName val="lot_12_28"/>
      <sheetName val="gia_vt,nc,may8"/>
      <sheetName val="FD"/>
      <sheetName val="GI"/>
      <sheetName val="EE (3)"/>
      <sheetName val="PAVEMENT"/>
      <sheetName val="TRAFFIC"/>
      <sheetName val="Data-year2001i"/>
      <sheetName val="BGD"/>
      <sheetName val="Tien Thuong"/>
      <sheetName val="KCS"/>
      <sheetName val="KD"/>
      <sheetName val="KT"/>
      <sheetName val="KTNL"/>
      <sheetName val="KH"/>
      <sheetName val="NC XL 6T cuoi 01 CTy"/>
      <sheetName val="Data -6T dau"/>
      <sheetName val="PX-SX"/>
      <sheetName val="TC"/>
      <sheetName val="Lcau - Lxuc"/>
      <sheetName val="Cong 6T"/>
      <sheetName val="MTL$-INTER"/>
      <sheetName val="So cai"/>
      <sheetName val="Nhap"/>
      <sheetName val="Solieutinh"/>
      <sheetName val="BanTinh"/>
      <sheetName val="Gi? t? b?"/>
      <sheetName val="ho?n thien x trat"/>
      <sheetName val="Gi?_t?_b?"/>
      <sheetName val="Lu? k? 2007"/>
      <sheetName val="T?ng k?"/>
      <sheetName val="Gi?_t?_b?1"/>
      <sheetName val="ho?n_thien_x_trat"/>
      <sheetName val="ho?n thien x tra4"/>
      <sheetName val="T_ng k?"/>
      <sheetName val="Ph?nCK"/>
      <sheetName val="?gi?"/>
      <sheetName val="ÄNANG"/>
      <sheetName val="VCTC"/>
      <sheetName val="T_ng_kê3"/>
      <sheetName val="Chi tiet"/>
      <sheetName val="DZ22"/>
      <sheetName val="DK-KH"/>
      <sheetName val="DG "/>
      <sheetName val="FIRE ALARM _ FIRE FIGHTING"/>
      <sheetName val="CTDZ6kv (gd1) "/>
      <sheetName val="CTDZ 0.4+cto (GD1)"/>
      <sheetName val="CTTBA (gd1)"/>
      <sheetName val="FAB별"/>
      <sheetName val="402"/>
      <sheetName val="MASTER LIST"/>
      <sheetName val="Price b4 16 July"/>
      <sheetName val="Final Price_16 Jul"/>
      <sheetName val="SOLD UPDATE"/>
      <sheetName val="Reference List"/>
      <sheetName val="1"/>
      <sheetName val="SP"/>
      <sheetName val="tifico"/>
      <sheetName val="날개벽수량표"/>
      <sheetName val="DS-Thuong 6T dau"/>
      <sheetName val="_x005f_x0000__x005f_x0000__x005f_x0000__x005f_x0000__x0"/>
      <sheetName val="경비2내역"/>
      <sheetName val="Ｎｏ.13"/>
      <sheetName val="NMC"/>
      <sheetName val="B1-TDT"/>
      <sheetName val="_x0000__x0000__x0000__x0000__x0"/>
      <sheetName val="SL dau tien"/>
      <sheetName val="TH_TB11"/>
      <sheetName val="bia_11"/>
      <sheetName val="Gia_MBA_(2)11"/>
      <sheetName val="Gi¸_tñ_bï11"/>
      <sheetName val="Gia_KH11"/>
      <sheetName val="GiaVT_XDCB11"/>
      <sheetName val="Gia_MBA11"/>
      <sheetName val="Cac_HS_hay_SD11"/>
      <sheetName val="dtct_cong10"/>
      <sheetName val="Tổng_kê10"/>
      <sheetName val="VAT_&amp;_CIT_COMIN10"/>
      <sheetName val="VN_910"/>
      <sheetName val="VN_810"/>
      <sheetName val="VN_610"/>
      <sheetName val="VN_310"/>
      <sheetName val="VN_110"/>
      <sheetName val="lot_10_110"/>
      <sheetName val="lot_10_210"/>
      <sheetName val="lot_11_110"/>
      <sheetName val="lot_11_210"/>
      <sheetName val="lot_12_110"/>
      <sheetName val="lot_12_210"/>
      <sheetName val="gia_vt,nc,may10"/>
      <sheetName val="mong_+_than10"/>
      <sheetName val="h_thien_tt10"/>
      <sheetName val="hoµn_thien_x_trat10"/>
      <sheetName val="~_________10"/>
      <sheetName val="XT_Buoc_310"/>
      <sheetName val="Chiet_tinh10"/>
      <sheetName val="T_ng_kê6"/>
      <sheetName val="KPVC-BD_10"/>
      <sheetName val="Yen_Dinh_19"/>
      <sheetName val="THPDMoi__(2)10"/>
      <sheetName val="dongia_(2)10"/>
      <sheetName val="TONG_HOP_VL-NC10"/>
      <sheetName val="TONGKE3p_10"/>
      <sheetName val="mong_+_than5"/>
      <sheetName val="h_thien_tt5"/>
      <sheetName val="hoµn_thien_x_trat5"/>
      <sheetName val="~_________5"/>
      <sheetName val="THPDMoi__(2)5"/>
      <sheetName val="dongia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bka_5"/>
      <sheetName val="XT_Buoc_35"/>
      <sheetName val="Book_1_Summary4"/>
      <sheetName val="Chiet_tinh5"/>
      <sheetName val="Phan_dau1"/>
      <sheetName val="Yen_Dinh_14"/>
      <sheetName val="T?ng_kê4"/>
      <sheetName val="Gia_vat_tu5"/>
      <sheetName val="hieuchinh30_114"/>
      <sheetName val="hoµn_thien_x_tra44"/>
      <sheetName val="Luü_kÕ_20071"/>
      <sheetName val="NXT_thang51"/>
      <sheetName val="NXT_thang6nam_071"/>
      <sheetName val="NXT_thang_21"/>
      <sheetName val="NXT_thang_31"/>
      <sheetName val="TH_VL,_NC,_DDHT_Thanhphuoc10"/>
      <sheetName val="DON_GIA10"/>
      <sheetName val="t-h_HA_THE10"/>
      <sheetName val="CHITIET_VL-NC-TT_-1p10"/>
      <sheetName val="TONG_HOP_VL-NC_TT10"/>
      <sheetName val="TH_XL10"/>
      <sheetName val="CHITIET_VL-NC10"/>
      <sheetName val="CHITIET_VL-NC-TT-3p10"/>
      <sheetName val="daywork-_Tham_khao9"/>
      <sheetName val="Book_1_Summary9"/>
      <sheetName val="bka_10"/>
      <sheetName val="hieuchinh30_119"/>
      <sheetName val="hoµn_thien_x_tra49"/>
      <sheetName val="DON_GIA_TRAM_(3)9"/>
      <sheetName val="00_000009"/>
      <sheetName val="Gia_vat_tu10"/>
      <sheetName val="T_ng_kê9"/>
      <sheetName val="Luü_kÕ_20076"/>
      <sheetName val="NXT_thang56"/>
      <sheetName val="NXT_thang6nam_076"/>
      <sheetName val="NXT_thang_26"/>
      <sheetName val="NXT_thang_36"/>
      <sheetName val="NXTon_thang16"/>
      <sheetName val="NXTthang_56"/>
      <sheetName val="NXT_thang_46"/>
      <sheetName val="NXT_hang_Ctao6"/>
      <sheetName val="NXTthang8_6"/>
      <sheetName val="VTu_T66"/>
      <sheetName val="Phan_dau6"/>
      <sheetName val="DO_AM_DT5"/>
      <sheetName val="Can_doi_4"/>
      <sheetName val="TH_VL,_NC,_DDHT_Thanh0huoc5"/>
      <sheetName val="Economic_Profit4"/>
      <sheetName val="THPDMoi__(2)7"/>
      <sheetName val="dongia_(2)7"/>
      <sheetName val="TONG_HOP_VL-NC7"/>
      <sheetName val="TONGKE3p_7"/>
      <sheetName val="TH_VL,_NC,_DDHT_Thanhphuoc7"/>
      <sheetName val="DON_GIA7"/>
      <sheetName val="t-h_HA_THE7"/>
      <sheetName val="CHITIET_VL-NC-TT_-1p7"/>
      <sheetName val="TONG_HOP_VL-NC_TT7"/>
      <sheetName val="TH_XL7"/>
      <sheetName val="CHITIET_VL-NC7"/>
      <sheetName val="CHITIET_VL-NC-TT-3p7"/>
      <sheetName val="KPVC-BD_7"/>
      <sheetName val="mong_+_than7"/>
      <sheetName val="h_thien_tt7"/>
      <sheetName val="hoµn_thien_x_trat7"/>
      <sheetName val="~_________7"/>
      <sheetName val="XT_Buoc_37"/>
      <sheetName val="Yen_Dinh_16"/>
      <sheetName val="bka_7"/>
      <sheetName val="daywork-_Tham_khao6"/>
      <sheetName val="Book_1_Summary6"/>
      <sheetName val="Chiet_tinh7"/>
      <sheetName val="Gia_vat_tu7"/>
      <sheetName val="hieuchinh30_116"/>
      <sheetName val="hoµn_thien_x_tra46"/>
      <sheetName val="Luü_kÕ_20073"/>
      <sheetName val="NXT_thang53"/>
      <sheetName val="NXT_thang6nam_073"/>
      <sheetName val="NXT_thang_23"/>
      <sheetName val="NXT_thang_33"/>
      <sheetName val="NXTon_thang13"/>
      <sheetName val="NXTthang_53"/>
      <sheetName val="NXT_thang_43"/>
      <sheetName val="NXT_hang_Ctao3"/>
      <sheetName val="NXTthang8_3"/>
      <sheetName val="VTu_T63"/>
      <sheetName val="00_000006"/>
      <sheetName val="DO_AM_DT2"/>
      <sheetName val="Phan_dau3"/>
      <sheetName val="TH_VL,_NC,_DDHT_Thanh0huoc2"/>
      <sheetName val="DON_GIA_TRAM_(3)6"/>
      <sheetName val="149-2"/>
      <sheetName val="Electrical Works"/>
      <sheetName val="H_T_ INCOMING SYSTEM"/>
      <sheetName val="PVAD-Cong"/>
      <sheetName val="L-Mechanical"/>
      <sheetName val="P10-Section P"/>
      <sheetName val="조선용암면"/>
      <sheetName val="electrical"/>
      <sheetName val="Analisa Upah &amp; Bahan Plum"/>
      <sheetName val="SEX"/>
      <sheetName val="Input"/>
      <sheetName val="BANGTRA"/>
      <sheetName val="Buy vs. Lease Car"/>
      <sheetName val="BG"/>
      <sheetName val="실행철강하도"/>
      <sheetName val="LM"/>
      <sheetName val="DO_AM_DT"/>
      <sheetName val="Economic_Profit"/>
      <sheetName val="Can_doi_"/>
      <sheetName val="BANG_TONG_HOP_(2)"/>
      <sheetName val="TH_VL,_NC,_DDHT_Thanh0huoc"/>
      <sheetName val="Tien_Thuong"/>
      <sheetName val="NC_XL_6T_cuoi_01_CTy"/>
      <sheetName val="Data_-6T_dau"/>
      <sheetName val="Lcau_-_Lxuc"/>
      <sheetName val="Cong_6T"/>
      <sheetName val="FIRE_ALARM___FIRE_FIGHTING"/>
      <sheetName val="IBASE"/>
      <sheetName val="CHITIET VL-NC-TT1p"/>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refreshError="1"/>
      <sheetData sheetId="455" refreshError="1"/>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refreshError="1"/>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sheetData sheetId="768"/>
      <sheetData sheetId="769"/>
      <sheetData sheetId="770"/>
      <sheetData sheetId="771"/>
      <sheetData sheetId="772"/>
      <sheetData sheetId="773"/>
      <sheetData sheetId="774"/>
      <sheetData sheetId="775"/>
      <sheetData sheetId="776"/>
      <sheetData sheetId="777"/>
      <sheetData sheetId="778" refreshError="1"/>
      <sheetData sheetId="77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VT"/>
      <sheetName val="1NC"/>
      <sheetName val="Sheet1"/>
      <sheetName val="NHOMVTU"/>
      <sheetName val="MTP"/>
      <sheetName val="MTP_OLD"/>
      <sheetName val="MTP1"/>
      <sheetName val="CHITIET"/>
      <sheetName val="Tke"/>
      <sheetName val="Dongia"/>
      <sheetName val="DMXD"/>
      <sheetName val="1NC_x0006__x0000__x0000_Sheet1_x0007__x0000__x0000_NHOMVTU_x0003__x0000__x0000_MTP_x0007__x0000__x0000_"/>
      <sheetName val="CHITIET VL-NC"/>
      <sheetName val="1NC_x0006_"/>
      <sheetName val="1NC_x0006_??Sheet1_x0007_??NHOMVTU_x0003_??MTP_x0007_??"/>
      <sheetName val="1NC_x0006___Sheet1_x0007___NHOMVTU_x0003___MTP_x0007___"/>
      <sheetName val="LD_x0004__x0000__x0000_MTP1T_x0006__x0000__x0000_dgiaVC_x0007__x0000__x0000_dgiaDD2_x0007__x0000_"/>
      <sheetName val="CHITIET VL-NC-TT1p"/>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 val="BTHCong"/>
      <sheetName val="BTHKP"/>
      <sheetName val="DGCT"/>
      <sheetName val="PLCP"/>
      <sheetName val="GVL-NC-M"/>
      <sheetName val="BGVL"/>
      <sheetName val="Sheet2"/>
      <sheetName val="Sheet3"/>
      <sheetName val="TT04"/>
      <sheetName val="GVL_NC_M"/>
      <sheetName val="gVL"/>
      <sheetName val="M§ Anh S¬n1"/>
      <sheetName val="GVT"/>
      <sheetName val="Chi tiet cong"/>
      <sheetName val="M§_Anh_S¬n1"/>
      <sheetName val="LEGEND"/>
    </sheetNames>
    <sheetDataSet>
      <sheetData sheetId="0"/>
      <sheetData sheetId="1"/>
      <sheetData sheetId="2"/>
      <sheetData sheetId="3"/>
      <sheetData sheetId="4"/>
      <sheetData sheetId="5" refreshError="1">
        <row r="90">
          <cell r="B90" t="str">
            <v>C«ng nh©n lµm cÇu</v>
          </cell>
          <cell r="E90">
            <v>7.5815011372251717E-2</v>
          </cell>
        </row>
        <row r="91">
          <cell r="A91">
            <v>1</v>
          </cell>
          <cell r="B91" t="str">
            <v>Ngµy c«ng 2,2/7</v>
          </cell>
          <cell r="C91" t="str">
            <v>c«ng</v>
          </cell>
          <cell r="D91">
            <v>18714</v>
          </cell>
          <cell r="E91">
            <v>1.0758000000000001</v>
          </cell>
          <cell r="F91">
            <v>20132.521200000003</v>
          </cell>
        </row>
        <row r="92">
          <cell r="A92">
            <v>2</v>
          </cell>
          <cell r="B92" t="str">
            <v>Ngµy c«ng 2,5/7</v>
          </cell>
          <cell r="C92" t="str">
            <v>c«ng</v>
          </cell>
          <cell r="D92">
            <v>19294</v>
          </cell>
          <cell r="E92">
            <v>1.0758000000000001</v>
          </cell>
          <cell r="F92">
            <v>20756.485200000003</v>
          </cell>
        </row>
        <row r="93">
          <cell r="A93">
            <v>3</v>
          </cell>
          <cell r="B93" t="str">
            <v>Ngµy c«ng 2,7/7</v>
          </cell>
          <cell r="C93" t="str">
            <v>c«ng</v>
          </cell>
          <cell r="D93">
            <v>19682</v>
          </cell>
          <cell r="E93">
            <v>1.0758000000000001</v>
          </cell>
          <cell r="F93">
            <v>21173.895600000003</v>
          </cell>
        </row>
        <row r="94">
          <cell r="A94">
            <v>4</v>
          </cell>
          <cell r="B94" t="str">
            <v>Ngµy c«ng 3,0/7</v>
          </cell>
          <cell r="C94" t="str">
            <v>c«ng</v>
          </cell>
          <cell r="D94">
            <v>20262</v>
          </cell>
          <cell r="E94">
            <v>1.0758000000000001</v>
          </cell>
          <cell r="F94">
            <v>21797.859600000003</v>
          </cell>
        </row>
        <row r="95">
          <cell r="A95">
            <v>5</v>
          </cell>
          <cell r="B95" t="str">
            <v>Ngµy c«ng 3,2/7</v>
          </cell>
          <cell r="C95" t="str">
            <v>c«ng</v>
          </cell>
          <cell r="D95">
            <v>20690</v>
          </cell>
          <cell r="E95">
            <v>1.0758000000000001</v>
          </cell>
          <cell r="F95">
            <v>22258.302000000003</v>
          </cell>
        </row>
        <row r="96">
          <cell r="A96">
            <v>6</v>
          </cell>
          <cell r="B96" t="str">
            <v>Ngµy c«ng 3,5/7</v>
          </cell>
          <cell r="C96" t="str">
            <v>c«ng</v>
          </cell>
          <cell r="D96">
            <v>21332</v>
          </cell>
          <cell r="E96">
            <v>1.0758000000000001</v>
          </cell>
          <cell r="F96">
            <v>22948.965600000003</v>
          </cell>
        </row>
        <row r="97">
          <cell r="A97">
            <v>7</v>
          </cell>
          <cell r="B97" t="str">
            <v>Ngµy c«ng 3,7/7</v>
          </cell>
          <cell r="C97" t="str">
            <v>c«ng</v>
          </cell>
          <cell r="D97">
            <v>21760</v>
          </cell>
          <cell r="E97">
            <v>1.0758000000000001</v>
          </cell>
          <cell r="F97">
            <v>23409.408000000003</v>
          </cell>
        </row>
        <row r="98">
          <cell r="A98">
            <v>8</v>
          </cell>
          <cell r="B98" t="str">
            <v>Ngµy c«ng 4,0/7</v>
          </cell>
          <cell r="C98" t="str">
            <v>c«ng</v>
          </cell>
          <cell r="D98">
            <v>22402</v>
          </cell>
          <cell r="E98">
            <v>1.0758000000000001</v>
          </cell>
          <cell r="F98">
            <v>24100.071600000003</v>
          </cell>
        </row>
        <row r="99">
          <cell r="A99">
            <v>9</v>
          </cell>
          <cell r="B99" t="str">
            <v>Ngµy c«ng 4,5/7</v>
          </cell>
          <cell r="C99" t="str">
            <v>c«ng</v>
          </cell>
          <cell r="D99">
            <v>24694</v>
          </cell>
          <cell r="E99">
            <v>1.0758000000000001</v>
          </cell>
          <cell r="F99">
            <v>26565.805200000003</v>
          </cell>
        </row>
        <row r="100">
          <cell r="B100" t="str">
            <v>C«ng nh©n lµm ®­êng</v>
          </cell>
          <cell r="E100">
            <v>8.022462896109106E-2</v>
          </cell>
        </row>
        <row r="101">
          <cell r="A101">
            <v>10</v>
          </cell>
          <cell r="B101" t="str">
            <v>Ngµy c«ng 2,2/7</v>
          </cell>
          <cell r="C101" t="str">
            <v>c«ng</v>
          </cell>
          <cell r="D101">
            <v>17757</v>
          </cell>
          <cell r="E101">
            <v>1.080225</v>
          </cell>
          <cell r="F101">
            <v>19181.555325000001</v>
          </cell>
        </row>
        <row r="102">
          <cell r="A102">
            <v>11</v>
          </cell>
          <cell r="B102" t="str">
            <v>Ngµy c«ng 2,5/7</v>
          </cell>
          <cell r="C102" t="str">
            <v>c«ng</v>
          </cell>
          <cell r="D102">
            <v>18275</v>
          </cell>
          <cell r="E102">
            <v>1.080225</v>
          </cell>
          <cell r="F102">
            <v>19741.111874999999</v>
          </cell>
        </row>
        <row r="103">
          <cell r="A103">
            <v>12</v>
          </cell>
          <cell r="B103" t="str">
            <v>Ngµy c«ng 2,7/7</v>
          </cell>
          <cell r="C103" t="str">
            <v>c«ng</v>
          </cell>
          <cell r="D103">
            <v>18622</v>
          </cell>
          <cell r="E103">
            <v>1.080225</v>
          </cell>
          <cell r="F103">
            <v>20115.949949999998</v>
          </cell>
        </row>
        <row r="104">
          <cell r="A104">
            <v>13</v>
          </cell>
          <cell r="B104" t="str">
            <v>Ngµy c«ng 3,0/7</v>
          </cell>
          <cell r="C104" t="str">
            <v>c«ng</v>
          </cell>
          <cell r="D104">
            <v>19142</v>
          </cell>
          <cell r="E104">
            <v>1.080225</v>
          </cell>
          <cell r="F104">
            <v>20677.666949999999</v>
          </cell>
        </row>
        <row r="105">
          <cell r="A105">
            <v>14</v>
          </cell>
          <cell r="B105" t="str">
            <v>Ngµy c«ng 3,2/7</v>
          </cell>
          <cell r="C105" t="str">
            <v>c«ng</v>
          </cell>
          <cell r="D105">
            <v>19549</v>
          </cell>
          <cell r="E105">
            <v>1.080225</v>
          </cell>
          <cell r="F105">
            <v>21117.318524999999</v>
          </cell>
        </row>
        <row r="106">
          <cell r="A106">
            <v>15</v>
          </cell>
          <cell r="B106" t="str">
            <v>Ngµy c«ng 3,5/7</v>
          </cell>
          <cell r="C106" t="str">
            <v>c«ng</v>
          </cell>
          <cell r="D106">
            <v>20160</v>
          </cell>
          <cell r="E106">
            <v>1.080225</v>
          </cell>
          <cell r="F106">
            <v>21777.335999999999</v>
          </cell>
        </row>
        <row r="107">
          <cell r="A107">
            <v>16</v>
          </cell>
          <cell r="B107" t="str">
            <v>Ngµy c«ng 3,7/7</v>
          </cell>
          <cell r="C107" t="str">
            <v>c«ng</v>
          </cell>
          <cell r="D107">
            <v>20568</v>
          </cell>
          <cell r="E107">
            <v>1.080225</v>
          </cell>
          <cell r="F107">
            <v>22218.067800000001</v>
          </cell>
        </row>
        <row r="108">
          <cell r="A108">
            <v>17</v>
          </cell>
          <cell r="B108" t="str">
            <v>Ngµy c«ng 4,0/7</v>
          </cell>
          <cell r="C108" t="str">
            <v>c«ng</v>
          </cell>
          <cell r="D108">
            <v>21179</v>
          </cell>
          <cell r="E108">
            <v>1.080225</v>
          </cell>
          <cell r="F108">
            <v>22878.085275000001</v>
          </cell>
        </row>
        <row r="109">
          <cell r="A109">
            <v>18</v>
          </cell>
          <cell r="B109" t="str">
            <v>Ngµy c«ng 4,5/7</v>
          </cell>
          <cell r="C109" t="str">
            <v>c«ng</v>
          </cell>
          <cell r="D109">
            <v>23268</v>
          </cell>
          <cell r="E109">
            <v>1.080225</v>
          </cell>
          <cell r="F109">
            <v>25134.675299999999</v>
          </cell>
        </row>
        <row r="127">
          <cell r="A127">
            <v>1</v>
          </cell>
          <cell r="B127" t="str">
            <v>M¸y ®µo gµu &lt;= 0,8 m3</v>
          </cell>
          <cell r="C127" t="str">
            <v>ca</v>
          </cell>
          <cell r="D127">
            <v>682967</v>
          </cell>
          <cell r="E127">
            <v>770967.29795000004</v>
          </cell>
        </row>
        <row r="128">
          <cell r="A128">
            <v>2</v>
          </cell>
          <cell r="B128" t="str">
            <v>¤ t« &lt;= 10 tÊn</v>
          </cell>
          <cell r="C128" t="str">
            <v>ca</v>
          </cell>
          <cell r="D128">
            <v>525740</v>
          </cell>
          <cell r="E128">
            <v>593481.59899999993</v>
          </cell>
        </row>
        <row r="129">
          <cell r="A129">
            <v>3</v>
          </cell>
          <cell r="B129" t="str">
            <v>¤ t« 7 tÊn</v>
          </cell>
          <cell r="C129" t="str">
            <v>ca</v>
          </cell>
          <cell r="D129">
            <v>444551</v>
          </cell>
          <cell r="E129">
            <v>501831.39635</v>
          </cell>
        </row>
        <row r="130">
          <cell r="A130">
            <v>4</v>
          </cell>
          <cell r="B130" t="str">
            <v>M¸y ñi &lt;= 110 CV</v>
          </cell>
          <cell r="C130" t="str">
            <v>ca</v>
          </cell>
          <cell r="D130">
            <v>669348</v>
          </cell>
          <cell r="E130">
            <v>755593.4898000001</v>
          </cell>
        </row>
        <row r="131">
          <cell r="A131">
            <v>5</v>
          </cell>
          <cell r="B131" t="str">
            <v>M¸y ®Çm rung träng l­îng 8 tÊn</v>
          </cell>
          <cell r="C131" t="str">
            <v>ca</v>
          </cell>
          <cell r="D131">
            <v>507476</v>
          </cell>
          <cell r="E131">
            <v>572864.28259999992</v>
          </cell>
        </row>
        <row r="132">
          <cell r="A132">
            <v>6</v>
          </cell>
          <cell r="B132" t="str">
            <v>M¸y lu 8,5 tÊn</v>
          </cell>
          <cell r="C132" t="str">
            <v>ca</v>
          </cell>
          <cell r="D132">
            <v>252823</v>
          </cell>
          <cell r="E132">
            <v>285399.24354999996</v>
          </cell>
        </row>
        <row r="133">
          <cell r="A133">
            <v>7</v>
          </cell>
          <cell r="B133" t="str">
            <v>M¸y ph¸t ®iÖn 75 KW</v>
          </cell>
          <cell r="C133" t="str">
            <v>ca</v>
          </cell>
          <cell r="D133">
            <v>351754</v>
          </cell>
          <cell r="E133">
            <v>397077.50290000002</v>
          </cell>
        </row>
        <row r="134">
          <cell r="A134">
            <v>8</v>
          </cell>
          <cell r="B134" t="str">
            <v>M¸y ph¸t ®iÖn 50 KW</v>
          </cell>
          <cell r="C134" t="str">
            <v>ca</v>
          </cell>
          <cell r="D134">
            <v>284951</v>
          </cell>
          <cell r="E134">
            <v>321666.93635000003</v>
          </cell>
        </row>
        <row r="135">
          <cell r="A135">
            <v>9</v>
          </cell>
          <cell r="B135" t="str">
            <v xml:space="preserve">M¸y c¾t uèn </v>
          </cell>
          <cell r="C135" t="str">
            <v>ca</v>
          </cell>
          <cell r="D135">
            <v>39789</v>
          </cell>
          <cell r="E135">
            <v>44915.81265</v>
          </cell>
        </row>
        <row r="136">
          <cell r="A136">
            <v>10</v>
          </cell>
          <cell r="B136" t="str">
            <v xml:space="preserve">M¸y c¾t t«n   </v>
          </cell>
          <cell r="C136" t="str">
            <v>ca</v>
          </cell>
          <cell r="D136">
            <v>164322</v>
          </cell>
          <cell r="E136">
            <v>185494.8897</v>
          </cell>
        </row>
        <row r="137">
          <cell r="A137">
            <v>11</v>
          </cell>
          <cell r="B137" t="str">
            <v xml:space="preserve">M¸y ®Çm dïi 1,5 KW </v>
          </cell>
          <cell r="C137" t="str">
            <v>ca</v>
          </cell>
          <cell r="D137">
            <v>37456</v>
          </cell>
          <cell r="E137">
            <v>42282.205599999994</v>
          </cell>
        </row>
        <row r="138">
          <cell r="A138">
            <v>12</v>
          </cell>
          <cell r="B138" t="str">
            <v xml:space="preserve">M¸y hµn 23 KW </v>
          </cell>
          <cell r="C138" t="str">
            <v>ca</v>
          </cell>
          <cell r="D138">
            <v>77338</v>
          </cell>
          <cell r="E138">
            <v>87303.001300000004</v>
          </cell>
        </row>
        <row r="139">
          <cell r="A139">
            <v>13</v>
          </cell>
          <cell r="B139" t="str">
            <v>Têi ®iÖn 5 tÊn</v>
          </cell>
          <cell r="C139" t="str">
            <v>ca</v>
          </cell>
          <cell r="D139">
            <v>70440</v>
          </cell>
          <cell r="E139">
            <v>79516.194000000003</v>
          </cell>
        </row>
        <row r="140">
          <cell r="A140">
            <v>14</v>
          </cell>
          <cell r="B140" t="str">
            <v>CÈu 16 tÊn</v>
          </cell>
          <cell r="C140" t="str">
            <v>ca</v>
          </cell>
          <cell r="D140">
            <v>823425</v>
          </cell>
          <cell r="E140">
            <v>929523.31125000003</v>
          </cell>
        </row>
        <row r="141">
          <cell r="A141">
            <v>15</v>
          </cell>
          <cell r="B141" t="str">
            <v>Xe goßng</v>
          </cell>
          <cell r="C141" t="str">
            <v>ca</v>
          </cell>
          <cell r="D141">
            <v>50000</v>
          </cell>
          <cell r="E141">
            <v>56442.5</v>
          </cell>
        </row>
        <row r="142">
          <cell r="A142">
            <v>16</v>
          </cell>
          <cell r="B142" t="str">
            <v>Xe lao dÇm</v>
          </cell>
          <cell r="C142" t="str">
            <v>ca</v>
          </cell>
          <cell r="D142">
            <v>2850000</v>
          </cell>
          <cell r="E142">
            <v>3217222.5</v>
          </cell>
        </row>
        <row r="143">
          <cell r="A143">
            <v>17</v>
          </cell>
          <cell r="B143" t="str">
            <v>¤ t« vËn t¶i thïng 12 tÊn</v>
          </cell>
          <cell r="C143" t="str">
            <v>ca</v>
          </cell>
          <cell r="D143">
            <v>471689</v>
          </cell>
          <cell r="E143">
            <v>532466.12765000004</v>
          </cell>
        </row>
        <row r="144">
          <cell r="A144">
            <v>18</v>
          </cell>
          <cell r="B144" t="str">
            <v xml:space="preserve">M¸y trén bª t«ng 250 lÝt </v>
          </cell>
          <cell r="C144" t="str">
            <v>ca</v>
          </cell>
          <cell r="D144">
            <v>96272</v>
          </cell>
          <cell r="E144">
            <v>108676.64719999999</v>
          </cell>
        </row>
        <row r="145">
          <cell r="A145">
            <v>19</v>
          </cell>
          <cell r="B145" t="str">
            <v>M¸y trén bª t«ng 400 lÝt</v>
          </cell>
          <cell r="C145" t="str">
            <v>ca</v>
          </cell>
          <cell r="D145">
            <v>120781</v>
          </cell>
          <cell r="E145">
            <v>136343.63185000001</v>
          </cell>
        </row>
        <row r="146">
          <cell r="A146">
            <v>20</v>
          </cell>
          <cell r="B146" t="str">
            <v>CÇn cÈu b¸nh lèp 10 tÊn</v>
          </cell>
          <cell r="C146" t="str">
            <v>ca</v>
          </cell>
          <cell r="D146">
            <v>615511</v>
          </cell>
          <cell r="E146">
            <v>694819.59235000005</v>
          </cell>
        </row>
        <row r="147">
          <cell r="A147">
            <v>21</v>
          </cell>
          <cell r="B147" t="str">
            <v>CÇn cÈu 25 tÊn</v>
          </cell>
          <cell r="C147" t="str">
            <v>ca</v>
          </cell>
          <cell r="D147">
            <v>1148366</v>
          </cell>
          <cell r="E147">
            <v>1296332.9590999999</v>
          </cell>
        </row>
        <row r="148">
          <cell r="A148">
            <v>22</v>
          </cell>
          <cell r="B148" t="str">
            <v xml:space="preserve">M¸y luån c¸p 15 KW </v>
          </cell>
          <cell r="C148" t="str">
            <v>ca</v>
          </cell>
          <cell r="D148">
            <v>211837</v>
          </cell>
          <cell r="E148">
            <v>239132.19744999998</v>
          </cell>
        </row>
        <row r="149">
          <cell r="A149">
            <v>23</v>
          </cell>
          <cell r="B149" t="str">
            <v>M¸y b¬m n­íc 20 CV</v>
          </cell>
          <cell r="C149" t="str">
            <v>ca</v>
          </cell>
          <cell r="D149">
            <v>140009</v>
          </cell>
          <cell r="E149">
            <v>158049.15965000002</v>
          </cell>
        </row>
        <row r="150">
          <cell r="A150">
            <v>24</v>
          </cell>
          <cell r="B150" t="str">
            <v>M¸y nÐn khÝ 10 m3/ ph</v>
          </cell>
          <cell r="C150" t="str">
            <v>ca</v>
          </cell>
          <cell r="D150">
            <v>387267</v>
          </cell>
          <cell r="E150">
            <v>437166.35295000003</v>
          </cell>
        </row>
        <row r="151">
          <cell r="A151">
            <v>25</v>
          </cell>
          <cell r="B151" t="str">
            <v>KÝch 250 tÊn</v>
          </cell>
          <cell r="C151" t="str">
            <v>ca</v>
          </cell>
          <cell r="D151">
            <v>73516</v>
          </cell>
          <cell r="E151">
            <v>82988.536599999992</v>
          </cell>
        </row>
        <row r="152">
          <cell r="A152">
            <v>26</v>
          </cell>
          <cell r="B152" t="str">
            <v>KÝch 500 tÊn</v>
          </cell>
          <cell r="C152" t="str">
            <v>ca</v>
          </cell>
          <cell r="D152">
            <v>102248</v>
          </cell>
          <cell r="E152">
            <v>115422.6548</v>
          </cell>
        </row>
        <row r="153">
          <cell r="A153">
            <v>27</v>
          </cell>
          <cell r="B153" t="str">
            <v>Pa l¨ng xÝch 3 tÊn</v>
          </cell>
          <cell r="C153" t="str">
            <v>ca</v>
          </cell>
          <cell r="D153">
            <v>100000</v>
          </cell>
          <cell r="E153">
            <v>112885</v>
          </cell>
        </row>
        <row r="154">
          <cell r="A154">
            <v>28</v>
          </cell>
          <cell r="B154" t="str">
            <v xml:space="preserve">M¸y ®Çm bµn 1 KW </v>
          </cell>
          <cell r="C154" t="str">
            <v>ca</v>
          </cell>
          <cell r="D154">
            <v>32525</v>
          </cell>
          <cell r="E154">
            <v>36715.846250000002</v>
          </cell>
        </row>
        <row r="155">
          <cell r="A155">
            <v>29</v>
          </cell>
          <cell r="B155" t="str">
            <v>Tr¹m trén bª t«ng 25 T/h</v>
          </cell>
          <cell r="C155" t="str">
            <v>ca</v>
          </cell>
          <cell r="D155">
            <v>5156262</v>
          </cell>
          <cell r="E155">
            <v>5820646.3586999997</v>
          </cell>
        </row>
        <row r="156">
          <cell r="A156">
            <v>30</v>
          </cell>
          <cell r="B156" t="str">
            <v>M¸y xóc 0,6 m3</v>
          </cell>
          <cell r="C156" t="str">
            <v>ca</v>
          </cell>
          <cell r="D156">
            <v>469958</v>
          </cell>
          <cell r="E156">
            <v>530512.08829999994</v>
          </cell>
        </row>
        <row r="157">
          <cell r="A157">
            <v>31</v>
          </cell>
          <cell r="B157" t="str">
            <v>M¸y r¶i bª t«ng nhùa 20 T/h</v>
          </cell>
          <cell r="C157" t="str">
            <v>ca</v>
          </cell>
          <cell r="D157">
            <v>643252</v>
          </cell>
          <cell r="E157">
            <v>726135.02020000003</v>
          </cell>
        </row>
        <row r="158">
          <cell r="A158">
            <v>32</v>
          </cell>
          <cell r="B158" t="str">
            <v>Lu 10 tÊn</v>
          </cell>
          <cell r="C158" t="str">
            <v>ca</v>
          </cell>
          <cell r="D158">
            <v>288922</v>
          </cell>
          <cell r="E158">
            <v>326149.59969999996</v>
          </cell>
        </row>
        <row r="159">
          <cell r="A159">
            <v>33</v>
          </cell>
          <cell r="B159" t="str">
            <v>M¸y ®Çm b¸nh lèp 16 tÊn</v>
          </cell>
          <cell r="C159" t="str">
            <v>ca</v>
          </cell>
          <cell r="D159">
            <v>432053</v>
          </cell>
          <cell r="E159">
            <v>487723.02905000001</v>
          </cell>
        </row>
        <row r="160">
          <cell r="A160">
            <v>34</v>
          </cell>
          <cell r="B160" t="str">
            <v>M¸y c­a èng</v>
          </cell>
          <cell r="C160" t="str">
            <v>ca</v>
          </cell>
          <cell r="D160">
            <v>35457</v>
          </cell>
          <cell r="E160">
            <v>40025.634449999998</v>
          </cell>
        </row>
        <row r="161">
          <cell r="A161">
            <v>35</v>
          </cell>
          <cell r="B161" t="str">
            <v xml:space="preserve">M¸y trén v÷a 80 lÝt </v>
          </cell>
          <cell r="C161" t="str">
            <v>ca</v>
          </cell>
          <cell r="D161">
            <v>45294</v>
          </cell>
          <cell r="E161">
            <v>51130.1319</v>
          </cell>
        </row>
        <row r="162">
          <cell r="A162">
            <v>36</v>
          </cell>
          <cell r="B162" t="str">
            <v xml:space="preserve">M¸y b¬m v÷a xi m¨ng </v>
          </cell>
          <cell r="C162" t="str">
            <v>ca</v>
          </cell>
          <cell r="D162">
            <v>221778</v>
          </cell>
          <cell r="E162">
            <v>250354.09529999999</v>
          </cell>
        </row>
        <row r="163">
          <cell r="A163">
            <v>37</v>
          </cell>
          <cell r="B163" t="str">
            <v xml:space="preserve">M¸y bµo </v>
          </cell>
          <cell r="C163" t="str">
            <v>ca</v>
          </cell>
          <cell r="D163">
            <v>36492</v>
          </cell>
          <cell r="E163">
            <v>41193.994200000001</v>
          </cell>
        </row>
        <row r="164">
          <cell r="A164">
            <v>38</v>
          </cell>
          <cell r="B164" t="str">
            <v>M¸y khoan 4,5 KW</v>
          </cell>
          <cell r="C164" t="str">
            <v>ca</v>
          </cell>
          <cell r="D164">
            <v>64144</v>
          </cell>
          <cell r="E164">
            <v>72408.954400000002</v>
          </cell>
        </row>
        <row r="165">
          <cell r="A165">
            <v>39</v>
          </cell>
          <cell r="B165" t="str">
            <v>M¸y b¬m ddieegien 45 CV</v>
          </cell>
          <cell r="C165" t="str">
            <v>ca</v>
          </cell>
          <cell r="D165">
            <v>257562</v>
          </cell>
          <cell r="E165">
            <v>290748.86369999999</v>
          </cell>
        </row>
        <row r="166">
          <cell r="A166">
            <v>40</v>
          </cell>
          <cell r="B166" t="str">
            <v>M¸y trén dung dÞch Ben T« NÝt</v>
          </cell>
          <cell r="C166" t="str">
            <v>ca</v>
          </cell>
          <cell r="D166">
            <v>200437</v>
          </cell>
          <cell r="E166">
            <v>226263.30744999999</v>
          </cell>
        </row>
        <row r="167">
          <cell r="A167">
            <v>41</v>
          </cell>
          <cell r="B167" t="str">
            <v>M¸y sµng rung</v>
          </cell>
          <cell r="C167" t="str">
            <v>ca</v>
          </cell>
          <cell r="D167">
            <v>528286</v>
          </cell>
          <cell r="E167">
            <v>596355.65110000002</v>
          </cell>
        </row>
        <row r="168">
          <cell r="A168">
            <v>42</v>
          </cell>
          <cell r="B168" t="str">
            <v>CÇn cÈu xÝch 50 tÊn</v>
          </cell>
          <cell r="C168" t="str">
            <v>ca</v>
          </cell>
          <cell r="D168">
            <v>1639226</v>
          </cell>
          <cell r="E168">
            <v>1850440.2701000001</v>
          </cell>
        </row>
        <row r="169">
          <cell r="A169">
            <v>43</v>
          </cell>
          <cell r="B169" t="str">
            <v xml:space="preserve">M¸y cuèn èng </v>
          </cell>
          <cell r="C169" t="str">
            <v>ca</v>
          </cell>
          <cell r="D169">
            <v>45589</v>
          </cell>
          <cell r="E169">
            <v>51463.142650000002</v>
          </cell>
        </row>
        <row r="170">
          <cell r="A170">
            <v>44</v>
          </cell>
          <cell r="B170" t="str">
            <v>Bóa khoan</v>
          </cell>
          <cell r="C170" t="str">
            <v>ca</v>
          </cell>
          <cell r="D170">
            <v>11251104</v>
          </cell>
          <cell r="E170">
            <v>12700808.750399999</v>
          </cell>
        </row>
        <row r="171">
          <cell r="A171">
            <v>45</v>
          </cell>
          <cell r="B171" t="str">
            <v xml:space="preserve">M¸y phun s¬n </v>
          </cell>
          <cell r="C171" t="str">
            <v>ca</v>
          </cell>
          <cell r="D171">
            <v>28832</v>
          </cell>
          <cell r="E171">
            <v>32547.003199999999</v>
          </cell>
        </row>
        <row r="172">
          <cell r="A172">
            <v>46</v>
          </cell>
          <cell r="B172" t="str">
            <v>CÇn cÈu xÝch 25 tÊn</v>
          </cell>
          <cell r="C172" t="str">
            <v>ca</v>
          </cell>
          <cell r="D172">
            <v>1120935</v>
          </cell>
          <cell r="E172">
            <v>1265367.4747500001</v>
          </cell>
        </row>
        <row r="173">
          <cell r="A173">
            <v>47</v>
          </cell>
          <cell r="B173" t="str">
            <v>¤ t« vËn t¶i thïng 10 tÊn</v>
          </cell>
          <cell r="C173" t="str">
            <v>ca</v>
          </cell>
          <cell r="D173">
            <v>424741</v>
          </cell>
          <cell r="E173">
            <v>479468.87784999999</v>
          </cell>
        </row>
        <row r="174">
          <cell r="A174">
            <v>48</v>
          </cell>
          <cell r="B174" t="str">
            <v>Bóa ®ãng cäc 1,8 tÊn</v>
          </cell>
          <cell r="C174" t="str">
            <v>ca</v>
          </cell>
          <cell r="D174">
            <v>764856</v>
          </cell>
          <cell r="E174">
            <v>863407.69559999998</v>
          </cell>
        </row>
        <row r="175">
          <cell r="A175">
            <v>49</v>
          </cell>
          <cell r="B175" t="str">
            <v>Bóa ®ãng cäc 1,2 tÊn</v>
          </cell>
          <cell r="C175" t="str">
            <v>ca</v>
          </cell>
          <cell r="D175">
            <v>583634</v>
          </cell>
          <cell r="E175">
            <v>658835.24089999998</v>
          </cell>
        </row>
        <row r="176">
          <cell r="A176">
            <v>50</v>
          </cell>
          <cell r="B176" t="str">
            <v>M¸y doa</v>
          </cell>
          <cell r="C176" t="str">
            <v>ca</v>
          </cell>
          <cell r="D176">
            <v>65250</v>
          </cell>
          <cell r="E176">
            <v>73657.462500000009</v>
          </cell>
        </row>
        <row r="177">
          <cell r="A177">
            <v>51</v>
          </cell>
          <cell r="B177" t="str">
            <v>Bóa 2,5 tÊn</v>
          </cell>
          <cell r="C177" t="str">
            <v>ca</v>
          </cell>
          <cell r="D177">
            <v>974290</v>
          </cell>
          <cell r="E177">
            <v>1099827.2664999999</v>
          </cell>
        </row>
        <row r="178">
          <cell r="A178">
            <v>52</v>
          </cell>
          <cell r="B178" t="str">
            <v>Sµ lan 400 tÊn</v>
          </cell>
          <cell r="C178" t="str">
            <v>ca</v>
          </cell>
          <cell r="D178">
            <v>670875</v>
          </cell>
          <cell r="E178">
            <v>757317.24375000002</v>
          </cell>
        </row>
        <row r="179">
          <cell r="A179">
            <v>53</v>
          </cell>
          <cell r="B179" t="str">
            <v>Sµ lan 200 tÊn</v>
          </cell>
          <cell r="C179" t="str">
            <v>ca</v>
          </cell>
          <cell r="D179">
            <v>325023</v>
          </cell>
          <cell r="E179">
            <v>366902.21354999999</v>
          </cell>
        </row>
        <row r="180">
          <cell r="A180">
            <v>54</v>
          </cell>
          <cell r="B180" t="str">
            <v>Tµu kÐo 150 CV</v>
          </cell>
          <cell r="C180" t="str">
            <v>ca</v>
          </cell>
          <cell r="D180">
            <v>775474</v>
          </cell>
          <cell r="E180">
            <v>875393.82490000001</v>
          </cell>
        </row>
        <row r="181">
          <cell r="A181">
            <v>55</v>
          </cell>
          <cell r="B181" t="str">
            <v>M¸y ®µo gµu ngo¹m 1,2 m3</v>
          </cell>
          <cell r="C181" t="str">
            <v>ca</v>
          </cell>
          <cell r="D181">
            <v>1220784</v>
          </cell>
          <cell r="E181">
            <v>1378082.0183999999</v>
          </cell>
        </row>
        <row r="182">
          <cell r="A182">
            <v>56</v>
          </cell>
          <cell r="B182" t="str">
            <v>M¸y ®Çm 25 tÊn</v>
          </cell>
          <cell r="C182" t="str">
            <v>ca</v>
          </cell>
          <cell r="D182">
            <v>928648</v>
          </cell>
          <cell r="E182">
            <v>1048304.2947999999</v>
          </cell>
        </row>
        <row r="183">
          <cell r="A183">
            <v>57</v>
          </cell>
          <cell r="B183" t="str">
            <v>M¸y san 110 CV</v>
          </cell>
          <cell r="C183" t="str">
            <v>ca</v>
          </cell>
          <cell r="D183">
            <v>584271</v>
          </cell>
          <cell r="E183">
            <v>659554.31834999996</v>
          </cell>
        </row>
        <row r="184">
          <cell r="A184">
            <v>58</v>
          </cell>
          <cell r="B184" t="str">
            <v>M¸y c¾t c¸p 10 KW</v>
          </cell>
          <cell r="C184" t="str">
            <v>ca</v>
          </cell>
          <cell r="D184">
            <v>164322</v>
          </cell>
          <cell r="E184">
            <v>185494.8897</v>
          </cell>
        </row>
        <row r="185">
          <cell r="A185">
            <v>59</v>
          </cell>
          <cell r="B185" t="str">
            <v>M¸y Ðp khÝ 6 m3/ph</v>
          </cell>
          <cell r="C185" t="str">
            <v>ca</v>
          </cell>
          <cell r="D185">
            <v>315177</v>
          </cell>
          <cell r="E185">
            <v>355787.55645000003</v>
          </cell>
        </row>
        <row r="186">
          <cell r="A186">
            <v>60</v>
          </cell>
          <cell r="B186" t="str">
            <v>« t« 20 tÊn</v>
          </cell>
          <cell r="C186" t="str">
            <v>ca</v>
          </cell>
          <cell r="D186">
            <v>673752</v>
          </cell>
          <cell r="E186">
            <v>760564.94520000007</v>
          </cell>
        </row>
        <row r="187">
          <cell r="A187">
            <v>61</v>
          </cell>
          <cell r="B187" t="str">
            <v>M¸y c¾t « xy</v>
          </cell>
          <cell r="C187" t="str">
            <v>ca</v>
          </cell>
          <cell r="D187">
            <v>28350</v>
          </cell>
          <cell r="E187">
            <v>32002.897500000003</v>
          </cell>
        </row>
        <row r="188">
          <cell r="A188">
            <v>62</v>
          </cell>
          <cell r="B188" t="str">
            <v>¤ t« t­íi nhùa tÊn</v>
          </cell>
          <cell r="C188" t="str">
            <v>ca</v>
          </cell>
          <cell r="D188">
            <v>745096</v>
          </cell>
          <cell r="E188">
            <v>841101.61959999998</v>
          </cell>
        </row>
        <row r="189">
          <cell r="A189">
            <v>63</v>
          </cell>
          <cell r="B189" t="str">
            <v>M¸y trén 80 T/h</v>
          </cell>
          <cell r="C189" t="str">
            <v>ca</v>
          </cell>
          <cell r="D189">
            <v>643252</v>
          </cell>
          <cell r="E189">
            <v>726135.02020000003</v>
          </cell>
        </row>
        <row r="190">
          <cell r="A190">
            <v>64</v>
          </cell>
          <cell r="B190" t="str">
            <v>¤ t« t­íi n­íc 5 tÊn</v>
          </cell>
          <cell r="C190" t="str">
            <v>ca</v>
          </cell>
          <cell r="D190">
            <v>343052</v>
          </cell>
          <cell r="E190">
            <v>387254.25020000001</v>
          </cell>
        </row>
        <row r="191">
          <cell r="A191">
            <v>65</v>
          </cell>
          <cell r="B191" t="str">
            <v>M¸y khoan xoay ®Ëp F65 mm</v>
          </cell>
          <cell r="C191" t="str">
            <v>ca</v>
          </cell>
          <cell r="D191">
            <v>230707</v>
          </cell>
          <cell r="E191">
            <v>260433.59695000001</v>
          </cell>
        </row>
        <row r="192">
          <cell r="A192">
            <v>66</v>
          </cell>
          <cell r="B192" t="str">
            <v>M¸y khoan cÇm tay F42 mm</v>
          </cell>
          <cell r="C192" t="str">
            <v>ca</v>
          </cell>
          <cell r="D192">
            <v>35357</v>
          </cell>
          <cell r="E192">
            <v>39912.749449999996</v>
          </cell>
        </row>
        <row r="193">
          <cell r="A193">
            <v>67</v>
          </cell>
          <cell r="B193" t="str">
            <v>M¸y nÐn khÝ 17m3/ph</v>
          </cell>
          <cell r="C193" t="str">
            <v>ca</v>
          </cell>
          <cell r="D193">
            <v>424596</v>
          </cell>
          <cell r="E193">
            <v>479305.19459999999</v>
          </cell>
        </row>
        <row r="194">
          <cell r="A194">
            <v>68</v>
          </cell>
          <cell r="B194" t="str">
            <v>M¸y ñi 140 CV</v>
          </cell>
          <cell r="C194" t="str">
            <v>ca</v>
          </cell>
          <cell r="D194">
            <v>865868</v>
          </cell>
          <cell r="E194">
            <v>977435.09180000005</v>
          </cell>
        </row>
        <row r="195">
          <cell r="A195">
            <v>69</v>
          </cell>
          <cell r="B195" t="str">
            <v>M¸y ®µo 1,25 m3</v>
          </cell>
          <cell r="C195" t="str">
            <v>ca</v>
          </cell>
          <cell r="D195">
            <v>1220784</v>
          </cell>
          <cell r="E195">
            <v>1378082.0183999999</v>
          </cell>
        </row>
        <row r="196">
          <cell r="A196">
            <v>70</v>
          </cell>
          <cell r="B196" t="str">
            <v>Tr¹m trén bª t«ng 50-60 T/h</v>
          </cell>
          <cell r="C196" t="str">
            <v>ca</v>
          </cell>
          <cell r="D196">
            <v>5156262</v>
          </cell>
          <cell r="E196">
            <v>5820646.3586999997</v>
          </cell>
        </row>
        <row r="197">
          <cell r="A197">
            <v>71</v>
          </cell>
          <cell r="B197" t="str">
            <v>M¸y r¶i 50-60 m3/h</v>
          </cell>
          <cell r="C197" t="str">
            <v>ca</v>
          </cell>
          <cell r="D197">
            <v>643252</v>
          </cell>
          <cell r="E197">
            <v>726135.02020000003</v>
          </cell>
        </row>
        <row r="198">
          <cell r="A198">
            <v>72</v>
          </cell>
          <cell r="B198" t="str">
            <v>M¸y dËp t«n</v>
          </cell>
          <cell r="C198" t="str">
            <v>ca</v>
          </cell>
          <cell r="E198">
            <v>0</v>
          </cell>
        </row>
        <row r="199">
          <cell r="A199">
            <v>73</v>
          </cell>
          <cell r="B199" t="str">
            <v>¤ t« vËn t¶i 5 tÊn</v>
          </cell>
          <cell r="C199" t="str">
            <v>ca</v>
          </cell>
          <cell r="D199">
            <v>245058</v>
          </cell>
          <cell r="E199">
            <v>276633.72330000001</v>
          </cell>
        </row>
        <row r="200">
          <cell r="A200">
            <v>74</v>
          </cell>
          <cell r="C200" t="str">
            <v>ca</v>
          </cell>
        </row>
        <row r="201">
          <cell r="A201">
            <v>75</v>
          </cell>
          <cell r="C201" t="str">
            <v>ca</v>
          </cell>
        </row>
        <row r="202">
          <cell r="A202">
            <v>76</v>
          </cell>
          <cell r="C202" t="str">
            <v>ca</v>
          </cell>
        </row>
        <row r="203">
          <cell r="A203">
            <v>77</v>
          </cell>
          <cell r="C203" t="str">
            <v>ca</v>
          </cell>
        </row>
        <row r="204">
          <cell r="A204">
            <v>78</v>
          </cell>
        </row>
        <row r="205">
          <cell r="A205">
            <v>79</v>
          </cell>
        </row>
        <row r="206">
          <cell r="A206">
            <v>80</v>
          </cell>
        </row>
        <row r="207">
          <cell r="A207">
            <v>81</v>
          </cell>
        </row>
        <row r="208">
          <cell r="A208">
            <v>82</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XL-35"/>
      <sheetName val="ctdz35"/>
      <sheetName val="VC-35"/>
      <sheetName val="btdz35"/>
      <sheetName val="CPXL-TBA"/>
      <sheetName val="TTTram "/>
      <sheetName val="BT TBA"/>
      <sheetName val="VanChuyen"/>
      <sheetName val="TTDZ0,4"/>
      <sheetName val="BT 0,4"/>
      <sheetName val="TH TB"/>
      <sheetName val="TH "/>
      <sheetName val="Sheet1"/>
      <sheetName val="Th TBA"/>
      <sheetName val="ct"/>
      <sheetName val="NT"/>
      <sheetName val="NTCL"/>
      <sheetName val="TM"/>
      <sheetName val="XL4Poppy"/>
      <sheetName val="VC-TBA"/>
      <sheetName val="CPXL-0,4"/>
      <sheetName val="T.DS-PK"/>
      <sheetName val="VC.0,4"/>
      <sheetName val="CPXL-ct"/>
      <sheetName val="BTct"/>
      <sheetName val="TTct"/>
      <sheetName val="ctTBA"/>
      <sheetName val="GVL-NC-M"/>
      <sheetName val="_x0000__x0000__x0000__x0000__x0000__x0000__x0000__x0000_"/>
      <sheetName val="TT04"/>
      <sheetName val="Gia_GC_Satthe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VL_NC_M"/>
      <sheetName val="Gia"/>
      <sheetName val="Open"/>
      <sheetName val="Function"/>
      <sheetName val="Noisuy-LLL"/>
      <sheetName val="TCT"/>
      <sheetName val="MTC"/>
      <sheetName val="ctdz35"/>
      <sheetName val="GVT"/>
      <sheetName val="LM"/>
      <sheetName val="TH-Xaydung"/>
    </sheetNames>
    <sheetDataSet>
      <sheetData sheetId="0" refreshError="1">
        <row r="10">
          <cell r="B10" t="str">
            <v>®cp</v>
          </cell>
          <cell r="C10" t="str">
            <v>§¸ d¨m cÊp phèi</v>
          </cell>
          <cell r="D10" t="str">
            <v>m3</v>
          </cell>
          <cell r="G10">
            <v>71</v>
          </cell>
          <cell r="Q10">
            <v>192519</v>
          </cell>
          <cell r="R10">
            <v>128571</v>
          </cell>
          <cell r="S10">
            <v>60000</v>
          </cell>
        </row>
        <row r="11">
          <cell r="B11" t="str">
            <v>®d</v>
          </cell>
          <cell r="C11" t="str">
            <v>§¸ d¨m</v>
          </cell>
          <cell r="E11">
            <v>1.6</v>
          </cell>
          <cell r="F11" t="str">
            <v>¤ t«</v>
          </cell>
          <cell r="G11">
            <v>43</v>
          </cell>
          <cell r="H11">
            <v>5</v>
          </cell>
          <cell r="I11">
            <v>2</v>
          </cell>
          <cell r="J11">
            <v>1.1000000000000001</v>
          </cell>
          <cell r="K11">
            <v>1.1499999999999999</v>
          </cell>
          <cell r="L11">
            <v>1.05</v>
          </cell>
          <cell r="M11">
            <v>1644</v>
          </cell>
          <cell r="N11">
            <v>136267</v>
          </cell>
          <cell r="O11">
            <v>10045</v>
          </cell>
          <cell r="P11">
            <v>4000</v>
          </cell>
          <cell r="Q11">
            <v>150312</v>
          </cell>
          <cell r="S11">
            <v>99155</v>
          </cell>
        </row>
        <row r="12">
          <cell r="E12">
            <v>1.6</v>
          </cell>
          <cell r="F12" t="str">
            <v>¤ t«</v>
          </cell>
          <cell r="G12">
            <v>28</v>
          </cell>
          <cell r="H12">
            <v>3</v>
          </cell>
          <cell r="I12">
            <v>2</v>
          </cell>
          <cell r="J12">
            <v>1.1000000000000001</v>
          </cell>
          <cell r="K12">
            <v>1.1499999999999999</v>
          </cell>
          <cell r="L12">
            <v>1.05</v>
          </cell>
          <cell r="M12">
            <v>782</v>
          </cell>
          <cell r="N12">
            <v>42207</v>
          </cell>
          <cell r="Q12">
            <v>42207</v>
          </cell>
        </row>
        <row r="13">
          <cell r="B13" t="str">
            <v>®0,5x1</v>
          </cell>
          <cell r="C13" t="str">
            <v xml:space="preserve">§¸ d¨m 0,5 x 1     </v>
          </cell>
          <cell r="D13" t="str">
            <v>m3</v>
          </cell>
          <cell r="G13">
            <v>71</v>
          </cell>
          <cell r="Q13">
            <v>192519</v>
          </cell>
          <cell r="R13">
            <v>128571</v>
          </cell>
          <cell r="S13">
            <v>119695</v>
          </cell>
        </row>
        <row r="14">
          <cell r="E14">
            <v>1.6</v>
          </cell>
          <cell r="F14" t="str">
            <v>¤ t«</v>
          </cell>
          <cell r="G14">
            <v>43</v>
          </cell>
          <cell r="H14">
            <v>5</v>
          </cell>
          <cell r="I14">
            <v>2</v>
          </cell>
          <cell r="J14">
            <v>1.1000000000000001</v>
          </cell>
          <cell r="K14">
            <v>1.1499999999999999</v>
          </cell>
          <cell r="L14">
            <v>1.05</v>
          </cell>
          <cell r="M14">
            <v>1644</v>
          </cell>
          <cell r="N14">
            <v>136267</v>
          </cell>
          <cell r="O14">
            <v>10045</v>
          </cell>
          <cell r="P14">
            <v>4000</v>
          </cell>
          <cell r="Q14">
            <v>150312</v>
          </cell>
        </row>
        <row r="15">
          <cell r="E15">
            <v>1.6</v>
          </cell>
          <cell r="F15" t="str">
            <v>¤ t«</v>
          </cell>
          <cell r="G15">
            <v>28</v>
          </cell>
          <cell r="H15">
            <v>3</v>
          </cell>
          <cell r="I15">
            <v>2</v>
          </cell>
          <cell r="J15">
            <v>1.1000000000000001</v>
          </cell>
          <cell r="K15">
            <v>1.1499999999999999</v>
          </cell>
          <cell r="L15">
            <v>1.05</v>
          </cell>
          <cell r="M15">
            <v>782</v>
          </cell>
          <cell r="N15">
            <v>42207</v>
          </cell>
          <cell r="Q15">
            <v>42207</v>
          </cell>
        </row>
        <row r="16">
          <cell r="B16" t="str">
            <v>®1x2</v>
          </cell>
          <cell r="C16" t="str">
            <v xml:space="preserve">§¸ d¨m 1 x 2     </v>
          </cell>
          <cell r="D16" t="str">
            <v>m3</v>
          </cell>
          <cell r="G16">
            <v>71</v>
          </cell>
          <cell r="Q16">
            <v>192519</v>
          </cell>
          <cell r="R16">
            <v>128571</v>
          </cell>
          <cell r="S16">
            <v>119695</v>
          </cell>
        </row>
        <row r="17">
          <cell r="E17">
            <v>1.6</v>
          </cell>
          <cell r="F17" t="str">
            <v>¤ t«</v>
          </cell>
          <cell r="G17">
            <v>43</v>
          </cell>
          <cell r="H17">
            <v>5</v>
          </cell>
          <cell r="I17">
            <v>2</v>
          </cell>
          <cell r="J17">
            <v>1.1000000000000001</v>
          </cell>
          <cell r="K17">
            <v>1.1499999999999999</v>
          </cell>
          <cell r="L17">
            <v>1.05</v>
          </cell>
          <cell r="M17">
            <v>1644</v>
          </cell>
          <cell r="N17">
            <v>136267</v>
          </cell>
          <cell r="O17">
            <v>10045</v>
          </cell>
          <cell r="P17">
            <v>4000</v>
          </cell>
          <cell r="Q17">
            <v>150312</v>
          </cell>
        </row>
        <row r="18">
          <cell r="E18">
            <v>1.6</v>
          </cell>
          <cell r="F18" t="str">
            <v>¤ t«</v>
          </cell>
          <cell r="G18">
            <v>28</v>
          </cell>
          <cell r="H18">
            <v>3</v>
          </cell>
          <cell r="I18">
            <v>2</v>
          </cell>
          <cell r="J18">
            <v>1.1000000000000001</v>
          </cell>
          <cell r="K18">
            <v>1.1499999999999999</v>
          </cell>
          <cell r="L18">
            <v>1.05</v>
          </cell>
          <cell r="M18">
            <v>782</v>
          </cell>
          <cell r="N18">
            <v>42207</v>
          </cell>
          <cell r="Q18">
            <v>42207</v>
          </cell>
        </row>
        <row r="19">
          <cell r="B19" t="str">
            <v>®2x4</v>
          </cell>
          <cell r="C19" t="str">
            <v xml:space="preserve">§¸ d¨m 2 x 4      </v>
          </cell>
          <cell r="D19" t="str">
            <v>m3</v>
          </cell>
          <cell r="G19">
            <v>71</v>
          </cell>
          <cell r="Q19">
            <v>186503</v>
          </cell>
          <cell r="R19">
            <v>123810</v>
          </cell>
          <cell r="S19">
            <v>92783</v>
          </cell>
        </row>
        <row r="20">
          <cell r="E20">
            <v>1.55</v>
          </cell>
          <cell r="F20" t="str">
            <v>¤ t«</v>
          </cell>
          <cell r="G20">
            <v>43</v>
          </cell>
          <cell r="H20">
            <v>5</v>
          </cell>
          <cell r="I20">
            <v>2</v>
          </cell>
          <cell r="J20">
            <v>1.1000000000000001</v>
          </cell>
          <cell r="K20">
            <v>1.1499999999999999</v>
          </cell>
          <cell r="L20">
            <v>1.05</v>
          </cell>
          <cell r="M20">
            <v>1644</v>
          </cell>
          <cell r="N20">
            <v>132009</v>
          </cell>
          <cell r="O20">
            <v>9731</v>
          </cell>
          <cell r="P20">
            <v>3875</v>
          </cell>
          <cell r="Q20">
            <v>145615</v>
          </cell>
        </row>
        <row r="21">
          <cell r="E21">
            <v>1.55</v>
          </cell>
          <cell r="F21" t="str">
            <v>¤ t«</v>
          </cell>
          <cell r="G21">
            <v>28</v>
          </cell>
          <cell r="H21">
            <v>3</v>
          </cell>
          <cell r="I21">
            <v>2</v>
          </cell>
          <cell r="J21">
            <v>1.1000000000000001</v>
          </cell>
          <cell r="K21">
            <v>1.1499999999999999</v>
          </cell>
          <cell r="L21">
            <v>1.05</v>
          </cell>
          <cell r="M21">
            <v>782</v>
          </cell>
          <cell r="N21">
            <v>40888</v>
          </cell>
          <cell r="Q21">
            <v>40888</v>
          </cell>
        </row>
        <row r="22">
          <cell r="B22" t="str">
            <v>®4x6</v>
          </cell>
          <cell r="C22" t="str">
            <v xml:space="preserve">§¸ d¨m 4 x 6        </v>
          </cell>
          <cell r="D22" t="str">
            <v>m3</v>
          </cell>
          <cell r="G22">
            <v>71</v>
          </cell>
          <cell r="Q22">
            <v>186503</v>
          </cell>
          <cell r="R22">
            <v>104762</v>
          </cell>
          <cell r="S22">
            <v>77069</v>
          </cell>
        </row>
        <row r="23">
          <cell r="B23" t="str">
            <v>®t</v>
          </cell>
          <cell r="C23" t="str">
            <v>§¸ th¶i</v>
          </cell>
          <cell r="D23" t="str">
            <v>m3</v>
          </cell>
          <cell r="E23">
            <v>1.55</v>
          </cell>
          <cell r="F23" t="str">
            <v>¤ t«</v>
          </cell>
          <cell r="G23">
            <v>43</v>
          </cell>
          <cell r="H23">
            <v>5</v>
          </cell>
          <cell r="I23">
            <v>2</v>
          </cell>
          <cell r="J23">
            <v>1.1000000000000001</v>
          </cell>
          <cell r="K23">
            <v>1.1499999999999999</v>
          </cell>
          <cell r="L23">
            <v>1.05</v>
          </cell>
          <cell r="M23">
            <v>1644</v>
          </cell>
          <cell r="N23">
            <v>132009</v>
          </cell>
          <cell r="O23">
            <v>9731</v>
          </cell>
          <cell r="P23">
            <v>3875</v>
          </cell>
          <cell r="Q23">
            <v>145615</v>
          </cell>
          <cell r="S23">
            <v>40000</v>
          </cell>
        </row>
        <row r="24">
          <cell r="E24">
            <v>1.55</v>
          </cell>
          <cell r="F24" t="str">
            <v>¤ t«</v>
          </cell>
          <cell r="G24">
            <v>28</v>
          </cell>
          <cell r="H24">
            <v>3</v>
          </cell>
          <cell r="I24">
            <v>2</v>
          </cell>
          <cell r="J24">
            <v>1.1000000000000001</v>
          </cell>
          <cell r="K24">
            <v>1.1499999999999999</v>
          </cell>
          <cell r="L24">
            <v>1.05</v>
          </cell>
          <cell r="M24">
            <v>782</v>
          </cell>
          <cell r="N24">
            <v>40888</v>
          </cell>
          <cell r="Q24">
            <v>40888</v>
          </cell>
        </row>
        <row r="25">
          <cell r="B25" t="str">
            <v>®h</v>
          </cell>
          <cell r="C25" t="str">
            <v>§¸ héc</v>
          </cell>
          <cell r="D25" t="str">
            <v>m3</v>
          </cell>
          <cell r="G25">
            <v>71</v>
          </cell>
          <cell r="Q25">
            <v>190123</v>
          </cell>
          <cell r="R25">
            <v>85714</v>
          </cell>
          <cell r="S25">
            <v>61886</v>
          </cell>
        </row>
        <row r="26">
          <cell r="B26" t="str">
            <v>s</v>
          </cell>
          <cell r="C26" t="str">
            <v>Sái</v>
          </cell>
          <cell r="D26" t="str">
            <v>m3</v>
          </cell>
          <cell r="E26">
            <v>1.5</v>
          </cell>
          <cell r="F26" t="str">
            <v>¤ t«</v>
          </cell>
          <cell r="G26">
            <v>43</v>
          </cell>
          <cell r="H26">
            <v>5</v>
          </cell>
          <cell r="I26">
            <v>2</v>
          </cell>
          <cell r="J26">
            <v>1.1000000000000001</v>
          </cell>
          <cell r="K26">
            <v>1.1499999999999999</v>
          </cell>
          <cell r="L26">
            <v>1.05</v>
          </cell>
          <cell r="M26">
            <v>1644</v>
          </cell>
          <cell r="N26">
            <v>127751</v>
          </cell>
          <cell r="O26">
            <v>19053</v>
          </cell>
          <cell r="P26">
            <v>3750</v>
          </cell>
          <cell r="Q26">
            <v>150554</v>
          </cell>
          <cell r="R26">
            <v>70000</v>
          </cell>
          <cell r="S26">
            <v>50000</v>
          </cell>
        </row>
        <row r="27">
          <cell r="E27">
            <v>1.5</v>
          </cell>
          <cell r="F27" t="str">
            <v>¤ t«</v>
          </cell>
          <cell r="G27">
            <v>28</v>
          </cell>
          <cell r="H27">
            <v>3</v>
          </cell>
          <cell r="I27">
            <v>2</v>
          </cell>
          <cell r="J27">
            <v>1.1000000000000001</v>
          </cell>
          <cell r="K27">
            <v>1.1499999999999999</v>
          </cell>
          <cell r="L27">
            <v>1.05</v>
          </cell>
          <cell r="M27">
            <v>782</v>
          </cell>
          <cell r="N27">
            <v>39569</v>
          </cell>
          <cell r="Q27">
            <v>39569</v>
          </cell>
        </row>
        <row r="28">
          <cell r="B28" t="str">
            <v>®i</v>
          </cell>
          <cell r="C28" t="str">
            <v>§inh</v>
          </cell>
          <cell r="D28" t="str">
            <v>kg</v>
          </cell>
          <cell r="G28">
            <v>60</v>
          </cell>
          <cell r="Q28">
            <v>122824</v>
          </cell>
          <cell r="R28">
            <v>5714</v>
          </cell>
          <cell r="S28">
            <v>5714</v>
          </cell>
        </row>
        <row r="29">
          <cell r="E29">
            <v>1</v>
          </cell>
          <cell r="F29" t="str">
            <v>¤ t«</v>
          </cell>
          <cell r="G29">
            <v>43</v>
          </cell>
          <cell r="H29">
            <v>5</v>
          </cell>
          <cell r="I29">
            <v>2</v>
          </cell>
          <cell r="J29">
            <v>1.1000000000000001</v>
          </cell>
          <cell r="L29">
            <v>1.05</v>
          </cell>
          <cell r="M29">
            <v>1692</v>
          </cell>
          <cell r="N29">
            <v>76221</v>
          </cell>
          <cell r="O29">
            <v>16133</v>
          </cell>
          <cell r="Q29">
            <v>92354</v>
          </cell>
        </row>
        <row r="30">
          <cell r="E30">
            <v>1</v>
          </cell>
          <cell r="F30" t="str">
            <v>¤ t«</v>
          </cell>
          <cell r="G30">
            <v>17</v>
          </cell>
          <cell r="H30">
            <v>3</v>
          </cell>
          <cell r="I30">
            <v>2</v>
          </cell>
          <cell r="J30">
            <v>1.1000000000000001</v>
          </cell>
          <cell r="L30">
            <v>1.05</v>
          </cell>
          <cell r="M30">
            <v>805</v>
          </cell>
          <cell r="N30">
            <v>14337</v>
          </cell>
          <cell r="O30">
            <v>16133</v>
          </cell>
          <cell r="Q30">
            <v>30470</v>
          </cell>
        </row>
        <row r="31">
          <cell r="B31" t="str">
            <v>b®</v>
          </cell>
          <cell r="C31" t="str">
            <v xml:space="preserve">Bét ®¸                                             </v>
          </cell>
          <cell r="D31" t="str">
            <v>kg</v>
          </cell>
          <cell r="G31">
            <v>60</v>
          </cell>
          <cell r="Q31">
            <v>132426</v>
          </cell>
          <cell r="R31">
            <v>381</v>
          </cell>
          <cell r="S31">
            <v>444</v>
          </cell>
        </row>
        <row r="32">
          <cell r="E32">
            <v>1</v>
          </cell>
          <cell r="F32" t="str">
            <v>¤ t«</v>
          </cell>
          <cell r="G32">
            <v>43</v>
          </cell>
          <cell r="H32">
            <v>5</v>
          </cell>
          <cell r="I32">
            <v>3</v>
          </cell>
          <cell r="J32">
            <v>1.3</v>
          </cell>
          <cell r="L32">
            <v>1.05</v>
          </cell>
          <cell r="M32">
            <v>1692</v>
          </cell>
          <cell r="N32">
            <v>90079</v>
          </cell>
          <cell r="O32">
            <v>12702</v>
          </cell>
          <cell r="Q32">
            <v>102781</v>
          </cell>
        </row>
        <row r="33">
          <cell r="E33">
            <v>1</v>
          </cell>
          <cell r="F33" t="str">
            <v>¤ t«</v>
          </cell>
          <cell r="G33">
            <v>17</v>
          </cell>
          <cell r="H33">
            <v>3</v>
          </cell>
          <cell r="I33">
            <v>3</v>
          </cell>
          <cell r="J33">
            <v>1.3</v>
          </cell>
          <cell r="L33">
            <v>1.05</v>
          </cell>
          <cell r="M33">
            <v>805</v>
          </cell>
          <cell r="N33">
            <v>16943</v>
          </cell>
          <cell r="O33">
            <v>12702</v>
          </cell>
          <cell r="Q33">
            <v>29645</v>
          </cell>
        </row>
        <row r="34">
          <cell r="B34" t="str">
            <v>cv</v>
          </cell>
          <cell r="C34" t="str">
            <v xml:space="preserve">C¸t vµng          </v>
          </cell>
          <cell r="D34" t="str">
            <v>m3</v>
          </cell>
          <cell r="G34">
            <v>71</v>
          </cell>
          <cell r="Q34">
            <v>154257</v>
          </cell>
          <cell r="R34">
            <v>57143</v>
          </cell>
          <cell r="S34">
            <v>104762</v>
          </cell>
        </row>
        <row r="35">
          <cell r="E35">
            <v>1.4</v>
          </cell>
          <cell r="F35" t="str">
            <v>¤ t«</v>
          </cell>
          <cell r="G35">
            <v>43</v>
          </cell>
          <cell r="H35">
            <v>5</v>
          </cell>
          <cell r="I35">
            <v>1</v>
          </cell>
          <cell r="J35">
            <v>1</v>
          </cell>
          <cell r="K35">
            <v>1.1499999999999999</v>
          </cell>
          <cell r="L35">
            <v>1.05</v>
          </cell>
          <cell r="M35">
            <v>1644</v>
          </cell>
          <cell r="N35">
            <v>108394</v>
          </cell>
          <cell r="O35">
            <v>8789</v>
          </cell>
          <cell r="P35">
            <v>3500</v>
          </cell>
          <cell r="Q35">
            <v>120683</v>
          </cell>
        </row>
        <row r="36">
          <cell r="E36">
            <v>1.4</v>
          </cell>
          <cell r="F36" t="str">
            <v>¤ t«</v>
          </cell>
          <cell r="G36">
            <v>28</v>
          </cell>
          <cell r="H36">
            <v>3</v>
          </cell>
          <cell r="I36">
            <v>1</v>
          </cell>
          <cell r="J36">
            <v>1</v>
          </cell>
          <cell r="K36">
            <v>1.1499999999999999</v>
          </cell>
          <cell r="L36">
            <v>1.05</v>
          </cell>
          <cell r="M36">
            <v>782</v>
          </cell>
          <cell r="N36">
            <v>33574</v>
          </cell>
          <cell r="Q36">
            <v>33574</v>
          </cell>
        </row>
        <row r="37">
          <cell r="B37" t="str">
            <v>c®</v>
          </cell>
          <cell r="C37" t="str">
            <v>C¸t ®en</v>
          </cell>
          <cell r="D37" t="str">
            <v>m3</v>
          </cell>
          <cell r="G37">
            <v>71</v>
          </cell>
          <cell r="Q37">
            <v>132221</v>
          </cell>
          <cell r="R37">
            <v>40000</v>
          </cell>
          <cell r="S37">
            <v>41905</v>
          </cell>
        </row>
        <row r="38">
          <cell r="E38">
            <v>1.2</v>
          </cell>
          <cell r="F38" t="str">
            <v>¤ t«</v>
          </cell>
          <cell r="G38">
            <v>43</v>
          </cell>
          <cell r="H38">
            <v>5</v>
          </cell>
          <cell r="I38">
            <v>1</v>
          </cell>
          <cell r="J38">
            <v>1</v>
          </cell>
          <cell r="K38">
            <v>1.1499999999999999</v>
          </cell>
          <cell r="L38">
            <v>1.05</v>
          </cell>
          <cell r="M38">
            <v>1644</v>
          </cell>
          <cell r="N38">
            <v>92909</v>
          </cell>
          <cell r="O38">
            <v>7534</v>
          </cell>
          <cell r="P38">
            <v>3000</v>
          </cell>
          <cell r="Q38">
            <v>103443</v>
          </cell>
        </row>
        <row r="39">
          <cell r="E39">
            <v>1.2</v>
          </cell>
          <cell r="F39" t="str">
            <v>¤ t«</v>
          </cell>
          <cell r="G39">
            <v>28</v>
          </cell>
          <cell r="H39">
            <v>3</v>
          </cell>
          <cell r="I39">
            <v>1</v>
          </cell>
          <cell r="J39">
            <v>1</v>
          </cell>
          <cell r="K39">
            <v>1.1499999999999999</v>
          </cell>
          <cell r="L39">
            <v>1.05</v>
          </cell>
          <cell r="M39">
            <v>782</v>
          </cell>
          <cell r="N39">
            <v>28778</v>
          </cell>
          <cell r="Q39">
            <v>28778</v>
          </cell>
        </row>
        <row r="40">
          <cell r="B40" t="str">
            <v>dtb</v>
          </cell>
          <cell r="C40" t="str">
            <v>D©y thÐp buéc</v>
          </cell>
          <cell r="D40" t="str">
            <v>kg</v>
          </cell>
          <cell r="G40">
            <v>60</v>
          </cell>
          <cell r="Q40">
            <v>122824</v>
          </cell>
          <cell r="R40">
            <v>5714</v>
          </cell>
          <cell r="S40">
            <v>6682</v>
          </cell>
        </row>
        <row r="41">
          <cell r="E41">
            <v>1</v>
          </cell>
          <cell r="F41" t="str">
            <v>¤ t«</v>
          </cell>
          <cell r="G41">
            <v>43</v>
          </cell>
          <cell r="H41">
            <v>5</v>
          </cell>
          <cell r="I41">
            <v>2</v>
          </cell>
          <cell r="J41">
            <v>1.1000000000000001</v>
          </cell>
          <cell r="L41">
            <v>1.05</v>
          </cell>
          <cell r="M41">
            <v>1692</v>
          </cell>
          <cell r="N41">
            <v>76221</v>
          </cell>
          <cell r="O41">
            <v>16133</v>
          </cell>
          <cell r="Q41">
            <v>92354</v>
          </cell>
        </row>
        <row r="42">
          <cell r="E42">
            <v>1</v>
          </cell>
          <cell r="F42" t="str">
            <v>¤ t«</v>
          </cell>
          <cell r="G42">
            <v>17</v>
          </cell>
          <cell r="H42">
            <v>3</v>
          </cell>
          <cell r="I42">
            <v>2</v>
          </cell>
          <cell r="J42">
            <v>1.1000000000000001</v>
          </cell>
          <cell r="L42">
            <v>1.05</v>
          </cell>
          <cell r="M42">
            <v>805</v>
          </cell>
          <cell r="N42">
            <v>14337</v>
          </cell>
          <cell r="O42">
            <v>16133</v>
          </cell>
          <cell r="Q42">
            <v>30470</v>
          </cell>
        </row>
        <row r="43">
          <cell r="B43" t="str">
            <v>gc</v>
          </cell>
          <cell r="C43" t="str">
            <v>Gç chèng/kª</v>
          </cell>
          <cell r="D43" t="str">
            <v>m3</v>
          </cell>
          <cell r="G43">
            <v>60</v>
          </cell>
          <cell r="Q43">
            <v>104399</v>
          </cell>
          <cell r="S43">
            <v>576442</v>
          </cell>
        </row>
        <row r="44">
          <cell r="B44" t="str">
            <v>g c</v>
          </cell>
          <cell r="C44" t="str">
            <v>gç trßn d=24</v>
          </cell>
          <cell r="D44" t="str">
            <v>md</v>
          </cell>
          <cell r="E44">
            <v>0.85</v>
          </cell>
          <cell r="F44" t="str">
            <v>¤ t«</v>
          </cell>
          <cell r="G44">
            <v>43</v>
          </cell>
          <cell r="H44">
            <v>5</v>
          </cell>
          <cell r="I44">
            <v>2</v>
          </cell>
          <cell r="J44">
            <v>1.1000000000000001</v>
          </cell>
          <cell r="L44">
            <v>1.05</v>
          </cell>
          <cell r="M44">
            <v>1692</v>
          </cell>
          <cell r="N44">
            <v>64787</v>
          </cell>
          <cell r="O44">
            <v>13713</v>
          </cell>
          <cell r="Q44">
            <v>78500</v>
          </cell>
          <cell r="S44">
            <v>30000</v>
          </cell>
        </row>
        <row r="45">
          <cell r="E45">
            <v>0.85</v>
          </cell>
          <cell r="F45" t="str">
            <v>¤ t«</v>
          </cell>
          <cell r="G45">
            <v>17</v>
          </cell>
          <cell r="H45">
            <v>3</v>
          </cell>
          <cell r="I45">
            <v>2</v>
          </cell>
          <cell r="J45">
            <v>1.1000000000000001</v>
          </cell>
          <cell r="L45">
            <v>1.05</v>
          </cell>
          <cell r="M45">
            <v>805</v>
          </cell>
          <cell r="N45">
            <v>12186</v>
          </cell>
          <cell r="O45">
            <v>13713</v>
          </cell>
          <cell r="Q45">
            <v>25899</v>
          </cell>
        </row>
        <row r="46">
          <cell r="B46" t="str">
            <v>gvk</v>
          </cell>
          <cell r="C46" t="str">
            <v>Gç v¸n khu«n</v>
          </cell>
          <cell r="D46" t="str">
            <v>m3</v>
          </cell>
          <cell r="G46">
            <v>60</v>
          </cell>
          <cell r="Q46">
            <v>104399</v>
          </cell>
          <cell r="S46">
            <v>992911</v>
          </cell>
        </row>
        <row r="47">
          <cell r="E47">
            <v>0.85</v>
          </cell>
          <cell r="F47" t="str">
            <v>¤ t«</v>
          </cell>
          <cell r="G47">
            <v>43</v>
          </cell>
          <cell r="H47">
            <v>5</v>
          </cell>
          <cell r="I47">
            <v>2</v>
          </cell>
          <cell r="J47">
            <v>1.1000000000000001</v>
          </cell>
          <cell r="L47">
            <v>1.05</v>
          </cell>
          <cell r="M47">
            <v>1692</v>
          </cell>
          <cell r="N47">
            <v>64787</v>
          </cell>
          <cell r="O47">
            <v>13713</v>
          </cell>
          <cell r="Q47">
            <v>78500</v>
          </cell>
        </row>
        <row r="48">
          <cell r="E48">
            <v>0.85</v>
          </cell>
          <cell r="F48" t="str">
            <v>¤ t«</v>
          </cell>
          <cell r="G48">
            <v>17</v>
          </cell>
          <cell r="H48">
            <v>3</v>
          </cell>
          <cell r="I48">
            <v>2</v>
          </cell>
          <cell r="J48">
            <v>1.1000000000000001</v>
          </cell>
          <cell r="L48">
            <v>1.05</v>
          </cell>
          <cell r="M48">
            <v>805</v>
          </cell>
          <cell r="N48">
            <v>12186</v>
          </cell>
          <cell r="O48">
            <v>13713</v>
          </cell>
          <cell r="Q48">
            <v>25899</v>
          </cell>
        </row>
        <row r="49">
          <cell r="B49" t="str">
            <v>gn4</v>
          </cell>
          <cell r="C49" t="str">
            <v>Gç nhãm 4</v>
          </cell>
          <cell r="D49" t="str">
            <v>m3</v>
          </cell>
          <cell r="G49">
            <v>60</v>
          </cell>
          <cell r="Q49">
            <v>104399</v>
          </cell>
          <cell r="S49">
            <v>992911</v>
          </cell>
        </row>
        <row r="50">
          <cell r="E50">
            <v>0.85</v>
          </cell>
          <cell r="F50" t="str">
            <v>¤ t«</v>
          </cell>
          <cell r="G50">
            <v>43</v>
          </cell>
          <cell r="H50">
            <v>5</v>
          </cell>
          <cell r="I50">
            <v>2</v>
          </cell>
          <cell r="J50">
            <v>1.1000000000000001</v>
          </cell>
          <cell r="L50">
            <v>1.05</v>
          </cell>
          <cell r="M50">
            <v>1692</v>
          </cell>
          <cell r="N50">
            <v>64787</v>
          </cell>
          <cell r="O50">
            <v>13713</v>
          </cell>
          <cell r="Q50">
            <v>78500</v>
          </cell>
        </row>
        <row r="51">
          <cell r="E51">
            <v>0.85</v>
          </cell>
          <cell r="F51" t="str">
            <v>¤ t«</v>
          </cell>
          <cell r="G51">
            <v>17</v>
          </cell>
          <cell r="H51">
            <v>3</v>
          </cell>
          <cell r="I51">
            <v>2</v>
          </cell>
          <cell r="J51">
            <v>1.1000000000000001</v>
          </cell>
          <cell r="L51">
            <v>1.05</v>
          </cell>
          <cell r="M51">
            <v>805</v>
          </cell>
          <cell r="N51">
            <v>12186</v>
          </cell>
          <cell r="O51">
            <v>13713</v>
          </cell>
          <cell r="Q51">
            <v>25899</v>
          </cell>
        </row>
        <row r="52">
          <cell r="B52" t="str">
            <v>n®</v>
          </cell>
          <cell r="C52" t="str">
            <v xml:space="preserve">Nhùa ®­êng                                  </v>
          </cell>
          <cell r="D52" t="str">
            <v>kg</v>
          </cell>
          <cell r="G52">
            <v>60</v>
          </cell>
          <cell r="Q52">
            <v>149362</v>
          </cell>
          <cell r="S52">
            <v>3323</v>
          </cell>
        </row>
        <row r="53">
          <cell r="E53">
            <v>1</v>
          </cell>
          <cell r="F53" t="str">
            <v>¤ t«</v>
          </cell>
          <cell r="G53">
            <v>43</v>
          </cell>
          <cell r="H53">
            <v>5</v>
          </cell>
          <cell r="I53">
            <v>3</v>
          </cell>
          <cell r="J53">
            <v>1.3</v>
          </cell>
          <cell r="L53">
            <v>1.05</v>
          </cell>
          <cell r="M53">
            <v>1692</v>
          </cell>
          <cell r="N53">
            <v>90079</v>
          </cell>
          <cell r="O53">
            <v>21170</v>
          </cell>
          <cell r="Q53">
            <v>111249</v>
          </cell>
        </row>
        <row r="54">
          <cell r="E54">
            <v>1</v>
          </cell>
          <cell r="F54" t="str">
            <v>¤ t«</v>
          </cell>
          <cell r="G54">
            <v>17</v>
          </cell>
          <cell r="H54">
            <v>3</v>
          </cell>
          <cell r="I54">
            <v>3</v>
          </cell>
          <cell r="J54">
            <v>1.3</v>
          </cell>
          <cell r="L54">
            <v>1.05</v>
          </cell>
          <cell r="M54">
            <v>805</v>
          </cell>
          <cell r="N54">
            <v>16943</v>
          </cell>
          <cell r="O54">
            <v>21170</v>
          </cell>
          <cell r="Q54">
            <v>38113</v>
          </cell>
        </row>
        <row r="55">
          <cell r="B55" t="str">
            <v>vc</v>
          </cell>
          <cell r="C55" t="str">
            <v>V«i côc</v>
          </cell>
          <cell r="D55" t="str">
            <v>kg</v>
          </cell>
          <cell r="G55">
            <v>60</v>
          </cell>
          <cell r="Q55">
            <v>149362</v>
          </cell>
          <cell r="R55">
            <v>909</v>
          </cell>
          <cell r="S55">
            <v>909</v>
          </cell>
        </row>
        <row r="56">
          <cell r="E56">
            <v>1</v>
          </cell>
          <cell r="F56" t="str">
            <v>¤ t«</v>
          </cell>
          <cell r="G56">
            <v>43</v>
          </cell>
          <cell r="H56">
            <v>5</v>
          </cell>
          <cell r="I56">
            <v>3</v>
          </cell>
          <cell r="J56">
            <v>1.3</v>
          </cell>
          <cell r="L56">
            <v>1.05</v>
          </cell>
          <cell r="M56">
            <v>1692</v>
          </cell>
          <cell r="N56">
            <v>90079</v>
          </cell>
          <cell r="O56">
            <v>21170</v>
          </cell>
          <cell r="Q56">
            <v>111249</v>
          </cell>
        </row>
        <row r="57">
          <cell r="E57">
            <v>1</v>
          </cell>
          <cell r="F57" t="str">
            <v>¤ t«</v>
          </cell>
          <cell r="G57">
            <v>17</v>
          </cell>
          <cell r="H57">
            <v>3</v>
          </cell>
          <cell r="I57">
            <v>3</v>
          </cell>
          <cell r="J57">
            <v>1.3</v>
          </cell>
          <cell r="L57">
            <v>1.05</v>
          </cell>
          <cell r="M57">
            <v>805</v>
          </cell>
          <cell r="N57">
            <v>16943</v>
          </cell>
          <cell r="O57">
            <v>21170</v>
          </cell>
          <cell r="Q57">
            <v>38113</v>
          </cell>
        </row>
        <row r="58">
          <cell r="B58" t="str">
            <v>qh</v>
          </cell>
          <cell r="C58" t="str">
            <v>Que hµn</v>
          </cell>
          <cell r="D58" t="str">
            <v>kg</v>
          </cell>
          <cell r="G58">
            <v>60</v>
          </cell>
          <cell r="Q58">
            <v>122824</v>
          </cell>
          <cell r="R58">
            <v>7619</v>
          </cell>
          <cell r="S58">
            <v>7637</v>
          </cell>
        </row>
        <row r="59">
          <cell r="E59">
            <v>1</v>
          </cell>
          <cell r="F59" t="str">
            <v>¤ t«</v>
          </cell>
          <cell r="G59">
            <v>43</v>
          </cell>
          <cell r="H59">
            <v>5</v>
          </cell>
          <cell r="I59">
            <v>2</v>
          </cell>
          <cell r="J59">
            <v>1.1000000000000001</v>
          </cell>
          <cell r="L59">
            <v>1.05</v>
          </cell>
          <cell r="M59">
            <v>1692</v>
          </cell>
          <cell r="N59">
            <v>76221</v>
          </cell>
          <cell r="O59">
            <v>16133</v>
          </cell>
          <cell r="Q59">
            <v>92354</v>
          </cell>
        </row>
        <row r="60">
          <cell r="E60">
            <v>1</v>
          </cell>
          <cell r="F60" t="str">
            <v>¤ t«</v>
          </cell>
          <cell r="G60">
            <v>17</v>
          </cell>
          <cell r="H60">
            <v>3</v>
          </cell>
          <cell r="I60">
            <v>2</v>
          </cell>
          <cell r="J60">
            <v>1.1000000000000001</v>
          </cell>
          <cell r="L60">
            <v>1.05</v>
          </cell>
          <cell r="M60">
            <v>805</v>
          </cell>
          <cell r="N60">
            <v>14337</v>
          </cell>
          <cell r="O60">
            <v>16133</v>
          </cell>
          <cell r="Q60">
            <v>30470</v>
          </cell>
        </row>
        <row r="61">
          <cell r="B61" t="str">
            <v>tb</v>
          </cell>
          <cell r="C61" t="str">
            <v xml:space="preserve">ThÐp b¶n                            </v>
          </cell>
          <cell r="D61" t="str">
            <v>kg</v>
          </cell>
          <cell r="G61">
            <v>60</v>
          </cell>
          <cell r="Q61">
            <v>122824</v>
          </cell>
          <cell r="R61">
            <v>5429</v>
          </cell>
          <cell r="S61">
            <v>4891</v>
          </cell>
        </row>
        <row r="62">
          <cell r="E62">
            <v>1</v>
          </cell>
          <cell r="F62" t="str">
            <v>¤ t«</v>
          </cell>
          <cell r="G62">
            <v>43</v>
          </cell>
          <cell r="H62">
            <v>5</v>
          </cell>
          <cell r="I62">
            <v>2</v>
          </cell>
          <cell r="J62">
            <v>1.1000000000000001</v>
          </cell>
          <cell r="L62">
            <v>1.05</v>
          </cell>
          <cell r="M62">
            <v>1692</v>
          </cell>
          <cell r="N62">
            <v>76221</v>
          </cell>
          <cell r="O62">
            <v>16133</v>
          </cell>
          <cell r="Q62">
            <v>92354</v>
          </cell>
        </row>
        <row r="63">
          <cell r="E63">
            <v>1</v>
          </cell>
          <cell r="F63" t="str">
            <v>¤ t«</v>
          </cell>
          <cell r="G63">
            <v>17</v>
          </cell>
          <cell r="H63">
            <v>3</v>
          </cell>
          <cell r="I63">
            <v>2</v>
          </cell>
          <cell r="J63">
            <v>1.1000000000000001</v>
          </cell>
          <cell r="L63">
            <v>1.05</v>
          </cell>
          <cell r="M63">
            <v>805</v>
          </cell>
          <cell r="N63">
            <v>14337</v>
          </cell>
          <cell r="O63">
            <v>16133</v>
          </cell>
          <cell r="Q63">
            <v>30470</v>
          </cell>
        </row>
        <row r="64">
          <cell r="B64" t="str">
            <v>th</v>
          </cell>
          <cell r="C64" t="str">
            <v xml:space="preserve">ThÐp h×nh                            </v>
          </cell>
          <cell r="D64" t="str">
            <v>kg</v>
          </cell>
          <cell r="G64">
            <v>60</v>
          </cell>
          <cell r="Q64">
            <v>122824</v>
          </cell>
          <cell r="R64">
            <v>4857</v>
          </cell>
          <cell r="S64">
            <v>4562</v>
          </cell>
        </row>
        <row r="65">
          <cell r="E65">
            <v>1</v>
          </cell>
          <cell r="F65" t="str">
            <v>¤ t«</v>
          </cell>
          <cell r="G65">
            <v>43</v>
          </cell>
          <cell r="H65">
            <v>5</v>
          </cell>
          <cell r="I65">
            <v>2</v>
          </cell>
          <cell r="J65">
            <v>1.1000000000000001</v>
          </cell>
          <cell r="L65">
            <v>1.05</v>
          </cell>
          <cell r="M65">
            <v>1692</v>
          </cell>
          <cell r="N65">
            <v>76221</v>
          </cell>
          <cell r="O65">
            <v>16133</v>
          </cell>
          <cell r="Q65">
            <v>92354</v>
          </cell>
        </row>
        <row r="66">
          <cell r="E66">
            <v>1</v>
          </cell>
          <cell r="F66" t="str">
            <v>¤ t«</v>
          </cell>
          <cell r="G66">
            <v>17</v>
          </cell>
          <cell r="H66">
            <v>3</v>
          </cell>
          <cell r="I66">
            <v>2</v>
          </cell>
          <cell r="J66">
            <v>1.1000000000000001</v>
          </cell>
          <cell r="L66">
            <v>1.05</v>
          </cell>
          <cell r="M66">
            <v>805</v>
          </cell>
          <cell r="N66">
            <v>14337</v>
          </cell>
          <cell r="O66">
            <v>16133</v>
          </cell>
          <cell r="Q66">
            <v>30470</v>
          </cell>
        </row>
        <row r="67">
          <cell r="B67" t="str">
            <v>th&gt;100</v>
          </cell>
          <cell r="C67" t="str">
            <v>ThÐp h×nh</v>
          </cell>
          <cell r="D67" t="str">
            <v>kg</v>
          </cell>
          <cell r="S67">
            <v>4562</v>
          </cell>
        </row>
        <row r="68">
          <cell r="B68" t="str">
            <v>tl®v</v>
          </cell>
          <cell r="C68" t="str">
            <v>ThÐp l­íi ®Þnh vÞ d=6</v>
          </cell>
          <cell r="D68" t="str">
            <v>kg</v>
          </cell>
          <cell r="G68">
            <v>60</v>
          </cell>
          <cell r="Q68">
            <v>122824</v>
          </cell>
          <cell r="R68">
            <v>5714</v>
          </cell>
          <cell r="S68">
            <v>4806</v>
          </cell>
        </row>
        <row r="69">
          <cell r="E69">
            <v>1</v>
          </cell>
          <cell r="F69" t="str">
            <v>¤ t«</v>
          </cell>
          <cell r="G69">
            <v>43</v>
          </cell>
          <cell r="H69">
            <v>5</v>
          </cell>
          <cell r="I69">
            <v>2</v>
          </cell>
          <cell r="J69">
            <v>1.1000000000000001</v>
          </cell>
          <cell r="L69">
            <v>1.05</v>
          </cell>
          <cell r="M69">
            <v>1692</v>
          </cell>
          <cell r="N69">
            <v>76221</v>
          </cell>
          <cell r="O69">
            <v>16133</v>
          </cell>
          <cell r="Q69">
            <v>92354</v>
          </cell>
        </row>
        <row r="70">
          <cell r="E70">
            <v>1</v>
          </cell>
          <cell r="F70" t="str">
            <v>¤ t«</v>
          </cell>
          <cell r="G70">
            <v>17</v>
          </cell>
          <cell r="H70">
            <v>3</v>
          </cell>
          <cell r="I70">
            <v>2</v>
          </cell>
          <cell r="J70">
            <v>1.1000000000000001</v>
          </cell>
          <cell r="L70">
            <v>1.05</v>
          </cell>
          <cell r="M70">
            <v>805</v>
          </cell>
          <cell r="N70">
            <v>14337</v>
          </cell>
          <cell r="O70">
            <v>16133</v>
          </cell>
          <cell r="Q70">
            <v>30470</v>
          </cell>
        </row>
        <row r="71">
          <cell r="B71" t="str">
            <v>tt&lt;10</v>
          </cell>
          <cell r="C71" t="str">
            <v>ThÐp trßn d&lt;=10</v>
          </cell>
          <cell r="D71" t="str">
            <v>kg</v>
          </cell>
          <cell r="G71">
            <v>60</v>
          </cell>
          <cell r="Q71">
            <v>122824</v>
          </cell>
          <cell r="R71">
            <v>4476</v>
          </cell>
          <cell r="S71">
            <v>4806</v>
          </cell>
        </row>
        <row r="72">
          <cell r="B72" t="str">
            <v>ct3</v>
          </cell>
          <cell r="C72" t="str">
            <v>ThÐp CT3</v>
          </cell>
          <cell r="D72" t="str">
            <v>kg</v>
          </cell>
          <cell r="E72">
            <v>1</v>
          </cell>
          <cell r="F72" t="str">
            <v>¤ t«</v>
          </cell>
          <cell r="G72">
            <v>43</v>
          </cell>
          <cell r="H72">
            <v>5</v>
          </cell>
          <cell r="I72">
            <v>2</v>
          </cell>
          <cell r="J72">
            <v>1.1000000000000001</v>
          </cell>
          <cell r="L72">
            <v>1.05</v>
          </cell>
          <cell r="M72">
            <v>1692</v>
          </cell>
          <cell r="N72">
            <v>76221</v>
          </cell>
          <cell r="O72">
            <v>16133</v>
          </cell>
          <cell r="Q72">
            <v>92354</v>
          </cell>
          <cell r="S72">
            <v>4806</v>
          </cell>
        </row>
        <row r="73">
          <cell r="E73">
            <v>1</v>
          </cell>
          <cell r="F73" t="str">
            <v>¤ t«</v>
          </cell>
          <cell r="G73">
            <v>17</v>
          </cell>
          <cell r="H73">
            <v>3</v>
          </cell>
          <cell r="I73">
            <v>2</v>
          </cell>
          <cell r="J73">
            <v>1.1000000000000001</v>
          </cell>
          <cell r="L73">
            <v>1.05</v>
          </cell>
          <cell r="M73">
            <v>805</v>
          </cell>
          <cell r="N73">
            <v>14337</v>
          </cell>
          <cell r="O73">
            <v>16133</v>
          </cell>
          <cell r="Q73">
            <v>30470</v>
          </cell>
        </row>
        <row r="74">
          <cell r="B74" t="str">
            <v>tt&lt;18</v>
          </cell>
          <cell r="C74" t="str">
            <v>ThÐp trßn d&lt;=18</v>
          </cell>
          <cell r="D74" t="str">
            <v>kg</v>
          </cell>
          <cell r="G74">
            <v>60</v>
          </cell>
          <cell r="Q74">
            <v>122824</v>
          </cell>
          <cell r="R74">
            <v>4429</v>
          </cell>
          <cell r="S74">
            <v>4202</v>
          </cell>
        </row>
        <row r="75">
          <cell r="B75" t="str">
            <v>ct5</v>
          </cell>
          <cell r="C75" t="str">
            <v>ThÐp CT5</v>
          </cell>
          <cell r="D75" t="str">
            <v>kg</v>
          </cell>
          <cell r="E75">
            <v>1</v>
          </cell>
          <cell r="F75" t="str">
            <v>¤ t«</v>
          </cell>
          <cell r="G75">
            <v>43</v>
          </cell>
          <cell r="H75">
            <v>5</v>
          </cell>
          <cell r="I75">
            <v>2</v>
          </cell>
          <cell r="J75">
            <v>1.1000000000000001</v>
          </cell>
          <cell r="L75">
            <v>1.05</v>
          </cell>
          <cell r="M75">
            <v>1692</v>
          </cell>
          <cell r="N75">
            <v>76221</v>
          </cell>
          <cell r="O75">
            <v>16133</v>
          </cell>
          <cell r="Q75">
            <v>92354</v>
          </cell>
          <cell r="S75">
            <v>4202</v>
          </cell>
        </row>
        <row r="76">
          <cell r="E76">
            <v>1</v>
          </cell>
          <cell r="F76" t="str">
            <v>¤ t«</v>
          </cell>
          <cell r="G76">
            <v>17</v>
          </cell>
          <cell r="H76">
            <v>3</v>
          </cell>
          <cell r="I76">
            <v>2</v>
          </cell>
          <cell r="J76">
            <v>1.1000000000000001</v>
          </cell>
          <cell r="L76">
            <v>1.05</v>
          </cell>
          <cell r="M76">
            <v>805</v>
          </cell>
          <cell r="N76">
            <v>14337</v>
          </cell>
          <cell r="O76">
            <v>16133</v>
          </cell>
          <cell r="Q76">
            <v>30470</v>
          </cell>
        </row>
        <row r="77">
          <cell r="B77" t="str">
            <v>tt&gt;18</v>
          </cell>
          <cell r="C77" t="str">
            <v>ThÐp trßn d&gt;18</v>
          </cell>
          <cell r="D77" t="str">
            <v>kg</v>
          </cell>
          <cell r="G77">
            <v>60</v>
          </cell>
          <cell r="Q77">
            <v>122824</v>
          </cell>
          <cell r="R77">
            <v>4429</v>
          </cell>
          <cell r="S77">
            <v>3647</v>
          </cell>
        </row>
        <row r="78">
          <cell r="E78">
            <v>1</v>
          </cell>
          <cell r="F78" t="str">
            <v>¤ t«</v>
          </cell>
          <cell r="G78">
            <v>43</v>
          </cell>
          <cell r="H78">
            <v>5</v>
          </cell>
          <cell r="I78">
            <v>2</v>
          </cell>
          <cell r="J78">
            <v>1.1000000000000001</v>
          </cell>
          <cell r="L78">
            <v>1.05</v>
          </cell>
          <cell r="M78">
            <v>1692</v>
          </cell>
          <cell r="N78">
            <v>76221</v>
          </cell>
          <cell r="O78">
            <v>16133</v>
          </cell>
          <cell r="Q78">
            <v>92354</v>
          </cell>
        </row>
        <row r="79">
          <cell r="E79">
            <v>1</v>
          </cell>
          <cell r="F79" t="str">
            <v>¤ t«</v>
          </cell>
          <cell r="G79">
            <v>17</v>
          </cell>
          <cell r="H79">
            <v>3</v>
          </cell>
          <cell r="I79">
            <v>2</v>
          </cell>
          <cell r="J79">
            <v>1.1000000000000001</v>
          </cell>
          <cell r="L79">
            <v>1.05</v>
          </cell>
          <cell r="M79">
            <v>805</v>
          </cell>
          <cell r="N79">
            <v>14337</v>
          </cell>
          <cell r="O79">
            <v>16133</v>
          </cell>
          <cell r="Q79">
            <v>30470</v>
          </cell>
        </row>
        <row r="80">
          <cell r="B80" t="str">
            <v>t«</v>
          </cell>
          <cell r="C80" t="str">
            <v>ThÐp èng d=100</v>
          </cell>
          <cell r="D80" t="str">
            <v>m</v>
          </cell>
          <cell r="G80">
            <v>60</v>
          </cell>
          <cell r="Q80">
            <v>122824</v>
          </cell>
          <cell r="S80">
            <v>30000</v>
          </cell>
        </row>
        <row r="81">
          <cell r="E81">
            <v>1</v>
          </cell>
          <cell r="F81" t="str">
            <v>¤ t«</v>
          </cell>
          <cell r="G81">
            <v>43</v>
          </cell>
          <cell r="H81">
            <v>5</v>
          </cell>
          <cell r="I81">
            <v>2</v>
          </cell>
          <cell r="J81">
            <v>1.1000000000000001</v>
          </cell>
          <cell r="L81">
            <v>1.05</v>
          </cell>
          <cell r="M81">
            <v>1692</v>
          </cell>
          <cell r="N81">
            <v>76221</v>
          </cell>
          <cell r="O81">
            <v>16133</v>
          </cell>
          <cell r="Q81">
            <v>92354</v>
          </cell>
        </row>
        <row r="82">
          <cell r="E82">
            <v>1</v>
          </cell>
          <cell r="F82" t="str">
            <v>¤ t«</v>
          </cell>
          <cell r="G82">
            <v>17</v>
          </cell>
          <cell r="H82">
            <v>3</v>
          </cell>
          <cell r="I82">
            <v>2</v>
          </cell>
          <cell r="J82">
            <v>1.1000000000000001</v>
          </cell>
          <cell r="L82">
            <v>1.05</v>
          </cell>
          <cell r="M82">
            <v>805</v>
          </cell>
          <cell r="N82">
            <v>14337</v>
          </cell>
          <cell r="O82">
            <v>16133</v>
          </cell>
          <cell r="Q82">
            <v>30470</v>
          </cell>
        </row>
        <row r="83">
          <cell r="B83" t="str">
            <v>tc®c</v>
          </cell>
          <cell r="C83" t="str">
            <v>ThÐp c­êng ®é cao</v>
          </cell>
          <cell r="D83" t="str">
            <v>kg</v>
          </cell>
          <cell r="G83">
            <v>60</v>
          </cell>
          <cell r="Q83">
            <v>122824</v>
          </cell>
          <cell r="S83">
            <v>8500</v>
          </cell>
        </row>
        <row r="84">
          <cell r="E84">
            <v>1</v>
          </cell>
          <cell r="F84" t="str">
            <v>¤ t«</v>
          </cell>
          <cell r="G84">
            <v>43</v>
          </cell>
          <cell r="H84">
            <v>5</v>
          </cell>
          <cell r="I84">
            <v>2</v>
          </cell>
          <cell r="J84">
            <v>1.1000000000000001</v>
          </cell>
          <cell r="L84">
            <v>1.05</v>
          </cell>
          <cell r="M84">
            <v>1692</v>
          </cell>
          <cell r="N84">
            <v>76221</v>
          </cell>
          <cell r="O84">
            <v>16133</v>
          </cell>
          <cell r="Q84">
            <v>92354</v>
          </cell>
        </row>
        <row r="85">
          <cell r="E85">
            <v>1</v>
          </cell>
          <cell r="F85" t="str">
            <v>¤ t«</v>
          </cell>
          <cell r="G85">
            <v>17</v>
          </cell>
          <cell r="H85">
            <v>3</v>
          </cell>
          <cell r="I85">
            <v>2</v>
          </cell>
          <cell r="J85">
            <v>1.1000000000000001</v>
          </cell>
          <cell r="L85">
            <v>1.05</v>
          </cell>
          <cell r="M85">
            <v>805</v>
          </cell>
          <cell r="N85">
            <v>14337</v>
          </cell>
          <cell r="O85">
            <v>16133</v>
          </cell>
          <cell r="Q85">
            <v>30470</v>
          </cell>
        </row>
        <row r="86">
          <cell r="B86" t="str">
            <v>Ray</v>
          </cell>
          <cell r="C86" t="str">
            <v>Ray P43</v>
          </cell>
          <cell r="D86" t="str">
            <v>kg</v>
          </cell>
          <cell r="G86">
            <v>60</v>
          </cell>
          <cell r="Q86">
            <v>122824</v>
          </cell>
          <cell r="S86">
            <v>5000</v>
          </cell>
        </row>
        <row r="87">
          <cell r="E87">
            <v>1</v>
          </cell>
          <cell r="F87" t="str">
            <v>¤ t«</v>
          </cell>
          <cell r="G87">
            <v>43</v>
          </cell>
          <cell r="H87">
            <v>5</v>
          </cell>
          <cell r="I87">
            <v>2</v>
          </cell>
          <cell r="J87">
            <v>1.1000000000000001</v>
          </cell>
          <cell r="L87">
            <v>1.05</v>
          </cell>
          <cell r="M87">
            <v>1692</v>
          </cell>
          <cell r="N87">
            <v>76221</v>
          </cell>
          <cell r="O87">
            <v>16133</v>
          </cell>
          <cell r="Q87">
            <v>92354</v>
          </cell>
        </row>
        <row r="88">
          <cell r="E88">
            <v>1</v>
          </cell>
          <cell r="F88" t="str">
            <v>¤ t«</v>
          </cell>
          <cell r="G88">
            <v>17</v>
          </cell>
          <cell r="H88">
            <v>3</v>
          </cell>
          <cell r="I88">
            <v>2</v>
          </cell>
          <cell r="J88">
            <v>1.1000000000000001</v>
          </cell>
          <cell r="L88">
            <v>1.05</v>
          </cell>
          <cell r="M88">
            <v>805</v>
          </cell>
          <cell r="N88">
            <v>14337</v>
          </cell>
          <cell r="O88">
            <v>16133</v>
          </cell>
          <cell r="Q88">
            <v>30470</v>
          </cell>
        </row>
        <row r="89">
          <cell r="B89" t="str">
            <v>xm4</v>
          </cell>
          <cell r="C89" t="str">
            <v xml:space="preserve">Xi m¨ng PC 400            </v>
          </cell>
          <cell r="D89" t="str">
            <v>kg</v>
          </cell>
          <cell r="G89">
            <v>60</v>
          </cell>
          <cell r="Q89">
            <v>132426</v>
          </cell>
          <cell r="S89">
            <v>980</v>
          </cell>
        </row>
        <row r="90">
          <cell r="E90">
            <v>1</v>
          </cell>
          <cell r="F90" t="str">
            <v>¤ t«</v>
          </cell>
          <cell r="G90">
            <v>43</v>
          </cell>
          <cell r="H90">
            <v>5</v>
          </cell>
          <cell r="I90">
            <v>3</v>
          </cell>
          <cell r="J90">
            <v>1.3</v>
          </cell>
          <cell r="L90">
            <v>1.05</v>
          </cell>
          <cell r="M90">
            <v>1692</v>
          </cell>
          <cell r="N90">
            <v>90079</v>
          </cell>
          <cell r="O90">
            <v>12702</v>
          </cell>
          <cell r="Q90">
            <v>102781</v>
          </cell>
        </row>
        <row r="91">
          <cell r="E91">
            <v>1</v>
          </cell>
          <cell r="F91" t="str">
            <v>¤ t«</v>
          </cell>
          <cell r="G91">
            <v>17</v>
          </cell>
          <cell r="H91">
            <v>3</v>
          </cell>
          <cell r="I91">
            <v>3</v>
          </cell>
          <cell r="J91">
            <v>1.3</v>
          </cell>
          <cell r="L91">
            <v>1.05</v>
          </cell>
          <cell r="M91">
            <v>805</v>
          </cell>
          <cell r="N91">
            <v>16943</v>
          </cell>
          <cell r="O91">
            <v>12702</v>
          </cell>
          <cell r="Q91">
            <v>29645</v>
          </cell>
        </row>
        <row r="92">
          <cell r="B92" t="str">
            <v>xm3</v>
          </cell>
          <cell r="C92" t="str">
            <v>Xi m¨ng PC300</v>
          </cell>
          <cell r="D92" t="str">
            <v>kg</v>
          </cell>
          <cell r="G92">
            <v>60</v>
          </cell>
          <cell r="Q92">
            <v>132426</v>
          </cell>
          <cell r="S92">
            <v>699</v>
          </cell>
        </row>
        <row r="93">
          <cell r="E93">
            <v>1</v>
          </cell>
          <cell r="F93" t="str">
            <v>¤ t«</v>
          </cell>
          <cell r="G93">
            <v>43</v>
          </cell>
          <cell r="H93">
            <v>5</v>
          </cell>
          <cell r="I93">
            <v>3</v>
          </cell>
          <cell r="J93">
            <v>1.3</v>
          </cell>
          <cell r="L93">
            <v>1.05</v>
          </cell>
          <cell r="M93">
            <v>1692</v>
          </cell>
          <cell r="N93">
            <v>90079</v>
          </cell>
          <cell r="O93">
            <v>12702</v>
          </cell>
          <cell r="Q93">
            <v>102781</v>
          </cell>
        </row>
        <row r="94">
          <cell r="E94">
            <v>1</v>
          </cell>
          <cell r="F94" t="str">
            <v>¤ t«</v>
          </cell>
          <cell r="G94">
            <v>17</v>
          </cell>
          <cell r="H94">
            <v>3</v>
          </cell>
          <cell r="I94">
            <v>3</v>
          </cell>
          <cell r="J94">
            <v>1.3</v>
          </cell>
          <cell r="L94">
            <v>1.05</v>
          </cell>
          <cell r="M94">
            <v>805</v>
          </cell>
          <cell r="N94">
            <v>16943</v>
          </cell>
          <cell r="O94">
            <v>12702</v>
          </cell>
          <cell r="Q94">
            <v>29645</v>
          </cell>
        </row>
        <row r="95">
          <cell r="B95" t="str">
            <v>pgbt</v>
          </cell>
          <cell r="C95" t="str">
            <v>Phô gia BT</v>
          </cell>
          <cell r="D95" t="str">
            <v>kg</v>
          </cell>
          <cell r="G95">
            <v>60</v>
          </cell>
          <cell r="Q95">
            <v>132426</v>
          </cell>
          <cell r="S95">
            <v>5000</v>
          </cell>
        </row>
        <row r="96">
          <cell r="E96">
            <v>1</v>
          </cell>
          <cell r="F96" t="str">
            <v>¤ t«</v>
          </cell>
          <cell r="G96">
            <v>43</v>
          </cell>
          <cell r="H96">
            <v>5</v>
          </cell>
          <cell r="I96">
            <v>3</v>
          </cell>
          <cell r="J96">
            <v>1.3</v>
          </cell>
          <cell r="L96">
            <v>1.05</v>
          </cell>
          <cell r="M96">
            <v>1692</v>
          </cell>
          <cell r="N96">
            <v>90079</v>
          </cell>
          <cell r="O96">
            <v>12702</v>
          </cell>
          <cell r="Q96">
            <v>102781</v>
          </cell>
        </row>
        <row r="97">
          <cell r="B97" t="str">
            <v>®s</v>
          </cell>
          <cell r="C97" t="str">
            <v>§Êt sÐt</v>
          </cell>
          <cell r="E97">
            <v>1</v>
          </cell>
          <cell r="F97" t="str">
            <v>¤ t«</v>
          </cell>
          <cell r="G97">
            <v>17</v>
          </cell>
          <cell r="H97">
            <v>3</v>
          </cell>
          <cell r="I97">
            <v>3</v>
          </cell>
          <cell r="J97">
            <v>1.3</v>
          </cell>
          <cell r="L97">
            <v>1.05</v>
          </cell>
          <cell r="M97">
            <v>805</v>
          </cell>
          <cell r="N97">
            <v>16943</v>
          </cell>
          <cell r="O97">
            <v>12702</v>
          </cell>
          <cell r="Q97">
            <v>29645</v>
          </cell>
          <cell r="S97">
            <v>13000</v>
          </cell>
        </row>
        <row r="98">
          <cell r="B98" t="str">
            <v>pghd</v>
          </cell>
          <cell r="C98" t="str">
            <v>Phô giac ho¸ dÎo</v>
          </cell>
          <cell r="D98" t="str">
            <v>kg</v>
          </cell>
          <cell r="G98">
            <v>60</v>
          </cell>
          <cell r="Q98">
            <v>132426</v>
          </cell>
          <cell r="S98">
            <v>8000</v>
          </cell>
        </row>
        <row r="99">
          <cell r="B99" t="str">
            <v>c©y</v>
          </cell>
          <cell r="C99" t="str">
            <v>C©y chèng</v>
          </cell>
          <cell r="E99">
            <v>1</v>
          </cell>
          <cell r="F99" t="str">
            <v>¤ t«</v>
          </cell>
          <cell r="G99">
            <v>43</v>
          </cell>
          <cell r="H99">
            <v>5</v>
          </cell>
          <cell r="I99">
            <v>3</v>
          </cell>
          <cell r="J99">
            <v>1.3</v>
          </cell>
          <cell r="L99">
            <v>1.05</v>
          </cell>
          <cell r="M99">
            <v>1692</v>
          </cell>
          <cell r="N99">
            <v>90079</v>
          </cell>
          <cell r="O99">
            <v>12702</v>
          </cell>
          <cell r="Q99">
            <v>102781</v>
          </cell>
        </row>
        <row r="100">
          <cell r="B100" t="str">
            <v>pgccn</v>
          </cell>
          <cell r="C100" t="str">
            <v>Phô gia chèng co ngãt</v>
          </cell>
          <cell r="D100" t="str">
            <v>kg</v>
          </cell>
          <cell r="E100">
            <v>1</v>
          </cell>
          <cell r="F100" t="str">
            <v>¤ t«</v>
          </cell>
          <cell r="G100">
            <v>17</v>
          </cell>
          <cell r="H100">
            <v>3</v>
          </cell>
          <cell r="I100">
            <v>3</v>
          </cell>
          <cell r="J100">
            <v>1.3</v>
          </cell>
          <cell r="L100">
            <v>1.05</v>
          </cell>
          <cell r="M100">
            <v>805</v>
          </cell>
          <cell r="N100">
            <v>16943</v>
          </cell>
          <cell r="O100">
            <v>12702</v>
          </cell>
          <cell r="Q100">
            <v>29645</v>
          </cell>
          <cell r="S100">
            <v>10000</v>
          </cell>
        </row>
        <row r="101">
          <cell r="B101" t="str">
            <v>m ct</v>
          </cell>
          <cell r="C101" t="str">
            <v>Mµng chèng thÊm + Phô gia dÝnh b¸m</v>
          </cell>
          <cell r="D101" t="str">
            <v>kg</v>
          </cell>
        </row>
        <row r="102">
          <cell r="B102" t="str">
            <v>l cs</v>
          </cell>
          <cell r="C102" t="str">
            <v>L­ìi c­a s¾t</v>
          </cell>
          <cell r="D102" t="str">
            <v>c¸i</v>
          </cell>
          <cell r="S102">
            <v>3000</v>
          </cell>
        </row>
        <row r="103">
          <cell r="B103" t="str">
            <v>b l2</v>
          </cell>
          <cell r="C103" t="str">
            <v>Bul«ng d=20</v>
          </cell>
          <cell r="D103" t="str">
            <v>c¸i</v>
          </cell>
          <cell r="S103">
            <v>4000</v>
          </cell>
        </row>
        <row r="104">
          <cell r="B104" t="str">
            <v>b l</v>
          </cell>
          <cell r="C104" t="str">
            <v>Bul«ng</v>
          </cell>
          <cell r="D104" t="str">
            <v>c¸i</v>
          </cell>
          <cell r="S104">
            <v>2727</v>
          </cell>
        </row>
        <row r="105">
          <cell r="B105" t="str">
            <v>b l6</v>
          </cell>
          <cell r="C105" t="str">
            <v>Bul«ng d=6</v>
          </cell>
          <cell r="D105" t="str">
            <v>c¸i</v>
          </cell>
          <cell r="S105">
            <v>2000</v>
          </cell>
        </row>
        <row r="106">
          <cell r="B106" t="str">
            <v>® c</v>
          </cell>
          <cell r="C106" t="str">
            <v>§¸ c¾t</v>
          </cell>
          <cell r="D106" t="str">
            <v>Viªn</v>
          </cell>
          <cell r="S106">
            <v>6000</v>
          </cell>
        </row>
        <row r="107">
          <cell r="B107" t="str">
            <v>¤ xy</v>
          </cell>
          <cell r="C107" t="str">
            <v>¤ xy</v>
          </cell>
          <cell r="D107" t="str">
            <v>chai</v>
          </cell>
          <cell r="S107">
            <v>25000</v>
          </cell>
        </row>
        <row r="108">
          <cell r="B108" t="str">
            <v>® ®</v>
          </cell>
          <cell r="C108" t="str">
            <v>§Êt ®Ìn</v>
          </cell>
          <cell r="D108" t="str">
            <v>kg</v>
          </cell>
          <cell r="S108">
            <v>7818</v>
          </cell>
        </row>
        <row r="109">
          <cell r="B109" t="str">
            <v>® ®Øa</v>
          </cell>
          <cell r="C109" t="str">
            <v>§inh ®Øa</v>
          </cell>
          <cell r="D109" t="str">
            <v>c¸i</v>
          </cell>
          <cell r="S109">
            <v>1200</v>
          </cell>
        </row>
        <row r="110">
          <cell r="B110" t="str">
            <v>® cr</v>
          </cell>
          <cell r="C110" t="str">
            <v>§inh Cr¨mp«ng</v>
          </cell>
          <cell r="D110" t="str">
            <v>c¸i</v>
          </cell>
          <cell r="R110">
            <v>20000</v>
          </cell>
          <cell r="S110">
            <v>1000</v>
          </cell>
        </row>
        <row r="111">
          <cell r="B111" t="str">
            <v>® ®­êng</v>
          </cell>
          <cell r="C111" t="str">
            <v>§inh ®­êng</v>
          </cell>
          <cell r="D111" t="str">
            <v>c¸i</v>
          </cell>
          <cell r="S111">
            <v>5000</v>
          </cell>
        </row>
        <row r="112">
          <cell r="B112" t="str">
            <v>d bc</v>
          </cell>
          <cell r="C112" t="str">
            <v>DÇu b«i tr¬n</v>
          </cell>
          <cell r="D112" t="str">
            <v>kg</v>
          </cell>
          <cell r="S112">
            <v>2500</v>
          </cell>
        </row>
        <row r="113">
          <cell r="B113" t="str">
            <v>« g</v>
          </cell>
          <cell r="C113" t="str">
            <v>èng gen</v>
          </cell>
          <cell r="D113" t="str">
            <v>m</v>
          </cell>
          <cell r="S113">
            <v>45000</v>
          </cell>
        </row>
        <row r="114">
          <cell r="B114" t="str">
            <v>« n</v>
          </cell>
          <cell r="C114" t="str">
            <v>èng nèi</v>
          </cell>
          <cell r="D114" t="str">
            <v>m</v>
          </cell>
          <cell r="S114">
            <v>45000</v>
          </cell>
        </row>
        <row r="115">
          <cell r="B115" t="str">
            <v>« t</v>
          </cell>
          <cell r="C115" t="str">
            <v>èng thÐp d=110</v>
          </cell>
          <cell r="D115" t="str">
            <v>m</v>
          </cell>
          <cell r="S115">
            <v>79168</v>
          </cell>
        </row>
        <row r="116">
          <cell r="B116" t="str">
            <v>l l</v>
          </cell>
          <cell r="C116" t="str">
            <v>LËp l¸ch</v>
          </cell>
          <cell r="D116" t="str">
            <v>bé</v>
          </cell>
          <cell r="S116">
            <v>50000</v>
          </cell>
        </row>
        <row r="117">
          <cell r="B117" t="str">
            <v>S cg</v>
          </cell>
          <cell r="C117" t="str">
            <v>S¬n chèng gØ</v>
          </cell>
          <cell r="D117" t="str">
            <v>kg</v>
          </cell>
          <cell r="S117">
            <v>12744</v>
          </cell>
        </row>
        <row r="118">
          <cell r="B118" t="str">
            <v>S¬n</v>
          </cell>
          <cell r="C118" t="str">
            <v>S¬n bãng</v>
          </cell>
          <cell r="D118" t="str">
            <v>kg</v>
          </cell>
          <cell r="S118">
            <v>30000</v>
          </cell>
        </row>
        <row r="119">
          <cell r="B119" t="str">
            <v>t ®</v>
          </cell>
          <cell r="C119" t="str">
            <v>T¨ng ®¬</v>
          </cell>
          <cell r="D119" t="str">
            <v>c¸i</v>
          </cell>
          <cell r="S119">
            <v>18000</v>
          </cell>
        </row>
        <row r="120">
          <cell r="B120" t="str">
            <v>t vg</v>
          </cell>
          <cell r="C120" t="str">
            <v>Tµ vÑt gç</v>
          </cell>
          <cell r="D120" t="str">
            <v>thanh</v>
          </cell>
          <cell r="S120">
            <v>100000</v>
          </cell>
        </row>
        <row r="121">
          <cell r="B121" t="str">
            <v>X¨ng</v>
          </cell>
          <cell r="C121" t="str">
            <v>X¨ng</v>
          </cell>
          <cell r="D121" t="str">
            <v>kg</v>
          </cell>
          <cell r="S121">
            <v>3000</v>
          </cell>
        </row>
        <row r="122">
          <cell r="B122" t="str">
            <v>dm</v>
          </cell>
          <cell r="C122" t="str">
            <v>DÇu mazut</v>
          </cell>
          <cell r="D122" t="str">
            <v>kg</v>
          </cell>
          <cell r="S122">
            <v>2500</v>
          </cell>
        </row>
        <row r="123">
          <cell r="B123" t="str">
            <v>« g+n</v>
          </cell>
          <cell r="C123" t="str">
            <v>èng gang + n¾p ®Ëy</v>
          </cell>
          <cell r="D123" t="str">
            <v>kg</v>
          </cell>
          <cell r="S123">
            <v>8000</v>
          </cell>
        </row>
        <row r="124">
          <cell r="B124" t="str">
            <v>t c</v>
          </cell>
          <cell r="C124" t="str">
            <v>Than c¸m</v>
          </cell>
          <cell r="D124" t="str">
            <v>kg</v>
          </cell>
          <cell r="S124">
            <v>500</v>
          </cell>
        </row>
        <row r="125">
          <cell r="B125" t="str">
            <v>gtc</v>
          </cell>
          <cell r="C125" t="str">
            <v>G¹ch thñ c«ng 2 lç</v>
          </cell>
          <cell r="D125" t="str">
            <v>viªn</v>
          </cell>
        </row>
        <row r="126">
          <cell r="B126" t="str">
            <v>ms</v>
          </cell>
          <cell r="C126" t="str">
            <v>Mãc s¾t</v>
          </cell>
          <cell r="D126" t="str">
            <v>c¸i</v>
          </cell>
        </row>
        <row r="127">
          <cell r="B127" t="str">
            <v>bt</v>
          </cell>
          <cell r="C127" t="str">
            <v>Bao t¶i</v>
          </cell>
          <cell r="D127" t="str">
            <v>m2</v>
          </cell>
          <cell r="S127">
            <v>3000</v>
          </cell>
        </row>
        <row r="128">
          <cell r="B128" t="str">
            <v>c</v>
          </cell>
          <cell r="C128" t="str">
            <v>Cñi</v>
          </cell>
          <cell r="D128" t="str">
            <v>kg</v>
          </cell>
          <cell r="S128">
            <v>455</v>
          </cell>
        </row>
        <row r="129">
          <cell r="C129" t="str">
            <v>Gèi cÇu</v>
          </cell>
          <cell r="S129">
            <v>1300000</v>
          </cell>
        </row>
        <row r="140">
          <cell r="B140" t="str">
            <v>KH</v>
          </cell>
          <cell r="C140" t="str">
            <v>NC-BËc</v>
          </cell>
          <cell r="D140" t="str">
            <v>§V</v>
          </cell>
          <cell r="E140" t="str">
            <v>T.L­îng §V</v>
          </cell>
          <cell r="F140" t="str">
            <v>P.TiÖn V/C</v>
          </cell>
          <cell r="G140" t="str">
            <v>Cù Ly V/C T.TÕ (Km)</v>
          </cell>
          <cell r="H140" t="str">
            <v>CÊp §­êng</v>
          </cell>
          <cell r="I140" t="str">
            <v>CÊp Lo¹i VËt T­</v>
          </cell>
          <cell r="J140" t="str">
            <v>HÖ sè BH</v>
          </cell>
          <cell r="K140" t="str">
            <v>HÖ sè NHB</v>
          </cell>
          <cell r="L140" t="str">
            <v>HÖ sè VAT</v>
          </cell>
          <cell r="M140" t="str">
            <v>G.C­íc 89/CP</v>
          </cell>
          <cell r="N140" t="str">
            <v>Chi PhÝ V/C</v>
          </cell>
          <cell r="O140" t="str">
            <v>C.PhÝ bèc dì (§ång)</v>
          </cell>
          <cell r="P140" t="str">
            <v>Chi phÝ tù ®æ (§ång)</v>
          </cell>
          <cell r="Q140" t="str">
            <v>Tæng C.PhÝ V/C (§ång)</v>
          </cell>
          <cell r="R140" t="str">
            <v>Ngµy C«ng</v>
          </cell>
          <cell r="S140" t="str">
            <v>Ngµy C«ng</v>
          </cell>
        </row>
        <row r="142">
          <cell r="C142">
            <v>2</v>
          </cell>
          <cell r="D142">
            <v>3</v>
          </cell>
          <cell r="E142">
            <v>4</v>
          </cell>
          <cell r="F142">
            <v>5</v>
          </cell>
          <cell r="G142">
            <v>6</v>
          </cell>
          <cell r="H142">
            <v>7</v>
          </cell>
          <cell r="I142">
            <v>8</v>
          </cell>
          <cell r="J142">
            <v>9</v>
          </cell>
          <cell r="K142">
            <v>10</v>
          </cell>
          <cell r="L142">
            <v>11</v>
          </cell>
          <cell r="M142">
            <v>12</v>
          </cell>
          <cell r="N142" t="str">
            <v>13=4x6x9x10x12/11</v>
          </cell>
          <cell r="O142">
            <v>14</v>
          </cell>
          <cell r="P142">
            <v>15</v>
          </cell>
          <cell r="Q142" t="str">
            <v>16 = 13+14+15</v>
          </cell>
          <cell r="R142">
            <v>16</v>
          </cell>
          <cell r="S142">
            <v>16</v>
          </cell>
        </row>
        <row r="144">
          <cell r="B144" t="str">
            <v>2,5/7</v>
          </cell>
          <cell r="C144" t="str">
            <v>Nh©n c«ng 2,5/7</v>
          </cell>
          <cell r="D144" t="str">
            <v xml:space="preserve">C«ng </v>
          </cell>
          <cell r="G144">
            <v>0</v>
          </cell>
          <cell r="Q144">
            <v>0</v>
          </cell>
          <cell r="R144">
            <v>13215</v>
          </cell>
          <cell r="S144">
            <v>13215</v>
          </cell>
        </row>
        <row r="145">
          <cell r="B145" t="str">
            <v>2,7/7</v>
          </cell>
          <cell r="C145" t="str">
            <v>Nh©n c«ng 2,7/7</v>
          </cell>
          <cell r="D145" t="str">
            <v xml:space="preserve">C«ng </v>
          </cell>
          <cell r="R145">
            <v>13481</v>
          </cell>
          <cell r="S145">
            <v>13481</v>
          </cell>
        </row>
        <row r="146">
          <cell r="B146" t="str">
            <v>3,0/7</v>
          </cell>
          <cell r="C146" t="str">
            <v>Nh©n c«ng 3,0/7</v>
          </cell>
          <cell r="D146" t="str">
            <v xml:space="preserve">C«ng </v>
          </cell>
          <cell r="R146">
            <v>13878</v>
          </cell>
          <cell r="S146">
            <v>13878</v>
          </cell>
        </row>
        <row r="147">
          <cell r="B147" t="str">
            <v>3,2/7</v>
          </cell>
          <cell r="C147" t="str">
            <v>Nh©n c«ng 3,2/7</v>
          </cell>
          <cell r="D147" t="str">
            <v xml:space="preserve">C«ng </v>
          </cell>
          <cell r="R147">
            <v>14171</v>
          </cell>
          <cell r="S147">
            <v>14171</v>
          </cell>
        </row>
        <row r="148">
          <cell r="B148" t="str">
            <v>3,5/7</v>
          </cell>
          <cell r="C148" t="str">
            <v>Nh©n c«ng 3,5/7</v>
          </cell>
          <cell r="D148" t="str">
            <v xml:space="preserve">C«ng </v>
          </cell>
          <cell r="R148">
            <v>14611</v>
          </cell>
          <cell r="S148">
            <v>14611</v>
          </cell>
        </row>
        <row r="149">
          <cell r="B149" t="str">
            <v>3,7/7</v>
          </cell>
          <cell r="C149" t="str">
            <v>Nh©n c«ng 3,7/7</v>
          </cell>
          <cell r="D149" t="str">
            <v xml:space="preserve">C«ng </v>
          </cell>
          <cell r="R149">
            <v>14904</v>
          </cell>
          <cell r="S149">
            <v>14904</v>
          </cell>
        </row>
        <row r="150">
          <cell r="B150" t="str">
            <v>4,0/7</v>
          </cell>
          <cell r="C150" t="str">
            <v>Nh©n c«ng 4,0/7</v>
          </cell>
          <cell r="D150" t="str">
            <v xml:space="preserve">C«ng </v>
          </cell>
          <cell r="R150">
            <v>15344</v>
          </cell>
          <cell r="S150">
            <v>15344</v>
          </cell>
        </row>
        <row r="151">
          <cell r="B151" t="str">
            <v>4,5/7</v>
          </cell>
          <cell r="C151" t="str">
            <v>Nh©n c«ng 4,5/7</v>
          </cell>
          <cell r="D151" t="str">
            <v xml:space="preserve">C«ng </v>
          </cell>
          <cell r="R151">
            <v>16914</v>
          </cell>
          <cell r="S151">
            <v>16914</v>
          </cell>
        </row>
        <row r="152">
          <cell r="B152" t="str">
            <v>5,0/7</v>
          </cell>
          <cell r="C152" t="str">
            <v>Nh©n c«ng 5,0/7</v>
          </cell>
          <cell r="D152" t="str">
            <v xml:space="preserve">C«ng </v>
          </cell>
          <cell r="R152">
            <v>18484</v>
          </cell>
          <cell r="S152">
            <v>18484</v>
          </cell>
        </row>
        <row r="162">
          <cell r="R162" t="str">
            <v>HÖ sè</v>
          </cell>
          <cell r="S162">
            <v>1</v>
          </cell>
        </row>
        <row r="163">
          <cell r="B163" t="str">
            <v>KH</v>
          </cell>
          <cell r="C163" t="str">
            <v>M¸y thi c«ng</v>
          </cell>
          <cell r="D163" t="str">
            <v>§V</v>
          </cell>
          <cell r="E163" t="str">
            <v>T.L­îng §V</v>
          </cell>
          <cell r="F163" t="str">
            <v>P.TiÖn V/C</v>
          </cell>
          <cell r="G163" t="str">
            <v>Cù Ly V/C T.TÕ (Km)</v>
          </cell>
          <cell r="H163" t="str">
            <v>CÊp §­êng</v>
          </cell>
          <cell r="I163" t="str">
            <v>CÊp Lo¹i VËt T­</v>
          </cell>
          <cell r="J163" t="str">
            <v>HÖ sè BH</v>
          </cell>
          <cell r="K163" t="str">
            <v>HÖ sè NHB</v>
          </cell>
          <cell r="L163" t="str">
            <v>HÖ sè VAT</v>
          </cell>
          <cell r="M163" t="str">
            <v>G.C­íc 89/CP</v>
          </cell>
          <cell r="N163" t="str">
            <v>Chi PhÝ V/C</v>
          </cell>
          <cell r="O163" t="str">
            <v>C.PhÝ bèc dì (§ång)</v>
          </cell>
          <cell r="P163" t="str">
            <v>Chi phÝ tù ®æ (§ång)</v>
          </cell>
          <cell r="Q163" t="str">
            <v>Tæng C.PhÝ V/C (§ång)</v>
          </cell>
          <cell r="R163" t="str">
            <v>§¬n gi¸</v>
          </cell>
          <cell r="S163" t="str">
            <v>§¬n gi¸</v>
          </cell>
        </row>
        <row r="165">
          <cell r="C165">
            <v>2</v>
          </cell>
          <cell r="D165">
            <v>3</v>
          </cell>
          <cell r="E165">
            <v>4</v>
          </cell>
          <cell r="F165">
            <v>5</v>
          </cell>
          <cell r="G165">
            <v>6</v>
          </cell>
          <cell r="H165">
            <v>7</v>
          </cell>
          <cell r="I165">
            <v>8</v>
          </cell>
          <cell r="J165">
            <v>9</v>
          </cell>
          <cell r="K165">
            <v>10</v>
          </cell>
          <cell r="L165">
            <v>11</v>
          </cell>
          <cell r="M165">
            <v>12</v>
          </cell>
          <cell r="N165" t="str">
            <v>13=4x6x9x10x12/11</v>
          </cell>
          <cell r="O165">
            <v>14</v>
          </cell>
          <cell r="P165">
            <v>15</v>
          </cell>
          <cell r="Q165" t="str">
            <v>16 = 13+14+15</v>
          </cell>
          <cell r="R165">
            <v>16</v>
          </cell>
          <cell r="S165">
            <v>16</v>
          </cell>
        </row>
        <row r="166">
          <cell r="B166" t="str">
            <v>«tn7</v>
          </cell>
          <cell r="C166" t="str">
            <v>¤t« t­íi nhùa 7T</v>
          </cell>
          <cell r="D166" t="str">
            <v>Ca</v>
          </cell>
          <cell r="R166">
            <v>745096</v>
          </cell>
          <cell r="S166">
            <v>745096</v>
          </cell>
        </row>
        <row r="167">
          <cell r="B167" t="str">
            <v>«tn5</v>
          </cell>
          <cell r="C167" t="str">
            <v>¤t« t­íi n­íc 5m3</v>
          </cell>
          <cell r="D167" t="str">
            <v>Ca</v>
          </cell>
          <cell r="R167">
            <v>343052</v>
          </cell>
          <cell r="S167">
            <v>343052</v>
          </cell>
        </row>
        <row r="168">
          <cell r="B168" t="str">
            <v>«10</v>
          </cell>
          <cell r="C168" t="str">
            <v>¤t« tù ®æ 10T</v>
          </cell>
          <cell r="D168" t="str">
            <v>Ca</v>
          </cell>
          <cell r="R168">
            <v>525740</v>
          </cell>
          <cell r="S168">
            <v>525740</v>
          </cell>
        </row>
        <row r="169">
          <cell r="B169" t="str">
            <v>«7</v>
          </cell>
          <cell r="C169" t="str">
            <v>¤t« tù ®æ 7T</v>
          </cell>
          <cell r="D169" t="str">
            <v>Ca</v>
          </cell>
          <cell r="R169">
            <v>444551</v>
          </cell>
          <cell r="S169">
            <v>444551</v>
          </cell>
        </row>
        <row r="170">
          <cell r="B170" t="str">
            <v>«6</v>
          </cell>
          <cell r="C170" t="str">
            <v>¤t« v/c BT 6m3</v>
          </cell>
          <cell r="D170" t="str">
            <v>Ca</v>
          </cell>
          <cell r="R170">
            <v>697345</v>
          </cell>
          <cell r="S170">
            <v>697345</v>
          </cell>
        </row>
        <row r="171">
          <cell r="B171" t="str">
            <v>®bl25</v>
          </cell>
          <cell r="C171" t="str">
            <v>§Çm b¸nh lèp 25T</v>
          </cell>
          <cell r="D171" t="str">
            <v>Ca</v>
          </cell>
          <cell r="R171">
            <v>505651</v>
          </cell>
          <cell r="S171">
            <v>505651</v>
          </cell>
        </row>
        <row r="172">
          <cell r="B172" t="str">
            <v>bv</v>
          </cell>
          <cell r="C172" t="str">
            <v>B¬m v÷a XM</v>
          </cell>
          <cell r="D172" t="str">
            <v>Ca</v>
          </cell>
          <cell r="R172">
            <v>112728</v>
          </cell>
          <cell r="S172">
            <v>112728</v>
          </cell>
        </row>
        <row r="173">
          <cell r="B173" t="str">
            <v>c10</v>
          </cell>
          <cell r="C173" t="str">
            <v>CÈu 10T</v>
          </cell>
          <cell r="D173" t="str">
            <v>Ca</v>
          </cell>
          <cell r="R173">
            <v>615511</v>
          </cell>
          <cell r="S173">
            <v>615511</v>
          </cell>
        </row>
        <row r="174">
          <cell r="B174" t="str">
            <v>c16</v>
          </cell>
          <cell r="C174" t="str">
            <v>CÈu 16T</v>
          </cell>
          <cell r="D174" t="str">
            <v>Ca</v>
          </cell>
          <cell r="R174">
            <v>823425</v>
          </cell>
          <cell r="S174">
            <v>823425</v>
          </cell>
        </row>
        <row r="175">
          <cell r="B175" t="str">
            <v>c25</v>
          </cell>
          <cell r="C175" t="str">
            <v>CÈu 25T</v>
          </cell>
          <cell r="D175" t="str">
            <v>Ca</v>
          </cell>
          <cell r="R175">
            <v>1148366</v>
          </cell>
          <cell r="S175">
            <v>1148366</v>
          </cell>
        </row>
        <row r="176">
          <cell r="B176" t="str">
            <v>c5</v>
          </cell>
          <cell r="C176" t="str">
            <v>CÈu 5T</v>
          </cell>
          <cell r="D176" t="str">
            <v>Ca</v>
          </cell>
          <cell r="R176">
            <v>292034</v>
          </cell>
          <cell r="S176">
            <v>292034</v>
          </cell>
        </row>
        <row r="177">
          <cell r="B177" t="str">
            <v>cc30</v>
          </cell>
          <cell r="C177" t="str">
            <v>CÈu cæng 30T</v>
          </cell>
          <cell r="D177" t="str">
            <v>Ca</v>
          </cell>
          <cell r="R177">
            <v>735494.24</v>
          </cell>
          <cell r="S177">
            <v>735494.2</v>
          </cell>
        </row>
        <row r="178">
          <cell r="B178" t="str">
            <v>cx50</v>
          </cell>
          <cell r="C178" t="str">
            <v>CÈu xÝch 50T</v>
          </cell>
          <cell r="D178" t="str">
            <v>Ca</v>
          </cell>
          <cell r="R178">
            <v>1639226</v>
          </cell>
          <cell r="S178">
            <v>1639226</v>
          </cell>
        </row>
        <row r="179">
          <cell r="B179" t="str">
            <v>k250</v>
          </cell>
          <cell r="C179" t="str">
            <v>KÝch 250T</v>
          </cell>
          <cell r="D179" t="str">
            <v>Ca</v>
          </cell>
          <cell r="R179">
            <v>86813</v>
          </cell>
          <cell r="S179">
            <v>86813</v>
          </cell>
        </row>
        <row r="180">
          <cell r="B180" t="str">
            <v>k500</v>
          </cell>
          <cell r="C180" t="str">
            <v>KÝch 500T</v>
          </cell>
          <cell r="D180" t="str">
            <v>Ca</v>
          </cell>
          <cell r="R180">
            <v>102248</v>
          </cell>
          <cell r="S180">
            <v>102248</v>
          </cell>
        </row>
        <row r="181">
          <cell r="B181" t="str">
            <v>l10</v>
          </cell>
          <cell r="C181" t="str">
            <v>Lu 10T</v>
          </cell>
          <cell r="D181" t="str">
            <v>Ca</v>
          </cell>
          <cell r="R181">
            <v>288922</v>
          </cell>
          <cell r="S181">
            <v>288922</v>
          </cell>
        </row>
        <row r="182">
          <cell r="B182" t="str">
            <v>lbl16</v>
          </cell>
          <cell r="C182" t="str">
            <v>Lu b¸nh lèp 16T</v>
          </cell>
          <cell r="D182" t="str">
            <v>Ca</v>
          </cell>
          <cell r="R182">
            <v>432053</v>
          </cell>
          <cell r="S182">
            <v>432053</v>
          </cell>
        </row>
        <row r="183">
          <cell r="B183" t="str">
            <v>lr25</v>
          </cell>
          <cell r="C183" t="str">
            <v>Lu rung 25T</v>
          </cell>
          <cell r="D183" t="str">
            <v>Ca</v>
          </cell>
          <cell r="R183">
            <v>928648</v>
          </cell>
          <cell r="S183">
            <v>928648</v>
          </cell>
        </row>
        <row r="184">
          <cell r="B184" t="str">
            <v>m®&lt;0,8</v>
          </cell>
          <cell r="C184" t="str">
            <v>M¸y ®µo &lt;=0,8m3</v>
          </cell>
          <cell r="D184" t="str">
            <v>Ca</v>
          </cell>
          <cell r="R184">
            <v>705849</v>
          </cell>
          <cell r="S184">
            <v>705849</v>
          </cell>
        </row>
        <row r="185">
          <cell r="B185" t="str">
            <v>®25</v>
          </cell>
          <cell r="C185" t="str">
            <v>M¸y ®Çm 25T</v>
          </cell>
          <cell r="D185" t="str">
            <v>Ca</v>
          </cell>
          <cell r="R185">
            <v>505651</v>
          </cell>
          <cell r="S185">
            <v>505651</v>
          </cell>
        </row>
        <row r="186">
          <cell r="B186" t="str">
            <v>®16</v>
          </cell>
          <cell r="C186" t="str">
            <v>M¸y ®Çm 16T</v>
          </cell>
          <cell r="D186" t="str">
            <v>Ca</v>
          </cell>
          <cell r="R186">
            <v>928648</v>
          </cell>
          <cell r="S186">
            <v>928648</v>
          </cell>
        </row>
        <row r="187">
          <cell r="B187" t="str">
            <v>®9</v>
          </cell>
          <cell r="C187" t="str">
            <v>M¸y ®Çm 9T</v>
          </cell>
          <cell r="D187" t="str">
            <v>Ca</v>
          </cell>
          <cell r="R187">
            <v>443844</v>
          </cell>
          <cell r="S187">
            <v>443844</v>
          </cell>
        </row>
        <row r="188">
          <cell r="B188" t="str">
            <v>®b1</v>
          </cell>
          <cell r="C188" t="str">
            <v>M¸y ®Çm bµn 1KW</v>
          </cell>
          <cell r="D188" t="str">
            <v>Ca</v>
          </cell>
          <cell r="R188">
            <v>32525</v>
          </cell>
          <cell r="S188">
            <v>32525</v>
          </cell>
        </row>
        <row r="189">
          <cell r="B189" t="str">
            <v>® d1,5</v>
          </cell>
          <cell r="C189" t="str">
            <v>M¸y ®Çm dïi 1,5KW</v>
          </cell>
          <cell r="D189" t="str">
            <v>Ca</v>
          </cell>
          <cell r="R189">
            <v>37456</v>
          </cell>
          <cell r="S189">
            <v>37456</v>
          </cell>
        </row>
        <row r="190">
          <cell r="B190" t="str">
            <v>bn20</v>
          </cell>
          <cell r="C190" t="str">
            <v>M¸y b¬m n­íc 20KW</v>
          </cell>
          <cell r="D190" t="str">
            <v>Ca</v>
          </cell>
          <cell r="R190">
            <v>107630</v>
          </cell>
          <cell r="S190">
            <v>107630</v>
          </cell>
        </row>
        <row r="191">
          <cell r="B191" t="str">
            <v>bn75</v>
          </cell>
          <cell r="C191" t="str">
            <v>M¸y b¬m n­íc 75CV</v>
          </cell>
          <cell r="D191" t="str">
            <v>Ca</v>
          </cell>
          <cell r="R191">
            <v>466499</v>
          </cell>
          <cell r="S191">
            <v>466499</v>
          </cell>
        </row>
        <row r="192">
          <cell r="B192" t="str">
            <v>cc</v>
          </cell>
          <cell r="C192" t="str">
            <v>M¸y c¾t</v>
          </cell>
          <cell r="D192" t="str">
            <v>Ca</v>
          </cell>
          <cell r="R192">
            <v>39789</v>
          </cell>
          <cell r="S192">
            <v>39789</v>
          </cell>
        </row>
        <row r="193">
          <cell r="B193" t="str">
            <v>c«5</v>
          </cell>
          <cell r="C193" t="str">
            <v>M¸y c¾t èng 5KW</v>
          </cell>
          <cell r="D193" t="str">
            <v>Ca</v>
          </cell>
          <cell r="R193">
            <v>46496</v>
          </cell>
          <cell r="S193">
            <v>46496</v>
          </cell>
        </row>
        <row r="194">
          <cell r="B194" t="str">
            <v>ct</v>
          </cell>
          <cell r="C194" t="str">
            <v>M¸y c¾t thÐp</v>
          </cell>
          <cell r="D194" t="str">
            <v>Ca</v>
          </cell>
          <cell r="R194">
            <v>164322</v>
          </cell>
          <cell r="S194">
            <v>164322</v>
          </cell>
        </row>
        <row r="195">
          <cell r="B195" t="str">
            <v>cuct</v>
          </cell>
          <cell r="C195" t="str">
            <v>M¸y c¾t uèn cèt thÐp</v>
          </cell>
          <cell r="D195" t="str">
            <v>Ca</v>
          </cell>
          <cell r="R195">
            <v>39789</v>
          </cell>
          <cell r="S195">
            <v>39789</v>
          </cell>
        </row>
        <row r="196">
          <cell r="B196" t="str">
            <v>c «</v>
          </cell>
          <cell r="C196" t="str">
            <v>M¸y cuèn èng</v>
          </cell>
          <cell r="D196" t="str">
            <v>Ca</v>
          </cell>
          <cell r="R196">
            <v>43589</v>
          </cell>
          <cell r="S196">
            <v>43589</v>
          </cell>
        </row>
        <row r="197">
          <cell r="B197" t="str">
            <v>h23</v>
          </cell>
          <cell r="C197" t="str">
            <v>M¸y hµn 23KW</v>
          </cell>
          <cell r="D197" t="str">
            <v>Ca</v>
          </cell>
          <cell r="R197">
            <v>77338</v>
          </cell>
          <cell r="S197">
            <v>77338</v>
          </cell>
        </row>
        <row r="198">
          <cell r="B198" t="str">
            <v>kbt</v>
          </cell>
          <cell r="C198" t="str">
            <v>M¸y khoan BT</v>
          </cell>
          <cell r="D198" t="str">
            <v>Ca</v>
          </cell>
          <cell r="R198">
            <v>27758</v>
          </cell>
          <cell r="S198">
            <v>27758</v>
          </cell>
        </row>
        <row r="199">
          <cell r="B199" t="str">
            <v>ks4,5</v>
          </cell>
          <cell r="C199" t="str">
            <v>M¸y khoan s¾t</v>
          </cell>
          <cell r="D199" t="str">
            <v>Ca</v>
          </cell>
          <cell r="R199">
            <v>72334</v>
          </cell>
          <cell r="S199">
            <v>72334</v>
          </cell>
        </row>
        <row r="200">
          <cell r="B200" t="str">
            <v>l8,5</v>
          </cell>
          <cell r="C200" t="str">
            <v>M¸y lu 8.5T</v>
          </cell>
          <cell r="D200" t="str">
            <v>Ca</v>
          </cell>
          <cell r="R200">
            <v>252823</v>
          </cell>
          <cell r="S200">
            <v>252823</v>
          </cell>
        </row>
        <row r="201">
          <cell r="B201" t="str">
            <v>lc15</v>
          </cell>
          <cell r="C201" t="str">
            <v>M¸y luån c¸p 15KW</v>
          </cell>
          <cell r="D201" t="str">
            <v>Ca</v>
          </cell>
          <cell r="R201">
            <v>211837</v>
          </cell>
          <cell r="S201">
            <v>211837</v>
          </cell>
        </row>
        <row r="202">
          <cell r="B202" t="str">
            <v>nk10</v>
          </cell>
          <cell r="C202" t="str">
            <v>M¸y nÐn khÝ 10m3/ph</v>
          </cell>
          <cell r="D202" t="str">
            <v>Ca</v>
          </cell>
          <cell r="R202">
            <v>387267</v>
          </cell>
          <cell r="S202">
            <v>387267</v>
          </cell>
        </row>
        <row r="203">
          <cell r="B203" t="str">
            <v>nk6</v>
          </cell>
          <cell r="C203" t="str">
            <v>M¸y nÐn khÝ 6m3/ph</v>
          </cell>
          <cell r="D203" t="str">
            <v>Ca</v>
          </cell>
          <cell r="R203">
            <v>315177</v>
          </cell>
          <cell r="S203">
            <v>315177</v>
          </cell>
        </row>
        <row r="204">
          <cell r="B204" t="str">
            <v>u110</v>
          </cell>
          <cell r="C204" t="str">
            <v>M¸y ñi 110cv</v>
          </cell>
          <cell r="D204" t="str">
            <v>Ca</v>
          </cell>
          <cell r="R204">
            <v>669348</v>
          </cell>
          <cell r="S204">
            <v>669348</v>
          </cell>
        </row>
        <row r="205">
          <cell r="B205" t="str">
            <v>r20</v>
          </cell>
          <cell r="C205" t="str">
            <v>M¸y r¶i 20T/h</v>
          </cell>
          <cell r="D205" t="str">
            <v>Ca</v>
          </cell>
          <cell r="R205">
            <v>643252</v>
          </cell>
          <cell r="S205">
            <v>643252</v>
          </cell>
        </row>
        <row r="206">
          <cell r="B206" t="str">
            <v>r50-60</v>
          </cell>
          <cell r="C206" t="str">
            <v>M¸y r¶i 50-60m3/h</v>
          </cell>
          <cell r="D206" t="str">
            <v>Ca</v>
          </cell>
          <cell r="R206">
            <v>1177680</v>
          </cell>
          <cell r="S206">
            <v>1177680</v>
          </cell>
        </row>
        <row r="207">
          <cell r="B207" t="str">
            <v>s110</v>
          </cell>
          <cell r="C207" t="str">
            <v>M¸y san 110cv</v>
          </cell>
          <cell r="D207" t="str">
            <v>Ca</v>
          </cell>
          <cell r="R207">
            <v>584271</v>
          </cell>
          <cell r="S207">
            <v>584271</v>
          </cell>
        </row>
        <row r="208">
          <cell r="B208" t="str">
            <v>t250</v>
          </cell>
          <cell r="C208" t="str">
            <v>M¸y trén 250l</v>
          </cell>
          <cell r="D208" t="str">
            <v>Ca</v>
          </cell>
          <cell r="R208">
            <v>96272</v>
          </cell>
          <cell r="S208">
            <v>96272</v>
          </cell>
        </row>
        <row r="209">
          <cell r="B209" t="str">
            <v>t80</v>
          </cell>
          <cell r="C209" t="str">
            <v>M¸y trén v÷a 80l</v>
          </cell>
          <cell r="D209" t="str">
            <v>Ca</v>
          </cell>
          <cell r="R209">
            <v>45294</v>
          </cell>
          <cell r="S209">
            <v>45294</v>
          </cell>
        </row>
        <row r="210">
          <cell r="B210" t="str">
            <v>vt0,8</v>
          </cell>
          <cell r="C210" t="str">
            <v>M¸y vËn th¨ng 0,8T</v>
          </cell>
          <cell r="D210" t="str">
            <v>Ca</v>
          </cell>
          <cell r="R210">
            <v>54495</v>
          </cell>
          <cell r="S210">
            <v>54495</v>
          </cell>
        </row>
        <row r="211">
          <cell r="B211" t="str">
            <v>x0,6</v>
          </cell>
          <cell r="C211" t="str">
            <v>M¸y xóc 0,6m3</v>
          </cell>
          <cell r="D211" t="str">
            <v>Ca</v>
          </cell>
          <cell r="R211">
            <v>469958</v>
          </cell>
          <cell r="S211">
            <v>469958</v>
          </cell>
        </row>
        <row r="212">
          <cell r="B212" t="str">
            <v>x1,25</v>
          </cell>
          <cell r="C212" t="str">
            <v>M¸y xóc 1,25m3</v>
          </cell>
          <cell r="D212" t="str">
            <v>Ca</v>
          </cell>
          <cell r="R212">
            <v>1238930</v>
          </cell>
          <cell r="S212">
            <v>1238930</v>
          </cell>
        </row>
        <row r="213">
          <cell r="B213" t="str">
            <v>plx3</v>
          </cell>
          <cell r="C213" t="str">
            <v>Pal¨ng xÝch 3T</v>
          </cell>
          <cell r="D213" t="str">
            <v>Ca</v>
          </cell>
          <cell r="R213">
            <v>100000</v>
          </cell>
          <cell r="S213">
            <v>100000</v>
          </cell>
        </row>
        <row r="214">
          <cell r="B214" t="str">
            <v>sl200</v>
          </cell>
          <cell r="C214" t="str">
            <v>Sµ lan 200T</v>
          </cell>
          <cell r="D214" t="str">
            <v>Ca</v>
          </cell>
          <cell r="R214">
            <v>325023</v>
          </cell>
          <cell r="S214">
            <v>325023</v>
          </cell>
        </row>
        <row r="215">
          <cell r="B215" t="str">
            <v>sl400</v>
          </cell>
          <cell r="C215" t="str">
            <v>Sµ lan 400T</v>
          </cell>
          <cell r="D215" t="str">
            <v>Ca</v>
          </cell>
          <cell r="R215">
            <v>670875</v>
          </cell>
          <cell r="S215">
            <v>670875</v>
          </cell>
        </row>
        <row r="216">
          <cell r="B216" t="str">
            <v>tk150</v>
          </cell>
          <cell r="C216" t="str">
            <v>Tµu kÐo 150cv</v>
          </cell>
          <cell r="D216" t="str">
            <v>Ca</v>
          </cell>
          <cell r="R216">
            <v>775474</v>
          </cell>
          <cell r="S216">
            <v>775474</v>
          </cell>
        </row>
        <row r="217">
          <cell r="B217" t="str">
            <v>t®5</v>
          </cell>
          <cell r="C217" t="str">
            <v>Têi ®iÖn 5T</v>
          </cell>
          <cell r="D217" t="str">
            <v>Ca</v>
          </cell>
          <cell r="R217">
            <v>70440</v>
          </cell>
          <cell r="S217">
            <v>70440</v>
          </cell>
        </row>
        <row r="218">
          <cell r="B218" t="str">
            <v>tt20-25</v>
          </cell>
          <cell r="C218" t="str">
            <v>Tr¹m trén 20-25T/h</v>
          </cell>
          <cell r="D218" t="str">
            <v>Ca</v>
          </cell>
          <cell r="R218">
            <v>5156262</v>
          </cell>
          <cell r="S218">
            <v>5156262</v>
          </cell>
        </row>
        <row r="219">
          <cell r="B219" t="str">
            <v>tt50-60</v>
          </cell>
          <cell r="C219" t="str">
            <v>Tr¹m trén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b®c1,8</v>
          </cell>
          <cell r="C222" t="str">
            <v>Bóa ®ãng cäc 1,8T</v>
          </cell>
          <cell r="D222" t="str">
            <v>Ca</v>
          </cell>
          <cell r="R222">
            <v>764856</v>
          </cell>
          <cell r="S222">
            <v>764856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TKKT"/>
      <sheetName val="TH"/>
      <sheetName val="HE_SO"/>
      <sheetName val="THVL"/>
      <sheetName val="Sheet10"/>
      <sheetName val="Sheet11"/>
      <sheetName val="Sheet12"/>
      <sheetName val="Sheet13"/>
      <sheetName val="Sheet14"/>
      <sheetName val="Sheet15"/>
      <sheetName val="Sheet16"/>
      <sheetName val="XL4Poppy"/>
      <sheetName val="VL-NC-M"/>
      <sheetName val="LM"/>
      <sheetName val="G_x0016_L"/>
      <sheetName val="Gia"/>
      <sheetName val="GVL-NC-M"/>
      <sheetName val="Gia_GC_Satthep"/>
      <sheetName val="_x0000__x0000__x0000__x0000__x0000__x0000__x0000__x0000_"/>
      <sheetName val="????????"/>
      <sheetName val="KKKKKKKK"/>
      <sheetName val="________"/>
      <sheetName val="G_x005f_x0016_L"/>
    </sheetNames>
    <sheetDataSet>
      <sheetData sheetId="0" refreshError="1">
        <row r="13">
          <cell r="B13" t="str">
            <v>®cp</v>
          </cell>
          <cell r="C13" t="str">
            <v>§¸ d¨m</v>
          </cell>
          <cell r="D13" t="str">
            <v>m3</v>
          </cell>
          <cell r="E13">
            <v>0</v>
          </cell>
          <cell r="F13">
            <v>0</v>
          </cell>
          <cell r="G13">
            <v>96</v>
          </cell>
          <cell r="H13">
            <v>0</v>
          </cell>
          <cell r="I13">
            <v>0</v>
          </cell>
          <cell r="J13">
            <v>0</v>
          </cell>
          <cell r="K13">
            <v>0</v>
          </cell>
          <cell r="L13">
            <v>0</v>
          </cell>
          <cell r="M13">
            <v>0</v>
          </cell>
          <cell r="N13">
            <v>0</v>
          </cell>
          <cell r="O13">
            <v>0</v>
          </cell>
          <cell r="P13">
            <v>0</v>
          </cell>
          <cell r="Q13">
            <v>200827</v>
          </cell>
          <cell r="R13">
            <v>125000</v>
          </cell>
          <cell r="S13">
            <v>325827</v>
          </cell>
        </row>
        <row r="14">
          <cell r="E14">
            <v>1.6</v>
          </cell>
          <cell r="F14" t="str">
            <v>¤ t«</v>
          </cell>
          <cell r="G14">
            <v>36</v>
          </cell>
          <cell r="H14">
            <v>1</v>
          </cell>
          <cell r="I14">
            <v>2</v>
          </cell>
          <cell r="J14">
            <v>1</v>
          </cell>
          <cell r="K14">
            <v>1.1499999999999999</v>
          </cell>
          <cell r="L14">
            <v>1.05</v>
          </cell>
          <cell r="M14">
            <v>438</v>
          </cell>
          <cell r="N14">
            <v>27632</v>
          </cell>
          <cell r="O14">
            <v>0</v>
          </cell>
          <cell r="P14">
            <v>3810</v>
          </cell>
          <cell r="Q14">
            <v>31442</v>
          </cell>
          <cell r="R14">
            <v>0</v>
          </cell>
          <cell r="S14" t="str">
            <v xml:space="preserve"> </v>
          </cell>
        </row>
        <row r="15">
          <cell r="E15">
            <v>1.6</v>
          </cell>
          <cell r="F15" t="str">
            <v>¤ t«</v>
          </cell>
          <cell r="G15">
            <v>60</v>
          </cell>
          <cell r="H15">
            <v>5</v>
          </cell>
          <cell r="I15">
            <v>2</v>
          </cell>
          <cell r="J15">
            <v>1</v>
          </cell>
          <cell r="K15">
            <v>1.1499999999999999</v>
          </cell>
          <cell r="L15">
            <v>1.05</v>
          </cell>
          <cell r="M15">
            <v>1611</v>
          </cell>
          <cell r="N15">
            <v>169385</v>
          </cell>
          <cell r="O15">
            <v>0</v>
          </cell>
          <cell r="P15">
            <v>0</v>
          </cell>
          <cell r="Q15">
            <v>169385</v>
          </cell>
          <cell r="R15">
            <v>0</v>
          </cell>
          <cell r="S15" t="str">
            <v xml:space="preserve"> </v>
          </cell>
        </row>
        <row r="16">
          <cell r="B16" t="str">
            <v>®0,5x1</v>
          </cell>
          <cell r="C16" t="str">
            <v xml:space="preserve">§¸ d¨m 0,5 x 1     </v>
          </cell>
          <cell r="D16" t="str">
            <v>m3</v>
          </cell>
          <cell r="E16">
            <v>0</v>
          </cell>
          <cell r="F16">
            <v>0</v>
          </cell>
          <cell r="G16">
            <v>96</v>
          </cell>
          <cell r="H16">
            <v>0</v>
          </cell>
          <cell r="I16">
            <v>0</v>
          </cell>
          <cell r="J16">
            <v>0</v>
          </cell>
          <cell r="K16">
            <v>0</v>
          </cell>
          <cell r="L16">
            <v>0</v>
          </cell>
          <cell r="M16">
            <v>0</v>
          </cell>
          <cell r="N16">
            <v>0</v>
          </cell>
          <cell r="O16">
            <v>0</v>
          </cell>
          <cell r="P16">
            <v>0</v>
          </cell>
          <cell r="Q16">
            <v>200827</v>
          </cell>
          <cell r="R16">
            <v>90476</v>
          </cell>
          <cell r="S16">
            <v>291303</v>
          </cell>
        </row>
        <row r="17">
          <cell r="E17">
            <v>1.6</v>
          </cell>
          <cell r="F17" t="str">
            <v>¤ t«</v>
          </cell>
          <cell r="G17">
            <v>36</v>
          </cell>
          <cell r="H17">
            <v>1</v>
          </cell>
          <cell r="I17">
            <v>2</v>
          </cell>
          <cell r="J17">
            <v>1</v>
          </cell>
          <cell r="K17">
            <v>1.1499999999999999</v>
          </cell>
          <cell r="L17">
            <v>1.05</v>
          </cell>
          <cell r="M17">
            <v>438</v>
          </cell>
          <cell r="N17">
            <v>27632</v>
          </cell>
          <cell r="O17">
            <v>0</v>
          </cell>
          <cell r="P17">
            <v>3810</v>
          </cell>
          <cell r="Q17">
            <v>31442</v>
          </cell>
          <cell r="R17">
            <v>0</v>
          </cell>
          <cell r="S17" t="str">
            <v xml:space="preserve"> </v>
          </cell>
        </row>
        <row r="18">
          <cell r="E18">
            <v>1.6</v>
          </cell>
          <cell r="F18" t="str">
            <v>¤ t«</v>
          </cell>
          <cell r="G18">
            <v>60</v>
          </cell>
          <cell r="H18">
            <v>5</v>
          </cell>
          <cell r="I18">
            <v>2</v>
          </cell>
          <cell r="J18">
            <v>1</v>
          </cell>
          <cell r="K18">
            <v>1.1499999999999999</v>
          </cell>
          <cell r="L18">
            <v>1.05</v>
          </cell>
          <cell r="M18">
            <v>1611</v>
          </cell>
          <cell r="N18">
            <v>169385</v>
          </cell>
          <cell r="O18">
            <v>0</v>
          </cell>
          <cell r="P18">
            <v>0</v>
          </cell>
          <cell r="Q18">
            <v>169385</v>
          </cell>
          <cell r="R18">
            <v>0</v>
          </cell>
          <cell r="S18" t="str">
            <v xml:space="preserve"> </v>
          </cell>
        </row>
        <row r="19">
          <cell r="B19" t="str">
            <v>®1x2</v>
          </cell>
          <cell r="C19" t="str">
            <v xml:space="preserve">§¸ d¨m 1 x 2     </v>
          </cell>
          <cell r="D19" t="str">
            <v>m3</v>
          </cell>
          <cell r="E19">
            <v>0</v>
          </cell>
          <cell r="F19">
            <v>0</v>
          </cell>
          <cell r="G19">
            <v>96</v>
          </cell>
          <cell r="H19">
            <v>0</v>
          </cell>
          <cell r="I19">
            <v>0</v>
          </cell>
          <cell r="J19">
            <v>0</v>
          </cell>
          <cell r="K19">
            <v>0</v>
          </cell>
          <cell r="L19">
            <v>0</v>
          </cell>
          <cell r="M19">
            <v>0</v>
          </cell>
          <cell r="N19">
            <v>0</v>
          </cell>
          <cell r="O19">
            <v>0</v>
          </cell>
          <cell r="P19">
            <v>0</v>
          </cell>
          <cell r="Q19">
            <v>200827</v>
          </cell>
          <cell r="R19">
            <v>90476</v>
          </cell>
          <cell r="S19">
            <v>291303</v>
          </cell>
        </row>
        <row r="20">
          <cell r="E20">
            <v>1.6</v>
          </cell>
          <cell r="F20" t="str">
            <v>¤ t«</v>
          </cell>
          <cell r="G20">
            <v>36</v>
          </cell>
          <cell r="H20">
            <v>1</v>
          </cell>
          <cell r="I20">
            <v>2</v>
          </cell>
          <cell r="J20">
            <v>1</v>
          </cell>
          <cell r="K20">
            <v>1.1499999999999999</v>
          </cell>
          <cell r="L20">
            <v>1.05</v>
          </cell>
          <cell r="M20">
            <v>438</v>
          </cell>
          <cell r="N20">
            <v>27632</v>
          </cell>
          <cell r="O20">
            <v>0</v>
          </cell>
          <cell r="P20">
            <v>3810</v>
          </cell>
          <cell r="Q20">
            <v>31442</v>
          </cell>
          <cell r="R20">
            <v>0</v>
          </cell>
          <cell r="S20" t="str">
            <v xml:space="preserve"> </v>
          </cell>
        </row>
        <row r="21">
          <cell r="E21">
            <v>1.6</v>
          </cell>
          <cell r="F21" t="str">
            <v>¤ t«</v>
          </cell>
          <cell r="G21">
            <v>60</v>
          </cell>
          <cell r="H21">
            <v>5</v>
          </cell>
          <cell r="I21">
            <v>2</v>
          </cell>
          <cell r="J21">
            <v>1</v>
          </cell>
          <cell r="K21">
            <v>1.1499999999999999</v>
          </cell>
          <cell r="L21">
            <v>1.05</v>
          </cell>
          <cell r="M21">
            <v>1611</v>
          </cell>
          <cell r="N21">
            <v>169385</v>
          </cell>
          <cell r="O21">
            <v>0</v>
          </cell>
          <cell r="P21">
            <v>0</v>
          </cell>
          <cell r="Q21">
            <v>169385</v>
          </cell>
          <cell r="R21">
            <v>0</v>
          </cell>
          <cell r="S21" t="str">
            <v xml:space="preserve"> </v>
          </cell>
        </row>
        <row r="22">
          <cell r="B22" t="str">
            <v>®2x4</v>
          </cell>
          <cell r="C22" t="str">
            <v xml:space="preserve">§¸ d¨m 2 x 4      </v>
          </cell>
          <cell r="D22" t="str">
            <v>m3</v>
          </cell>
          <cell r="E22">
            <v>0</v>
          </cell>
          <cell r="F22">
            <v>0</v>
          </cell>
          <cell r="G22">
            <v>96</v>
          </cell>
          <cell r="H22">
            <v>0</v>
          </cell>
          <cell r="I22">
            <v>0</v>
          </cell>
          <cell r="J22">
            <v>0</v>
          </cell>
          <cell r="K22">
            <v>0</v>
          </cell>
          <cell r="L22">
            <v>0</v>
          </cell>
          <cell r="M22">
            <v>0</v>
          </cell>
          <cell r="N22">
            <v>0</v>
          </cell>
          <cell r="O22">
            <v>0</v>
          </cell>
          <cell r="P22">
            <v>0</v>
          </cell>
          <cell r="Q22">
            <v>194550</v>
          </cell>
          <cell r="R22">
            <v>85714</v>
          </cell>
          <cell r="S22">
            <v>280264</v>
          </cell>
        </row>
        <row r="23">
          <cell r="E23">
            <v>1.55</v>
          </cell>
          <cell r="F23" t="str">
            <v>¤ t«</v>
          </cell>
          <cell r="G23">
            <v>36</v>
          </cell>
          <cell r="H23">
            <v>1</v>
          </cell>
          <cell r="I23">
            <v>2</v>
          </cell>
          <cell r="J23">
            <v>1</v>
          </cell>
          <cell r="K23">
            <v>1.1499999999999999</v>
          </cell>
          <cell r="L23">
            <v>1.05</v>
          </cell>
          <cell r="M23">
            <v>438</v>
          </cell>
          <cell r="N23">
            <v>26768</v>
          </cell>
          <cell r="O23">
            <v>0</v>
          </cell>
          <cell r="P23">
            <v>3690</v>
          </cell>
          <cell r="Q23">
            <v>30458</v>
          </cell>
          <cell r="R23">
            <v>0</v>
          </cell>
          <cell r="S23" t="str">
            <v xml:space="preserve"> </v>
          </cell>
        </row>
        <row r="24">
          <cell r="E24">
            <v>1.55</v>
          </cell>
          <cell r="F24" t="str">
            <v>¤ t«</v>
          </cell>
          <cell r="G24">
            <v>60</v>
          </cell>
          <cell r="H24">
            <v>5</v>
          </cell>
          <cell r="I24">
            <v>2</v>
          </cell>
          <cell r="J24">
            <v>1</v>
          </cell>
          <cell r="K24">
            <v>1.1499999999999999</v>
          </cell>
          <cell r="L24">
            <v>1.05</v>
          </cell>
          <cell r="M24">
            <v>1611</v>
          </cell>
          <cell r="N24">
            <v>164092</v>
          </cell>
          <cell r="O24">
            <v>0</v>
          </cell>
          <cell r="P24">
            <v>0</v>
          </cell>
          <cell r="Q24">
            <v>164092</v>
          </cell>
          <cell r="R24">
            <v>0</v>
          </cell>
          <cell r="S24" t="str">
            <v xml:space="preserve"> </v>
          </cell>
        </row>
        <row r="25">
          <cell r="B25" t="str">
            <v>®4x6</v>
          </cell>
          <cell r="C25" t="str">
            <v xml:space="preserve">§¸ d¨m 4 x 6        </v>
          </cell>
          <cell r="D25" t="str">
            <v>m3</v>
          </cell>
          <cell r="E25">
            <v>0</v>
          </cell>
          <cell r="F25">
            <v>0</v>
          </cell>
          <cell r="G25">
            <v>96</v>
          </cell>
          <cell r="H25">
            <v>0</v>
          </cell>
          <cell r="I25">
            <v>0</v>
          </cell>
          <cell r="J25" t="b">
            <v>1</v>
          </cell>
          <cell r="K25">
            <v>0</v>
          </cell>
          <cell r="L25">
            <v>0</v>
          </cell>
          <cell r="M25">
            <v>0</v>
          </cell>
          <cell r="N25">
            <v>0</v>
          </cell>
          <cell r="O25">
            <v>0</v>
          </cell>
          <cell r="P25">
            <v>0</v>
          </cell>
          <cell r="Q25">
            <v>194550</v>
          </cell>
          <cell r="R25">
            <v>62857</v>
          </cell>
          <cell r="S25">
            <v>257407</v>
          </cell>
        </row>
        <row r="26">
          <cell r="E26">
            <v>1.55</v>
          </cell>
          <cell r="F26" t="str">
            <v>¤ t«</v>
          </cell>
          <cell r="G26">
            <v>36</v>
          </cell>
          <cell r="H26">
            <v>1</v>
          </cell>
          <cell r="I26">
            <v>2</v>
          </cell>
          <cell r="J26">
            <v>1</v>
          </cell>
          <cell r="K26">
            <v>1.1499999999999999</v>
          </cell>
          <cell r="L26">
            <v>1.05</v>
          </cell>
          <cell r="M26">
            <v>438</v>
          </cell>
          <cell r="N26">
            <v>26768</v>
          </cell>
          <cell r="O26">
            <v>0</v>
          </cell>
          <cell r="P26">
            <v>3690</v>
          </cell>
          <cell r="Q26">
            <v>30458</v>
          </cell>
          <cell r="R26">
            <v>0</v>
          </cell>
          <cell r="S26" t="str">
            <v xml:space="preserve"> </v>
          </cell>
        </row>
        <row r="27">
          <cell r="E27">
            <v>1.55</v>
          </cell>
          <cell r="F27" t="str">
            <v>¤ t«</v>
          </cell>
          <cell r="G27">
            <v>60</v>
          </cell>
          <cell r="H27">
            <v>5</v>
          </cell>
          <cell r="I27">
            <v>2</v>
          </cell>
          <cell r="J27">
            <v>1</v>
          </cell>
          <cell r="K27">
            <v>1.1499999999999999</v>
          </cell>
          <cell r="L27">
            <v>1.05</v>
          </cell>
          <cell r="M27">
            <v>1611</v>
          </cell>
          <cell r="N27">
            <v>164092</v>
          </cell>
          <cell r="O27">
            <v>0</v>
          </cell>
          <cell r="P27">
            <v>0</v>
          </cell>
          <cell r="Q27">
            <v>164092</v>
          </cell>
          <cell r="R27">
            <v>0</v>
          </cell>
          <cell r="S27" t="str">
            <v xml:space="preserve"> </v>
          </cell>
        </row>
        <row r="28">
          <cell r="B28" t="str">
            <v>®h</v>
          </cell>
          <cell r="C28" t="str">
            <v>§¸ héc</v>
          </cell>
          <cell r="D28" t="str">
            <v>m3</v>
          </cell>
          <cell r="E28">
            <v>0</v>
          </cell>
          <cell r="F28">
            <v>0</v>
          </cell>
          <cell r="G28">
            <v>96</v>
          </cell>
          <cell r="H28">
            <v>0</v>
          </cell>
          <cell r="I28">
            <v>0</v>
          </cell>
          <cell r="J28">
            <v>0</v>
          </cell>
          <cell r="K28">
            <v>0</v>
          </cell>
          <cell r="L28">
            <v>0</v>
          </cell>
          <cell r="M28">
            <v>0</v>
          </cell>
          <cell r="N28">
            <v>0</v>
          </cell>
          <cell r="O28">
            <v>0</v>
          </cell>
          <cell r="P28">
            <v>0</v>
          </cell>
          <cell r="Q28">
            <v>206744</v>
          </cell>
          <cell r="R28">
            <v>35238</v>
          </cell>
          <cell r="S28">
            <v>241982</v>
          </cell>
        </row>
        <row r="29">
          <cell r="E29">
            <v>1.5</v>
          </cell>
          <cell r="F29" t="str">
            <v>¤ t«</v>
          </cell>
          <cell r="G29">
            <v>36</v>
          </cell>
          <cell r="H29">
            <v>1</v>
          </cell>
          <cell r="I29">
            <v>2</v>
          </cell>
          <cell r="J29">
            <v>1.1000000000000001</v>
          </cell>
          <cell r="K29">
            <v>1.1499999999999999</v>
          </cell>
          <cell r="L29">
            <v>1.05</v>
          </cell>
          <cell r="M29">
            <v>438</v>
          </cell>
          <cell r="N29">
            <v>28495</v>
          </cell>
          <cell r="O29">
            <v>0</v>
          </cell>
          <cell r="P29">
            <v>3571</v>
          </cell>
          <cell r="Q29">
            <v>32066</v>
          </cell>
          <cell r="R29">
            <v>0</v>
          </cell>
          <cell r="S29" t="str">
            <v xml:space="preserve"> </v>
          </cell>
        </row>
        <row r="30">
          <cell r="E30">
            <v>1.5</v>
          </cell>
          <cell r="F30" t="str">
            <v>¤ t«</v>
          </cell>
          <cell r="G30">
            <v>60</v>
          </cell>
          <cell r="H30">
            <v>5</v>
          </cell>
          <cell r="I30">
            <v>2</v>
          </cell>
          <cell r="J30">
            <v>1.1000000000000001</v>
          </cell>
          <cell r="K30">
            <v>1.1499999999999999</v>
          </cell>
          <cell r="L30">
            <v>1.05</v>
          </cell>
          <cell r="M30">
            <v>1611</v>
          </cell>
          <cell r="N30">
            <v>174678</v>
          </cell>
          <cell r="O30">
            <v>0</v>
          </cell>
          <cell r="P30">
            <v>0</v>
          </cell>
          <cell r="Q30">
            <v>174678</v>
          </cell>
          <cell r="R30">
            <v>0</v>
          </cell>
          <cell r="S30" t="str">
            <v xml:space="preserve"> </v>
          </cell>
        </row>
        <row r="31">
          <cell r="B31" t="str">
            <v>®i</v>
          </cell>
          <cell r="C31" t="str">
            <v>§inh</v>
          </cell>
          <cell r="D31" t="str">
            <v>TÊn</v>
          </cell>
          <cell r="E31">
            <v>0</v>
          </cell>
          <cell r="F31">
            <v>0</v>
          </cell>
          <cell r="G31">
            <v>124</v>
          </cell>
          <cell r="H31">
            <v>0</v>
          </cell>
          <cell r="I31">
            <v>0</v>
          </cell>
          <cell r="J31">
            <v>0</v>
          </cell>
          <cell r="K31">
            <v>0</v>
          </cell>
          <cell r="L31">
            <v>0</v>
          </cell>
          <cell r="M31">
            <v>0</v>
          </cell>
          <cell r="N31">
            <v>0</v>
          </cell>
          <cell r="O31">
            <v>0</v>
          </cell>
          <cell r="P31">
            <v>0</v>
          </cell>
          <cell r="Q31">
            <v>140787</v>
          </cell>
          <cell r="R31">
            <v>6666667</v>
          </cell>
          <cell r="S31">
            <v>6807454</v>
          </cell>
        </row>
        <row r="32">
          <cell r="E32">
            <v>1</v>
          </cell>
          <cell r="F32" t="str">
            <v>¤ t«</v>
          </cell>
          <cell r="G32">
            <v>64</v>
          </cell>
          <cell r="H32">
            <v>1</v>
          </cell>
          <cell r="I32">
            <v>2</v>
          </cell>
          <cell r="J32">
            <v>1.1000000000000001</v>
          </cell>
          <cell r="K32">
            <v>0</v>
          </cell>
          <cell r="L32">
            <v>1.05</v>
          </cell>
          <cell r="M32">
            <v>435</v>
          </cell>
          <cell r="N32">
            <v>29166</v>
          </cell>
          <cell r="O32">
            <v>11050</v>
          </cell>
          <cell r="P32">
            <v>0</v>
          </cell>
          <cell r="Q32">
            <v>40216</v>
          </cell>
          <cell r="R32">
            <v>0</v>
          </cell>
          <cell r="S32" t="str">
            <v xml:space="preserve"> </v>
          </cell>
        </row>
        <row r="33">
          <cell r="E33">
            <v>1</v>
          </cell>
          <cell r="F33" t="str">
            <v>¤ t«</v>
          </cell>
          <cell r="G33">
            <v>60</v>
          </cell>
          <cell r="H33">
            <v>5</v>
          </cell>
          <cell r="I33">
            <v>2</v>
          </cell>
          <cell r="J33">
            <v>1.1000000000000001</v>
          </cell>
          <cell r="K33">
            <v>0</v>
          </cell>
          <cell r="L33">
            <v>1.05</v>
          </cell>
          <cell r="M33">
            <v>1600</v>
          </cell>
          <cell r="N33">
            <v>100571</v>
          </cell>
          <cell r="O33">
            <v>0</v>
          </cell>
          <cell r="P33">
            <v>0</v>
          </cell>
          <cell r="Q33">
            <v>100571</v>
          </cell>
          <cell r="R33">
            <v>0</v>
          </cell>
          <cell r="S33" t="str">
            <v xml:space="preserve"> </v>
          </cell>
        </row>
        <row r="34">
          <cell r="B34" t="str">
            <v>b®</v>
          </cell>
          <cell r="C34" t="str">
            <v xml:space="preserve">Bét ®¸                                             </v>
          </cell>
          <cell r="D34" t="str">
            <v>TÊn</v>
          </cell>
          <cell r="E34">
            <v>0</v>
          </cell>
          <cell r="F34">
            <v>0</v>
          </cell>
          <cell r="G34">
            <v>96</v>
          </cell>
          <cell r="H34">
            <v>0</v>
          </cell>
          <cell r="I34">
            <v>0</v>
          </cell>
          <cell r="J34">
            <v>0</v>
          </cell>
          <cell r="K34">
            <v>0</v>
          </cell>
          <cell r="L34">
            <v>0</v>
          </cell>
          <cell r="M34">
            <v>0</v>
          </cell>
          <cell r="N34">
            <v>0</v>
          </cell>
          <cell r="O34">
            <v>0</v>
          </cell>
          <cell r="P34">
            <v>0</v>
          </cell>
          <cell r="Q34">
            <v>115774</v>
          </cell>
          <cell r="R34">
            <v>460000</v>
          </cell>
          <cell r="S34">
            <v>575774</v>
          </cell>
        </row>
        <row r="35">
          <cell r="E35">
            <v>1</v>
          </cell>
          <cell r="F35" t="str">
            <v>¤ t«</v>
          </cell>
          <cell r="G35">
            <v>36</v>
          </cell>
          <cell r="H35">
            <v>1</v>
          </cell>
          <cell r="I35">
            <v>3</v>
          </cell>
          <cell r="J35">
            <v>1</v>
          </cell>
          <cell r="K35">
            <v>0</v>
          </cell>
          <cell r="L35">
            <v>1.05</v>
          </cell>
          <cell r="M35">
            <v>438</v>
          </cell>
          <cell r="N35">
            <v>15017</v>
          </cell>
          <cell r="O35">
            <v>8700</v>
          </cell>
          <cell r="P35">
            <v>0</v>
          </cell>
          <cell r="Q35">
            <v>23717</v>
          </cell>
          <cell r="R35">
            <v>0</v>
          </cell>
          <cell r="S35" t="str">
            <v xml:space="preserve"> </v>
          </cell>
        </row>
        <row r="36">
          <cell r="E36">
            <v>1</v>
          </cell>
          <cell r="F36" t="str">
            <v>¤ t«</v>
          </cell>
          <cell r="G36">
            <v>60</v>
          </cell>
          <cell r="H36">
            <v>5</v>
          </cell>
          <cell r="I36">
            <v>3</v>
          </cell>
          <cell r="J36">
            <v>1</v>
          </cell>
          <cell r="K36">
            <v>0</v>
          </cell>
          <cell r="L36">
            <v>1.05</v>
          </cell>
          <cell r="M36">
            <v>1611</v>
          </cell>
          <cell r="N36">
            <v>92057</v>
          </cell>
          <cell r="O36">
            <v>0</v>
          </cell>
          <cell r="P36">
            <v>0</v>
          </cell>
          <cell r="Q36">
            <v>92057</v>
          </cell>
          <cell r="R36">
            <v>0</v>
          </cell>
          <cell r="S36" t="str">
            <v xml:space="preserve"> </v>
          </cell>
        </row>
        <row r="37">
          <cell r="B37" t="str">
            <v>cv</v>
          </cell>
          <cell r="C37" t="str">
            <v xml:space="preserve">C¸t vµng          </v>
          </cell>
          <cell r="D37" t="str">
            <v>m3</v>
          </cell>
          <cell r="E37">
            <v>0</v>
          </cell>
          <cell r="F37">
            <v>0</v>
          </cell>
          <cell r="G37">
            <v>124</v>
          </cell>
          <cell r="H37">
            <v>0</v>
          </cell>
          <cell r="I37">
            <v>0</v>
          </cell>
          <cell r="J37">
            <v>0</v>
          </cell>
          <cell r="K37">
            <v>0</v>
          </cell>
          <cell r="L37">
            <v>0</v>
          </cell>
          <cell r="M37">
            <v>0</v>
          </cell>
          <cell r="N37">
            <v>0</v>
          </cell>
          <cell r="O37">
            <v>0</v>
          </cell>
          <cell r="P37">
            <v>0</v>
          </cell>
          <cell r="Q37">
            <v>193221</v>
          </cell>
          <cell r="R37">
            <v>33333</v>
          </cell>
          <cell r="S37">
            <v>226554</v>
          </cell>
        </row>
        <row r="38">
          <cell r="E38">
            <v>1.4</v>
          </cell>
          <cell r="F38" t="str">
            <v>¤ t«</v>
          </cell>
          <cell r="G38">
            <v>64</v>
          </cell>
          <cell r="H38">
            <v>1</v>
          </cell>
          <cell r="I38">
            <v>1</v>
          </cell>
          <cell r="J38">
            <v>1</v>
          </cell>
          <cell r="K38">
            <v>1.1499999999999999</v>
          </cell>
          <cell r="L38">
            <v>1.05</v>
          </cell>
          <cell r="M38">
            <v>435</v>
          </cell>
          <cell r="N38">
            <v>42688</v>
          </cell>
          <cell r="O38">
            <v>0</v>
          </cell>
          <cell r="P38">
            <v>3333</v>
          </cell>
          <cell r="Q38">
            <v>46021</v>
          </cell>
          <cell r="R38">
            <v>0</v>
          </cell>
          <cell r="S38" t="str">
            <v xml:space="preserve"> </v>
          </cell>
        </row>
        <row r="39">
          <cell r="E39">
            <v>1.4</v>
          </cell>
          <cell r="F39" t="str">
            <v>¤ t«</v>
          </cell>
          <cell r="G39">
            <v>60</v>
          </cell>
          <cell r="H39">
            <v>5</v>
          </cell>
          <cell r="I39">
            <v>1</v>
          </cell>
          <cell r="J39">
            <v>1</v>
          </cell>
          <cell r="K39">
            <v>1.1499999999999999</v>
          </cell>
          <cell r="L39">
            <v>1.05</v>
          </cell>
          <cell r="M39">
            <v>1600</v>
          </cell>
          <cell r="N39">
            <v>147200</v>
          </cell>
          <cell r="O39">
            <v>0</v>
          </cell>
          <cell r="P39">
            <v>0</v>
          </cell>
          <cell r="Q39">
            <v>147200</v>
          </cell>
          <cell r="R39">
            <v>0</v>
          </cell>
          <cell r="S39" t="str">
            <v xml:space="preserve"> </v>
          </cell>
        </row>
        <row r="40">
          <cell r="B40" t="str">
            <v>c®</v>
          </cell>
          <cell r="C40" t="str">
            <v>C¸t ®en</v>
          </cell>
          <cell r="D40" t="str">
            <v>m3</v>
          </cell>
          <cell r="E40">
            <v>0</v>
          </cell>
          <cell r="F40">
            <v>0</v>
          </cell>
          <cell r="G40">
            <v>124</v>
          </cell>
          <cell r="H40">
            <v>0</v>
          </cell>
          <cell r="I40">
            <v>0</v>
          </cell>
          <cell r="J40">
            <v>0</v>
          </cell>
          <cell r="K40">
            <v>0</v>
          </cell>
          <cell r="L40">
            <v>0</v>
          </cell>
          <cell r="M40">
            <v>0</v>
          </cell>
          <cell r="N40">
            <v>0</v>
          </cell>
          <cell r="O40">
            <v>0</v>
          </cell>
          <cell r="P40">
            <v>0</v>
          </cell>
          <cell r="Q40">
            <v>165618</v>
          </cell>
          <cell r="R40">
            <v>28571</v>
          </cell>
          <cell r="S40">
            <v>194189</v>
          </cell>
        </row>
        <row r="41">
          <cell r="E41">
            <v>1.2</v>
          </cell>
          <cell r="F41" t="str">
            <v>¤ t«</v>
          </cell>
          <cell r="G41">
            <v>64</v>
          </cell>
          <cell r="H41">
            <v>1</v>
          </cell>
          <cell r="I41">
            <v>1</v>
          </cell>
          <cell r="J41">
            <v>1</v>
          </cell>
          <cell r="K41">
            <v>1.1499999999999999</v>
          </cell>
          <cell r="L41">
            <v>1.05</v>
          </cell>
          <cell r="M41">
            <v>435</v>
          </cell>
          <cell r="N41">
            <v>36590</v>
          </cell>
          <cell r="O41">
            <v>0</v>
          </cell>
          <cell r="P41">
            <v>2857</v>
          </cell>
          <cell r="Q41">
            <v>39447</v>
          </cell>
          <cell r="R41">
            <v>0</v>
          </cell>
          <cell r="S41" t="str">
            <v xml:space="preserve"> </v>
          </cell>
        </row>
        <row r="42">
          <cell r="E42">
            <v>1.2</v>
          </cell>
          <cell r="F42" t="str">
            <v>¤ t«</v>
          </cell>
          <cell r="G42">
            <v>60</v>
          </cell>
          <cell r="H42">
            <v>5</v>
          </cell>
          <cell r="I42">
            <v>1</v>
          </cell>
          <cell r="J42">
            <v>1</v>
          </cell>
          <cell r="K42">
            <v>1.1499999999999999</v>
          </cell>
          <cell r="L42">
            <v>1.05</v>
          </cell>
          <cell r="M42">
            <v>1600</v>
          </cell>
          <cell r="N42">
            <v>126171</v>
          </cell>
          <cell r="O42">
            <v>0</v>
          </cell>
          <cell r="P42">
            <v>0</v>
          </cell>
          <cell r="Q42">
            <v>126171</v>
          </cell>
          <cell r="R42">
            <v>0</v>
          </cell>
          <cell r="S42" t="str">
            <v xml:space="preserve"> </v>
          </cell>
        </row>
        <row r="43">
          <cell r="B43" t="str">
            <v>dtb</v>
          </cell>
          <cell r="C43" t="str">
            <v>D©y thÐp buéc</v>
          </cell>
          <cell r="D43" t="str">
            <v>TÊn</v>
          </cell>
          <cell r="E43">
            <v>0</v>
          </cell>
          <cell r="F43">
            <v>0</v>
          </cell>
          <cell r="G43">
            <v>124</v>
          </cell>
          <cell r="H43">
            <v>0</v>
          </cell>
          <cell r="I43">
            <v>0</v>
          </cell>
          <cell r="J43">
            <v>0</v>
          </cell>
          <cell r="K43">
            <v>0</v>
          </cell>
          <cell r="L43">
            <v>0</v>
          </cell>
          <cell r="M43">
            <v>0</v>
          </cell>
          <cell r="N43">
            <v>0</v>
          </cell>
          <cell r="O43">
            <v>0</v>
          </cell>
          <cell r="P43">
            <v>0</v>
          </cell>
          <cell r="Q43">
            <v>140787</v>
          </cell>
          <cell r="R43">
            <v>6285714</v>
          </cell>
          <cell r="S43">
            <v>6426501</v>
          </cell>
        </row>
        <row r="44">
          <cell r="E44">
            <v>1</v>
          </cell>
          <cell r="F44" t="str">
            <v>¤ t«</v>
          </cell>
          <cell r="G44">
            <v>64</v>
          </cell>
          <cell r="H44">
            <v>1</v>
          </cell>
          <cell r="I44">
            <v>2</v>
          </cell>
          <cell r="J44">
            <v>1.1000000000000001</v>
          </cell>
          <cell r="K44">
            <v>0</v>
          </cell>
          <cell r="L44">
            <v>1.05</v>
          </cell>
          <cell r="M44">
            <v>435</v>
          </cell>
          <cell r="N44">
            <v>29166</v>
          </cell>
          <cell r="O44">
            <v>11050</v>
          </cell>
          <cell r="P44">
            <v>0</v>
          </cell>
          <cell r="Q44">
            <v>40216</v>
          </cell>
          <cell r="R44">
            <v>0</v>
          </cell>
          <cell r="S44" t="str">
            <v xml:space="preserve"> </v>
          </cell>
        </row>
        <row r="45">
          <cell r="E45">
            <v>1</v>
          </cell>
          <cell r="F45" t="str">
            <v>¤ t«</v>
          </cell>
          <cell r="G45">
            <v>60</v>
          </cell>
          <cell r="H45">
            <v>5</v>
          </cell>
          <cell r="I45">
            <v>2</v>
          </cell>
          <cell r="J45">
            <v>1.1000000000000001</v>
          </cell>
          <cell r="K45">
            <v>0</v>
          </cell>
          <cell r="L45">
            <v>1.05</v>
          </cell>
          <cell r="M45">
            <v>1600</v>
          </cell>
          <cell r="N45">
            <v>100571</v>
          </cell>
          <cell r="O45">
            <v>0</v>
          </cell>
          <cell r="P45">
            <v>0</v>
          </cell>
          <cell r="Q45">
            <v>100571</v>
          </cell>
          <cell r="R45">
            <v>0</v>
          </cell>
          <cell r="S45" t="str">
            <v xml:space="preserve"> </v>
          </cell>
        </row>
        <row r="46">
          <cell r="B46" t="str">
            <v>gc</v>
          </cell>
          <cell r="C46" t="str">
            <v>Gç chèng/kª</v>
          </cell>
          <cell r="D46" t="str">
            <v>m3</v>
          </cell>
          <cell r="E46">
            <v>0</v>
          </cell>
          <cell r="F46">
            <v>0</v>
          </cell>
          <cell r="G46">
            <v>60</v>
          </cell>
          <cell r="H46">
            <v>0</v>
          </cell>
          <cell r="I46">
            <v>0</v>
          </cell>
          <cell r="J46">
            <v>0</v>
          </cell>
          <cell r="K46">
            <v>0</v>
          </cell>
          <cell r="L46">
            <v>0</v>
          </cell>
          <cell r="M46">
            <v>0</v>
          </cell>
          <cell r="N46">
            <v>0</v>
          </cell>
          <cell r="O46">
            <v>0</v>
          </cell>
          <cell r="P46">
            <v>0</v>
          </cell>
          <cell r="Q46">
            <v>98909</v>
          </cell>
          <cell r="R46">
            <v>1428571</v>
          </cell>
          <cell r="S46">
            <v>1527480</v>
          </cell>
        </row>
        <row r="47">
          <cell r="E47">
            <v>0.85</v>
          </cell>
          <cell r="F47" t="str">
            <v>¤ t«</v>
          </cell>
          <cell r="G47">
            <v>60</v>
          </cell>
          <cell r="H47">
            <v>5</v>
          </cell>
          <cell r="I47">
            <v>2</v>
          </cell>
          <cell r="J47">
            <v>1.1000000000000001</v>
          </cell>
          <cell r="K47">
            <v>0</v>
          </cell>
          <cell r="L47">
            <v>1.05</v>
          </cell>
          <cell r="M47">
            <v>1692</v>
          </cell>
          <cell r="N47">
            <v>90401</v>
          </cell>
          <cell r="O47">
            <v>8508</v>
          </cell>
          <cell r="P47">
            <v>0</v>
          </cell>
          <cell r="Q47">
            <v>98909</v>
          </cell>
          <cell r="R47">
            <v>0</v>
          </cell>
          <cell r="S47" t="str">
            <v xml:space="preserve"> </v>
          </cell>
        </row>
        <row r="48">
          <cell r="B48" t="str">
            <v>gvk</v>
          </cell>
          <cell r="C48" t="str">
            <v>Gç v¸n khu«n</v>
          </cell>
          <cell r="D48" t="str">
            <v>m3</v>
          </cell>
          <cell r="E48">
            <v>0</v>
          </cell>
          <cell r="F48">
            <v>0</v>
          </cell>
          <cell r="G48">
            <v>60</v>
          </cell>
          <cell r="H48">
            <v>0</v>
          </cell>
          <cell r="I48">
            <v>0</v>
          </cell>
          <cell r="J48">
            <v>0</v>
          </cell>
          <cell r="K48">
            <v>0</v>
          </cell>
          <cell r="L48">
            <v>0</v>
          </cell>
          <cell r="M48">
            <v>0</v>
          </cell>
          <cell r="N48">
            <v>0</v>
          </cell>
          <cell r="O48">
            <v>0</v>
          </cell>
          <cell r="P48">
            <v>0</v>
          </cell>
          <cell r="Q48">
            <v>98909</v>
          </cell>
          <cell r="R48">
            <v>1238095</v>
          </cell>
          <cell r="S48">
            <v>1337004</v>
          </cell>
        </row>
        <row r="49">
          <cell r="E49">
            <v>0.85</v>
          </cell>
          <cell r="F49" t="str">
            <v>¤ t«</v>
          </cell>
          <cell r="G49">
            <v>60</v>
          </cell>
          <cell r="H49">
            <v>5</v>
          </cell>
          <cell r="I49">
            <v>2</v>
          </cell>
          <cell r="J49">
            <v>1.1000000000000001</v>
          </cell>
          <cell r="K49">
            <v>0</v>
          </cell>
          <cell r="L49">
            <v>1.05</v>
          </cell>
          <cell r="M49">
            <v>1692</v>
          </cell>
          <cell r="N49">
            <v>90401</v>
          </cell>
          <cell r="O49">
            <v>8508</v>
          </cell>
          <cell r="P49">
            <v>0</v>
          </cell>
          <cell r="Q49">
            <v>98909</v>
          </cell>
          <cell r="R49">
            <v>0</v>
          </cell>
          <cell r="S49" t="str">
            <v xml:space="preserve"> </v>
          </cell>
        </row>
        <row r="50">
          <cell r="B50" t="str">
            <v>gn4</v>
          </cell>
          <cell r="C50" t="str">
            <v>Gç nhãm 4</v>
          </cell>
          <cell r="D50" t="str">
            <v>m3</v>
          </cell>
          <cell r="E50">
            <v>0</v>
          </cell>
          <cell r="F50">
            <v>0</v>
          </cell>
          <cell r="G50">
            <v>60</v>
          </cell>
          <cell r="H50">
            <v>0</v>
          </cell>
          <cell r="I50">
            <v>0</v>
          </cell>
          <cell r="J50">
            <v>0</v>
          </cell>
          <cell r="K50">
            <v>0</v>
          </cell>
          <cell r="L50">
            <v>0</v>
          </cell>
          <cell r="M50">
            <v>0</v>
          </cell>
          <cell r="N50">
            <v>0</v>
          </cell>
          <cell r="O50">
            <v>0</v>
          </cell>
          <cell r="P50">
            <v>0</v>
          </cell>
          <cell r="Q50">
            <v>98909</v>
          </cell>
          <cell r="R50">
            <v>2095238</v>
          </cell>
          <cell r="S50">
            <v>2194147</v>
          </cell>
        </row>
        <row r="51">
          <cell r="E51">
            <v>0.85</v>
          </cell>
          <cell r="F51" t="str">
            <v>¤ t«</v>
          </cell>
          <cell r="G51">
            <v>60</v>
          </cell>
          <cell r="H51">
            <v>5</v>
          </cell>
          <cell r="I51">
            <v>2</v>
          </cell>
          <cell r="J51">
            <v>1.1000000000000001</v>
          </cell>
          <cell r="K51">
            <v>0</v>
          </cell>
          <cell r="L51">
            <v>1.05</v>
          </cell>
          <cell r="M51">
            <v>1692</v>
          </cell>
          <cell r="N51">
            <v>90401</v>
          </cell>
          <cell r="O51">
            <v>8508</v>
          </cell>
          <cell r="P51">
            <v>0</v>
          </cell>
          <cell r="Q51">
            <v>98909</v>
          </cell>
          <cell r="R51">
            <v>0</v>
          </cell>
          <cell r="S51" t="str">
            <v xml:space="preserve"> </v>
          </cell>
        </row>
        <row r="52">
          <cell r="B52" t="str">
            <v>n®</v>
          </cell>
          <cell r="C52" t="str">
            <v xml:space="preserve">Nhùa ®­êng                                  </v>
          </cell>
          <cell r="D52" t="str">
            <v>TÊn</v>
          </cell>
          <cell r="E52">
            <v>0</v>
          </cell>
          <cell r="F52">
            <v>0</v>
          </cell>
          <cell r="G52">
            <v>124</v>
          </cell>
          <cell r="H52">
            <v>0</v>
          </cell>
          <cell r="I52">
            <v>0</v>
          </cell>
          <cell r="J52">
            <v>0</v>
          </cell>
          <cell r="K52">
            <v>0</v>
          </cell>
          <cell r="L52">
            <v>0</v>
          </cell>
          <cell r="M52">
            <v>0</v>
          </cell>
          <cell r="N52">
            <v>0</v>
          </cell>
          <cell r="O52">
            <v>0</v>
          </cell>
          <cell r="P52">
            <v>0</v>
          </cell>
          <cell r="Q52">
            <v>167826</v>
          </cell>
          <cell r="R52">
            <v>3476190</v>
          </cell>
          <cell r="S52">
            <v>3644016</v>
          </cell>
        </row>
        <row r="53">
          <cell r="E53">
            <v>1</v>
          </cell>
          <cell r="F53" t="str">
            <v>¤ t«</v>
          </cell>
          <cell r="G53">
            <v>64</v>
          </cell>
          <cell r="H53">
            <v>1</v>
          </cell>
          <cell r="I53">
            <v>3</v>
          </cell>
          <cell r="J53">
            <v>1.3</v>
          </cell>
          <cell r="K53">
            <v>0</v>
          </cell>
          <cell r="L53">
            <v>1.05</v>
          </cell>
          <cell r="M53">
            <v>435</v>
          </cell>
          <cell r="N53">
            <v>34469</v>
          </cell>
          <cell r="O53">
            <v>14500</v>
          </cell>
          <cell r="P53">
            <v>0</v>
          </cell>
          <cell r="Q53">
            <v>48969</v>
          </cell>
          <cell r="R53">
            <v>0</v>
          </cell>
          <cell r="S53" t="str">
            <v xml:space="preserve"> </v>
          </cell>
        </row>
        <row r="54">
          <cell r="E54">
            <v>1</v>
          </cell>
          <cell r="F54" t="str">
            <v>¤ t«</v>
          </cell>
          <cell r="G54">
            <v>60</v>
          </cell>
          <cell r="H54">
            <v>5</v>
          </cell>
          <cell r="I54">
            <v>3</v>
          </cell>
          <cell r="J54">
            <v>1.3</v>
          </cell>
          <cell r="K54">
            <v>0</v>
          </cell>
          <cell r="L54">
            <v>1.05</v>
          </cell>
          <cell r="M54">
            <v>1600</v>
          </cell>
          <cell r="N54">
            <v>118857</v>
          </cell>
          <cell r="O54">
            <v>0</v>
          </cell>
          <cell r="P54">
            <v>0</v>
          </cell>
          <cell r="Q54">
            <v>118857</v>
          </cell>
          <cell r="R54">
            <v>0</v>
          </cell>
          <cell r="S54" t="str">
            <v xml:space="preserve"> </v>
          </cell>
        </row>
        <row r="55">
          <cell r="B55" t="str">
            <v>vc</v>
          </cell>
          <cell r="C55" t="str">
            <v>V«i côc</v>
          </cell>
          <cell r="D55" t="str">
            <v>TÊn</v>
          </cell>
          <cell r="E55">
            <v>0</v>
          </cell>
          <cell r="F55">
            <v>0</v>
          </cell>
          <cell r="G55">
            <v>124</v>
          </cell>
          <cell r="H55">
            <v>0</v>
          </cell>
          <cell r="I55">
            <v>0</v>
          </cell>
          <cell r="J55">
            <v>0</v>
          </cell>
          <cell r="K55">
            <v>0</v>
          </cell>
          <cell r="L55">
            <v>0</v>
          </cell>
          <cell r="M55">
            <v>0</v>
          </cell>
          <cell r="N55">
            <v>0</v>
          </cell>
          <cell r="O55">
            <v>0</v>
          </cell>
          <cell r="P55">
            <v>0</v>
          </cell>
          <cell r="Q55">
            <v>162026</v>
          </cell>
          <cell r="R55">
            <v>1000000</v>
          </cell>
          <cell r="S55">
            <v>1162026</v>
          </cell>
        </row>
        <row r="56">
          <cell r="E56">
            <v>1</v>
          </cell>
          <cell r="F56" t="str">
            <v>¤ t«</v>
          </cell>
          <cell r="G56">
            <v>64</v>
          </cell>
          <cell r="H56">
            <v>1</v>
          </cell>
          <cell r="I56">
            <v>3</v>
          </cell>
          <cell r="J56">
            <v>1.3</v>
          </cell>
          <cell r="K56">
            <v>0</v>
          </cell>
          <cell r="L56">
            <v>1.05</v>
          </cell>
          <cell r="M56">
            <v>435</v>
          </cell>
          <cell r="N56">
            <v>34469</v>
          </cell>
          <cell r="O56">
            <v>8700</v>
          </cell>
          <cell r="P56">
            <v>0</v>
          </cell>
          <cell r="Q56">
            <v>43169</v>
          </cell>
          <cell r="R56">
            <v>0</v>
          </cell>
          <cell r="S56" t="str">
            <v xml:space="preserve"> </v>
          </cell>
        </row>
        <row r="57">
          <cell r="E57">
            <v>1</v>
          </cell>
          <cell r="F57" t="str">
            <v>¤ t«</v>
          </cell>
          <cell r="G57">
            <v>60</v>
          </cell>
          <cell r="H57">
            <v>5</v>
          </cell>
          <cell r="I57">
            <v>3</v>
          </cell>
          <cell r="J57">
            <v>1.3</v>
          </cell>
          <cell r="K57">
            <v>0</v>
          </cell>
          <cell r="L57">
            <v>1.05</v>
          </cell>
          <cell r="M57">
            <v>1600</v>
          </cell>
          <cell r="N57">
            <v>118857</v>
          </cell>
          <cell r="O57">
            <v>0</v>
          </cell>
          <cell r="P57">
            <v>0</v>
          </cell>
          <cell r="Q57">
            <v>118857</v>
          </cell>
          <cell r="R57">
            <v>0</v>
          </cell>
          <cell r="S57" t="str">
            <v xml:space="preserve"> </v>
          </cell>
        </row>
        <row r="58">
          <cell r="B58" t="str">
            <v>qh</v>
          </cell>
          <cell r="C58" t="str">
            <v>Que hµn</v>
          </cell>
          <cell r="D58" t="str">
            <v>TÊn</v>
          </cell>
          <cell r="E58">
            <v>0</v>
          </cell>
          <cell r="F58">
            <v>0</v>
          </cell>
          <cell r="G58">
            <v>124</v>
          </cell>
          <cell r="H58">
            <v>0</v>
          </cell>
          <cell r="I58">
            <v>0</v>
          </cell>
          <cell r="J58">
            <v>0</v>
          </cell>
          <cell r="K58">
            <v>0</v>
          </cell>
          <cell r="L58">
            <v>0</v>
          </cell>
          <cell r="M58">
            <v>0</v>
          </cell>
          <cell r="N58">
            <v>0</v>
          </cell>
          <cell r="O58">
            <v>0</v>
          </cell>
          <cell r="P58">
            <v>0</v>
          </cell>
          <cell r="Q58">
            <v>140787</v>
          </cell>
          <cell r="R58">
            <v>10476190</v>
          </cell>
          <cell r="S58">
            <v>10616977</v>
          </cell>
        </row>
        <row r="59">
          <cell r="E59">
            <v>1</v>
          </cell>
          <cell r="F59" t="str">
            <v>¤ t«</v>
          </cell>
          <cell r="G59">
            <v>64</v>
          </cell>
          <cell r="H59">
            <v>1</v>
          </cell>
          <cell r="I59">
            <v>2</v>
          </cell>
          <cell r="J59">
            <v>1.1000000000000001</v>
          </cell>
          <cell r="K59">
            <v>0</v>
          </cell>
          <cell r="L59">
            <v>1.05</v>
          </cell>
          <cell r="M59">
            <v>435</v>
          </cell>
          <cell r="N59">
            <v>29166</v>
          </cell>
          <cell r="O59">
            <v>11050</v>
          </cell>
          <cell r="P59">
            <v>0</v>
          </cell>
          <cell r="Q59">
            <v>40216</v>
          </cell>
          <cell r="R59">
            <v>0</v>
          </cell>
          <cell r="S59" t="str">
            <v xml:space="preserve"> </v>
          </cell>
        </row>
        <row r="60">
          <cell r="E60">
            <v>1</v>
          </cell>
          <cell r="F60" t="str">
            <v>¤ t«</v>
          </cell>
          <cell r="G60">
            <v>60</v>
          </cell>
          <cell r="H60">
            <v>5</v>
          </cell>
          <cell r="I60">
            <v>2</v>
          </cell>
          <cell r="J60">
            <v>1.1000000000000001</v>
          </cell>
          <cell r="K60">
            <v>0</v>
          </cell>
          <cell r="L60">
            <v>1.05</v>
          </cell>
          <cell r="M60">
            <v>1600</v>
          </cell>
          <cell r="N60">
            <v>100571</v>
          </cell>
          <cell r="O60">
            <v>0</v>
          </cell>
          <cell r="P60">
            <v>0</v>
          </cell>
          <cell r="Q60">
            <v>100571</v>
          </cell>
          <cell r="R60">
            <v>0</v>
          </cell>
          <cell r="S60" t="str">
            <v xml:space="preserve"> </v>
          </cell>
        </row>
        <row r="61">
          <cell r="B61" t="str">
            <v>tb</v>
          </cell>
          <cell r="C61" t="str">
            <v xml:space="preserve">ThÐp b¶n                            </v>
          </cell>
          <cell r="D61" t="str">
            <v>TÊn</v>
          </cell>
          <cell r="E61">
            <v>0</v>
          </cell>
          <cell r="F61">
            <v>0</v>
          </cell>
          <cell r="G61">
            <v>124</v>
          </cell>
          <cell r="H61">
            <v>0</v>
          </cell>
          <cell r="I61">
            <v>0</v>
          </cell>
          <cell r="J61">
            <v>0</v>
          </cell>
          <cell r="K61">
            <v>0</v>
          </cell>
          <cell r="L61">
            <v>0</v>
          </cell>
          <cell r="M61">
            <v>0</v>
          </cell>
          <cell r="N61">
            <v>0</v>
          </cell>
          <cell r="O61">
            <v>0</v>
          </cell>
          <cell r="P61">
            <v>0</v>
          </cell>
          <cell r="Q61">
            <v>140787</v>
          </cell>
          <cell r="R61">
            <v>4714286</v>
          </cell>
          <cell r="S61">
            <v>4855073</v>
          </cell>
        </row>
        <row r="62">
          <cell r="E62">
            <v>1</v>
          </cell>
          <cell r="F62" t="str">
            <v>¤ t«</v>
          </cell>
          <cell r="G62">
            <v>64</v>
          </cell>
          <cell r="H62">
            <v>1</v>
          </cell>
          <cell r="I62">
            <v>2</v>
          </cell>
          <cell r="J62">
            <v>1.1000000000000001</v>
          </cell>
          <cell r="K62">
            <v>0</v>
          </cell>
          <cell r="L62">
            <v>1.05</v>
          </cell>
          <cell r="M62">
            <v>435</v>
          </cell>
          <cell r="N62">
            <v>29166</v>
          </cell>
          <cell r="O62">
            <v>11050</v>
          </cell>
          <cell r="P62">
            <v>0</v>
          </cell>
          <cell r="Q62">
            <v>40216</v>
          </cell>
          <cell r="R62">
            <v>0</v>
          </cell>
          <cell r="S62" t="str">
            <v xml:space="preserve"> </v>
          </cell>
        </row>
        <row r="63">
          <cell r="E63">
            <v>1</v>
          </cell>
          <cell r="F63" t="str">
            <v>¤ t«</v>
          </cell>
          <cell r="G63">
            <v>60</v>
          </cell>
          <cell r="H63">
            <v>5</v>
          </cell>
          <cell r="I63">
            <v>2</v>
          </cell>
          <cell r="J63">
            <v>1.1000000000000001</v>
          </cell>
          <cell r="K63">
            <v>0</v>
          </cell>
          <cell r="L63">
            <v>1.05</v>
          </cell>
          <cell r="M63">
            <v>1600</v>
          </cell>
          <cell r="N63">
            <v>100571</v>
          </cell>
          <cell r="O63">
            <v>0</v>
          </cell>
          <cell r="P63">
            <v>0</v>
          </cell>
          <cell r="Q63">
            <v>100571</v>
          </cell>
          <cell r="R63">
            <v>0</v>
          </cell>
          <cell r="S63" t="str">
            <v xml:space="preserve"> </v>
          </cell>
        </row>
        <row r="64">
          <cell r="B64" t="str">
            <v>th</v>
          </cell>
          <cell r="C64" t="str">
            <v xml:space="preserve">ThÐp h×nh                            </v>
          </cell>
          <cell r="D64" t="str">
            <v>TÊn</v>
          </cell>
          <cell r="E64">
            <v>0</v>
          </cell>
          <cell r="F64">
            <v>0</v>
          </cell>
          <cell r="G64">
            <v>124</v>
          </cell>
          <cell r="H64">
            <v>0</v>
          </cell>
          <cell r="I64">
            <v>0</v>
          </cell>
          <cell r="J64">
            <v>0</v>
          </cell>
          <cell r="K64">
            <v>0</v>
          </cell>
          <cell r="L64">
            <v>0</v>
          </cell>
          <cell r="M64">
            <v>0</v>
          </cell>
          <cell r="N64">
            <v>0</v>
          </cell>
          <cell r="O64">
            <v>0</v>
          </cell>
          <cell r="P64">
            <v>0</v>
          </cell>
          <cell r="Q64">
            <v>140787</v>
          </cell>
          <cell r="R64">
            <v>5000000</v>
          </cell>
          <cell r="S64">
            <v>5140787</v>
          </cell>
        </row>
        <row r="65">
          <cell r="E65">
            <v>1</v>
          </cell>
          <cell r="F65" t="str">
            <v>¤ t«</v>
          </cell>
          <cell r="G65">
            <v>64</v>
          </cell>
          <cell r="H65">
            <v>1</v>
          </cell>
          <cell r="I65">
            <v>2</v>
          </cell>
          <cell r="J65">
            <v>1.1000000000000001</v>
          </cell>
          <cell r="K65">
            <v>0</v>
          </cell>
          <cell r="L65">
            <v>1.05</v>
          </cell>
          <cell r="M65">
            <v>435</v>
          </cell>
          <cell r="N65">
            <v>29166</v>
          </cell>
          <cell r="O65">
            <v>11050</v>
          </cell>
          <cell r="P65">
            <v>0</v>
          </cell>
          <cell r="Q65">
            <v>40216</v>
          </cell>
          <cell r="R65">
            <v>0</v>
          </cell>
          <cell r="S65" t="str">
            <v xml:space="preserve"> </v>
          </cell>
        </row>
        <row r="66">
          <cell r="E66">
            <v>1</v>
          </cell>
          <cell r="F66" t="str">
            <v>¤ t«</v>
          </cell>
          <cell r="G66">
            <v>60</v>
          </cell>
          <cell r="H66">
            <v>5</v>
          </cell>
          <cell r="I66">
            <v>2</v>
          </cell>
          <cell r="J66">
            <v>1.1000000000000001</v>
          </cell>
          <cell r="K66">
            <v>0</v>
          </cell>
          <cell r="L66">
            <v>1.05</v>
          </cell>
          <cell r="M66">
            <v>1600</v>
          </cell>
          <cell r="N66">
            <v>100571</v>
          </cell>
          <cell r="O66">
            <v>0</v>
          </cell>
          <cell r="P66">
            <v>0</v>
          </cell>
          <cell r="Q66">
            <v>100571</v>
          </cell>
          <cell r="R66">
            <v>0</v>
          </cell>
          <cell r="S66" t="str">
            <v xml:space="preserve"> </v>
          </cell>
        </row>
        <row r="67">
          <cell r="S67" t="str">
            <v xml:space="preserve"> </v>
          </cell>
        </row>
        <row r="68">
          <cell r="B68" t="str">
            <v>tl®v</v>
          </cell>
          <cell r="C68" t="str">
            <v>ThÐp l­íi ®Þnh vÞ d=6</v>
          </cell>
          <cell r="D68" t="str">
            <v>TÊn</v>
          </cell>
          <cell r="E68">
            <v>0</v>
          </cell>
          <cell r="F68">
            <v>0</v>
          </cell>
          <cell r="G68">
            <v>124</v>
          </cell>
          <cell r="H68">
            <v>0</v>
          </cell>
          <cell r="I68">
            <v>0</v>
          </cell>
          <cell r="J68">
            <v>0</v>
          </cell>
          <cell r="K68">
            <v>0</v>
          </cell>
          <cell r="L68">
            <v>0</v>
          </cell>
          <cell r="M68">
            <v>0</v>
          </cell>
          <cell r="N68">
            <v>0</v>
          </cell>
          <cell r="O68">
            <v>0</v>
          </cell>
          <cell r="P68">
            <v>0</v>
          </cell>
          <cell r="Q68">
            <v>140787</v>
          </cell>
          <cell r="R68">
            <v>6200000</v>
          </cell>
          <cell r="S68">
            <v>6340787</v>
          </cell>
        </row>
        <row r="69">
          <cell r="E69">
            <v>1</v>
          </cell>
          <cell r="F69" t="str">
            <v>¤ t«</v>
          </cell>
          <cell r="G69">
            <v>64</v>
          </cell>
          <cell r="H69">
            <v>1</v>
          </cell>
          <cell r="I69">
            <v>2</v>
          </cell>
          <cell r="J69">
            <v>1.1000000000000001</v>
          </cell>
          <cell r="K69">
            <v>0</v>
          </cell>
          <cell r="L69">
            <v>1.05</v>
          </cell>
          <cell r="M69">
            <v>435</v>
          </cell>
          <cell r="N69">
            <v>29166</v>
          </cell>
          <cell r="O69">
            <v>11050</v>
          </cell>
          <cell r="P69">
            <v>0</v>
          </cell>
          <cell r="Q69">
            <v>40216</v>
          </cell>
          <cell r="R69">
            <v>0</v>
          </cell>
          <cell r="S69" t="str">
            <v xml:space="preserve"> </v>
          </cell>
        </row>
        <row r="70">
          <cell r="E70">
            <v>1</v>
          </cell>
          <cell r="F70" t="str">
            <v>¤ t«</v>
          </cell>
          <cell r="G70">
            <v>60</v>
          </cell>
          <cell r="H70">
            <v>5</v>
          </cell>
          <cell r="I70">
            <v>2</v>
          </cell>
          <cell r="J70">
            <v>1.1000000000000001</v>
          </cell>
          <cell r="K70">
            <v>0</v>
          </cell>
          <cell r="L70">
            <v>1.05</v>
          </cell>
          <cell r="M70">
            <v>1600</v>
          </cell>
          <cell r="N70">
            <v>100571</v>
          </cell>
          <cell r="O70">
            <v>0</v>
          </cell>
          <cell r="P70">
            <v>0</v>
          </cell>
          <cell r="Q70">
            <v>100571</v>
          </cell>
          <cell r="R70">
            <v>0</v>
          </cell>
          <cell r="S70" t="str">
            <v xml:space="preserve"> </v>
          </cell>
        </row>
        <row r="71">
          <cell r="B71" t="str">
            <v>tt&lt;10</v>
          </cell>
          <cell r="C71" t="str">
            <v>ThÐp trßn d&lt;=10</v>
          </cell>
          <cell r="D71" t="str">
            <v>TÊn</v>
          </cell>
          <cell r="E71">
            <v>0</v>
          </cell>
          <cell r="F71">
            <v>0</v>
          </cell>
          <cell r="G71">
            <v>124</v>
          </cell>
          <cell r="H71">
            <v>0</v>
          </cell>
          <cell r="I71">
            <v>0</v>
          </cell>
          <cell r="J71">
            <v>0</v>
          </cell>
          <cell r="K71">
            <v>0</v>
          </cell>
          <cell r="L71">
            <v>0</v>
          </cell>
          <cell r="M71">
            <v>0</v>
          </cell>
          <cell r="N71">
            <v>0</v>
          </cell>
          <cell r="O71">
            <v>0</v>
          </cell>
          <cell r="P71">
            <v>0</v>
          </cell>
          <cell r="Q71">
            <v>140787</v>
          </cell>
          <cell r="R71">
            <v>4666667</v>
          </cell>
          <cell r="S71">
            <v>4807454</v>
          </cell>
        </row>
        <row r="72">
          <cell r="E72">
            <v>1</v>
          </cell>
          <cell r="F72" t="str">
            <v>¤ t«</v>
          </cell>
          <cell r="G72">
            <v>64</v>
          </cell>
          <cell r="H72">
            <v>1</v>
          </cell>
          <cell r="I72">
            <v>2</v>
          </cell>
          <cell r="J72">
            <v>1.1000000000000001</v>
          </cell>
          <cell r="K72">
            <v>0</v>
          </cell>
          <cell r="L72">
            <v>1.05</v>
          </cell>
          <cell r="M72">
            <v>435</v>
          </cell>
          <cell r="N72">
            <v>29166</v>
          </cell>
          <cell r="O72">
            <v>11050</v>
          </cell>
          <cell r="P72">
            <v>0</v>
          </cell>
          <cell r="Q72">
            <v>40216</v>
          </cell>
          <cell r="R72">
            <v>0</v>
          </cell>
          <cell r="S72" t="str">
            <v xml:space="preserve"> </v>
          </cell>
        </row>
        <row r="73">
          <cell r="E73">
            <v>1</v>
          </cell>
          <cell r="F73" t="str">
            <v>¤ t«</v>
          </cell>
          <cell r="G73">
            <v>60</v>
          </cell>
          <cell r="H73">
            <v>5</v>
          </cell>
          <cell r="I73">
            <v>2</v>
          </cell>
          <cell r="J73">
            <v>1.1000000000000001</v>
          </cell>
          <cell r="K73">
            <v>0</v>
          </cell>
          <cell r="L73">
            <v>1.05</v>
          </cell>
          <cell r="M73">
            <v>1600</v>
          </cell>
          <cell r="N73">
            <v>100571</v>
          </cell>
          <cell r="O73">
            <v>0</v>
          </cell>
          <cell r="P73">
            <v>0</v>
          </cell>
          <cell r="Q73">
            <v>100571</v>
          </cell>
          <cell r="R73">
            <v>0</v>
          </cell>
          <cell r="S73" t="str">
            <v xml:space="preserve"> </v>
          </cell>
        </row>
        <row r="74">
          <cell r="B74" t="str">
            <v>tt&lt;18</v>
          </cell>
          <cell r="C74" t="str">
            <v>ThÐp trßn d&lt;=18</v>
          </cell>
          <cell r="D74" t="str">
            <v>TÊn</v>
          </cell>
          <cell r="E74">
            <v>0</v>
          </cell>
          <cell r="F74">
            <v>0</v>
          </cell>
          <cell r="G74">
            <v>124</v>
          </cell>
          <cell r="H74">
            <v>0</v>
          </cell>
          <cell r="I74">
            <v>0</v>
          </cell>
          <cell r="J74">
            <v>0</v>
          </cell>
          <cell r="K74">
            <v>0</v>
          </cell>
          <cell r="L74">
            <v>0</v>
          </cell>
          <cell r="M74">
            <v>0</v>
          </cell>
          <cell r="N74">
            <v>0</v>
          </cell>
          <cell r="O74">
            <v>0</v>
          </cell>
          <cell r="P74">
            <v>0</v>
          </cell>
          <cell r="Q74">
            <v>140787</v>
          </cell>
          <cell r="R74">
            <v>4333333</v>
          </cell>
          <cell r="S74">
            <v>4474120</v>
          </cell>
        </row>
        <row r="75">
          <cell r="E75">
            <v>1</v>
          </cell>
          <cell r="F75" t="str">
            <v>¤ t«</v>
          </cell>
          <cell r="G75">
            <v>64</v>
          </cell>
          <cell r="H75">
            <v>1</v>
          </cell>
          <cell r="I75">
            <v>2</v>
          </cell>
          <cell r="J75">
            <v>1.1000000000000001</v>
          </cell>
          <cell r="K75">
            <v>0</v>
          </cell>
          <cell r="L75">
            <v>1.05</v>
          </cell>
          <cell r="M75">
            <v>435</v>
          </cell>
          <cell r="N75">
            <v>29166</v>
          </cell>
          <cell r="O75">
            <v>11050</v>
          </cell>
          <cell r="P75">
            <v>0</v>
          </cell>
          <cell r="Q75">
            <v>40216</v>
          </cell>
          <cell r="R75">
            <v>0</v>
          </cell>
          <cell r="S75" t="str">
            <v xml:space="preserve"> </v>
          </cell>
        </row>
        <row r="76">
          <cell r="E76">
            <v>1</v>
          </cell>
          <cell r="F76" t="str">
            <v>¤ t«</v>
          </cell>
          <cell r="G76">
            <v>60</v>
          </cell>
          <cell r="H76">
            <v>5</v>
          </cell>
          <cell r="I76">
            <v>2</v>
          </cell>
          <cell r="J76">
            <v>1.1000000000000001</v>
          </cell>
          <cell r="K76">
            <v>0</v>
          </cell>
          <cell r="L76">
            <v>1.05</v>
          </cell>
          <cell r="M76">
            <v>1600</v>
          </cell>
          <cell r="N76">
            <v>100571</v>
          </cell>
          <cell r="O76">
            <v>0</v>
          </cell>
          <cell r="P76">
            <v>0</v>
          </cell>
          <cell r="Q76">
            <v>100571</v>
          </cell>
          <cell r="R76">
            <v>0</v>
          </cell>
          <cell r="S76" t="str">
            <v xml:space="preserve"> </v>
          </cell>
        </row>
        <row r="77">
          <cell r="B77" t="str">
            <v>tt&gt;18</v>
          </cell>
          <cell r="C77" t="str">
            <v>ThÐp trßn d&gt;18</v>
          </cell>
          <cell r="D77" t="str">
            <v>TÊn</v>
          </cell>
          <cell r="E77">
            <v>0</v>
          </cell>
          <cell r="F77">
            <v>0</v>
          </cell>
          <cell r="G77">
            <v>124</v>
          </cell>
          <cell r="H77">
            <v>0</v>
          </cell>
          <cell r="I77">
            <v>0</v>
          </cell>
          <cell r="J77">
            <v>0</v>
          </cell>
          <cell r="K77">
            <v>0</v>
          </cell>
          <cell r="L77">
            <v>0</v>
          </cell>
          <cell r="M77">
            <v>0</v>
          </cell>
          <cell r="N77">
            <v>0</v>
          </cell>
          <cell r="O77">
            <v>0</v>
          </cell>
          <cell r="P77">
            <v>0</v>
          </cell>
          <cell r="Q77">
            <v>140787</v>
          </cell>
          <cell r="R77">
            <v>4285714</v>
          </cell>
          <cell r="S77">
            <v>4426501</v>
          </cell>
        </row>
        <row r="78">
          <cell r="E78">
            <v>1</v>
          </cell>
          <cell r="F78" t="str">
            <v>¤ t«</v>
          </cell>
          <cell r="G78">
            <v>64</v>
          </cell>
          <cell r="H78">
            <v>1</v>
          </cell>
          <cell r="I78">
            <v>2</v>
          </cell>
          <cell r="J78">
            <v>1.1000000000000001</v>
          </cell>
          <cell r="K78">
            <v>0</v>
          </cell>
          <cell r="L78">
            <v>1.05</v>
          </cell>
          <cell r="M78">
            <v>435</v>
          </cell>
          <cell r="N78">
            <v>29166</v>
          </cell>
          <cell r="O78">
            <v>11050</v>
          </cell>
          <cell r="P78">
            <v>0</v>
          </cell>
          <cell r="Q78">
            <v>40216</v>
          </cell>
          <cell r="R78">
            <v>0</v>
          </cell>
          <cell r="S78" t="str">
            <v xml:space="preserve"> </v>
          </cell>
        </row>
        <row r="79">
          <cell r="E79">
            <v>1</v>
          </cell>
          <cell r="F79" t="str">
            <v>¤ t«</v>
          </cell>
          <cell r="G79">
            <v>60</v>
          </cell>
          <cell r="H79">
            <v>5</v>
          </cell>
          <cell r="I79">
            <v>2</v>
          </cell>
          <cell r="J79">
            <v>1.1000000000000001</v>
          </cell>
          <cell r="K79">
            <v>0</v>
          </cell>
          <cell r="L79">
            <v>1.05</v>
          </cell>
          <cell r="M79">
            <v>1600</v>
          </cell>
          <cell r="N79">
            <v>100571</v>
          </cell>
          <cell r="O79">
            <v>0</v>
          </cell>
          <cell r="P79">
            <v>0</v>
          </cell>
          <cell r="Q79">
            <v>100571</v>
          </cell>
          <cell r="R79">
            <v>0</v>
          </cell>
          <cell r="S79" t="str">
            <v xml:space="preserve"> </v>
          </cell>
        </row>
        <row r="80">
          <cell r="B80" t="str">
            <v>t«</v>
          </cell>
          <cell r="C80" t="str">
            <v>ThÐp èng</v>
          </cell>
          <cell r="D80" t="str">
            <v>TÊn</v>
          </cell>
          <cell r="E80">
            <v>0</v>
          </cell>
          <cell r="F80">
            <v>0</v>
          </cell>
          <cell r="G80">
            <v>124</v>
          </cell>
          <cell r="H80">
            <v>0</v>
          </cell>
          <cell r="I80">
            <v>0</v>
          </cell>
          <cell r="J80">
            <v>0</v>
          </cell>
          <cell r="K80">
            <v>0</v>
          </cell>
          <cell r="L80">
            <v>0</v>
          </cell>
          <cell r="M80">
            <v>0</v>
          </cell>
          <cell r="N80">
            <v>0</v>
          </cell>
          <cell r="O80">
            <v>0</v>
          </cell>
          <cell r="P80">
            <v>0</v>
          </cell>
          <cell r="Q80">
            <v>140787</v>
          </cell>
          <cell r="R80">
            <v>6500000</v>
          </cell>
          <cell r="S80">
            <v>6640787</v>
          </cell>
        </row>
        <row r="81">
          <cell r="E81">
            <v>1</v>
          </cell>
          <cell r="F81" t="str">
            <v>¤ t«</v>
          </cell>
          <cell r="G81">
            <v>64</v>
          </cell>
          <cell r="H81">
            <v>1</v>
          </cell>
          <cell r="I81">
            <v>2</v>
          </cell>
          <cell r="J81">
            <v>1.1000000000000001</v>
          </cell>
          <cell r="K81">
            <v>0</v>
          </cell>
          <cell r="L81">
            <v>1.05</v>
          </cell>
          <cell r="M81">
            <v>435</v>
          </cell>
          <cell r="N81">
            <v>29166</v>
          </cell>
          <cell r="O81">
            <v>11050</v>
          </cell>
          <cell r="P81">
            <v>0</v>
          </cell>
          <cell r="Q81">
            <v>40216</v>
          </cell>
          <cell r="R81">
            <v>0</v>
          </cell>
          <cell r="S81" t="str">
            <v xml:space="preserve"> </v>
          </cell>
        </row>
        <row r="82">
          <cell r="E82">
            <v>1</v>
          </cell>
          <cell r="F82" t="str">
            <v>¤ t«</v>
          </cell>
          <cell r="G82">
            <v>60</v>
          </cell>
          <cell r="H82">
            <v>5</v>
          </cell>
          <cell r="I82">
            <v>2</v>
          </cell>
          <cell r="J82">
            <v>1.1000000000000001</v>
          </cell>
          <cell r="K82">
            <v>0</v>
          </cell>
          <cell r="L82">
            <v>1.05</v>
          </cell>
          <cell r="M82">
            <v>1600</v>
          </cell>
          <cell r="N82">
            <v>100571</v>
          </cell>
          <cell r="O82">
            <v>0</v>
          </cell>
          <cell r="P82">
            <v>0</v>
          </cell>
          <cell r="Q82">
            <v>100571</v>
          </cell>
          <cell r="R82">
            <v>0</v>
          </cell>
          <cell r="S82" t="str">
            <v xml:space="preserve"> </v>
          </cell>
        </row>
        <row r="83">
          <cell r="B83" t="str">
            <v>tc®c</v>
          </cell>
          <cell r="C83" t="str">
            <v>ThÐp c­êng ®é cao</v>
          </cell>
          <cell r="D83" t="str">
            <v>TÊn</v>
          </cell>
          <cell r="E83">
            <v>0</v>
          </cell>
          <cell r="F83">
            <v>0</v>
          </cell>
          <cell r="G83">
            <v>124</v>
          </cell>
          <cell r="H83">
            <v>0</v>
          </cell>
          <cell r="I83">
            <v>0</v>
          </cell>
          <cell r="J83">
            <v>0</v>
          </cell>
          <cell r="K83">
            <v>0</v>
          </cell>
          <cell r="L83">
            <v>0</v>
          </cell>
          <cell r="M83">
            <v>0</v>
          </cell>
          <cell r="N83">
            <v>0</v>
          </cell>
          <cell r="O83">
            <v>0</v>
          </cell>
          <cell r="P83">
            <v>0</v>
          </cell>
          <cell r="Q83">
            <v>140787</v>
          </cell>
          <cell r="R83">
            <v>12000000</v>
          </cell>
          <cell r="S83">
            <v>12140787</v>
          </cell>
        </row>
        <row r="84">
          <cell r="E84">
            <v>1</v>
          </cell>
          <cell r="F84" t="str">
            <v>¤ t«</v>
          </cell>
          <cell r="G84">
            <v>64</v>
          </cell>
          <cell r="H84">
            <v>1</v>
          </cell>
          <cell r="I84">
            <v>2</v>
          </cell>
          <cell r="J84">
            <v>1.1000000000000001</v>
          </cell>
          <cell r="K84">
            <v>0</v>
          </cell>
          <cell r="L84">
            <v>1.05</v>
          </cell>
          <cell r="M84">
            <v>435</v>
          </cell>
          <cell r="N84">
            <v>29166</v>
          </cell>
          <cell r="O84">
            <v>11050</v>
          </cell>
          <cell r="P84">
            <v>0</v>
          </cell>
          <cell r="Q84">
            <v>40216</v>
          </cell>
          <cell r="R84">
            <v>0</v>
          </cell>
          <cell r="S84" t="str">
            <v xml:space="preserve"> </v>
          </cell>
        </row>
        <row r="85">
          <cell r="E85">
            <v>1</v>
          </cell>
          <cell r="F85" t="str">
            <v>¤ t«</v>
          </cell>
          <cell r="G85">
            <v>60</v>
          </cell>
          <cell r="H85">
            <v>5</v>
          </cell>
          <cell r="I85">
            <v>2</v>
          </cell>
          <cell r="J85">
            <v>1.1000000000000001</v>
          </cell>
          <cell r="K85">
            <v>0</v>
          </cell>
          <cell r="L85">
            <v>1.05</v>
          </cell>
          <cell r="M85">
            <v>1600</v>
          </cell>
          <cell r="N85">
            <v>100571</v>
          </cell>
          <cell r="O85">
            <v>0</v>
          </cell>
          <cell r="P85">
            <v>0</v>
          </cell>
          <cell r="Q85">
            <v>100571</v>
          </cell>
          <cell r="R85">
            <v>0</v>
          </cell>
          <cell r="S85" t="str">
            <v xml:space="preserve"> </v>
          </cell>
        </row>
        <row r="86">
          <cell r="B86" t="str">
            <v>Ray</v>
          </cell>
          <cell r="C86" t="str">
            <v>Ray P43</v>
          </cell>
          <cell r="D86" t="str">
            <v>TÊn</v>
          </cell>
          <cell r="E86">
            <v>0</v>
          </cell>
          <cell r="F86">
            <v>0</v>
          </cell>
          <cell r="G86">
            <v>124</v>
          </cell>
          <cell r="H86">
            <v>0</v>
          </cell>
          <cell r="I86">
            <v>0</v>
          </cell>
          <cell r="J86">
            <v>0</v>
          </cell>
          <cell r="K86">
            <v>0</v>
          </cell>
          <cell r="L86">
            <v>0</v>
          </cell>
          <cell r="M86">
            <v>0</v>
          </cell>
          <cell r="N86">
            <v>0</v>
          </cell>
          <cell r="O86">
            <v>0</v>
          </cell>
          <cell r="P86">
            <v>0</v>
          </cell>
          <cell r="Q86">
            <v>140787</v>
          </cell>
          <cell r="R86">
            <v>6000000</v>
          </cell>
          <cell r="S86">
            <v>6140787</v>
          </cell>
        </row>
        <row r="87">
          <cell r="E87">
            <v>1</v>
          </cell>
          <cell r="F87" t="str">
            <v>¤ t«</v>
          </cell>
          <cell r="G87">
            <v>64</v>
          </cell>
          <cell r="H87">
            <v>1</v>
          </cell>
          <cell r="I87">
            <v>2</v>
          </cell>
          <cell r="J87">
            <v>1.1000000000000001</v>
          </cell>
          <cell r="K87">
            <v>0</v>
          </cell>
          <cell r="L87">
            <v>1.05</v>
          </cell>
          <cell r="M87">
            <v>435</v>
          </cell>
          <cell r="N87">
            <v>29166</v>
          </cell>
          <cell r="O87">
            <v>11050</v>
          </cell>
          <cell r="P87">
            <v>0</v>
          </cell>
          <cell r="Q87">
            <v>40216</v>
          </cell>
          <cell r="R87">
            <v>0</v>
          </cell>
          <cell r="S87" t="str">
            <v xml:space="preserve"> </v>
          </cell>
        </row>
        <row r="88">
          <cell r="E88">
            <v>1</v>
          </cell>
          <cell r="F88" t="str">
            <v>¤ t«</v>
          </cell>
          <cell r="G88">
            <v>60</v>
          </cell>
          <cell r="H88">
            <v>5</v>
          </cell>
          <cell r="I88">
            <v>2</v>
          </cell>
          <cell r="J88">
            <v>1.1000000000000001</v>
          </cell>
          <cell r="K88">
            <v>0</v>
          </cell>
          <cell r="L88">
            <v>1.05</v>
          </cell>
          <cell r="M88">
            <v>1600</v>
          </cell>
          <cell r="N88">
            <v>100571</v>
          </cell>
          <cell r="O88">
            <v>0</v>
          </cell>
          <cell r="P88">
            <v>0</v>
          </cell>
          <cell r="Q88">
            <v>100571</v>
          </cell>
          <cell r="R88">
            <v>0</v>
          </cell>
          <cell r="S88" t="str">
            <v xml:space="preserve"> </v>
          </cell>
        </row>
        <row r="89">
          <cell r="B89" t="str">
            <v>xm4</v>
          </cell>
          <cell r="C89" t="str">
            <v xml:space="preserve">Xi m¨ng PC 40  </v>
          </cell>
          <cell r="D89" t="str">
            <v>TÊn</v>
          </cell>
          <cell r="E89">
            <v>0</v>
          </cell>
          <cell r="F89">
            <v>0</v>
          </cell>
          <cell r="G89">
            <v>124</v>
          </cell>
          <cell r="H89">
            <v>0</v>
          </cell>
          <cell r="I89">
            <v>0</v>
          </cell>
          <cell r="J89">
            <v>0</v>
          </cell>
          <cell r="K89">
            <v>0</v>
          </cell>
          <cell r="L89">
            <v>0</v>
          </cell>
          <cell r="M89">
            <v>0</v>
          </cell>
          <cell r="N89">
            <v>0</v>
          </cell>
          <cell r="O89">
            <v>0</v>
          </cell>
          <cell r="P89">
            <v>0</v>
          </cell>
          <cell r="Q89">
            <v>162026</v>
          </cell>
          <cell r="R89">
            <v>804762</v>
          </cell>
          <cell r="S89">
            <v>966788</v>
          </cell>
        </row>
        <row r="90">
          <cell r="E90">
            <v>1</v>
          </cell>
          <cell r="F90" t="str">
            <v>¤ t«</v>
          </cell>
          <cell r="G90">
            <v>64</v>
          </cell>
          <cell r="H90">
            <v>1</v>
          </cell>
          <cell r="I90">
            <v>3</v>
          </cell>
          <cell r="J90">
            <v>1.3</v>
          </cell>
          <cell r="K90">
            <v>0</v>
          </cell>
          <cell r="L90">
            <v>1.05</v>
          </cell>
          <cell r="M90">
            <v>435</v>
          </cell>
          <cell r="N90">
            <v>34469</v>
          </cell>
          <cell r="O90">
            <v>8700</v>
          </cell>
          <cell r="P90">
            <v>0</v>
          </cell>
          <cell r="Q90">
            <v>43169</v>
          </cell>
          <cell r="R90">
            <v>0</v>
          </cell>
          <cell r="S90" t="str">
            <v xml:space="preserve"> </v>
          </cell>
        </row>
        <row r="91">
          <cell r="E91">
            <v>1</v>
          </cell>
          <cell r="F91" t="str">
            <v>¤ t«</v>
          </cell>
          <cell r="G91">
            <v>60</v>
          </cell>
          <cell r="H91">
            <v>5</v>
          </cell>
          <cell r="I91">
            <v>3</v>
          </cell>
          <cell r="J91">
            <v>1.3</v>
          </cell>
          <cell r="K91">
            <v>0</v>
          </cell>
          <cell r="L91">
            <v>1.05</v>
          </cell>
          <cell r="M91">
            <v>1600</v>
          </cell>
          <cell r="N91">
            <v>118857</v>
          </cell>
          <cell r="O91">
            <v>0</v>
          </cell>
          <cell r="P91">
            <v>0</v>
          </cell>
          <cell r="Q91">
            <v>118857</v>
          </cell>
          <cell r="R91">
            <v>0</v>
          </cell>
          <cell r="S91" t="str">
            <v xml:space="preserve"> </v>
          </cell>
        </row>
        <row r="92">
          <cell r="B92" t="str">
            <v>xm3</v>
          </cell>
          <cell r="C92" t="str">
            <v>Xi m¨ng PC30</v>
          </cell>
          <cell r="D92" t="str">
            <v>TÊn</v>
          </cell>
          <cell r="E92">
            <v>0</v>
          </cell>
          <cell r="F92">
            <v>0</v>
          </cell>
          <cell r="G92">
            <v>124</v>
          </cell>
          <cell r="H92">
            <v>0</v>
          </cell>
          <cell r="I92">
            <v>0</v>
          </cell>
          <cell r="J92">
            <v>0</v>
          </cell>
          <cell r="K92">
            <v>0</v>
          </cell>
          <cell r="L92">
            <v>0</v>
          </cell>
          <cell r="M92">
            <v>0</v>
          </cell>
          <cell r="N92">
            <v>0</v>
          </cell>
          <cell r="O92">
            <v>0</v>
          </cell>
          <cell r="P92">
            <v>0</v>
          </cell>
          <cell r="Q92">
            <v>162026</v>
          </cell>
          <cell r="R92">
            <v>761905</v>
          </cell>
          <cell r="S92">
            <v>923931</v>
          </cell>
        </row>
        <row r="93">
          <cell r="E93">
            <v>1</v>
          </cell>
          <cell r="F93" t="str">
            <v>¤ t«</v>
          </cell>
          <cell r="G93">
            <v>64</v>
          </cell>
          <cell r="H93">
            <v>1</v>
          </cell>
          <cell r="I93">
            <v>3</v>
          </cell>
          <cell r="J93">
            <v>1.3</v>
          </cell>
          <cell r="K93">
            <v>0</v>
          </cell>
          <cell r="L93">
            <v>1.05</v>
          </cell>
          <cell r="M93">
            <v>435</v>
          </cell>
          <cell r="N93">
            <v>34469</v>
          </cell>
          <cell r="O93">
            <v>8700</v>
          </cell>
          <cell r="P93">
            <v>0</v>
          </cell>
          <cell r="Q93">
            <v>43169</v>
          </cell>
          <cell r="R93">
            <v>0</v>
          </cell>
          <cell r="S93" t="str">
            <v xml:space="preserve"> </v>
          </cell>
        </row>
        <row r="94">
          <cell r="E94">
            <v>1</v>
          </cell>
          <cell r="F94" t="str">
            <v>¤ t«</v>
          </cell>
          <cell r="G94">
            <v>60</v>
          </cell>
          <cell r="H94">
            <v>5</v>
          </cell>
          <cell r="I94">
            <v>3</v>
          </cell>
          <cell r="J94">
            <v>1.3</v>
          </cell>
          <cell r="K94">
            <v>0</v>
          </cell>
          <cell r="L94">
            <v>1.05</v>
          </cell>
          <cell r="M94">
            <v>1600</v>
          </cell>
          <cell r="N94">
            <v>118857</v>
          </cell>
          <cell r="O94">
            <v>0</v>
          </cell>
          <cell r="P94">
            <v>0</v>
          </cell>
          <cell r="Q94">
            <v>118857</v>
          </cell>
          <cell r="R94">
            <v>0</v>
          </cell>
          <cell r="S94" t="str">
            <v xml:space="preserve"> </v>
          </cell>
        </row>
        <row r="95">
          <cell r="B95" t="str">
            <v>pgbt</v>
          </cell>
          <cell r="C95" t="str">
            <v>Phô gia BT</v>
          </cell>
          <cell r="D95" t="str">
            <v>TÊn</v>
          </cell>
          <cell r="E95">
            <v>0</v>
          </cell>
          <cell r="F95">
            <v>0</v>
          </cell>
          <cell r="G95">
            <v>124</v>
          </cell>
          <cell r="H95">
            <v>0</v>
          </cell>
          <cell r="I95">
            <v>0</v>
          </cell>
          <cell r="J95">
            <v>0</v>
          </cell>
          <cell r="K95">
            <v>0</v>
          </cell>
          <cell r="L95">
            <v>0</v>
          </cell>
          <cell r="M95">
            <v>0</v>
          </cell>
          <cell r="N95">
            <v>0</v>
          </cell>
          <cell r="O95">
            <v>0</v>
          </cell>
          <cell r="P95">
            <v>0</v>
          </cell>
          <cell r="Q95">
            <v>167826</v>
          </cell>
          <cell r="R95">
            <v>7000000</v>
          </cell>
          <cell r="S95">
            <v>7167826</v>
          </cell>
        </row>
        <row r="96">
          <cell r="E96">
            <v>1</v>
          </cell>
          <cell r="F96" t="str">
            <v>¤ t«</v>
          </cell>
          <cell r="G96">
            <v>64</v>
          </cell>
          <cell r="H96">
            <v>1</v>
          </cell>
          <cell r="I96">
            <v>3</v>
          </cell>
          <cell r="J96">
            <v>1.3</v>
          </cell>
          <cell r="K96">
            <v>0</v>
          </cell>
          <cell r="L96">
            <v>1.05</v>
          </cell>
          <cell r="M96">
            <v>435</v>
          </cell>
          <cell r="N96">
            <v>34469</v>
          </cell>
          <cell r="O96">
            <v>14500</v>
          </cell>
          <cell r="P96">
            <v>0</v>
          </cell>
          <cell r="Q96">
            <v>48969</v>
          </cell>
          <cell r="R96">
            <v>0</v>
          </cell>
          <cell r="S96" t="str">
            <v xml:space="preserve"> </v>
          </cell>
        </row>
        <row r="97">
          <cell r="E97">
            <v>1</v>
          </cell>
          <cell r="F97" t="str">
            <v>¤ t«</v>
          </cell>
          <cell r="G97">
            <v>60</v>
          </cell>
          <cell r="H97">
            <v>5</v>
          </cell>
          <cell r="I97">
            <v>3</v>
          </cell>
          <cell r="J97">
            <v>1.3</v>
          </cell>
          <cell r="K97">
            <v>0</v>
          </cell>
          <cell r="L97">
            <v>1.05</v>
          </cell>
          <cell r="M97">
            <v>1600</v>
          </cell>
          <cell r="N97">
            <v>118857</v>
          </cell>
          <cell r="O97">
            <v>0</v>
          </cell>
          <cell r="P97">
            <v>0</v>
          </cell>
          <cell r="Q97">
            <v>118857</v>
          </cell>
          <cell r="R97">
            <v>0</v>
          </cell>
          <cell r="S97" t="str">
            <v xml:space="preserve"> </v>
          </cell>
        </row>
        <row r="98">
          <cell r="B98" t="str">
            <v>pghd</v>
          </cell>
          <cell r="C98" t="str">
            <v>Phô giac ho¸ dÎo</v>
          </cell>
          <cell r="D98" t="str">
            <v>TÊn</v>
          </cell>
          <cell r="E98">
            <v>0</v>
          </cell>
          <cell r="F98">
            <v>0</v>
          </cell>
          <cell r="G98">
            <v>124</v>
          </cell>
          <cell r="H98">
            <v>0</v>
          </cell>
          <cell r="I98">
            <v>0</v>
          </cell>
          <cell r="J98">
            <v>0</v>
          </cell>
          <cell r="K98">
            <v>0</v>
          </cell>
          <cell r="L98">
            <v>0</v>
          </cell>
          <cell r="M98">
            <v>0</v>
          </cell>
          <cell r="N98">
            <v>0</v>
          </cell>
          <cell r="O98">
            <v>0</v>
          </cell>
          <cell r="P98">
            <v>0</v>
          </cell>
          <cell r="Q98">
            <v>167826</v>
          </cell>
          <cell r="R98">
            <v>12000000</v>
          </cell>
          <cell r="S98">
            <v>12167826</v>
          </cell>
        </row>
        <row r="99">
          <cell r="E99">
            <v>1</v>
          </cell>
          <cell r="F99" t="str">
            <v>¤ t«</v>
          </cell>
          <cell r="G99">
            <v>64</v>
          </cell>
          <cell r="H99">
            <v>1</v>
          </cell>
          <cell r="I99">
            <v>3</v>
          </cell>
          <cell r="J99">
            <v>1.3</v>
          </cell>
          <cell r="K99">
            <v>0</v>
          </cell>
          <cell r="L99">
            <v>1.05</v>
          </cell>
          <cell r="M99">
            <v>435</v>
          </cell>
          <cell r="N99">
            <v>34469</v>
          </cell>
          <cell r="O99">
            <v>14500</v>
          </cell>
          <cell r="P99">
            <v>0</v>
          </cell>
          <cell r="Q99">
            <v>48969</v>
          </cell>
          <cell r="R99">
            <v>0</v>
          </cell>
          <cell r="S99" t="str">
            <v xml:space="preserve"> </v>
          </cell>
        </row>
        <row r="100">
          <cell r="E100">
            <v>1</v>
          </cell>
          <cell r="F100" t="str">
            <v>¤ t«</v>
          </cell>
          <cell r="G100">
            <v>60</v>
          </cell>
          <cell r="H100">
            <v>5</v>
          </cell>
          <cell r="I100">
            <v>3</v>
          </cell>
          <cell r="J100">
            <v>1.3</v>
          </cell>
          <cell r="K100">
            <v>0</v>
          </cell>
          <cell r="L100">
            <v>1.05</v>
          </cell>
          <cell r="M100">
            <v>1600</v>
          </cell>
          <cell r="N100">
            <v>118857</v>
          </cell>
          <cell r="O100">
            <v>0</v>
          </cell>
          <cell r="P100">
            <v>0</v>
          </cell>
          <cell r="Q100">
            <v>118857</v>
          </cell>
        </row>
        <row r="101">
          <cell r="B101" t="str">
            <v>m ct</v>
          </cell>
          <cell r="C101" t="str">
            <v>Mµng chèng thÊm + Phô gia dÝnh b¸m</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93000</v>
          </cell>
          <cell r="S101">
            <v>93000</v>
          </cell>
        </row>
        <row r="102">
          <cell r="B102" t="str">
            <v>l cs</v>
          </cell>
          <cell r="C102" t="str">
            <v>L­ìi c­a s¾t</v>
          </cell>
          <cell r="D102" t="str">
            <v>c¸i</v>
          </cell>
          <cell r="E102">
            <v>0</v>
          </cell>
          <cell r="F102">
            <v>0</v>
          </cell>
          <cell r="G102">
            <v>0</v>
          </cell>
          <cell r="H102">
            <v>0</v>
          </cell>
          <cell r="I102">
            <v>0</v>
          </cell>
          <cell r="J102">
            <v>0</v>
          </cell>
          <cell r="K102">
            <v>0</v>
          </cell>
          <cell r="L102">
            <v>0</v>
          </cell>
          <cell r="M102">
            <v>0</v>
          </cell>
          <cell r="N102">
            <v>0</v>
          </cell>
          <cell r="O102">
            <v>0</v>
          </cell>
          <cell r="P102">
            <v>0</v>
          </cell>
          <cell r="Q102">
            <v>0</v>
          </cell>
          <cell r="R102">
            <v>15000</v>
          </cell>
          <cell r="S102">
            <v>15000</v>
          </cell>
        </row>
        <row r="103">
          <cell r="B103" t="str">
            <v>b l</v>
          </cell>
          <cell r="C103" t="str">
            <v>Bul«ng</v>
          </cell>
          <cell r="D103" t="str">
            <v>c¸i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4000</v>
          </cell>
          <cell r="S103">
            <v>4000</v>
          </cell>
        </row>
        <row r="104">
          <cell r="B104" t="str">
            <v>® c</v>
          </cell>
          <cell r="C104" t="str">
            <v>§¸ c¾t</v>
          </cell>
          <cell r="D104" t="str">
            <v>Viªn</v>
          </cell>
          <cell r="E104">
            <v>0</v>
          </cell>
          <cell r="F104">
            <v>0</v>
          </cell>
          <cell r="G104">
            <v>0</v>
          </cell>
          <cell r="H104">
            <v>0</v>
          </cell>
          <cell r="I104">
            <v>0</v>
          </cell>
          <cell r="J104">
            <v>0</v>
          </cell>
          <cell r="K104">
            <v>0</v>
          </cell>
          <cell r="L104">
            <v>0</v>
          </cell>
          <cell r="M104">
            <v>0</v>
          </cell>
          <cell r="N104">
            <v>0</v>
          </cell>
          <cell r="O104">
            <v>0</v>
          </cell>
          <cell r="P104">
            <v>0</v>
          </cell>
          <cell r="Q104">
            <v>0</v>
          </cell>
          <cell r="R104">
            <v>7000</v>
          </cell>
          <cell r="S104">
            <v>7000</v>
          </cell>
        </row>
        <row r="105">
          <cell r="B105" t="str">
            <v>¤ xy</v>
          </cell>
          <cell r="C105" t="str">
            <v>¤ xy</v>
          </cell>
          <cell r="D105" t="str">
            <v>chai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53000</v>
          </cell>
          <cell r="S105">
            <v>53000</v>
          </cell>
        </row>
        <row r="106">
          <cell r="B106" t="str">
            <v>® ®</v>
          </cell>
          <cell r="C106" t="str">
            <v>§Êt ®Ìn</v>
          </cell>
          <cell r="D106" t="str">
            <v>kg</v>
          </cell>
          <cell r="E106">
            <v>0</v>
          </cell>
          <cell r="F106">
            <v>0</v>
          </cell>
          <cell r="G106">
            <v>0</v>
          </cell>
          <cell r="H106">
            <v>0</v>
          </cell>
          <cell r="I106">
            <v>0</v>
          </cell>
          <cell r="J106">
            <v>0</v>
          </cell>
          <cell r="K106">
            <v>0</v>
          </cell>
          <cell r="L106">
            <v>0</v>
          </cell>
          <cell r="M106">
            <v>0</v>
          </cell>
          <cell r="N106">
            <v>0</v>
          </cell>
          <cell r="O106">
            <v>0</v>
          </cell>
          <cell r="P106">
            <v>0</v>
          </cell>
          <cell r="Q106">
            <v>0</v>
          </cell>
          <cell r="R106">
            <v>8600</v>
          </cell>
          <cell r="S106">
            <v>8600</v>
          </cell>
        </row>
        <row r="107">
          <cell r="B107" t="str">
            <v>® ®Øa</v>
          </cell>
          <cell r="C107" t="str">
            <v>§inh ®Øa</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500</v>
          </cell>
          <cell r="S107">
            <v>500</v>
          </cell>
        </row>
        <row r="108">
          <cell r="B108" t="str">
            <v>® cr</v>
          </cell>
          <cell r="C108" t="str">
            <v>§inh Cr¨mp«ng</v>
          </cell>
          <cell r="D108" t="str">
            <v>c¸i</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v>
          </cell>
          <cell r="S108">
            <v>1000</v>
          </cell>
        </row>
        <row r="109">
          <cell r="B109" t="str">
            <v>® ®­êng</v>
          </cell>
          <cell r="C109" t="str">
            <v>§inh ®­êng</v>
          </cell>
          <cell r="D109" t="str">
            <v>c¸i</v>
          </cell>
          <cell r="E109">
            <v>0</v>
          </cell>
          <cell r="F109">
            <v>0</v>
          </cell>
          <cell r="G109">
            <v>0</v>
          </cell>
          <cell r="H109">
            <v>0</v>
          </cell>
          <cell r="I109">
            <v>0</v>
          </cell>
          <cell r="J109">
            <v>0</v>
          </cell>
          <cell r="K109">
            <v>0</v>
          </cell>
          <cell r="L109">
            <v>0</v>
          </cell>
          <cell r="M109">
            <v>0</v>
          </cell>
          <cell r="N109">
            <v>0</v>
          </cell>
          <cell r="O109">
            <v>0</v>
          </cell>
          <cell r="P109">
            <v>0</v>
          </cell>
          <cell r="Q109">
            <v>0</v>
          </cell>
          <cell r="R109">
            <v>700</v>
          </cell>
          <cell r="S109">
            <v>700</v>
          </cell>
        </row>
        <row r="110">
          <cell r="B110" t="str">
            <v>d bc</v>
          </cell>
          <cell r="C110" t="str">
            <v>DÇu b«i tr¬n</v>
          </cell>
          <cell r="D110" t="str">
            <v>kg</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v>
          </cell>
          <cell r="S110">
            <v>2500</v>
          </cell>
        </row>
        <row r="111">
          <cell r="B111" t="str">
            <v>« g</v>
          </cell>
          <cell r="C111" t="str">
            <v>èng gen d=65/72</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42000</v>
          </cell>
          <cell r="S111">
            <v>42000</v>
          </cell>
        </row>
        <row r="112">
          <cell r="B112" t="str">
            <v>« n</v>
          </cell>
          <cell r="C112" t="str">
            <v>èng nèi</v>
          </cell>
          <cell r="D112" t="str">
            <v>m</v>
          </cell>
          <cell r="E112">
            <v>0</v>
          </cell>
          <cell r="F112">
            <v>0</v>
          </cell>
          <cell r="G112">
            <v>0</v>
          </cell>
          <cell r="H112">
            <v>0</v>
          </cell>
          <cell r="I112">
            <v>0</v>
          </cell>
          <cell r="J112">
            <v>0</v>
          </cell>
          <cell r="K112">
            <v>0</v>
          </cell>
          <cell r="L112">
            <v>0</v>
          </cell>
          <cell r="M112">
            <v>0</v>
          </cell>
          <cell r="N112">
            <v>0</v>
          </cell>
          <cell r="O112">
            <v>0</v>
          </cell>
          <cell r="P112">
            <v>0</v>
          </cell>
          <cell r="Q112">
            <v>0</v>
          </cell>
          <cell r="R112">
            <v>42000</v>
          </cell>
          <cell r="S112">
            <v>42000</v>
          </cell>
        </row>
        <row r="113">
          <cell r="B113" t="str">
            <v>« t</v>
          </cell>
          <cell r="C113" t="str">
            <v>èng thÐp d=130</v>
          </cell>
          <cell r="D113" t="str">
            <v>m</v>
          </cell>
          <cell r="E113">
            <v>0</v>
          </cell>
          <cell r="F113">
            <v>0</v>
          </cell>
          <cell r="G113">
            <v>0</v>
          </cell>
          <cell r="H113">
            <v>0</v>
          </cell>
          <cell r="I113">
            <v>0</v>
          </cell>
          <cell r="J113">
            <v>0</v>
          </cell>
          <cell r="K113">
            <v>0</v>
          </cell>
          <cell r="L113">
            <v>0</v>
          </cell>
          <cell r="M113">
            <v>0</v>
          </cell>
          <cell r="N113">
            <v>0</v>
          </cell>
          <cell r="O113">
            <v>0</v>
          </cell>
          <cell r="P113">
            <v>0</v>
          </cell>
          <cell r="Q113">
            <v>0</v>
          </cell>
          <cell r="R113">
            <v>120000</v>
          </cell>
          <cell r="S113">
            <v>120000</v>
          </cell>
        </row>
        <row r="114">
          <cell r="B114" t="str">
            <v>l l</v>
          </cell>
          <cell r="C114" t="str">
            <v>LËp l¸ch</v>
          </cell>
          <cell r="D114" t="str">
            <v>bé</v>
          </cell>
          <cell r="E114">
            <v>0</v>
          </cell>
          <cell r="F114">
            <v>0</v>
          </cell>
          <cell r="G114">
            <v>0</v>
          </cell>
          <cell r="H114">
            <v>0</v>
          </cell>
          <cell r="I114">
            <v>0</v>
          </cell>
          <cell r="J114">
            <v>0</v>
          </cell>
          <cell r="K114">
            <v>0</v>
          </cell>
          <cell r="L114">
            <v>0</v>
          </cell>
          <cell r="M114">
            <v>0</v>
          </cell>
          <cell r="N114">
            <v>0</v>
          </cell>
          <cell r="O114">
            <v>0</v>
          </cell>
          <cell r="P114">
            <v>0</v>
          </cell>
          <cell r="Q114">
            <v>0</v>
          </cell>
          <cell r="R114">
            <v>77800</v>
          </cell>
          <cell r="S114">
            <v>77800</v>
          </cell>
        </row>
        <row r="115">
          <cell r="B115" t="str">
            <v>S¬n</v>
          </cell>
          <cell r="C115" t="str">
            <v>S¬n</v>
          </cell>
          <cell r="D115" t="str">
            <v>kg</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10000</v>
          </cell>
          <cell r="S115">
            <v>10000</v>
          </cell>
        </row>
        <row r="116">
          <cell r="B116" t="str">
            <v>sm</v>
          </cell>
          <cell r="C116" t="str">
            <v>S¬n mÇu</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27000</v>
          </cell>
          <cell r="S116">
            <v>27000</v>
          </cell>
        </row>
        <row r="117">
          <cell r="B117" t="str">
            <v>t ®</v>
          </cell>
          <cell r="C117" t="str">
            <v>T¨ng ®¬</v>
          </cell>
          <cell r="D117" t="str">
            <v>c¸i</v>
          </cell>
          <cell r="E117">
            <v>0</v>
          </cell>
          <cell r="F117">
            <v>0</v>
          </cell>
          <cell r="G117">
            <v>0</v>
          </cell>
          <cell r="H117">
            <v>0</v>
          </cell>
          <cell r="I117">
            <v>0</v>
          </cell>
          <cell r="J117">
            <v>0</v>
          </cell>
          <cell r="K117">
            <v>0</v>
          </cell>
          <cell r="L117">
            <v>0</v>
          </cell>
          <cell r="M117">
            <v>0</v>
          </cell>
          <cell r="N117">
            <v>0</v>
          </cell>
          <cell r="O117">
            <v>0</v>
          </cell>
          <cell r="P117">
            <v>0</v>
          </cell>
          <cell r="Q117">
            <v>0</v>
          </cell>
          <cell r="R117">
            <v>18000</v>
          </cell>
          <cell r="S117">
            <v>18000</v>
          </cell>
        </row>
        <row r="118">
          <cell r="B118" t="str">
            <v>t vg</v>
          </cell>
          <cell r="C118" t="str">
            <v>Tµ vÑt gç</v>
          </cell>
          <cell r="D118" t="str">
            <v>thanh</v>
          </cell>
          <cell r="E118">
            <v>0</v>
          </cell>
          <cell r="F118">
            <v>0</v>
          </cell>
          <cell r="G118">
            <v>0</v>
          </cell>
          <cell r="H118">
            <v>0</v>
          </cell>
          <cell r="I118">
            <v>0</v>
          </cell>
          <cell r="J118">
            <v>0</v>
          </cell>
          <cell r="K118">
            <v>0</v>
          </cell>
          <cell r="L118">
            <v>0</v>
          </cell>
          <cell r="M118">
            <v>0</v>
          </cell>
          <cell r="N118">
            <v>0</v>
          </cell>
          <cell r="O118">
            <v>0</v>
          </cell>
          <cell r="P118">
            <v>0</v>
          </cell>
          <cell r="Q118">
            <v>0</v>
          </cell>
          <cell r="R118">
            <v>138600</v>
          </cell>
          <cell r="S118">
            <v>138600</v>
          </cell>
        </row>
        <row r="119">
          <cell r="B119" t="str">
            <v>X¨ng</v>
          </cell>
          <cell r="C119" t="str">
            <v>X¨ng</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6000</v>
          </cell>
          <cell r="S119">
            <v>6000</v>
          </cell>
        </row>
        <row r="120">
          <cell r="B120" t="str">
            <v>dm</v>
          </cell>
          <cell r="C120" t="str">
            <v>DÇu mazut</v>
          </cell>
          <cell r="D120" t="str">
            <v>kg</v>
          </cell>
          <cell r="E120">
            <v>0</v>
          </cell>
          <cell r="F120">
            <v>0</v>
          </cell>
          <cell r="G120">
            <v>0</v>
          </cell>
          <cell r="H120">
            <v>0</v>
          </cell>
          <cell r="I120">
            <v>0</v>
          </cell>
          <cell r="J120">
            <v>0</v>
          </cell>
          <cell r="K120">
            <v>0</v>
          </cell>
          <cell r="L120">
            <v>0</v>
          </cell>
          <cell r="M120">
            <v>0</v>
          </cell>
          <cell r="N120">
            <v>0</v>
          </cell>
          <cell r="O120">
            <v>0</v>
          </cell>
          <cell r="P120">
            <v>0</v>
          </cell>
          <cell r="Q120">
            <v>0</v>
          </cell>
          <cell r="R120">
            <v>4600</v>
          </cell>
          <cell r="S120">
            <v>4600</v>
          </cell>
        </row>
        <row r="121">
          <cell r="B121" t="str">
            <v>« g+n</v>
          </cell>
          <cell r="C121" t="str">
            <v>èng gang + n¾p ®Ëy</v>
          </cell>
          <cell r="D121" t="str">
            <v>kg</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10000</v>
          </cell>
          <cell r="S121">
            <v>10000</v>
          </cell>
        </row>
        <row r="122">
          <cell r="B122" t="str">
            <v>t c</v>
          </cell>
          <cell r="C122" t="str">
            <v>Than c¸m</v>
          </cell>
          <cell r="D122" t="str">
            <v>kg</v>
          </cell>
          <cell r="E122">
            <v>0</v>
          </cell>
          <cell r="F122">
            <v>0</v>
          </cell>
          <cell r="G122">
            <v>0</v>
          </cell>
          <cell r="H122">
            <v>0</v>
          </cell>
          <cell r="I122">
            <v>0</v>
          </cell>
          <cell r="J122">
            <v>0</v>
          </cell>
          <cell r="K122">
            <v>0</v>
          </cell>
          <cell r="L122">
            <v>0</v>
          </cell>
          <cell r="M122">
            <v>0</v>
          </cell>
          <cell r="N122">
            <v>0</v>
          </cell>
          <cell r="O122">
            <v>0</v>
          </cell>
          <cell r="P122">
            <v>0</v>
          </cell>
          <cell r="Q122">
            <v>0</v>
          </cell>
          <cell r="R122">
            <v>800</v>
          </cell>
          <cell r="S122">
            <v>800</v>
          </cell>
        </row>
        <row r="123">
          <cell r="B123" t="str">
            <v>gtc</v>
          </cell>
          <cell r="C123" t="str">
            <v>G¹ch thñ c«ng 2 lç</v>
          </cell>
          <cell r="D123" t="str">
            <v>viªn</v>
          </cell>
          <cell r="E123">
            <v>0</v>
          </cell>
          <cell r="F123">
            <v>0</v>
          </cell>
          <cell r="G123">
            <v>0</v>
          </cell>
          <cell r="H123">
            <v>0</v>
          </cell>
          <cell r="I123">
            <v>0</v>
          </cell>
          <cell r="J123">
            <v>0</v>
          </cell>
          <cell r="K123">
            <v>0</v>
          </cell>
          <cell r="L123">
            <v>0</v>
          </cell>
          <cell r="M123">
            <v>0</v>
          </cell>
          <cell r="N123">
            <v>0</v>
          </cell>
          <cell r="O123">
            <v>0</v>
          </cell>
          <cell r="P123">
            <v>0</v>
          </cell>
          <cell r="Q123">
            <v>0</v>
          </cell>
          <cell r="R123">
            <v>500</v>
          </cell>
          <cell r="S123">
            <v>500</v>
          </cell>
        </row>
        <row r="124">
          <cell r="B124" t="str">
            <v>ms</v>
          </cell>
          <cell r="C124" t="str">
            <v>Mãc s¾t</v>
          </cell>
          <cell r="D124" t="str">
            <v>c¸i</v>
          </cell>
          <cell r="E124">
            <v>0</v>
          </cell>
          <cell r="F124">
            <v>0</v>
          </cell>
          <cell r="G124">
            <v>0</v>
          </cell>
          <cell r="H124">
            <v>0</v>
          </cell>
          <cell r="I124">
            <v>0</v>
          </cell>
          <cell r="J124">
            <v>0</v>
          </cell>
          <cell r="K124">
            <v>0</v>
          </cell>
          <cell r="L124">
            <v>0</v>
          </cell>
          <cell r="M124">
            <v>0</v>
          </cell>
          <cell r="N124">
            <v>0</v>
          </cell>
          <cell r="O124">
            <v>0</v>
          </cell>
          <cell r="P124">
            <v>0</v>
          </cell>
          <cell r="Q124">
            <v>0</v>
          </cell>
          <cell r="R124">
            <v>1500</v>
          </cell>
          <cell r="S124">
            <v>1500</v>
          </cell>
        </row>
        <row r="127">
          <cell r="C127" t="str">
            <v xml:space="preserve"> - Cù ly vËn chuyÓn vËt liÖu trªn tÝnh theo biªn b¶n x¸c nhËn cña t­ vÊn</v>
          </cell>
        </row>
        <row r="137">
          <cell r="B137" t="str">
            <v>cuct</v>
          </cell>
          <cell r="C137" t="str">
            <v>M¸y c¾t uèn cèt thp</v>
          </cell>
          <cell r="D137" t="str">
            <v>Ca</v>
          </cell>
        </row>
        <row r="147">
          <cell r="B147" t="str">
            <v>KH</v>
          </cell>
          <cell r="C147" t="str">
            <v>NC-BËc (nhãm 3)</v>
          </cell>
          <cell r="D147" t="str">
            <v>§V</v>
          </cell>
          <cell r="E147" t="str">
            <v>T.L­îng §V</v>
          </cell>
          <cell r="F147" t="str">
            <v>P.TiÖn V/C</v>
          </cell>
          <cell r="G147" t="str">
            <v>Cù Ly V/C T.TÕ (Km)</v>
          </cell>
          <cell r="H147" t="str">
            <v>CÊp §­êng</v>
          </cell>
          <cell r="I147" t="str">
            <v>CÊp Lo¹i VËt T­</v>
          </cell>
          <cell r="J147" t="str">
            <v>HÖ sè BH</v>
          </cell>
          <cell r="K147" t="str">
            <v>HÖ sè NHB</v>
          </cell>
          <cell r="L147" t="str">
            <v>HÖ sè VAT</v>
          </cell>
          <cell r="M147" t="str">
            <v>G.C­íc 89/CP</v>
          </cell>
          <cell r="N147" t="str">
            <v>Chi PhÝ V/C</v>
          </cell>
          <cell r="O147" t="str">
            <v>C.PhÝ bèc dì (§ång)</v>
          </cell>
          <cell r="P147" t="str">
            <v>Chi phÝ tù ®æ (§ång)</v>
          </cell>
          <cell r="Q147" t="str">
            <v>Tæng C.PhÝ V/C (§ång)</v>
          </cell>
          <cell r="R147" t="str">
            <v>Ngµy C«ng</v>
          </cell>
          <cell r="S147" t="str">
            <v>Ngµy C«ng</v>
          </cell>
        </row>
        <row r="149">
          <cell r="B149">
            <v>1</v>
          </cell>
          <cell r="C149">
            <v>2</v>
          </cell>
          <cell r="D149">
            <v>3</v>
          </cell>
          <cell r="E149">
            <v>4</v>
          </cell>
          <cell r="F149">
            <v>5</v>
          </cell>
          <cell r="G149">
            <v>6</v>
          </cell>
          <cell r="H149">
            <v>7</v>
          </cell>
          <cell r="I149">
            <v>8</v>
          </cell>
          <cell r="J149">
            <v>9</v>
          </cell>
          <cell r="K149">
            <v>10</v>
          </cell>
          <cell r="L149">
            <v>11</v>
          </cell>
          <cell r="M149">
            <v>12</v>
          </cell>
          <cell r="N149" t="str">
            <v>13=4x6x9x10x12/11</v>
          </cell>
          <cell r="O149">
            <v>14</v>
          </cell>
          <cell r="P149">
            <v>15</v>
          </cell>
          <cell r="Q149" t="str">
            <v>16 = 13+14+15</v>
          </cell>
          <cell r="R149">
            <v>16</v>
          </cell>
          <cell r="S149">
            <v>16</v>
          </cell>
        </row>
        <row r="151">
          <cell r="B151" t="str">
            <v>2,5/7</v>
          </cell>
          <cell r="C151" t="str">
            <v>Nh©n c«ng 2,5/7</v>
          </cell>
          <cell r="D151" t="str">
            <v xml:space="preserve">C«ng </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13215</v>
          </cell>
          <cell r="S151">
            <v>13215</v>
          </cell>
        </row>
        <row r="152">
          <cell r="B152" t="str">
            <v>2,7/7</v>
          </cell>
          <cell r="C152" t="str">
            <v>Nh©n c«ng 2,7/7</v>
          </cell>
          <cell r="D152" t="str">
            <v xml:space="preserve">C«ng </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13481</v>
          </cell>
          <cell r="S152">
            <v>13481</v>
          </cell>
        </row>
        <row r="153">
          <cell r="B153" t="str">
            <v>3,0/7</v>
          </cell>
          <cell r="C153" t="str">
            <v>Nh©n c«ng 3,0/7</v>
          </cell>
          <cell r="D153" t="str">
            <v xml:space="preserve">C«ng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13878</v>
          </cell>
          <cell r="S153">
            <v>13878</v>
          </cell>
        </row>
        <row r="154">
          <cell r="B154" t="str">
            <v>3,2/7</v>
          </cell>
          <cell r="C154" t="str">
            <v>Nh©n c«ng 3,2/7</v>
          </cell>
          <cell r="D154" t="str">
            <v xml:space="preserve">C«ng </v>
          </cell>
          <cell r="E154">
            <v>0</v>
          </cell>
          <cell r="F154">
            <v>0</v>
          </cell>
          <cell r="G154">
            <v>0</v>
          </cell>
          <cell r="H154">
            <v>0</v>
          </cell>
          <cell r="I154">
            <v>0</v>
          </cell>
          <cell r="J154">
            <v>0</v>
          </cell>
          <cell r="K154">
            <v>0</v>
          </cell>
          <cell r="L154">
            <v>0</v>
          </cell>
          <cell r="M154">
            <v>0</v>
          </cell>
          <cell r="N154">
            <v>0</v>
          </cell>
          <cell r="O154">
            <v>0</v>
          </cell>
          <cell r="P154">
            <v>0</v>
          </cell>
          <cell r="Q154">
            <v>0</v>
          </cell>
          <cell r="R154">
            <v>14171</v>
          </cell>
          <cell r="S154">
            <v>14171</v>
          </cell>
        </row>
        <row r="155">
          <cell r="B155" t="str">
            <v>3,5/7</v>
          </cell>
          <cell r="C155" t="str">
            <v>Nh©n c«ng 3,5/7</v>
          </cell>
          <cell r="D155" t="str">
            <v xml:space="preserve">C«ng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14611</v>
          </cell>
          <cell r="S155">
            <v>14611</v>
          </cell>
        </row>
        <row r="156">
          <cell r="B156" t="str">
            <v>3,7/7</v>
          </cell>
          <cell r="C156" t="str">
            <v>Nh©n c«ng 3,7/7</v>
          </cell>
          <cell r="D156" t="str">
            <v xml:space="preserve">C«ng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14904</v>
          </cell>
          <cell r="S156">
            <v>14904</v>
          </cell>
        </row>
        <row r="157">
          <cell r="B157" t="str">
            <v>4,0/7</v>
          </cell>
          <cell r="C157" t="str">
            <v>Nh©n c«ng 4,0/7</v>
          </cell>
          <cell r="D157" t="str">
            <v xml:space="preserve">C«ng </v>
          </cell>
          <cell r="E157">
            <v>0</v>
          </cell>
          <cell r="F157">
            <v>0</v>
          </cell>
          <cell r="G157">
            <v>0</v>
          </cell>
          <cell r="H157">
            <v>0</v>
          </cell>
          <cell r="I157">
            <v>0</v>
          </cell>
          <cell r="J157">
            <v>0</v>
          </cell>
          <cell r="K157">
            <v>0</v>
          </cell>
          <cell r="L157">
            <v>0</v>
          </cell>
          <cell r="M157">
            <v>0</v>
          </cell>
          <cell r="N157">
            <v>0</v>
          </cell>
          <cell r="O157">
            <v>0</v>
          </cell>
          <cell r="P157">
            <v>0</v>
          </cell>
          <cell r="Q157">
            <v>0</v>
          </cell>
          <cell r="R157">
            <v>15343</v>
          </cell>
          <cell r="S157">
            <v>15343</v>
          </cell>
        </row>
        <row r="158">
          <cell r="B158" t="str">
            <v>4,5/7</v>
          </cell>
          <cell r="C158" t="str">
            <v>Nh©n c«ng 4,5/7</v>
          </cell>
          <cell r="D158" t="str">
            <v xml:space="preserve">C«ng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16914</v>
          </cell>
          <cell r="S158">
            <v>16914</v>
          </cell>
        </row>
        <row r="159">
          <cell r="B159" t="str">
            <v>5,0/7</v>
          </cell>
          <cell r="C159" t="str">
            <v>Nh©n c«ng 5,0/7</v>
          </cell>
          <cell r="D159" t="str">
            <v xml:space="preserve">C«ng </v>
          </cell>
          <cell r="E159">
            <v>0</v>
          </cell>
          <cell r="F159">
            <v>0</v>
          </cell>
          <cell r="G159">
            <v>0</v>
          </cell>
          <cell r="H159">
            <v>0</v>
          </cell>
          <cell r="I159">
            <v>0</v>
          </cell>
          <cell r="J159">
            <v>0</v>
          </cell>
          <cell r="K159">
            <v>0</v>
          </cell>
          <cell r="L159">
            <v>0</v>
          </cell>
          <cell r="M159">
            <v>0</v>
          </cell>
          <cell r="N159">
            <v>0</v>
          </cell>
          <cell r="O159">
            <v>0</v>
          </cell>
          <cell r="P159">
            <v>0</v>
          </cell>
          <cell r="Q159">
            <v>0</v>
          </cell>
          <cell r="R159">
            <v>18484</v>
          </cell>
          <cell r="S159">
            <v>18484</v>
          </cell>
        </row>
        <row r="160">
          <cell r="S160">
            <v>0</v>
          </cell>
        </row>
        <row r="161">
          <cell r="S161">
            <v>0</v>
          </cell>
        </row>
        <row r="162">
          <cell r="S162">
            <v>0</v>
          </cell>
        </row>
        <row r="163">
          <cell r="S163">
            <v>0</v>
          </cell>
        </row>
        <row r="164">
          <cell r="S164">
            <v>0</v>
          </cell>
        </row>
        <row r="165">
          <cell r="S165">
            <v>0</v>
          </cell>
        </row>
        <row r="166">
          <cell r="S166">
            <v>0</v>
          </cell>
        </row>
        <row r="170">
          <cell r="B170" t="str">
            <v>KH</v>
          </cell>
          <cell r="C170" t="str">
            <v>M¸y thi c«ng</v>
          </cell>
          <cell r="D170" t="str">
            <v>§V</v>
          </cell>
          <cell r="E170" t="str">
            <v>T.L­îng §V</v>
          </cell>
          <cell r="F170" t="str">
            <v>P.TiÖn V/C</v>
          </cell>
          <cell r="G170" t="str">
            <v>Cù Ly V/C T.TÕ (Km)</v>
          </cell>
          <cell r="H170" t="str">
            <v>CÊp §­êng</v>
          </cell>
          <cell r="I170" t="str">
            <v>CÊp Lo¹i VËt T­</v>
          </cell>
          <cell r="J170" t="str">
            <v>HÖ sè BH</v>
          </cell>
          <cell r="K170" t="str">
            <v>HÖ sè NHB</v>
          </cell>
          <cell r="L170" t="str">
            <v>HÖ sè VAT</v>
          </cell>
          <cell r="M170" t="str">
            <v>G.C­íc 89/CP</v>
          </cell>
          <cell r="N170" t="str">
            <v>Chi PhÝ V/C</v>
          </cell>
          <cell r="O170" t="str">
            <v>C.PhÝ bèc dì (§ång)</v>
          </cell>
          <cell r="P170" t="str">
            <v>Chi phÝ tù ®æ (§ång)</v>
          </cell>
          <cell r="Q170" t="str">
            <v>Tæng C.PhÝ V/C (§ång)</v>
          </cell>
          <cell r="R170" t="str">
            <v>§¬n gi¸</v>
          </cell>
          <cell r="S170" t="str">
            <v>§¬n gi¸</v>
          </cell>
        </row>
        <row r="172">
          <cell r="B172">
            <v>1</v>
          </cell>
          <cell r="C172">
            <v>2</v>
          </cell>
          <cell r="D172">
            <v>3</v>
          </cell>
          <cell r="E172">
            <v>4</v>
          </cell>
          <cell r="F172">
            <v>5</v>
          </cell>
          <cell r="G172">
            <v>6</v>
          </cell>
          <cell r="H172">
            <v>7</v>
          </cell>
          <cell r="I172">
            <v>8</v>
          </cell>
          <cell r="J172">
            <v>9</v>
          </cell>
          <cell r="K172">
            <v>10</v>
          </cell>
          <cell r="L172">
            <v>11</v>
          </cell>
          <cell r="M172">
            <v>12</v>
          </cell>
          <cell r="N172" t="str">
            <v>13=4x6x9x10x12/11</v>
          </cell>
          <cell r="O172">
            <v>14</v>
          </cell>
          <cell r="P172">
            <v>15</v>
          </cell>
          <cell r="Q172" t="str">
            <v>16 = 13+14+15</v>
          </cell>
          <cell r="R172">
            <v>16</v>
          </cell>
          <cell r="S172">
            <v>16</v>
          </cell>
        </row>
        <row r="173">
          <cell r="B173" t="str">
            <v>«tn7</v>
          </cell>
          <cell r="C173" t="str">
            <v>¤t« t­íi nhùa 7T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745096</v>
          </cell>
          <cell r="S173">
            <v>745096</v>
          </cell>
        </row>
        <row r="174">
          <cell r="B174" t="str">
            <v>«tn5</v>
          </cell>
          <cell r="C174" t="str">
            <v>¤t« t­íi n­íc 5m3</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343052</v>
          </cell>
          <cell r="S174">
            <v>343052</v>
          </cell>
        </row>
        <row r="175">
          <cell r="B175" t="str">
            <v>«10</v>
          </cell>
          <cell r="C175" t="str">
            <v>¤t« tù ®æ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525740</v>
          </cell>
          <cell r="S175">
            <v>525740</v>
          </cell>
        </row>
        <row r="176">
          <cell r="B176" t="str">
            <v>«7</v>
          </cell>
          <cell r="C176" t="str">
            <v>¤t« tù ®æ 7T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444551</v>
          </cell>
          <cell r="S176">
            <v>444551</v>
          </cell>
        </row>
        <row r="177">
          <cell r="B177" t="str">
            <v>«6</v>
          </cell>
          <cell r="C177" t="str">
            <v>¤t« v/c BT 6m3</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697345</v>
          </cell>
          <cell r="S177">
            <v>697345</v>
          </cell>
        </row>
        <row r="178">
          <cell r="B178" t="str">
            <v>®bl25</v>
          </cell>
          <cell r="C178" t="str">
            <v>§Çm b¸nh lèp 25T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505651</v>
          </cell>
          <cell r="S178">
            <v>505651</v>
          </cell>
        </row>
        <row r="179">
          <cell r="B179" t="str">
            <v>bv</v>
          </cell>
          <cell r="C179" t="str">
            <v>B¬m v÷a XM</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112728</v>
          </cell>
          <cell r="S179">
            <v>112728</v>
          </cell>
        </row>
        <row r="180">
          <cell r="B180" t="str">
            <v>c10</v>
          </cell>
          <cell r="C180" t="str">
            <v>CÈu 10T</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615511</v>
          </cell>
          <cell r="S180">
            <v>615511</v>
          </cell>
        </row>
        <row r="181">
          <cell r="B181" t="str">
            <v>c16</v>
          </cell>
          <cell r="C181" t="str">
            <v>CÈu 16T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823425</v>
          </cell>
          <cell r="S181">
            <v>823425</v>
          </cell>
        </row>
        <row r="182">
          <cell r="B182" t="str">
            <v>c25</v>
          </cell>
          <cell r="C182" t="str">
            <v>CÈu 25T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1148366</v>
          </cell>
          <cell r="S182">
            <v>1148366</v>
          </cell>
        </row>
        <row r="183">
          <cell r="B183" t="str">
            <v>c5</v>
          </cell>
          <cell r="C183" t="str">
            <v>CÈu 5T</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292034</v>
          </cell>
          <cell r="S183">
            <v>292034</v>
          </cell>
        </row>
        <row r="184">
          <cell r="B184" t="str">
            <v>cx50</v>
          </cell>
          <cell r="C184" t="str">
            <v>CÈu xÝch 50T</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1639226</v>
          </cell>
          <cell r="S184">
            <v>1639226</v>
          </cell>
        </row>
        <row r="185">
          <cell r="B185" t="str">
            <v>k250</v>
          </cell>
          <cell r="C185" t="str">
            <v>KÝch 250T</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86813</v>
          </cell>
          <cell r="S185">
            <v>86813</v>
          </cell>
        </row>
        <row r="186">
          <cell r="B186" t="str">
            <v>k500</v>
          </cell>
          <cell r="C186" t="str">
            <v>KÝch 500T</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102248</v>
          </cell>
          <cell r="S186">
            <v>102248</v>
          </cell>
        </row>
        <row r="187">
          <cell r="B187" t="str">
            <v>l10</v>
          </cell>
          <cell r="C187" t="str">
            <v>Lu 10T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288922</v>
          </cell>
          <cell r="S187">
            <v>288922</v>
          </cell>
        </row>
        <row r="188">
          <cell r="B188" t="str">
            <v>lbl16</v>
          </cell>
          <cell r="C188" t="str">
            <v>Lu b¸nh lèp 16T</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432053</v>
          </cell>
          <cell r="S188">
            <v>432053</v>
          </cell>
        </row>
        <row r="189">
          <cell r="B189" t="str">
            <v>lbt16</v>
          </cell>
          <cell r="C189" t="str">
            <v>Lu b¸nh thÐp 16T</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414375</v>
          </cell>
          <cell r="S189">
            <v>414375</v>
          </cell>
        </row>
        <row r="190">
          <cell r="B190" t="str">
            <v>lr25</v>
          </cell>
          <cell r="C190" t="str">
            <v>Lu rung 25T</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928648</v>
          </cell>
          <cell r="S190">
            <v>928648</v>
          </cell>
        </row>
        <row r="191">
          <cell r="B191" t="str">
            <v>m®&lt;0,8</v>
          </cell>
          <cell r="C191" t="str">
            <v>M¸y ®µo &lt;=0,8m3</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705849</v>
          </cell>
          <cell r="S191">
            <v>705849</v>
          </cell>
        </row>
        <row r="192">
          <cell r="B192" t="str">
            <v>®25</v>
          </cell>
          <cell r="C192" t="str">
            <v>M¸y ®Çm 25T</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505651</v>
          </cell>
          <cell r="S192">
            <v>505651</v>
          </cell>
        </row>
        <row r="193">
          <cell r="B193" t="str">
            <v>®9</v>
          </cell>
          <cell r="C193" t="str">
            <v>M¸y ®Çm 9T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443844</v>
          </cell>
          <cell r="S193">
            <v>443844</v>
          </cell>
        </row>
        <row r="194">
          <cell r="B194" t="str">
            <v>®b1</v>
          </cell>
          <cell r="C194" t="str">
            <v>M¸y ®Çm bµn 1KW</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32525</v>
          </cell>
          <cell r="S194">
            <v>32525</v>
          </cell>
        </row>
        <row r="195">
          <cell r="B195" t="str">
            <v>® d1,5</v>
          </cell>
          <cell r="C195" t="str">
            <v>M¸y ®Çm dïi 1,5KW</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37456</v>
          </cell>
          <cell r="S195">
            <v>37456</v>
          </cell>
        </row>
        <row r="196">
          <cell r="B196" t="str">
            <v>bn20</v>
          </cell>
          <cell r="C196" t="str">
            <v>M¸y b¬m n­íc 20KW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107630</v>
          </cell>
          <cell r="S196">
            <v>107630</v>
          </cell>
        </row>
        <row r="197">
          <cell r="B197" t="str">
            <v>bn75</v>
          </cell>
          <cell r="C197" t="str">
            <v>M¸y b¬m n­íc 75CV</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466499</v>
          </cell>
          <cell r="S197">
            <v>466499</v>
          </cell>
        </row>
        <row r="198">
          <cell r="B198" t="str">
            <v>cc</v>
          </cell>
          <cell r="C198" t="str">
            <v>M¸y c¾t</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39789</v>
          </cell>
          <cell r="S198">
            <v>39789</v>
          </cell>
        </row>
        <row r="199">
          <cell r="B199" t="str">
            <v>c«5</v>
          </cell>
          <cell r="C199" t="str">
            <v>M¸y c¾t èng 5KW</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46496</v>
          </cell>
          <cell r="S199">
            <v>46496</v>
          </cell>
        </row>
        <row r="200">
          <cell r="B200" t="str">
            <v>ct</v>
          </cell>
          <cell r="C200" t="str">
            <v>M¸y c¾t thÐp</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164322</v>
          </cell>
          <cell r="S200">
            <v>164322</v>
          </cell>
        </row>
        <row r="201">
          <cell r="B201" t="str">
            <v>cuct</v>
          </cell>
          <cell r="C201" t="str">
            <v>M¸y c¾t uèn cèt thÐp</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39789</v>
          </cell>
          <cell r="S201">
            <v>39789</v>
          </cell>
        </row>
        <row r="202">
          <cell r="B202" t="str">
            <v>c «</v>
          </cell>
          <cell r="C202" t="str">
            <v>M¸y cuèn èng</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43589</v>
          </cell>
          <cell r="S202">
            <v>43589</v>
          </cell>
        </row>
        <row r="203">
          <cell r="B203" t="str">
            <v>h23</v>
          </cell>
          <cell r="C203" t="str">
            <v>M¸y hµn 23KW</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77338</v>
          </cell>
          <cell r="S203">
            <v>77338</v>
          </cell>
        </row>
        <row r="204">
          <cell r="B204" t="str">
            <v>kbt</v>
          </cell>
          <cell r="C204" t="str">
            <v>M¸y khoan BT</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27758</v>
          </cell>
          <cell r="S204">
            <v>27758</v>
          </cell>
        </row>
        <row r="205">
          <cell r="B205" t="str">
            <v>ks4,5</v>
          </cell>
          <cell r="C205" t="str">
            <v>M¸y khoan s¾t</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72334</v>
          </cell>
          <cell r="S205">
            <v>72334</v>
          </cell>
        </row>
        <row r="206">
          <cell r="B206" t="str">
            <v>l8,5</v>
          </cell>
          <cell r="C206" t="str">
            <v>M¸y lu 8.5T</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252823</v>
          </cell>
          <cell r="S206">
            <v>252823</v>
          </cell>
        </row>
        <row r="207">
          <cell r="B207" t="str">
            <v>lc15</v>
          </cell>
          <cell r="C207" t="str">
            <v>M¸y luån c¸p 15KW</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211837</v>
          </cell>
          <cell r="S207">
            <v>211837</v>
          </cell>
        </row>
        <row r="208">
          <cell r="B208" t="str">
            <v>nk10</v>
          </cell>
          <cell r="C208" t="str">
            <v>M¸y nÐn khÝ 10m3/ph</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387267</v>
          </cell>
          <cell r="S208">
            <v>387267</v>
          </cell>
        </row>
        <row r="209">
          <cell r="B209" t="str">
            <v>nk6</v>
          </cell>
          <cell r="C209" t="str">
            <v>M¸y nÐn khÝ 6m3/ph</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315177</v>
          </cell>
          <cell r="S209">
            <v>315177</v>
          </cell>
        </row>
        <row r="210">
          <cell r="B210" t="str">
            <v>u110</v>
          </cell>
          <cell r="C210" t="str">
            <v>M¸y ñi 110cv</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669348</v>
          </cell>
          <cell r="S210">
            <v>669348</v>
          </cell>
        </row>
        <row r="211">
          <cell r="B211" t="str">
            <v>r20</v>
          </cell>
          <cell r="C211" t="str">
            <v>M¸y r¶i 20T/h</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643252</v>
          </cell>
          <cell r="S211">
            <v>643252</v>
          </cell>
        </row>
        <row r="212">
          <cell r="B212" t="str">
            <v>r50-60</v>
          </cell>
          <cell r="C212" t="str">
            <v>M¸y r¶i 50-60m3/h</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1177680</v>
          </cell>
          <cell r="S212">
            <v>1177680</v>
          </cell>
        </row>
        <row r="213">
          <cell r="B213" t="str">
            <v>s110</v>
          </cell>
          <cell r="C213" t="str">
            <v>M¸y san 110cv</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584271</v>
          </cell>
          <cell r="S213">
            <v>584271</v>
          </cell>
        </row>
        <row r="214">
          <cell r="B214" t="str">
            <v>t250</v>
          </cell>
          <cell r="C214" t="str">
            <v>M¸y trén 250l</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96272</v>
          </cell>
          <cell r="S214">
            <v>96272</v>
          </cell>
        </row>
        <row r="215">
          <cell r="B215" t="str">
            <v>t80</v>
          </cell>
          <cell r="C215" t="str">
            <v>M¸y trén v÷a 80l</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45294</v>
          </cell>
          <cell r="S215">
            <v>45294</v>
          </cell>
        </row>
        <row r="216">
          <cell r="B216" t="str">
            <v>td d</v>
          </cell>
          <cell r="C216" t="str">
            <v>M¸y trén dung dÞch</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233437</v>
          </cell>
          <cell r="S216">
            <v>233437</v>
          </cell>
        </row>
        <row r="217">
          <cell r="B217" t="str">
            <v>vt0,8</v>
          </cell>
          <cell r="C217" t="str">
            <v>M¸y vËn th¨ng 0,8T</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54495</v>
          </cell>
          <cell r="S217">
            <v>54495</v>
          </cell>
        </row>
        <row r="218">
          <cell r="B218" t="str">
            <v>x0,6</v>
          </cell>
          <cell r="C218" t="str">
            <v>M¸y xóc 0,6m3</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469958</v>
          </cell>
          <cell r="S218">
            <v>469958</v>
          </cell>
        </row>
        <row r="219">
          <cell r="B219" t="str">
            <v>x1,25</v>
          </cell>
          <cell r="C219" t="str">
            <v>M¸y xóc 1,25m3</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1238930</v>
          </cell>
          <cell r="S219">
            <v>1238930</v>
          </cell>
        </row>
        <row r="220">
          <cell r="B220" t="str">
            <v>sr</v>
          </cell>
          <cell r="C220" t="str">
            <v>M¸y sµng rung</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591646</v>
          </cell>
          <cell r="S220">
            <v>591646</v>
          </cell>
        </row>
        <row r="221">
          <cell r="B221" t="str">
            <v>b200</v>
          </cell>
          <cell r="C221" t="str">
            <v>M¸y b¬m 200m3/h</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39230</v>
          </cell>
          <cell r="S221">
            <v>39230</v>
          </cell>
        </row>
        <row r="222">
          <cell r="B222" t="str">
            <v>plx3</v>
          </cell>
          <cell r="C222" t="str">
            <v>Pal¨ng xÝch 3T</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100000</v>
          </cell>
          <cell r="S222">
            <v>100000</v>
          </cell>
        </row>
        <row r="223">
          <cell r="B223" t="str">
            <v>sl200</v>
          </cell>
          <cell r="C223" t="str">
            <v>Sµ lan 200T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325023</v>
          </cell>
          <cell r="S223">
            <v>325023</v>
          </cell>
        </row>
        <row r="224">
          <cell r="B224" t="str">
            <v>sl400</v>
          </cell>
          <cell r="C224" t="str">
            <v>Sµ lan 400T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670875</v>
          </cell>
          <cell r="S224">
            <v>670875</v>
          </cell>
        </row>
        <row r="225">
          <cell r="B225" t="str">
            <v>tk150</v>
          </cell>
          <cell r="C225" t="str">
            <v>Tµu kÐo 150cv</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775474</v>
          </cell>
          <cell r="S225">
            <v>775474</v>
          </cell>
        </row>
        <row r="226">
          <cell r="B226" t="str">
            <v>t®5</v>
          </cell>
          <cell r="C226" t="str">
            <v>Têi ®iÖn 5T</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70440</v>
          </cell>
          <cell r="S226">
            <v>70440</v>
          </cell>
        </row>
        <row r="227">
          <cell r="B227" t="str">
            <v>tt20-25</v>
          </cell>
          <cell r="C227" t="str">
            <v>Tr¹m trén 20-25T/h</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5156262</v>
          </cell>
          <cell r="S227">
            <v>5156262</v>
          </cell>
        </row>
        <row r="228">
          <cell r="B228" t="str">
            <v>tt50-60</v>
          </cell>
          <cell r="C228" t="str">
            <v>Tr¹m trén 50-60T/h</v>
          </cell>
          <cell r="D228" t="str">
            <v>Ca</v>
          </cell>
          <cell r="E228">
            <v>0</v>
          </cell>
          <cell r="F228">
            <v>0</v>
          </cell>
          <cell r="G228">
            <v>0</v>
          </cell>
          <cell r="H228">
            <v>0</v>
          </cell>
          <cell r="I228">
            <v>0</v>
          </cell>
          <cell r="J228">
            <v>0</v>
          </cell>
          <cell r="K228">
            <v>0</v>
          </cell>
          <cell r="L228">
            <v>0</v>
          </cell>
          <cell r="M228">
            <v>0</v>
          </cell>
          <cell r="N228">
            <v>0</v>
          </cell>
          <cell r="O228">
            <v>0</v>
          </cell>
          <cell r="P228">
            <v>0</v>
          </cell>
          <cell r="Q228">
            <v>0</v>
          </cell>
          <cell r="R228">
            <v>9895724</v>
          </cell>
          <cell r="S228">
            <v>9895724</v>
          </cell>
        </row>
        <row r="229">
          <cell r="B229" t="str">
            <v>®k+m</v>
          </cell>
          <cell r="C229" t="str">
            <v>Xe ®Çu kÐo vµ moãc</v>
          </cell>
          <cell r="D229" t="str">
            <v>Ca</v>
          </cell>
          <cell r="E229">
            <v>0</v>
          </cell>
          <cell r="F229">
            <v>0</v>
          </cell>
          <cell r="G229">
            <v>0</v>
          </cell>
          <cell r="H229">
            <v>0</v>
          </cell>
          <cell r="I229">
            <v>0</v>
          </cell>
          <cell r="J229">
            <v>0</v>
          </cell>
          <cell r="K229">
            <v>0</v>
          </cell>
          <cell r="L229">
            <v>0</v>
          </cell>
          <cell r="M229">
            <v>0</v>
          </cell>
          <cell r="N229">
            <v>0</v>
          </cell>
          <cell r="O229">
            <v>0</v>
          </cell>
          <cell r="P229">
            <v>0</v>
          </cell>
          <cell r="Q229">
            <v>0</v>
          </cell>
          <cell r="R229">
            <v>582634</v>
          </cell>
          <cell r="S229">
            <v>582634</v>
          </cell>
        </row>
        <row r="230">
          <cell r="B230" t="str">
            <v>xld</v>
          </cell>
          <cell r="C230" t="str">
            <v>Xe lao dÇm</v>
          </cell>
          <cell r="D230" t="str">
            <v>Ca</v>
          </cell>
          <cell r="E230">
            <v>0</v>
          </cell>
          <cell r="F230">
            <v>0</v>
          </cell>
          <cell r="G230">
            <v>0</v>
          </cell>
          <cell r="H230">
            <v>0</v>
          </cell>
          <cell r="I230">
            <v>0</v>
          </cell>
          <cell r="J230">
            <v>0</v>
          </cell>
          <cell r="K230">
            <v>0</v>
          </cell>
          <cell r="L230">
            <v>0</v>
          </cell>
          <cell r="M230">
            <v>0</v>
          </cell>
          <cell r="N230">
            <v>0</v>
          </cell>
          <cell r="O230">
            <v>0</v>
          </cell>
          <cell r="P230">
            <v>0</v>
          </cell>
          <cell r="Q230">
            <v>0</v>
          </cell>
          <cell r="R230">
            <v>2382049</v>
          </cell>
          <cell r="S230">
            <v>2382049</v>
          </cell>
        </row>
        <row r="231">
          <cell r="B231" t="str">
            <v>kn</v>
          </cell>
          <cell r="C231" t="str">
            <v>M¸y khoan VRM 1500/800 HD</v>
          </cell>
          <cell r="D231" t="str">
            <v>Ca</v>
          </cell>
          <cell r="E231">
            <v>0</v>
          </cell>
          <cell r="F231">
            <v>0</v>
          </cell>
          <cell r="G231">
            <v>0</v>
          </cell>
          <cell r="H231">
            <v>0</v>
          </cell>
          <cell r="I231">
            <v>0</v>
          </cell>
          <cell r="J231">
            <v>0</v>
          </cell>
          <cell r="K231">
            <v>0</v>
          </cell>
          <cell r="L231">
            <v>0</v>
          </cell>
          <cell r="M231">
            <v>0</v>
          </cell>
          <cell r="N231">
            <v>0</v>
          </cell>
          <cell r="O231">
            <v>0</v>
          </cell>
          <cell r="P231">
            <v>0</v>
          </cell>
          <cell r="Q231">
            <v>0</v>
          </cell>
          <cell r="R231">
            <v>6094532</v>
          </cell>
          <cell r="S231">
            <v>6094532</v>
          </cell>
        </row>
        <row r="232">
          <cell r="B232" t="str">
            <v>ps</v>
          </cell>
          <cell r="C232" t="str">
            <v>M¸y phun s¬n</v>
          </cell>
          <cell r="D232" t="str">
            <v>Ca</v>
          </cell>
          <cell r="E232">
            <v>0</v>
          </cell>
          <cell r="F232">
            <v>0</v>
          </cell>
          <cell r="G232">
            <v>0</v>
          </cell>
          <cell r="H232">
            <v>0</v>
          </cell>
          <cell r="I232">
            <v>0</v>
          </cell>
          <cell r="J232">
            <v>0</v>
          </cell>
          <cell r="K232">
            <v>0</v>
          </cell>
          <cell r="L232">
            <v>0</v>
          </cell>
          <cell r="M232">
            <v>0</v>
          </cell>
          <cell r="N232">
            <v>0</v>
          </cell>
          <cell r="O232">
            <v>0</v>
          </cell>
          <cell r="P232">
            <v>0</v>
          </cell>
          <cell r="Q232">
            <v>0</v>
          </cell>
          <cell r="R232">
            <v>28832</v>
          </cell>
          <cell r="S232">
            <v>28832</v>
          </cell>
        </row>
        <row r="233">
          <cell r="B233" t="str">
            <v>b50</v>
          </cell>
          <cell r="C233" t="str">
            <v>M¸y B¬m BT 50m3/h</v>
          </cell>
          <cell r="D233" t="str">
            <v>Ca</v>
          </cell>
          <cell r="E233">
            <v>0</v>
          </cell>
          <cell r="F233">
            <v>0</v>
          </cell>
          <cell r="G233">
            <v>0</v>
          </cell>
          <cell r="H233">
            <v>0</v>
          </cell>
          <cell r="I233">
            <v>0</v>
          </cell>
          <cell r="J233">
            <v>0</v>
          </cell>
          <cell r="K233">
            <v>0</v>
          </cell>
          <cell r="L233">
            <v>0</v>
          </cell>
          <cell r="M233">
            <v>0</v>
          </cell>
          <cell r="N233">
            <v>0</v>
          </cell>
          <cell r="O233">
            <v>0</v>
          </cell>
          <cell r="P233">
            <v>0</v>
          </cell>
          <cell r="Q233">
            <v>0</v>
          </cell>
          <cell r="R233">
            <v>1433318</v>
          </cell>
          <cell r="S233">
            <v>1433318</v>
          </cell>
        </row>
        <row r="234">
          <cell r="S234">
            <v>0</v>
          </cell>
        </row>
        <row r="235">
          <cell r="S235">
            <v>0</v>
          </cell>
        </row>
        <row r="236">
          <cell r="S236">
            <v>0</v>
          </cell>
        </row>
        <row r="237">
          <cell r="S237">
            <v>0</v>
          </cell>
        </row>
        <row r="238">
          <cell r="S23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 val="DSNVBH"/>
      <sheetName val="NPP"/>
      <sheetName val="DS DOI 02"/>
      <sheetName val="DS DOI 01"/>
      <sheetName val="~         "/>
      <sheetName val="T9"/>
      <sheetName val="T 10"/>
      <sheetName val="T11"/>
      <sheetName val="dg_VTu"/>
      <sheetName val="MTP"/>
      <sheetName val="Sheet1"/>
      <sheetName val="Tuan_1"/>
      <sheetName val="Tuan_2"/>
      <sheetName val="BCN 15 DAU"/>
      <sheetName val="Tuan_3"/>
      <sheetName val="Tuan_4"/>
      <sheetName val="tuan_5"/>
      <sheetName val="thang 4"/>
      <sheetName val="15_dau"/>
      <sheetName val="BCN 15 CTHANG"/>
      <sheetName val="15_cuoi"/>
      <sheetName val=" GTTK. CTHANG"/>
      <sheetName val="XL4Poppy"/>
      <sheetName val="Sheet3"/>
      <sheetName val="Gia BTN"/>
      <sheetName val="Chi Tiet"/>
      <sheetName val="dtxl"/>
      <sheetName val="THVT"/>
      <sheetName val="PTDM"/>
      <sheetName val="GVL"/>
      <sheetName val="Lop 10"/>
      <sheetName val="lop6"/>
      <sheetName val="Gia_GC_Satthep"/>
      <sheetName val="QMCT"/>
      <sheetName val="NEW-PANEL"/>
      <sheetName val="DG"/>
      <sheetName val="dg-VTw"/>
      <sheetName val="DON GIA CAN THO"/>
      <sheetName val="gia vt,nc,may"/>
      <sheetName val="Vat_Tu"/>
      <sheetName val="DS_DOI_02"/>
      <sheetName val="DS_DOI_01"/>
      <sheetName val="~_________"/>
      <sheetName val="T_10"/>
      <sheetName val="dongia_tn"/>
      <sheetName val="DONGIA"/>
      <sheetName val="TT04"/>
      <sheetName val="NHAP"/>
      <sheetName val="CHITIET"/>
      <sheetName val="PL- Don gia"/>
      <sheetName val="KL)dao"/>
      <sheetName val="D_x0013_ DOI 02"/>
      <sheetName val="T_x0015_[PIP"/>
      <sheetName val="Sheet10_x0000_Tuan_3_x0000__x0000__x0000__x0014_[K-99HDuc.xls"/>
      <sheetName val="DO AM DT"/>
      <sheetName val="NganHan"/>
      <sheetName val="Trghan"/>
      <sheetName val="TH"/>
      <sheetName val="DN Cty NTACO"/>
      <sheetName val="01-DNNVV"/>
      <sheetName val="03-DNNVV"/>
      <sheetName val="04-DNNVV"/>
      <sheetName val="No BG"/>
      <sheetName val="00000000"/>
      <sheetName val="CUONG 03 CHUA LEN  (1)"/>
      <sheetName val="CUONG 04 LEN GIA (1)"/>
      <sheetName val="CUONG 04 HA XOP (1)"/>
      <sheetName val="Nhapxuat"/>
      <sheetName val="K-99HDuc"/>
      <sheetName val="KLHT"/>
      <sheetName val="tuong"/>
      <sheetName val="T_x0015__PIP"/>
      <sheetName val="Sheet10"/>
      <sheetName val="GTCC1"/>
      <sheetName val="NHATKYC"/>
      <sheetName val="BCX_NL"/>
      <sheetName val="Sum"/>
      <sheetName val="KKKKKKKK"/>
    </sheetNames>
    <sheetDataSet>
      <sheetData sheetId="0"/>
      <sheetData sheetId="1"/>
      <sheetData sheetId="2"/>
      <sheetData sheetId="3"/>
      <sheetData sheetId="4" refreshError="1"/>
      <sheetData sheetId="5"/>
      <sheetData sheetId="6"/>
      <sheetData sheetId="7" refreshError="1"/>
      <sheetData sheetId="8"/>
      <sheetData sheetId="9"/>
      <sheetData sheetId="10"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row r="55">
          <cell r="C55" t="str">
            <v>SON-CS</v>
          </cell>
          <cell r="D55" t="str">
            <v>Kg</v>
          </cell>
          <cell r="E55">
            <v>16000</v>
          </cell>
        </row>
      </sheetData>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10"/>
      <sheetName val="DGCT"/>
      <sheetName val="DTCT"/>
      <sheetName val="PT DGCT"/>
      <sheetName val="BILL"/>
      <sheetName val="BILL TH"/>
      <sheetName val="HE_SO"/>
      <sheetName val="Sheet11"/>
      <sheetName val="Sheet12"/>
      <sheetName val="Sheet13"/>
      <sheetName val="Sheet14"/>
      <sheetName val="Sheet15"/>
      <sheetName val="Sheet16"/>
      <sheetName val="Phi moi gioi"/>
      <sheetName val="DS LD"/>
      <sheetName val="Sheet1"/>
      <sheetName val="LD H.Lon chua x.c"/>
      <sheetName val="00000000"/>
      <sheetName val="10000000"/>
      <sheetName val="30000000"/>
      <sheetName val="20000000"/>
      <sheetName val="40000000"/>
      <sheetName val="XL4Test5"/>
      <sheetName val="ptdg"/>
      <sheetName val="IN PHIEU L 11"/>
      <sheetName val="IN PHIEU 12"/>
      <sheetName val="TAM UNG 12"/>
      <sheetName val="LUONG 12"/>
      <sheetName val="TAM UNG 01"/>
      <sheetName val="IN PHIEU L 12"/>
      <sheetName val="LUONG 01"/>
      <sheetName val="Bang vi du tron"/>
      <sheetName val="XL4Poppy"/>
      <sheetName val="VL-NC-M"/>
      <sheetName val="dg-VTu"/>
      <sheetName val="Tinh BT"/>
      <sheetName val="Sheet2"/>
      <sheetName val="Sheet3"/>
      <sheetName val="PT_DGCT"/>
      <sheetName val="BILL_TH"/>
      <sheetName val="Tke"/>
      <sheetName val="Out"/>
      <sheetName val="_x0000__x0000__x0000__x0000__x0000__x0000__x0000__x0000_"/>
      <sheetName val="Phi_moi_gioi"/>
      <sheetName val="DS_LD"/>
      <sheetName val="LD_H_Lon_chua_x_c"/>
      <sheetName val="4"/>
      <sheetName val="TTDZ22"/>
      <sheetName val="Tai khoan"/>
      <sheetName val="DI-ESTI"/>
      <sheetName val="Gia_GC_Satthep"/>
      <sheetName val="DT CT 525"/>
      <sheetName val="Tinh_BT"/>
      <sheetName val="VL"/>
      <sheetName val="????????"/>
      <sheetName val="KKKKKKKK"/>
      <sheetName val="________"/>
      <sheetName val="§¬n gi¸ chÝnh"/>
      <sheetName val="Gia"/>
      <sheetName val="Gia giao VL den HT"/>
      <sheetName val="Thongso"/>
      <sheetName val="TT04"/>
    </sheetNames>
    <sheetDataSet>
      <sheetData sheetId="0" refreshError="1">
        <row r="8">
          <cell r="B8" t="str">
            <v>®cp</v>
          </cell>
          <cell r="C8" t="str">
            <v>§¸ d¨m cÊp phèi</v>
          </cell>
          <cell r="D8" t="str">
            <v>m3</v>
          </cell>
          <cell r="E8">
            <v>0</v>
          </cell>
          <cell r="F8">
            <v>0</v>
          </cell>
          <cell r="G8">
            <v>71</v>
          </cell>
          <cell r="H8">
            <v>0</v>
          </cell>
          <cell r="I8">
            <v>0</v>
          </cell>
          <cell r="J8">
            <v>0</v>
          </cell>
          <cell r="K8">
            <v>0</v>
          </cell>
          <cell r="L8">
            <v>0</v>
          </cell>
          <cell r="M8">
            <v>0</v>
          </cell>
          <cell r="N8">
            <v>0</v>
          </cell>
          <cell r="O8">
            <v>0</v>
          </cell>
          <cell r="P8">
            <v>0</v>
          </cell>
          <cell r="Q8">
            <v>192519</v>
          </cell>
          <cell r="R8">
            <v>110000</v>
          </cell>
          <cell r="S8">
            <v>110000</v>
          </cell>
        </row>
        <row r="9">
          <cell r="E9">
            <v>1.6</v>
          </cell>
          <cell r="F9" t="str">
            <v>¤ t«</v>
          </cell>
          <cell r="G9">
            <v>43</v>
          </cell>
          <cell r="H9">
            <v>5</v>
          </cell>
          <cell r="I9">
            <v>2</v>
          </cell>
          <cell r="J9">
            <v>1.1000000000000001</v>
          </cell>
          <cell r="K9">
            <v>1.1499999999999999</v>
          </cell>
          <cell r="L9">
            <v>1.05</v>
          </cell>
          <cell r="M9">
            <v>1644</v>
          </cell>
          <cell r="N9">
            <v>136267</v>
          </cell>
          <cell r="O9">
            <v>10045</v>
          </cell>
          <cell r="P9">
            <v>4000</v>
          </cell>
          <cell r="Q9">
            <v>150312</v>
          </cell>
          <cell r="R9">
            <v>0</v>
          </cell>
          <cell r="S9">
            <v>0</v>
          </cell>
        </row>
        <row r="10">
          <cell r="E10">
            <v>1.6</v>
          </cell>
          <cell r="F10" t="str">
            <v>¤ t«</v>
          </cell>
          <cell r="G10">
            <v>28</v>
          </cell>
          <cell r="H10">
            <v>3</v>
          </cell>
          <cell r="I10">
            <v>2</v>
          </cell>
          <cell r="J10">
            <v>1.1000000000000001</v>
          </cell>
          <cell r="K10">
            <v>1.1499999999999999</v>
          </cell>
          <cell r="L10">
            <v>1.05</v>
          </cell>
          <cell r="M10">
            <v>782</v>
          </cell>
          <cell r="N10">
            <v>42207</v>
          </cell>
          <cell r="O10">
            <v>0</v>
          </cell>
          <cell r="P10">
            <v>0</v>
          </cell>
          <cell r="Q10">
            <v>42207</v>
          </cell>
          <cell r="R10">
            <v>0</v>
          </cell>
          <cell r="S10">
            <v>0</v>
          </cell>
        </row>
        <row r="11">
          <cell r="B11" t="str">
            <v>®0,5x1</v>
          </cell>
          <cell r="C11" t="str">
            <v xml:space="preserve">§¸ d¨m 0,5 x 1     </v>
          </cell>
          <cell r="D11" t="str">
            <v>m3</v>
          </cell>
          <cell r="E11">
            <v>0</v>
          </cell>
          <cell r="F11">
            <v>0</v>
          </cell>
          <cell r="G11">
            <v>71</v>
          </cell>
          <cell r="H11">
            <v>0</v>
          </cell>
          <cell r="I11">
            <v>0</v>
          </cell>
          <cell r="J11">
            <v>0</v>
          </cell>
          <cell r="K11">
            <v>0</v>
          </cell>
          <cell r="L11">
            <v>0</v>
          </cell>
          <cell r="M11">
            <v>0</v>
          </cell>
          <cell r="N11">
            <v>0</v>
          </cell>
          <cell r="O11">
            <v>0</v>
          </cell>
          <cell r="P11">
            <v>0</v>
          </cell>
          <cell r="Q11">
            <v>192519</v>
          </cell>
          <cell r="R11">
            <v>110000</v>
          </cell>
          <cell r="S11">
            <v>110000</v>
          </cell>
        </row>
        <row r="12">
          <cell r="E12">
            <v>1.6</v>
          </cell>
          <cell r="F12" t="str">
            <v>¤ t«</v>
          </cell>
          <cell r="G12">
            <v>43</v>
          </cell>
          <cell r="H12">
            <v>5</v>
          </cell>
          <cell r="I12">
            <v>2</v>
          </cell>
          <cell r="J12">
            <v>1.1000000000000001</v>
          </cell>
          <cell r="K12">
            <v>1.1499999999999999</v>
          </cell>
          <cell r="L12">
            <v>1.05</v>
          </cell>
          <cell r="M12">
            <v>1644</v>
          </cell>
          <cell r="N12">
            <v>136267</v>
          </cell>
          <cell r="O12">
            <v>10045</v>
          </cell>
          <cell r="P12">
            <v>4000</v>
          </cell>
          <cell r="Q12">
            <v>150312</v>
          </cell>
          <cell r="R12">
            <v>0</v>
          </cell>
          <cell r="S12">
            <v>0</v>
          </cell>
        </row>
        <row r="13">
          <cell r="E13">
            <v>1.6</v>
          </cell>
          <cell r="F13" t="str">
            <v>¤ t«</v>
          </cell>
          <cell r="G13">
            <v>28</v>
          </cell>
          <cell r="H13">
            <v>3</v>
          </cell>
          <cell r="I13">
            <v>2</v>
          </cell>
          <cell r="J13">
            <v>1.1000000000000001</v>
          </cell>
          <cell r="K13">
            <v>1.1499999999999999</v>
          </cell>
          <cell r="L13">
            <v>1.05</v>
          </cell>
          <cell r="M13">
            <v>782</v>
          </cell>
          <cell r="N13">
            <v>42207</v>
          </cell>
          <cell r="O13">
            <v>0</v>
          </cell>
          <cell r="P13">
            <v>0</v>
          </cell>
          <cell r="Q13">
            <v>42207</v>
          </cell>
          <cell r="R13">
            <v>0</v>
          </cell>
          <cell r="S13">
            <v>0</v>
          </cell>
        </row>
        <row r="14">
          <cell r="B14" t="str">
            <v>®1x2</v>
          </cell>
          <cell r="C14" t="str">
            <v xml:space="preserve">§¸ d¨m 1 x 2     </v>
          </cell>
          <cell r="D14" t="str">
            <v>m3</v>
          </cell>
          <cell r="E14">
            <v>0</v>
          </cell>
          <cell r="F14">
            <v>0</v>
          </cell>
          <cell r="G14">
            <v>71</v>
          </cell>
          <cell r="H14">
            <v>0</v>
          </cell>
          <cell r="I14">
            <v>0</v>
          </cell>
          <cell r="J14">
            <v>0</v>
          </cell>
          <cell r="K14">
            <v>0</v>
          </cell>
          <cell r="L14">
            <v>0</v>
          </cell>
          <cell r="M14">
            <v>0</v>
          </cell>
          <cell r="N14">
            <v>0</v>
          </cell>
          <cell r="O14">
            <v>0</v>
          </cell>
          <cell r="P14">
            <v>0</v>
          </cell>
          <cell r="Q14">
            <v>192519</v>
          </cell>
          <cell r="R14">
            <v>101000</v>
          </cell>
          <cell r="S14">
            <v>101000</v>
          </cell>
        </row>
        <row r="15">
          <cell r="E15">
            <v>1.6</v>
          </cell>
          <cell r="F15" t="str">
            <v>¤ t«</v>
          </cell>
          <cell r="G15">
            <v>43</v>
          </cell>
          <cell r="H15">
            <v>5</v>
          </cell>
          <cell r="I15">
            <v>2</v>
          </cell>
          <cell r="J15">
            <v>1.1000000000000001</v>
          </cell>
          <cell r="K15">
            <v>1.1499999999999999</v>
          </cell>
          <cell r="L15">
            <v>1.05</v>
          </cell>
          <cell r="M15">
            <v>1644</v>
          </cell>
          <cell r="N15">
            <v>136267</v>
          </cell>
          <cell r="O15">
            <v>10045</v>
          </cell>
          <cell r="P15">
            <v>4000</v>
          </cell>
          <cell r="Q15">
            <v>150312</v>
          </cell>
          <cell r="R15">
            <v>0</v>
          </cell>
          <cell r="S15">
            <v>0</v>
          </cell>
        </row>
        <row r="16">
          <cell r="E16">
            <v>1.6</v>
          </cell>
          <cell r="F16" t="str">
            <v>¤ t«</v>
          </cell>
          <cell r="G16">
            <v>28</v>
          </cell>
          <cell r="H16">
            <v>3</v>
          </cell>
          <cell r="I16">
            <v>2</v>
          </cell>
          <cell r="J16">
            <v>1.1000000000000001</v>
          </cell>
          <cell r="K16">
            <v>1.1499999999999999</v>
          </cell>
          <cell r="L16">
            <v>1.05</v>
          </cell>
          <cell r="M16">
            <v>782</v>
          </cell>
          <cell r="N16">
            <v>42207</v>
          </cell>
          <cell r="O16">
            <v>0</v>
          </cell>
          <cell r="P16">
            <v>0</v>
          </cell>
          <cell r="Q16">
            <v>42207</v>
          </cell>
          <cell r="R16">
            <v>0</v>
          </cell>
          <cell r="S16">
            <v>0</v>
          </cell>
        </row>
        <row r="17">
          <cell r="B17" t="str">
            <v>®2x4</v>
          </cell>
          <cell r="C17" t="str">
            <v xml:space="preserve">§¸ d¨m 2 x 4      </v>
          </cell>
          <cell r="D17" t="str">
            <v>m3</v>
          </cell>
          <cell r="E17">
            <v>0</v>
          </cell>
          <cell r="F17">
            <v>0</v>
          </cell>
          <cell r="G17">
            <v>71</v>
          </cell>
          <cell r="H17">
            <v>0</v>
          </cell>
          <cell r="I17">
            <v>0</v>
          </cell>
          <cell r="J17">
            <v>0</v>
          </cell>
          <cell r="K17">
            <v>0</v>
          </cell>
          <cell r="L17">
            <v>0</v>
          </cell>
          <cell r="M17">
            <v>0</v>
          </cell>
          <cell r="N17">
            <v>0</v>
          </cell>
          <cell r="O17">
            <v>0</v>
          </cell>
          <cell r="P17">
            <v>0</v>
          </cell>
          <cell r="Q17">
            <v>186503</v>
          </cell>
          <cell r="R17">
            <v>90000</v>
          </cell>
          <cell r="S17">
            <v>90000</v>
          </cell>
        </row>
        <row r="18">
          <cell r="E18">
            <v>1.55</v>
          </cell>
          <cell r="F18" t="str">
            <v>¤ t«</v>
          </cell>
          <cell r="G18">
            <v>43</v>
          </cell>
          <cell r="H18">
            <v>5</v>
          </cell>
          <cell r="I18">
            <v>2</v>
          </cell>
          <cell r="J18">
            <v>1.1000000000000001</v>
          </cell>
          <cell r="K18">
            <v>1.1499999999999999</v>
          </cell>
          <cell r="L18">
            <v>1.05</v>
          </cell>
          <cell r="M18">
            <v>1644</v>
          </cell>
          <cell r="N18">
            <v>132009</v>
          </cell>
          <cell r="O18">
            <v>9731</v>
          </cell>
          <cell r="P18">
            <v>3875</v>
          </cell>
          <cell r="Q18">
            <v>145615</v>
          </cell>
          <cell r="R18">
            <v>0</v>
          </cell>
          <cell r="S18">
            <v>0</v>
          </cell>
        </row>
        <row r="19">
          <cell r="E19">
            <v>1.55</v>
          </cell>
          <cell r="F19" t="str">
            <v>¤ t«</v>
          </cell>
          <cell r="G19">
            <v>28</v>
          </cell>
          <cell r="H19">
            <v>3</v>
          </cell>
          <cell r="I19">
            <v>2</v>
          </cell>
          <cell r="J19">
            <v>1.1000000000000001</v>
          </cell>
          <cell r="K19">
            <v>1.1499999999999999</v>
          </cell>
          <cell r="L19">
            <v>1.05</v>
          </cell>
          <cell r="M19">
            <v>782</v>
          </cell>
          <cell r="N19">
            <v>40888</v>
          </cell>
          <cell r="O19">
            <v>0</v>
          </cell>
          <cell r="P19">
            <v>0</v>
          </cell>
          <cell r="Q19">
            <v>40888</v>
          </cell>
          <cell r="R19">
            <v>0</v>
          </cell>
          <cell r="S19">
            <v>0</v>
          </cell>
        </row>
        <row r="20">
          <cell r="B20" t="str">
            <v>®4x6</v>
          </cell>
          <cell r="C20" t="str">
            <v xml:space="preserve">§¸ d¨m 4 x 6        </v>
          </cell>
          <cell r="D20" t="str">
            <v>m3</v>
          </cell>
          <cell r="E20">
            <v>0</v>
          </cell>
          <cell r="F20">
            <v>0</v>
          </cell>
          <cell r="G20">
            <v>71</v>
          </cell>
          <cell r="H20">
            <v>0</v>
          </cell>
          <cell r="I20">
            <v>0</v>
          </cell>
          <cell r="J20">
            <v>0</v>
          </cell>
          <cell r="K20">
            <v>0</v>
          </cell>
          <cell r="L20">
            <v>0</v>
          </cell>
          <cell r="M20">
            <v>0</v>
          </cell>
          <cell r="N20">
            <v>0</v>
          </cell>
          <cell r="O20">
            <v>0</v>
          </cell>
          <cell r="P20">
            <v>0</v>
          </cell>
          <cell r="Q20">
            <v>186503</v>
          </cell>
          <cell r="R20">
            <v>86000</v>
          </cell>
          <cell r="S20">
            <v>86000</v>
          </cell>
        </row>
        <row r="21">
          <cell r="E21">
            <v>1.55</v>
          </cell>
          <cell r="F21" t="str">
            <v>¤ t«</v>
          </cell>
          <cell r="G21">
            <v>43</v>
          </cell>
          <cell r="H21">
            <v>5</v>
          </cell>
          <cell r="I21">
            <v>2</v>
          </cell>
          <cell r="J21">
            <v>1.1000000000000001</v>
          </cell>
          <cell r="K21">
            <v>1.1499999999999999</v>
          </cell>
          <cell r="L21">
            <v>1.05</v>
          </cell>
          <cell r="M21">
            <v>1644</v>
          </cell>
          <cell r="N21">
            <v>132009</v>
          </cell>
          <cell r="O21">
            <v>9731</v>
          </cell>
          <cell r="P21">
            <v>3875</v>
          </cell>
          <cell r="Q21">
            <v>145615</v>
          </cell>
          <cell r="R21">
            <v>0</v>
          </cell>
          <cell r="S21">
            <v>0</v>
          </cell>
        </row>
        <row r="22">
          <cell r="E22">
            <v>1.55</v>
          </cell>
          <cell r="F22" t="str">
            <v>¤ t«</v>
          </cell>
          <cell r="G22">
            <v>28</v>
          </cell>
          <cell r="H22">
            <v>3</v>
          </cell>
          <cell r="I22">
            <v>2</v>
          </cell>
          <cell r="J22">
            <v>1.1000000000000001</v>
          </cell>
          <cell r="K22">
            <v>1.1499999999999999</v>
          </cell>
          <cell r="L22">
            <v>1.05</v>
          </cell>
          <cell r="M22">
            <v>782</v>
          </cell>
          <cell r="N22">
            <v>40888</v>
          </cell>
          <cell r="O22">
            <v>0</v>
          </cell>
          <cell r="P22">
            <v>0</v>
          </cell>
          <cell r="Q22">
            <v>40888</v>
          </cell>
          <cell r="R22">
            <v>0</v>
          </cell>
          <cell r="S22">
            <v>0</v>
          </cell>
        </row>
        <row r="23">
          <cell r="B23" t="str">
            <v>®h</v>
          </cell>
          <cell r="C23" t="str">
            <v>§¸ héc</v>
          </cell>
          <cell r="D23" t="str">
            <v>m3</v>
          </cell>
          <cell r="E23">
            <v>0</v>
          </cell>
          <cell r="F23">
            <v>0</v>
          </cell>
          <cell r="G23">
            <v>71</v>
          </cell>
          <cell r="H23">
            <v>0</v>
          </cell>
          <cell r="I23">
            <v>0</v>
          </cell>
          <cell r="J23">
            <v>0</v>
          </cell>
          <cell r="K23">
            <v>0</v>
          </cell>
          <cell r="L23">
            <v>0</v>
          </cell>
          <cell r="M23">
            <v>0</v>
          </cell>
          <cell r="N23">
            <v>0</v>
          </cell>
          <cell r="O23">
            <v>0</v>
          </cell>
          <cell r="P23">
            <v>0</v>
          </cell>
          <cell r="Q23">
            <v>190123</v>
          </cell>
          <cell r="R23">
            <v>63000</v>
          </cell>
          <cell r="S23">
            <v>63000</v>
          </cell>
        </row>
        <row r="24">
          <cell r="E24">
            <v>1.5</v>
          </cell>
          <cell r="F24" t="str">
            <v>¤ t«</v>
          </cell>
          <cell r="G24">
            <v>43</v>
          </cell>
          <cell r="H24">
            <v>5</v>
          </cell>
          <cell r="I24">
            <v>2</v>
          </cell>
          <cell r="J24">
            <v>1.1000000000000001</v>
          </cell>
          <cell r="K24">
            <v>1.1499999999999999</v>
          </cell>
          <cell r="L24">
            <v>1.05</v>
          </cell>
          <cell r="M24">
            <v>1644</v>
          </cell>
          <cell r="N24">
            <v>127751</v>
          </cell>
          <cell r="O24">
            <v>19053</v>
          </cell>
          <cell r="P24">
            <v>3750</v>
          </cell>
          <cell r="Q24">
            <v>150554</v>
          </cell>
          <cell r="R24">
            <v>0</v>
          </cell>
          <cell r="S24">
            <v>0</v>
          </cell>
        </row>
        <row r="25">
          <cell r="E25">
            <v>1.5</v>
          </cell>
          <cell r="F25" t="str">
            <v>¤ t«</v>
          </cell>
          <cell r="G25">
            <v>28</v>
          </cell>
          <cell r="H25">
            <v>3</v>
          </cell>
          <cell r="I25">
            <v>2</v>
          </cell>
          <cell r="J25">
            <v>1.1000000000000001</v>
          </cell>
          <cell r="K25">
            <v>1.1499999999999999</v>
          </cell>
          <cell r="L25">
            <v>1.05</v>
          </cell>
          <cell r="M25">
            <v>782</v>
          </cell>
          <cell r="N25">
            <v>39569</v>
          </cell>
          <cell r="O25">
            <v>0</v>
          </cell>
          <cell r="P25">
            <v>0</v>
          </cell>
          <cell r="Q25">
            <v>39569</v>
          </cell>
          <cell r="R25">
            <v>0</v>
          </cell>
          <cell r="S25">
            <v>0</v>
          </cell>
        </row>
        <row r="26">
          <cell r="B26" t="str">
            <v>®i</v>
          </cell>
          <cell r="C26" t="str">
            <v>§inh</v>
          </cell>
          <cell r="D26" t="str">
            <v>kg</v>
          </cell>
          <cell r="E26">
            <v>0</v>
          </cell>
          <cell r="F26">
            <v>0</v>
          </cell>
          <cell r="G26">
            <v>60</v>
          </cell>
          <cell r="H26">
            <v>0</v>
          </cell>
          <cell r="I26">
            <v>0</v>
          </cell>
          <cell r="J26">
            <v>0</v>
          </cell>
          <cell r="K26">
            <v>0</v>
          </cell>
          <cell r="L26">
            <v>0</v>
          </cell>
          <cell r="M26">
            <v>0</v>
          </cell>
          <cell r="N26">
            <v>0</v>
          </cell>
          <cell r="O26">
            <v>0</v>
          </cell>
          <cell r="P26">
            <v>0</v>
          </cell>
          <cell r="Q26">
            <v>122824</v>
          </cell>
          <cell r="R26">
            <v>6000</v>
          </cell>
          <cell r="S26">
            <v>6000</v>
          </cell>
        </row>
        <row r="27">
          <cell r="E27">
            <v>1</v>
          </cell>
          <cell r="F27" t="str">
            <v>¤ t«</v>
          </cell>
          <cell r="G27">
            <v>43</v>
          </cell>
          <cell r="H27">
            <v>5</v>
          </cell>
          <cell r="I27">
            <v>2</v>
          </cell>
          <cell r="J27">
            <v>1.1000000000000001</v>
          </cell>
          <cell r="K27">
            <v>0</v>
          </cell>
          <cell r="L27">
            <v>1.05</v>
          </cell>
          <cell r="M27">
            <v>1692</v>
          </cell>
          <cell r="N27">
            <v>76221</v>
          </cell>
          <cell r="O27">
            <v>16133</v>
          </cell>
          <cell r="P27">
            <v>0</v>
          </cell>
          <cell r="Q27">
            <v>92354</v>
          </cell>
          <cell r="R27">
            <v>0</v>
          </cell>
          <cell r="S27">
            <v>0</v>
          </cell>
        </row>
        <row r="28">
          <cell r="E28">
            <v>1</v>
          </cell>
          <cell r="F28" t="str">
            <v>¤ t«</v>
          </cell>
          <cell r="G28">
            <v>17</v>
          </cell>
          <cell r="H28">
            <v>3</v>
          </cell>
          <cell r="I28">
            <v>2</v>
          </cell>
          <cell r="J28">
            <v>1.1000000000000001</v>
          </cell>
          <cell r="K28">
            <v>0</v>
          </cell>
          <cell r="L28">
            <v>1.05</v>
          </cell>
          <cell r="M28">
            <v>805</v>
          </cell>
          <cell r="N28">
            <v>14337</v>
          </cell>
          <cell r="O28">
            <v>16133</v>
          </cell>
          <cell r="P28">
            <v>0</v>
          </cell>
          <cell r="Q28">
            <v>30470</v>
          </cell>
          <cell r="R28">
            <v>0</v>
          </cell>
          <cell r="S28">
            <v>0</v>
          </cell>
        </row>
        <row r="29">
          <cell r="B29" t="str">
            <v>b®</v>
          </cell>
          <cell r="C29" t="str">
            <v xml:space="preserve">Bét ®¸                                             </v>
          </cell>
          <cell r="D29" t="str">
            <v>kg</v>
          </cell>
          <cell r="E29">
            <v>0</v>
          </cell>
          <cell r="F29">
            <v>0</v>
          </cell>
          <cell r="G29">
            <v>60</v>
          </cell>
          <cell r="H29">
            <v>0</v>
          </cell>
          <cell r="I29">
            <v>0</v>
          </cell>
          <cell r="J29">
            <v>0</v>
          </cell>
          <cell r="K29">
            <v>0</v>
          </cell>
          <cell r="L29">
            <v>0</v>
          </cell>
          <cell r="M29">
            <v>0</v>
          </cell>
          <cell r="N29">
            <v>0</v>
          </cell>
          <cell r="O29">
            <v>0</v>
          </cell>
          <cell r="P29">
            <v>0</v>
          </cell>
          <cell r="Q29">
            <v>132426</v>
          </cell>
          <cell r="R29">
            <v>250</v>
          </cell>
          <cell r="S29">
            <v>250</v>
          </cell>
        </row>
        <row r="30">
          <cell r="E30">
            <v>1</v>
          </cell>
          <cell r="F30" t="str">
            <v>¤ t«</v>
          </cell>
          <cell r="G30">
            <v>43</v>
          </cell>
          <cell r="H30">
            <v>5</v>
          </cell>
          <cell r="I30">
            <v>3</v>
          </cell>
          <cell r="J30">
            <v>1.3</v>
          </cell>
          <cell r="K30">
            <v>0</v>
          </cell>
          <cell r="L30">
            <v>1.05</v>
          </cell>
          <cell r="M30">
            <v>1692</v>
          </cell>
          <cell r="N30">
            <v>90079</v>
          </cell>
          <cell r="O30">
            <v>12702</v>
          </cell>
          <cell r="P30">
            <v>0</v>
          </cell>
          <cell r="Q30">
            <v>102781</v>
          </cell>
          <cell r="R30">
            <v>0</v>
          </cell>
          <cell r="S30">
            <v>0</v>
          </cell>
        </row>
        <row r="31">
          <cell r="E31">
            <v>1</v>
          </cell>
          <cell r="F31" t="str">
            <v>¤ t«</v>
          </cell>
          <cell r="G31">
            <v>17</v>
          </cell>
          <cell r="H31">
            <v>3</v>
          </cell>
          <cell r="I31">
            <v>3</v>
          </cell>
          <cell r="J31">
            <v>1.3</v>
          </cell>
          <cell r="K31">
            <v>0</v>
          </cell>
          <cell r="L31">
            <v>1.05</v>
          </cell>
          <cell r="M31">
            <v>805</v>
          </cell>
          <cell r="N31">
            <v>16943</v>
          </cell>
          <cell r="O31">
            <v>12702</v>
          </cell>
          <cell r="P31">
            <v>0</v>
          </cell>
          <cell r="Q31">
            <v>29645</v>
          </cell>
          <cell r="R31">
            <v>0</v>
          </cell>
          <cell r="S31">
            <v>0</v>
          </cell>
        </row>
        <row r="32">
          <cell r="B32" t="str">
            <v>cv</v>
          </cell>
          <cell r="C32" t="str">
            <v xml:space="preserve">C¸t vµng          </v>
          </cell>
          <cell r="D32" t="str">
            <v>m3</v>
          </cell>
          <cell r="E32">
            <v>0</v>
          </cell>
          <cell r="F32">
            <v>0</v>
          </cell>
          <cell r="G32">
            <v>71</v>
          </cell>
          <cell r="H32">
            <v>0</v>
          </cell>
          <cell r="I32">
            <v>0</v>
          </cell>
          <cell r="J32">
            <v>0</v>
          </cell>
          <cell r="K32">
            <v>0</v>
          </cell>
          <cell r="L32">
            <v>0</v>
          </cell>
          <cell r="M32" t="b">
            <v>0</v>
          </cell>
          <cell r="N32">
            <v>0</v>
          </cell>
          <cell r="O32">
            <v>0</v>
          </cell>
          <cell r="P32">
            <v>0</v>
          </cell>
          <cell r="Q32">
            <v>154257</v>
          </cell>
          <cell r="R32">
            <v>42000</v>
          </cell>
          <cell r="S32">
            <v>42000</v>
          </cell>
        </row>
        <row r="33">
          <cell r="E33">
            <v>1.4</v>
          </cell>
          <cell r="F33" t="str">
            <v>¤ t«</v>
          </cell>
          <cell r="G33">
            <v>43</v>
          </cell>
          <cell r="H33">
            <v>5</v>
          </cell>
          <cell r="I33">
            <v>1</v>
          </cell>
          <cell r="J33">
            <v>1</v>
          </cell>
          <cell r="K33">
            <v>1.1499999999999999</v>
          </cell>
          <cell r="L33">
            <v>1.05</v>
          </cell>
          <cell r="M33">
            <v>1644</v>
          </cell>
          <cell r="N33">
            <v>108394</v>
          </cell>
          <cell r="O33">
            <v>8789</v>
          </cell>
          <cell r="P33">
            <v>3500</v>
          </cell>
          <cell r="Q33">
            <v>120683</v>
          </cell>
          <cell r="R33">
            <v>0</v>
          </cell>
          <cell r="S33">
            <v>0</v>
          </cell>
        </row>
        <row r="34">
          <cell r="E34">
            <v>1.4</v>
          </cell>
          <cell r="F34" t="str">
            <v>¤ t«</v>
          </cell>
          <cell r="G34">
            <v>28</v>
          </cell>
          <cell r="H34">
            <v>3</v>
          </cell>
          <cell r="I34">
            <v>1</v>
          </cell>
          <cell r="J34">
            <v>1</v>
          </cell>
          <cell r="K34">
            <v>1.1499999999999999</v>
          </cell>
          <cell r="L34">
            <v>1.05</v>
          </cell>
          <cell r="M34">
            <v>782</v>
          </cell>
          <cell r="N34">
            <v>33574</v>
          </cell>
          <cell r="O34">
            <v>0</v>
          </cell>
          <cell r="P34">
            <v>0</v>
          </cell>
          <cell r="Q34">
            <v>33574</v>
          </cell>
          <cell r="R34">
            <v>0</v>
          </cell>
          <cell r="S34">
            <v>0</v>
          </cell>
        </row>
        <row r="35">
          <cell r="B35" t="str">
            <v>c®</v>
          </cell>
          <cell r="C35" t="str">
            <v>C¸t ®en</v>
          </cell>
          <cell r="D35" t="str">
            <v>m3</v>
          </cell>
          <cell r="E35">
            <v>0</v>
          </cell>
          <cell r="F35">
            <v>0</v>
          </cell>
          <cell r="G35">
            <v>71</v>
          </cell>
          <cell r="H35">
            <v>0</v>
          </cell>
          <cell r="I35">
            <v>0</v>
          </cell>
          <cell r="J35">
            <v>0</v>
          </cell>
          <cell r="K35">
            <v>0</v>
          </cell>
          <cell r="L35">
            <v>0</v>
          </cell>
          <cell r="M35">
            <v>0</v>
          </cell>
          <cell r="N35">
            <v>0</v>
          </cell>
          <cell r="O35">
            <v>0</v>
          </cell>
          <cell r="P35">
            <v>0</v>
          </cell>
          <cell r="Q35">
            <v>132221</v>
          </cell>
          <cell r="R35">
            <v>21000</v>
          </cell>
          <cell r="S35">
            <v>21000</v>
          </cell>
        </row>
        <row r="36">
          <cell r="E36">
            <v>1.2</v>
          </cell>
          <cell r="F36" t="str">
            <v>¤ t«</v>
          </cell>
          <cell r="G36">
            <v>43</v>
          </cell>
          <cell r="H36">
            <v>5</v>
          </cell>
          <cell r="I36">
            <v>1</v>
          </cell>
          <cell r="J36">
            <v>1</v>
          </cell>
          <cell r="K36">
            <v>1.1499999999999999</v>
          </cell>
          <cell r="L36">
            <v>1.05</v>
          </cell>
          <cell r="M36">
            <v>1644</v>
          </cell>
          <cell r="N36">
            <v>92909</v>
          </cell>
          <cell r="O36">
            <v>7534</v>
          </cell>
          <cell r="P36">
            <v>3000</v>
          </cell>
          <cell r="Q36">
            <v>103443</v>
          </cell>
          <cell r="R36">
            <v>0</v>
          </cell>
          <cell r="S36">
            <v>0</v>
          </cell>
        </row>
        <row r="37">
          <cell r="E37">
            <v>1.2</v>
          </cell>
          <cell r="F37" t="str">
            <v>¤ t«</v>
          </cell>
          <cell r="G37">
            <v>28</v>
          </cell>
          <cell r="H37">
            <v>3</v>
          </cell>
          <cell r="I37">
            <v>1</v>
          </cell>
          <cell r="J37">
            <v>1</v>
          </cell>
          <cell r="K37">
            <v>1.1499999999999999</v>
          </cell>
          <cell r="L37">
            <v>1.05</v>
          </cell>
          <cell r="M37">
            <v>782</v>
          </cell>
          <cell r="N37">
            <v>28778</v>
          </cell>
          <cell r="O37">
            <v>0</v>
          </cell>
          <cell r="P37">
            <v>0</v>
          </cell>
          <cell r="Q37">
            <v>28778</v>
          </cell>
          <cell r="R37">
            <v>0</v>
          </cell>
          <cell r="S37">
            <v>0</v>
          </cell>
        </row>
        <row r="38">
          <cell r="B38" t="str">
            <v>dtb</v>
          </cell>
          <cell r="C38" t="str">
            <v>D©y thÐp buéc</v>
          </cell>
          <cell r="D38" t="str">
            <v>kg</v>
          </cell>
          <cell r="E38">
            <v>0</v>
          </cell>
          <cell r="F38">
            <v>0</v>
          </cell>
          <cell r="G38">
            <v>60</v>
          </cell>
          <cell r="H38">
            <v>0</v>
          </cell>
          <cell r="I38">
            <v>0</v>
          </cell>
          <cell r="J38">
            <v>0</v>
          </cell>
          <cell r="K38">
            <v>0</v>
          </cell>
          <cell r="L38">
            <v>0</v>
          </cell>
          <cell r="M38">
            <v>0</v>
          </cell>
          <cell r="N38">
            <v>0</v>
          </cell>
          <cell r="O38">
            <v>0</v>
          </cell>
          <cell r="P38">
            <v>0</v>
          </cell>
          <cell r="Q38">
            <v>122824</v>
          </cell>
          <cell r="R38">
            <v>6200</v>
          </cell>
          <cell r="S38">
            <v>6200</v>
          </cell>
        </row>
        <row r="39">
          <cell r="E39">
            <v>1</v>
          </cell>
          <cell r="F39" t="str">
            <v>¤ t«</v>
          </cell>
          <cell r="G39">
            <v>43</v>
          </cell>
          <cell r="H39">
            <v>5</v>
          </cell>
          <cell r="I39">
            <v>2</v>
          </cell>
          <cell r="J39">
            <v>1.1000000000000001</v>
          </cell>
          <cell r="K39">
            <v>0</v>
          </cell>
          <cell r="L39">
            <v>1.05</v>
          </cell>
          <cell r="M39">
            <v>1692</v>
          </cell>
          <cell r="N39">
            <v>76221</v>
          </cell>
          <cell r="O39">
            <v>16133</v>
          </cell>
          <cell r="P39">
            <v>0</v>
          </cell>
          <cell r="Q39">
            <v>92354</v>
          </cell>
          <cell r="R39">
            <v>0</v>
          </cell>
          <cell r="S39">
            <v>0</v>
          </cell>
        </row>
        <row r="40">
          <cell r="E40">
            <v>1</v>
          </cell>
          <cell r="F40" t="str">
            <v>¤ t«</v>
          </cell>
          <cell r="G40">
            <v>17</v>
          </cell>
          <cell r="H40">
            <v>3</v>
          </cell>
          <cell r="I40">
            <v>2</v>
          </cell>
          <cell r="J40">
            <v>1.1000000000000001</v>
          </cell>
          <cell r="K40">
            <v>0</v>
          </cell>
          <cell r="L40">
            <v>1.05</v>
          </cell>
          <cell r="M40">
            <v>805</v>
          </cell>
          <cell r="N40">
            <v>14337</v>
          </cell>
          <cell r="O40">
            <v>16133</v>
          </cell>
          <cell r="P40">
            <v>0</v>
          </cell>
          <cell r="Q40">
            <v>30470</v>
          </cell>
          <cell r="R40">
            <v>6900</v>
          </cell>
          <cell r="S40">
            <v>0</v>
          </cell>
        </row>
        <row r="41">
          <cell r="B41" t="str">
            <v>gc</v>
          </cell>
          <cell r="C41" t="str">
            <v>Gç chèng/kª</v>
          </cell>
          <cell r="D41" t="str">
            <v>m3</v>
          </cell>
          <cell r="E41">
            <v>0</v>
          </cell>
          <cell r="F41">
            <v>0</v>
          </cell>
          <cell r="G41">
            <v>60</v>
          </cell>
          <cell r="H41">
            <v>0</v>
          </cell>
          <cell r="I41">
            <v>0</v>
          </cell>
          <cell r="J41">
            <v>0</v>
          </cell>
          <cell r="K41">
            <v>0</v>
          </cell>
          <cell r="L41">
            <v>0</v>
          </cell>
          <cell r="M41">
            <v>0</v>
          </cell>
          <cell r="N41">
            <v>0</v>
          </cell>
          <cell r="O41">
            <v>0</v>
          </cell>
          <cell r="P41">
            <v>0</v>
          </cell>
          <cell r="Q41">
            <v>104399</v>
          </cell>
          <cell r="R41">
            <v>1400000</v>
          </cell>
          <cell r="S41">
            <v>1400000</v>
          </cell>
        </row>
        <row r="42">
          <cell r="E42">
            <v>0.85</v>
          </cell>
          <cell r="F42" t="str">
            <v>¤ t«</v>
          </cell>
          <cell r="G42">
            <v>43</v>
          </cell>
          <cell r="H42">
            <v>5</v>
          </cell>
          <cell r="I42">
            <v>2</v>
          </cell>
          <cell r="J42">
            <v>1.1000000000000001</v>
          </cell>
          <cell r="K42">
            <v>0</v>
          </cell>
          <cell r="L42">
            <v>1.05</v>
          </cell>
          <cell r="M42">
            <v>1692</v>
          </cell>
          <cell r="N42">
            <v>64787</v>
          </cell>
          <cell r="O42">
            <v>13713</v>
          </cell>
          <cell r="P42">
            <v>0</v>
          </cell>
          <cell r="Q42">
            <v>78500</v>
          </cell>
          <cell r="R42">
            <v>0</v>
          </cell>
          <cell r="S42">
            <v>0</v>
          </cell>
        </row>
        <row r="43">
          <cell r="E43">
            <v>0.85</v>
          </cell>
          <cell r="F43" t="str">
            <v>¤ t«</v>
          </cell>
          <cell r="G43">
            <v>17</v>
          </cell>
          <cell r="H43">
            <v>3</v>
          </cell>
          <cell r="I43">
            <v>2</v>
          </cell>
          <cell r="J43">
            <v>1.1000000000000001</v>
          </cell>
          <cell r="K43">
            <v>0</v>
          </cell>
          <cell r="L43">
            <v>1.05</v>
          </cell>
          <cell r="M43">
            <v>805</v>
          </cell>
          <cell r="N43">
            <v>12186</v>
          </cell>
          <cell r="O43">
            <v>13713</v>
          </cell>
          <cell r="P43">
            <v>0</v>
          </cell>
          <cell r="Q43">
            <v>25899</v>
          </cell>
          <cell r="R43">
            <v>0</v>
          </cell>
          <cell r="S43">
            <v>0</v>
          </cell>
        </row>
        <row r="44">
          <cell r="B44" t="str">
            <v>gvk</v>
          </cell>
          <cell r="C44" t="str">
            <v>Gç v¸n</v>
          </cell>
          <cell r="D44" t="str">
            <v>m3</v>
          </cell>
          <cell r="E44">
            <v>0</v>
          </cell>
          <cell r="F44">
            <v>0</v>
          </cell>
          <cell r="G44">
            <v>60</v>
          </cell>
          <cell r="H44">
            <v>0</v>
          </cell>
          <cell r="I44">
            <v>0</v>
          </cell>
          <cell r="J44">
            <v>0</v>
          </cell>
          <cell r="K44">
            <v>0</v>
          </cell>
          <cell r="L44">
            <v>0</v>
          </cell>
          <cell r="M44">
            <v>0</v>
          </cell>
          <cell r="N44">
            <v>0</v>
          </cell>
          <cell r="O44">
            <v>0</v>
          </cell>
          <cell r="P44">
            <v>0</v>
          </cell>
          <cell r="Q44">
            <v>104399</v>
          </cell>
          <cell r="R44">
            <v>1400000</v>
          </cell>
          <cell r="S44">
            <v>1400000</v>
          </cell>
        </row>
        <row r="45">
          <cell r="E45">
            <v>0.85</v>
          </cell>
          <cell r="F45" t="str">
            <v>¤ t«</v>
          </cell>
          <cell r="G45">
            <v>43</v>
          </cell>
          <cell r="H45">
            <v>5</v>
          </cell>
          <cell r="I45">
            <v>2</v>
          </cell>
          <cell r="J45">
            <v>1.1000000000000001</v>
          </cell>
          <cell r="K45">
            <v>0</v>
          </cell>
          <cell r="L45">
            <v>1.05</v>
          </cell>
          <cell r="M45">
            <v>1692</v>
          </cell>
          <cell r="N45">
            <v>64787</v>
          </cell>
          <cell r="O45">
            <v>13713</v>
          </cell>
          <cell r="P45">
            <v>0</v>
          </cell>
          <cell r="Q45">
            <v>78500</v>
          </cell>
          <cell r="R45">
            <v>0</v>
          </cell>
          <cell r="S45">
            <v>0</v>
          </cell>
        </row>
        <row r="46">
          <cell r="E46">
            <v>0.85</v>
          </cell>
          <cell r="F46" t="str">
            <v>¤ t«</v>
          </cell>
          <cell r="G46">
            <v>17</v>
          </cell>
          <cell r="H46">
            <v>3</v>
          </cell>
          <cell r="I46">
            <v>2</v>
          </cell>
          <cell r="J46">
            <v>1.1000000000000001</v>
          </cell>
          <cell r="K46">
            <v>0</v>
          </cell>
          <cell r="L46">
            <v>1.05</v>
          </cell>
          <cell r="M46">
            <v>805</v>
          </cell>
          <cell r="N46">
            <v>12186</v>
          </cell>
          <cell r="O46">
            <v>13713</v>
          </cell>
          <cell r="P46">
            <v>0</v>
          </cell>
          <cell r="Q46">
            <v>25899</v>
          </cell>
          <cell r="R46">
            <v>0</v>
          </cell>
          <cell r="S46">
            <v>0</v>
          </cell>
        </row>
        <row r="47">
          <cell r="B47" t="str">
            <v>gn4</v>
          </cell>
          <cell r="C47" t="str">
            <v>Gç nhãm 4</v>
          </cell>
          <cell r="D47" t="str">
            <v>m3</v>
          </cell>
          <cell r="E47">
            <v>0</v>
          </cell>
          <cell r="F47">
            <v>0</v>
          </cell>
          <cell r="G47">
            <v>60</v>
          </cell>
          <cell r="H47">
            <v>0</v>
          </cell>
          <cell r="I47">
            <v>0</v>
          </cell>
          <cell r="J47">
            <v>0</v>
          </cell>
          <cell r="K47">
            <v>0</v>
          </cell>
          <cell r="L47">
            <v>0</v>
          </cell>
          <cell r="M47">
            <v>0</v>
          </cell>
          <cell r="N47">
            <v>0</v>
          </cell>
          <cell r="O47">
            <v>0</v>
          </cell>
          <cell r="P47">
            <v>0</v>
          </cell>
          <cell r="Q47">
            <v>104399</v>
          </cell>
          <cell r="R47">
            <v>1400000</v>
          </cell>
          <cell r="S47">
            <v>1400000</v>
          </cell>
        </row>
        <row r="48">
          <cell r="E48">
            <v>0.85</v>
          </cell>
          <cell r="F48" t="str">
            <v>¤ t«</v>
          </cell>
          <cell r="G48">
            <v>43</v>
          </cell>
          <cell r="H48">
            <v>5</v>
          </cell>
          <cell r="I48">
            <v>2</v>
          </cell>
          <cell r="J48">
            <v>1.1000000000000001</v>
          </cell>
          <cell r="K48">
            <v>0</v>
          </cell>
          <cell r="L48">
            <v>1.05</v>
          </cell>
          <cell r="M48">
            <v>1692</v>
          </cell>
          <cell r="N48">
            <v>64787</v>
          </cell>
          <cell r="O48">
            <v>13713</v>
          </cell>
          <cell r="P48">
            <v>0</v>
          </cell>
          <cell r="Q48">
            <v>78500</v>
          </cell>
          <cell r="R48">
            <v>0</v>
          </cell>
          <cell r="S48">
            <v>0</v>
          </cell>
        </row>
        <row r="49">
          <cell r="E49">
            <v>0.85</v>
          </cell>
          <cell r="F49" t="str">
            <v>¤ t«</v>
          </cell>
          <cell r="G49">
            <v>17</v>
          </cell>
          <cell r="H49">
            <v>3</v>
          </cell>
          <cell r="I49">
            <v>2</v>
          </cell>
          <cell r="J49">
            <v>1.1000000000000001</v>
          </cell>
          <cell r="K49">
            <v>0</v>
          </cell>
          <cell r="L49">
            <v>1.05</v>
          </cell>
          <cell r="M49">
            <v>805</v>
          </cell>
          <cell r="N49">
            <v>12186</v>
          </cell>
          <cell r="O49">
            <v>13713</v>
          </cell>
          <cell r="P49">
            <v>0</v>
          </cell>
          <cell r="Q49">
            <v>25899</v>
          </cell>
          <cell r="R49">
            <v>0</v>
          </cell>
          <cell r="S49">
            <v>0</v>
          </cell>
        </row>
        <row r="50">
          <cell r="B50" t="str">
            <v>n®</v>
          </cell>
          <cell r="C50" t="str">
            <v xml:space="preserve">Nhùa ®­êng                                  </v>
          </cell>
          <cell r="D50" t="str">
            <v>kg</v>
          </cell>
          <cell r="E50">
            <v>0</v>
          </cell>
          <cell r="F50">
            <v>0</v>
          </cell>
          <cell r="G50">
            <v>60</v>
          </cell>
          <cell r="H50">
            <v>0</v>
          </cell>
          <cell r="I50">
            <v>0</v>
          </cell>
          <cell r="J50">
            <v>0</v>
          </cell>
          <cell r="K50">
            <v>0</v>
          </cell>
          <cell r="L50">
            <v>0</v>
          </cell>
          <cell r="M50">
            <v>0</v>
          </cell>
          <cell r="N50">
            <v>0</v>
          </cell>
          <cell r="O50">
            <v>0</v>
          </cell>
          <cell r="P50">
            <v>0</v>
          </cell>
          <cell r="Q50">
            <v>149362</v>
          </cell>
          <cell r="R50">
            <v>3650</v>
          </cell>
          <cell r="S50">
            <v>3650</v>
          </cell>
        </row>
        <row r="51">
          <cell r="E51">
            <v>1</v>
          </cell>
          <cell r="F51" t="str">
            <v>¤ t«</v>
          </cell>
          <cell r="G51">
            <v>43</v>
          </cell>
          <cell r="H51">
            <v>5</v>
          </cell>
          <cell r="I51">
            <v>3</v>
          </cell>
          <cell r="J51">
            <v>1.3</v>
          </cell>
          <cell r="K51">
            <v>0</v>
          </cell>
          <cell r="L51">
            <v>1.05</v>
          </cell>
          <cell r="M51">
            <v>1692</v>
          </cell>
          <cell r="N51">
            <v>90079</v>
          </cell>
          <cell r="O51">
            <v>21170</v>
          </cell>
          <cell r="P51">
            <v>0</v>
          </cell>
          <cell r="Q51">
            <v>111249</v>
          </cell>
          <cell r="R51">
            <v>0</v>
          </cell>
          <cell r="S51">
            <v>0</v>
          </cell>
        </row>
        <row r="52">
          <cell r="E52">
            <v>1</v>
          </cell>
          <cell r="F52" t="str">
            <v>¤ t«</v>
          </cell>
          <cell r="G52">
            <v>17</v>
          </cell>
          <cell r="H52">
            <v>3</v>
          </cell>
          <cell r="I52">
            <v>3</v>
          </cell>
          <cell r="J52">
            <v>1.3</v>
          </cell>
          <cell r="K52">
            <v>0</v>
          </cell>
          <cell r="L52">
            <v>1.05</v>
          </cell>
          <cell r="M52">
            <v>805</v>
          </cell>
          <cell r="N52">
            <v>16943</v>
          </cell>
          <cell r="O52">
            <v>21170</v>
          </cell>
          <cell r="P52">
            <v>0</v>
          </cell>
          <cell r="Q52">
            <v>38113</v>
          </cell>
          <cell r="R52">
            <v>0</v>
          </cell>
          <cell r="S52">
            <v>0</v>
          </cell>
        </row>
        <row r="53">
          <cell r="B53" t="str">
            <v>vc</v>
          </cell>
          <cell r="C53" t="str">
            <v>V«i côc</v>
          </cell>
          <cell r="D53" t="str">
            <v>kg</v>
          </cell>
          <cell r="E53">
            <v>0</v>
          </cell>
          <cell r="F53">
            <v>0</v>
          </cell>
          <cell r="G53">
            <v>60</v>
          </cell>
          <cell r="H53">
            <v>0</v>
          </cell>
          <cell r="I53">
            <v>0</v>
          </cell>
          <cell r="J53">
            <v>0</v>
          </cell>
          <cell r="K53">
            <v>0</v>
          </cell>
          <cell r="L53">
            <v>0</v>
          </cell>
          <cell r="M53">
            <v>0</v>
          </cell>
          <cell r="N53">
            <v>0</v>
          </cell>
          <cell r="O53">
            <v>0</v>
          </cell>
          <cell r="P53">
            <v>0</v>
          </cell>
          <cell r="Q53">
            <v>149362</v>
          </cell>
          <cell r="R53">
            <v>238</v>
          </cell>
          <cell r="S53">
            <v>238</v>
          </cell>
        </row>
        <row r="54">
          <cell r="E54">
            <v>1</v>
          </cell>
          <cell r="F54" t="str">
            <v>¤ t«</v>
          </cell>
          <cell r="G54">
            <v>43</v>
          </cell>
          <cell r="H54">
            <v>5</v>
          </cell>
          <cell r="I54">
            <v>3</v>
          </cell>
          <cell r="J54">
            <v>1.3</v>
          </cell>
          <cell r="K54">
            <v>0</v>
          </cell>
          <cell r="L54">
            <v>1.05</v>
          </cell>
          <cell r="M54">
            <v>1692</v>
          </cell>
          <cell r="N54">
            <v>90079</v>
          </cell>
          <cell r="O54">
            <v>21170</v>
          </cell>
          <cell r="P54">
            <v>0</v>
          </cell>
          <cell r="Q54">
            <v>111249</v>
          </cell>
          <cell r="R54">
            <v>0</v>
          </cell>
          <cell r="S54">
            <v>0</v>
          </cell>
        </row>
        <row r="55">
          <cell r="E55">
            <v>1</v>
          </cell>
          <cell r="F55" t="str">
            <v>¤ t«</v>
          </cell>
          <cell r="G55">
            <v>17</v>
          </cell>
          <cell r="H55">
            <v>3</v>
          </cell>
          <cell r="I55">
            <v>3</v>
          </cell>
          <cell r="J55">
            <v>1.3</v>
          </cell>
          <cell r="K55">
            <v>0</v>
          </cell>
          <cell r="L55">
            <v>1.05</v>
          </cell>
          <cell r="M55">
            <v>805</v>
          </cell>
          <cell r="N55">
            <v>16943</v>
          </cell>
          <cell r="O55">
            <v>21170</v>
          </cell>
          <cell r="P55">
            <v>0</v>
          </cell>
          <cell r="Q55">
            <v>38113</v>
          </cell>
          <cell r="R55">
            <v>0</v>
          </cell>
          <cell r="S55">
            <v>0</v>
          </cell>
        </row>
        <row r="56">
          <cell r="B56" t="str">
            <v>qh</v>
          </cell>
          <cell r="C56" t="str">
            <v>Que hµn</v>
          </cell>
          <cell r="D56" t="str">
            <v>kg</v>
          </cell>
          <cell r="E56">
            <v>0</v>
          </cell>
          <cell r="F56">
            <v>0</v>
          </cell>
          <cell r="G56">
            <v>60</v>
          </cell>
          <cell r="H56">
            <v>0</v>
          </cell>
          <cell r="I56">
            <v>0</v>
          </cell>
          <cell r="J56">
            <v>0</v>
          </cell>
          <cell r="K56">
            <v>0</v>
          </cell>
          <cell r="L56">
            <v>0</v>
          </cell>
          <cell r="M56">
            <v>0</v>
          </cell>
          <cell r="N56">
            <v>0</v>
          </cell>
          <cell r="O56">
            <v>0</v>
          </cell>
          <cell r="P56">
            <v>0</v>
          </cell>
          <cell r="Q56">
            <v>122824</v>
          </cell>
          <cell r="R56">
            <v>6900</v>
          </cell>
          <cell r="S56">
            <v>6900</v>
          </cell>
        </row>
        <row r="57">
          <cell r="E57">
            <v>1</v>
          </cell>
          <cell r="F57" t="str">
            <v>¤ t«</v>
          </cell>
          <cell r="G57">
            <v>43</v>
          </cell>
          <cell r="H57">
            <v>5</v>
          </cell>
          <cell r="I57">
            <v>2</v>
          </cell>
          <cell r="J57">
            <v>1.1000000000000001</v>
          </cell>
          <cell r="K57">
            <v>0</v>
          </cell>
          <cell r="L57">
            <v>1.05</v>
          </cell>
          <cell r="M57">
            <v>1692</v>
          </cell>
          <cell r="N57">
            <v>76221</v>
          </cell>
          <cell r="O57">
            <v>16133</v>
          </cell>
          <cell r="P57">
            <v>0</v>
          </cell>
          <cell r="Q57">
            <v>92354</v>
          </cell>
          <cell r="R57">
            <v>0</v>
          </cell>
          <cell r="S57">
            <v>0</v>
          </cell>
        </row>
        <row r="58">
          <cell r="E58">
            <v>1</v>
          </cell>
          <cell r="F58" t="str">
            <v>¤ t«</v>
          </cell>
          <cell r="G58">
            <v>17</v>
          </cell>
          <cell r="H58">
            <v>3</v>
          </cell>
          <cell r="I58">
            <v>2</v>
          </cell>
          <cell r="J58">
            <v>1.1000000000000001</v>
          </cell>
          <cell r="K58">
            <v>0</v>
          </cell>
          <cell r="L58">
            <v>1.05</v>
          </cell>
          <cell r="M58">
            <v>805</v>
          </cell>
          <cell r="N58">
            <v>14337</v>
          </cell>
          <cell r="O58">
            <v>16133</v>
          </cell>
          <cell r="P58">
            <v>0</v>
          </cell>
          <cell r="Q58">
            <v>30470</v>
          </cell>
          <cell r="R58">
            <v>0</v>
          </cell>
          <cell r="S58">
            <v>0</v>
          </cell>
        </row>
        <row r="59">
          <cell r="B59" t="str">
            <v>tb</v>
          </cell>
          <cell r="C59" t="str">
            <v xml:space="preserve">ThÐp b¶n                            </v>
          </cell>
          <cell r="D59" t="str">
            <v>kg</v>
          </cell>
          <cell r="E59">
            <v>0</v>
          </cell>
          <cell r="F59">
            <v>0</v>
          </cell>
          <cell r="G59">
            <v>60</v>
          </cell>
          <cell r="H59">
            <v>0</v>
          </cell>
          <cell r="I59">
            <v>0</v>
          </cell>
          <cell r="J59">
            <v>0</v>
          </cell>
          <cell r="K59">
            <v>0</v>
          </cell>
          <cell r="L59">
            <v>0</v>
          </cell>
          <cell r="M59">
            <v>0</v>
          </cell>
          <cell r="N59">
            <v>0</v>
          </cell>
          <cell r="O59">
            <v>0</v>
          </cell>
          <cell r="P59">
            <v>0</v>
          </cell>
          <cell r="Q59">
            <v>122824</v>
          </cell>
          <cell r="R59">
            <v>4000</v>
          </cell>
          <cell r="S59">
            <v>4000</v>
          </cell>
        </row>
        <row r="60">
          <cell r="E60">
            <v>1</v>
          </cell>
          <cell r="F60" t="str">
            <v>¤ t«</v>
          </cell>
          <cell r="G60">
            <v>43</v>
          </cell>
          <cell r="H60">
            <v>5</v>
          </cell>
          <cell r="I60">
            <v>2</v>
          </cell>
          <cell r="J60">
            <v>1.1000000000000001</v>
          </cell>
          <cell r="K60">
            <v>0</v>
          </cell>
          <cell r="L60">
            <v>1.05</v>
          </cell>
          <cell r="M60">
            <v>1692</v>
          </cell>
          <cell r="N60">
            <v>76221</v>
          </cell>
          <cell r="O60">
            <v>16133</v>
          </cell>
          <cell r="P60">
            <v>0</v>
          </cell>
          <cell r="Q60">
            <v>92354</v>
          </cell>
          <cell r="R60">
            <v>0</v>
          </cell>
          <cell r="S60">
            <v>0</v>
          </cell>
        </row>
        <row r="61">
          <cell r="E61">
            <v>1</v>
          </cell>
          <cell r="F61" t="str">
            <v>¤ t«</v>
          </cell>
          <cell r="G61">
            <v>17</v>
          </cell>
          <cell r="H61">
            <v>3</v>
          </cell>
          <cell r="I61">
            <v>2</v>
          </cell>
          <cell r="J61">
            <v>1.1000000000000001</v>
          </cell>
          <cell r="K61">
            <v>0</v>
          </cell>
          <cell r="L61">
            <v>1.05</v>
          </cell>
          <cell r="M61">
            <v>805</v>
          </cell>
          <cell r="N61">
            <v>14337</v>
          </cell>
          <cell r="O61">
            <v>16133</v>
          </cell>
          <cell r="P61">
            <v>0</v>
          </cell>
          <cell r="Q61">
            <v>30470</v>
          </cell>
          <cell r="R61">
            <v>0</v>
          </cell>
          <cell r="S61">
            <v>0</v>
          </cell>
        </row>
        <row r="62">
          <cell r="B62" t="str">
            <v>th</v>
          </cell>
          <cell r="C62" t="str">
            <v xml:space="preserve">ThÐp h×nh                            </v>
          </cell>
          <cell r="D62" t="str">
            <v>kg</v>
          </cell>
          <cell r="E62">
            <v>0</v>
          </cell>
          <cell r="F62">
            <v>0</v>
          </cell>
          <cell r="G62">
            <v>60</v>
          </cell>
          <cell r="H62">
            <v>0</v>
          </cell>
          <cell r="I62">
            <v>0</v>
          </cell>
          <cell r="J62">
            <v>0</v>
          </cell>
          <cell r="K62">
            <v>0</v>
          </cell>
          <cell r="L62">
            <v>0</v>
          </cell>
          <cell r="M62">
            <v>0</v>
          </cell>
          <cell r="N62">
            <v>0</v>
          </cell>
          <cell r="O62">
            <v>0</v>
          </cell>
          <cell r="P62">
            <v>0</v>
          </cell>
          <cell r="Q62">
            <v>122824</v>
          </cell>
          <cell r="R62">
            <v>4250</v>
          </cell>
          <cell r="S62">
            <v>4250</v>
          </cell>
        </row>
        <row r="63">
          <cell r="E63">
            <v>1</v>
          </cell>
          <cell r="F63" t="str">
            <v>¤ t«</v>
          </cell>
          <cell r="G63">
            <v>43</v>
          </cell>
          <cell r="H63">
            <v>5</v>
          </cell>
          <cell r="I63">
            <v>2</v>
          </cell>
          <cell r="J63">
            <v>1.1000000000000001</v>
          </cell>
          <cell r="K63">
            <v>0</v>
          </cell>
          <cell r="L63">
            <v>1.05</v>
          </cell>
          <cell r="M63">
            <v>1692</v>
          </cell>
          <cell r="N63">
            <v>76221</v>
          </cell>
          <cell r="O63">
            <v>16133</v>
          </cell>
          <cell r="P63">
            <v>0</v>
          </cell>
          <cell r="Q63">
            <v>92354</v>
          </cell>
          <cell r="R63">
            <v>0</v>
          </cell>
          <cell r="S63">
            <v>0</v>
          </cell>
        </row>
        <row r="64">
          <cell r="E64">
            <v>1</v>
          </cell>
          <cell r="F64" t="str">
            <v>¤ t«</v>
          </cell>
          <cell r="G64">
            <v>17</v>
          </cell>
          <cell r="H64">
            <v>3</v>
          </cell>
          <cell r="I64">
            <v>2</v>
          </cell>
          <cell r="J64">
            <v>1.1000000000000001</v>
          </cell>
          <cell r="K64">
            <v>0</v>
          </cell>
          <cell r="L64">
            <v>1.05</v>
          </cell>
          <cell r="M64">
            <v>805</v>
          </cell>
          <cell r="N64">
            <v>14337</v>
          </cell>
          <cell r="O64">
            <v>16133</v>
          </cell>
          <cell r="P64">
            <v>0</v>
          </cell>
          <cell r="Q64">
            <v>30470</v>
          </cell>
          <cell r="R64">
            <v>0</v>
          </cell>
          <cell r="S64">
            <v>0</v>
          </cell>
        </row>
        <row r="65">
          <cell r="B65" t="str">
            <v>th&gt;100</v>
          </cell>
          <cell r="C65" t="str">
            <v>ThÐp h×nh</v>
          </cell>
          <cell r="D65" t="str">
            <v>kg</v>
          </cell>
          <cell r="E65">
            <v>0</v>
          </cell>
          <cell r="F65">
            <v>0</v>
          </cell>
          <cell r="G65">
            <v>0</v>
          </cell>
          <cell r="H65">
            <v>0</v>
          </cell>
          <cell r="I65">
            <v>0</v>
          </cell>
          <cell r="J65">
            <v>0</v>
          </cell>
          <cell r="K65">
            <v>0</v>
          </cell>
          <cell r="L65">
            <v>0</v>
          </cell>
          <cell r="M65">
            <v>0</v>
          </cell>
          <cell r="N65">
            <v>0</v>
          </cell>
          <cell r="O65">
            <v>0</v>
          </cell>
          <cell r="P65">
            <v>0</v>
          </cell>
          <cell r="Q65">
            <v>0</v>
          </cell>
          <cell r="R65">
            <v>4250</v>
          </cell>
          <cell r="S65">
            <v>4250</v>
          </cell>
        </row>
        <row r="66">
          <cell r="B66" t="str">
            <v>tlB40</v>
          </cell>
          <cell r="C66" t="str">
            <v>ThÐp l­íi B40</v>
          </cell>
          <cell r="D66" t="str">
            <v>m2</v>
          </cell>
          <cell r="E66">
            <v>0</v>
          </cell>
          <cell r="F66">
            <v>0</v>
          </cell>
          <cell r="G66">
            <v>60</v>
          </cell>
          <cell r="H66">
            <v>0</v>
          </cell>
          <cell r="I66">
            <v>0</v>
          </cell>
          <cell r="J66">
            <v>0</v>
          </cell>
          <cell r="K66">
            <v>0</v>
          </cell>
          <cell r="L66">
            <v>0</v>
          </cell>
          <cell r="M66">
            <v>0</v>
          </cell>
          <cell r="N66">
            <v>0</v>
          </cell>
          <cell r="O66">
            <v>0</v>
          </cell>
          <cell r="P66">
            <v>0</v>
          </cell>
          <cell r="Q66">
            <v>122824</v>
          </cell>
          <cell r="R66">
            <v>12000</v>
          </cell>
          <cell r="S66">
            <v>12000</v>
          </cell>
        </row>
        <row r="67">
          <cell r="E67">
            <v>1</v>
          </cell>
          <cell r="F67" t="str">
            <v>¤ t«</v>
          </cell>
          <cell r="G67">
            <v>43</v>
          </cell>
          <cell r="H67">
            <v>5</v>
          </cell>
          <cell r="I67">
            <v>2</v>
          </cell>
          <cell r="J67">
            <v>1.1000000000000001</v>
          </cell>
          <cell r="K67">
            <v>0</v>
          </cell>
          <cell r="L67">
            <v>1.05</v>
          </cell>
          <cell r="M67">
            <v>1692</v>
          </cell>
          <cell r="N67">
            <v>76221</v>
          </cell>
          <cell r="O67">
            <v>16133</v>
          </cell>
          <cell r="P67">
            <v>0</v>
          </cell>
          <cell r="Q67">
            <v>92354</v>
          </cell>
          <cell r="R67">
            <v>0</v>
          </cell>
          <cell r="S67">
            <v>0</v>
          </cell>
        </row>
        <row r="68">
          <cell r="E68">
            <v>1</v>
          </cell>
          <cell r="F68" t="str">
            <v>¤ t«</v>
          </cell>
          <cell r="G68">
            <v>17</v>
          </cell>
          <cell r="H68">
            <v>3</v>
          </cell>
          <cell r="I68">
            <v>2</v>
          </cell>
          <cell r="J68">
            <v>1.1000000000000001</v>
          </cell>
          <cell r="K68">
            <v>0</v>
          </cell>
          <cell r="L68">
            <v>1.05</v>
          </cell>
          <cell r="M68">
            <v>805</v>
          </cell>
          <cell r="N68">
            <v>14337</v>
          </cell>
          <cell r="O68">
            <v>16133</v>
          </cell>
          <cell r="P68">
            <v>0</v>
          </cell>
          <cell r="Q68">
            <v>30470</v>
          </cell>
          <cell r="R68">
            <v>0</v>
          </cell>
          <cell r="S68">
            <v>0</v>
          </cell>
        </row>
        <row r="69">
          <cell r="B69" t="str">
            <v>tt&lt;10</v>
          </cell>
          <cell r="C69" t="str">
            <v>ThÐp trßn d&lt;=10</v>
          </cell>
          <cell r="D69" t="str">
            <v>kg</v>
          </cell>
          <cell r="E69">
            <v>0</v>
          </cell>
          <cell r="F69">
            <v>0</v>
          </cell>
          <cell r="G69">
            <v>60</v>
          </cell>
          <cell r="H69">
            <v>0</v>
          </cell>
          <cell r="I69">
            <v>0</v>
          </cell>
          <cell r="J69">
            <v>0</v>
          </cell>
          <cell r="K69">
            <v>0</v>
          </cell>
          <cell r="L69">
            <v>0</v>
          </cell>
          <cell r="M69">
            <v>0</v>
          </cell>
          <cell r="N69">
            <v>0</v>
          </cell>
          <cell r="O69">
            <v>0</v>
          </cell>
          <cell r="P69">
            <v>0</v>
          </cell>
          <cell r="Q69">
            <v>122824</v>
          </cell>
          <cell r="R69">
            <v>4550</v>
          </cell>
          <cell r="S69">
            <v>4550</v>
          </cell>
        </row>
        <row r="70">
          <cell r="E70">
            <v>1</v>
          </cell>
          <cell r="F70" t="str">
            <v>¤ t«</v>
          </cell>
          <cell r="G70">
            <v>43</v>
          </cell>
          <cell r="H70">
            <v>5</v>
          </cell>
          <cell r="I70">
            <v>2</v>
          </cell>
          <cell r="J70">
            <v>1.1000000000000001</v>
          </cell>
          <cell r="K70">
            <v>0</v>
          </cell>
          <cell r="L70">
            <v>1.05</v>
          </cell>
          <cell r="M70">
            <v>1692</v>
          </cell>
          <cell r="N70">
            <v>76221</v>
          </cell>
          <cell r="O70">
            <v>16133</v>
          </cell>
          <cell r="P70">
            <v>0</v>
          </cell>
          <cell r="Q70">
            <v>92354</v>
          </cell>
          <cell r="R70">
            <v>0</v>
          </cell>
          <cell r="S70">
            <v>0</v>
          </cell>
        </row>
        <row r="71">
          <cell r="E71">
            <v>1</v>
          </cell>
          <cell r="F71" t="str">
            <v>¤ t«</v>
          </cell>
          <cell r="G71">
            <v>17</v>
          </cell>
          <cell r="H71">
            <v>3</v>
          </cell>
          <cell r="I71">
            <v>2</v>
          </cell>
          <cell r="J71">
            <v>1.1000000000000001</v>
          </cell>
          <cell r="K71">
            <v>0</v>
          </cell>
          <cell r="L71">
            <v>1.05</v>
          </cell>
          <cell r="M71">
            <v>805</v>
          </cell>
          <cell r="N71">
            <v>14337</v>
          </cell>
          <cell r="O71">
            <v>16133</v>
          </cell>
          <cell r="P71">
            <v>0</v>
          </cell>
          <cell r="Q71">
            <v>30470</v>
          </cell>
          <cell r="R71">
            <v>0</v>
          </cell>
          <cell r="S71">
            <v>0</v>
          </cell>
        </row>
        <row r="72">
          <cell r="B72" t="str">
            <v>tt&lt;18</v>
          </cell>
          <cell r="C72" t="str">
            <v>ThÐp trßn d&lt;=18</v>
          </cell>
          <cell r="D72" t="str">
            <v>kg</v>
          </cell>
          <cell r="E72">
            <v>0</v>
          </cell>
          <cell r="F72">
            <v>0</v>
          </cell>
          <cell r="G72">
            <v>60</v>
          </cell>
          <cell r="H72">
            <v>0</v>
          </cell>
          <cell r="I72">
            <v>0</v>
          </cell>
          <cell r="J72">
            <v>0</v>
          </cell>
          <cell r="K72">
            <v>0</v>
          </cell>
          <cell r="L72">
            <v>0</v>
          </cell>
          <cell r="M72">
            <v>0</v>
          </cell>
          <cell r="N72">
            <v>0</v>
          </cell>
          <cell r="O72">
            <v>0</v>
          </cell>
          <cell r="P72">
            <v>0</v>
          </cell>
          <cell r="Q72">
            <v>122824</v>
          </cell>
          <cell r="R72">
            <v>4450</v>
          </cell>
          <cell r="S72">
            <v>4450</v>
          </cell>
        </row>
        <row r="73">
          <cell r="E73">
            <v>1</v>
          </cell>
          <cell r="F73" t="str">
            <v>¤ t«</v>
          </cell>
          <cell r="G73">
            <v>43</v>
          </cell>
          <cell r="H73">
            <v>5</v>
          </cell>
          <cell r="I73">
            <v>2</v>
          </cell>
          <cell r="J73">
            <v>1.1000000000000001</v>
          </cell>
          <cell r="K73">
            <v>0</v>
          </cell>
          <cell r="L73">
            <v>1.05</v>
          </cell>
          <cell r="M73">
            <v>1692</v>
          </cell>
          <cell r="N73">
            <v>76221</v>
          </cell>
          <cell r="O73">
            <v>16133</v>
          </cell>
          <cell r="P73">
            <v>0</v>
          </cell>
          <cell r="Q73">
            <v>92354</v>
          </cell>
          <cell r="R73">
            <v>0</v>
          </cell>
          <cell r="S73">
            <v>0</v>
          </cell>
        </row>
        <row r="74">
          <cell r="E74">
            <v>1</v>
          </cell>
          <cell r="F74" t="str">
            <v>¤ t«</v>
          </cell>
          <cell r="G74">
            <v>17</v>
          </cell>
          <cell r="H74">
            <v>3</v>
          </cell>
          <cell r="I74">
            <v>2</v>
          </cell>
          <cell r="J74">
            <v>1.1000000000000001</v>
          </cell>
          <cell r="K74">
            <v>0</v>
          </cell>
          <cell r="L74">
            <v>1.05</v>
          </cell>
          <cell r="M74">
            <v>805</v>
          </cell>
          <cell r="N74">
            <v>14337</v>
          </cell>
          <cell r="O74">
            <v>16133</v>
          </cell>
          <cell r="P74">
            <v>0</v>
          </cell>
          <cell r="Q74">
            <v>30470</v>
          </cell>
          <cell r="R74">
            <v>0</v>
          </cell>
          <cell r="S74">
            <v>0</v>
          </cell>
        </row>
        <row r="75">
          <cell r="B75" t="str">
            <v>tt&gt;18</v>
          </cell>
          <cell r="C75" t="str">
            <v>ThÐp trßn d&gt;18</v>
          </cell>
          <cell r="D75" t="str">
            <v>kg</v>
          </cell>
          <cell r="E75">
            <v>0</v>
          </cell>
          <cell r="F75">
            <v>0</v>
          </cell>
          <cell r="G75">
            <v>60</v>
          </cell>
          <cell r="H75">
            <v>0</v>
          </cell>
          <cell r="I75">
            <v>0</v>
          </cell>
          <cell r="J75">
            <v>0</v>
          </cell>
          <cell r="K75">
            <v>0</v>
          </cell>
          <cell r="L75">
            <v>0</v>
          </cell>
          <cell r="M75">
            <v>0</v>
          </cell>
          <cell r="N75">
            <v>0</v>
          </cell>
          <cell r="O75">
            <v>0</v>
          </cell>
          <cell r="P75">
            <v>0</v>
          </cell>
          <cell r="Q75">
            <v>122824</v>
          </cell>
          <cell r="R75">
            <v>4500</v>
          </cell>
          <cell r="S75">
            <v>4500</v>
          </cell>
        </row>
        <row r="76">
          <cell r="E76">
            <v>1</v>
          </cell>
          <cell r="F76" t="str">
            <v>¤ t«</v>
          </cell>
          <cell r="G76">
            <v>43</v>
          </cell>
          <cell r="H76">
            <v>5</v>
          </cell>
          <cell r="I76">
            <v>2</v>
          </cell>
          <cell r="J76">
            <v>1.1000000000000001</v>
          </cell>
          <cell r="K76">
            <v>0</v>
          </cell>
          <cell r="L76">
            <v>1.05</v>
          </cell>
          <cell r="M76">
            <v>1692</v>
          </cell>
          <cell r="N76">
            <v>76221</v>
          </cell>
          <cell r="O76">
            <v>16133</v>
          </cell>
          <cell r="P76">
            <v>0</v>
          </cell>
          <cell r="Q76">
            <v>92354</v>
          </cell>
          <cell r="R76">
            <v>0</v>
          </cell>
          <cell r="S76">
            <v>0</v>
          </cell>
        </row>
        <row r="77">
          <cell r="E77">
            <v>1</v>
          </cell>
          <cell r="F77" t="str">
            <v>¤ t«</v>
          </cell>
          <cell r="G77">
            <v>17</v>
          </cell>
          <cell r="H77">
            <v>3</v>
          </cell>
          <cell r="I77">
            <v>2</v>
          </cell>
          <cell r="J77">
            <v>1.1000000000000001</v>
          </cell>
          <cell r="K77">
            <v>0</v>
          </cell>
          <cell r="L77">
            <v>1.05</v>
          </cell>
          <cell r="M77">
            <v>805</v>
          </cell>
          <cell r="N77">
            <v>14337</v>
          </cell>
          <cell r="O77">
            <v>16133</v>
          </cell>
          <cell r="P77">
            <v>0</v>
          </cell>
          <cell r="Q77">
            <v>30470</v>
          </cell>
          <cell r="R77">
            <v>0</v>
          </cell>
          <cell r="S77">
            <v>0</v>
          </cell>
        </row>
        <row r="78">
          <cell r="B78" t="str">
            <v>t«</v>
          </cell>
          <cell r="C78" t="str">
            <v>ThÐp èng</v>
          </cell>
          <cell r="D78" t="str">
            <v>kg</v>
          </cell>
          <cell r="E78">
            <v>0</v>
          </cell>
          <cell r="F78">
            <v>0</v>
          </cell>
          <cell r="G78">
            <v>60</v>
          </cell>
          <cell r="H78">
            <v>0</v>
          </cell>
          <cell r="I78">
            <v>0</v>
          </cell>
          <cell r="J78">
            <v>0</v>
          </cell>
          <cell r="K78">
            <v>0</v>
          </cell>
          <cell r="L78">
            <v>0</v>
          </cell>
          <cell r="M78">
            <v>0</v>
          </cell>
          <cell r="N78">
            <v>0</v>
          </cell>
          <cell r="O78">
            <v>0</v>
          </cell>
          <cell r="P78">
            <v>0</v>
          </cell>
          <cell r="Q78">
            <v>122824</v>
          </cell>
          <cell r="R78">
            <v>6500</v>
          </cell>
          <cell r="S78">
            <v>6500</v>
          </cell>
        </row>
        <row r="79">
          <cell r="E79">
            <v>1</v>
          </cell>
          <cell r="F79" t="str">
            <v>¤ t«</v>
          </cell>
          <cell r="G79">
            <v>43</v>
          </cell>
          <cell r="H79">
            <v>5</v>
          </cell>
          <cell r="I79">
            <v>2</v>
          </cell>
          <cell r="J79">
            <v>1.1000000000000001</v>
          </cell>
          <cell r="K79">
            <v>0</v>
          </cell>
          <cell r="L79">
            <v>1.05</v>
          </cell>
          <cell r="M79">
            <v>1692</v>
          </cell>
          <cell r="N79">
            <v>76221</v>
          </cell>
          <cell r="O79">
            <v>16133</v>
          </cell>
          <cell r="P79">
            <v>0</v>
          </cell>
          <cell r="Q79">
            <v>92354</v>
          </cell>
          <cell r="R79">
            <v>0</v>
          </cell>
          <cell r="S79">
            <v>0</v>
          </cell>
        </row>
        <row r="80">
          <cell r="E80">
            <v>1</v>
          </cell>
          <cell r="F80" t="str">
            <v>¤ t«</v>
          </cell>
          <cell r="G80">
            <v>17</v>
          </cell>
          <cell r="H80">
            <v>3</v>
          </cell>
          <cell r="I80">
            <v>2</v>
          </cell>
          <cell r="J80">
            <v>1.1000000000000001</v>
          </cell>
          <cell r="K80">
            <v>0</v>
          </cell>
          <cell r="L80">
            <v>1.05</v>
          </cell>
          <cell r="M80">
            <v>805</v>
          </cell>
          <cell r="N80">
            <v>14337</v>
          </cell>
          <cell r="O80">
            <v>16133</v>
          </cell>
          <cell r="P80">
            <v>0</v>
          </cell>
          <cell r="Q80">
            <v>30470</v>
          </cell>
          <cell r="R80">
            <v>0</v>
          </cell>
          <cell r="S80">
            <v>0</v>
          </cell>
        </row>
        <row r="81">
          <cell r="B81" t="str">
            <v>tc®c</v>
          </cell>
          <cell r="C81" t="str">
            <v>ThÐp c­êng ®é cao</v>
          </cell>
          <cell r="D81" t="str">
            <v>kg</v>
          </cell>
          <cell r="E81">
            <v>0</v>
          </cell>
          <cell r="F81">
            <v>0</v>
          </cell>
          <cell r="G81">
            <v>60</v>
          </cell>
          <cell r="H81">
            <v>0</v>
          </cell>
          <cell r="I81">
            <v>0</v>
          </cell>
          <cell r="J81">
            <v>0</v>
          </cell>
          <cell r="K81">
            <v>0</v>
          </cell>
          <cell r="L81">
            <v>0</v>
          </cell>
          <cell r="M81">
            <v>0</v>
          </cell>
          <cell r="N81">
            <v>0</v>
          </cell>
          <cell r="O81">
            <v>0</v>
          </cell>
          <cell r="P81">
            <v>0</v>
          </cell>
          <cell r="Q81">
            <v>122824</v>
          </cell>
          <cell r="R81">
            <v>9500</v>
          </cell>
          <cell r="S81">
            <v>9500</v>
          </cell>
        </row>
        <row r="82">
          <cell r="E82">
            <v>1</v>
          </cell>
          <cell r="F82" t="str">
            <v>¤ t«</v>
          </cell>
          <cell r="G82">
            <v>43</v>
          </cell>
          <cell r="H82">
            <v>5</v>
          </cell>
          <cell r="I82">
            <v>2</v>
          </cell>
          <cell r="J82">
            <v>1.1000000000000001</v>
          </cell>
          <cell r="K82">
            <v>0</v>
          </cell>
          <cell r="L82">
            <v>1.05</v>
          </cell>
          <cell r="M82">
            <v>1692</v>
          </cell>
          <cell r="N82">
            <v>76221</v>
          </cell>
          <cell r="O82">
            <v>16133</v>
          </cell>
          <cell r="P82">
            <v>0</v>
          </cell>
          <cell r="Q82">
            <v>92354</v>
          </cell>
          <cell r="R82">
            <v>0</v>
          </cell>
          <cell r="S82">
            <v>0</v>
          </cell>
        </row>
        <row r="83">
          <cell r="E83">
            <v>1</v>
          </cell>
          <cell r="F83" t="str">
            <v>¤ t«</v>
          </cell>
          <cell r="G83">
            <v>17</v>
          </cell>
          <cell r="H83">
            <v>3</v>
          </cell>
          <cell r="I83">
            <v>2</v>
          </cell>
          <cell r="J83">
            <v>1.1000000000000001</v>
          </cell>
          <cell r="K83">
            <v>0</v>
          </cell>
          <cell r="L83">
            <v>1.05</v>
          </cell>
          <cell r="M83">
            <v>805</v>
          </cell>
          <cell r="N83">
            <v>14337</v>
          </cell>
          <cell r="O83">
            <v>16133</v>
          </cell>
          <cell r="P83">
            <v>0</v>
          </cell>
          <cell r="Q83">
            <v>30470</v>
          </cell>
          <cell r="R83">
            <v>0</v>
          </cell>
          <cell r="S83">
            <v>0</v>
          </cell>
        </row>
        <row r="84">
          <cell r="B84" t="str">
            <v>Ray</v>
          </cell>
          <cell r="C84" t="str">
            <v>Ray P43</v>
          </cell>
          <cell r="D84" t="str">
            <v>TÊn</v>
          </cell>
          <cell r="E84">
            <v>0</v>
          </cell>
          <cell r="F84">
            <v>0</v>
          </cell>
          <cell r="G84">
            <v>60</v>
          </cell>
          <cell r="H84">
            <v>0</v>
          </cell>
          <cell r="I84">
            <v>0</v>
          </cell>
          <cell r="J84">
            <v>0</v>
          </cell>
          <cell r="K84">
            <v>0</v>
          </cell>
          <cell r="L84">
            <v>0</v>
          </cell>
          <cell r="M84">
            <v>0</v>
          </cell>
          <cell r="N84">
            <v>0</v>
          </cell>
          <cell r="O84">
            <v>0</v>
          </cell>
          <cell r="P84">
            <v>0</v>
          </cell>
          <cell r="Q84">
            <v>122824</v>
          </cell>
          <cell r="R84">
            <v>122824</v>
          </cell>
          <cell r="S84">
            <v>122824</v>
          </cell>
        </row>
        <row r="85">
          <cell r="E85">
            <v>1</v>
          </cell>
          <cell r="F85" t="str">
            <v>¤ t«</v>
          </cell>
          <cell r="G85">
            <v>43</v>
          </cell>
          <cell r="H85">
            <v>5</v>
          </cell>
          <cell r="I85">
            <v>2</v>
          </cell>
          <cell r="J85">
            <v>1.1000000000000001</v>
          </cell>
          <cell r="K85">
            <v>0</v>
          </cell>
          <cell r="L85">
            <v>1.05</v>
          </cell>
          <cell r="M85">
            <v>1692</v>
          </cell>
          <cell r="N85">
            <v>76221</v>
          </cell>
          <cell r="O85">
            <v>16133</v>
          </cell>
          <cell r="P85">
            <v>0</v>
          </cell>
          <cell r="Q85">
            <v>92354</v>
          </cell>
          <cell r="R85">
            <v>0</v>
          </cell>
          <cell r="S85">
            <v>0</v>
          </cell>
        </row>
        <row r="86">
          <cell r="E86">
            <v>1</v>
          </cell>
          <cell r="F86" t="str">
            <v>¤ t«</v>
          </cell>
          <cell r="G86">
            <v>17</v>
          </cell>
          <cell r="H86">
            <v>3</v>
          </cell>
          <cell r="I86">
            <v>2</v>
          </cell>
          <cell r="J86">
            <v>1.1000000000000001</v>
          </cell>
          <cell r="K86">
            <v>0</v>
          </cell>
          <cell r="L86">
            <v>1.05</v>
          </cell>
          <cell r="M86">
            <v>805</v>
          </cell>
          <cell r="N86">
            <v>14337</v>
          </cell>
          <cell r="O86">
            <v>16133</v>
          </cell>
          <cell r="P86">
            <v>0</v>
          </cell>
          <cell r="Q86">
            <v>30470</v>
          </cell>
          <cell r="R86">
            <v>0</v>
          </cell>
          <cell r="S86">
            <v>0</v>
          </cell>
        </row>
        <row r="87">
          <cell r="B87" t="str">
            <v>xm4</v>
          </cell>
          <cell r="C87" t="str">
            <v xml:space="preserve">Xi m¨ng PC 400            </v>
          </cell>
          <cell r="D87" t="str">
            <v>kg</v>
          </cell>
          <cell r="E87">
            <v>0</v>
          </cell>
          <cell r="F87">
            <v>0</v>
          </cell>
          <cell r="G87">
            <v>60</v>
          </cell>
          <cell r="H87">
            <v>0</v>
          </cell>
          <cell r="I87">
            <v>0</v>
          </cell>
          <cell r="J87">
            <v>0</v>
          </cell>
          <cell r="K87">
            <v>0</v>
          </cell>
          <cell r="L87">
            <v>0</v>
          </cell>
          <cell r="M87">
            <v>0</v>
          </cell>
          <cell r="N87">
            <v>0</v>
          </cell>
          <cell r="O87">
            <v>0</v>
          </cell>
          <cell r="P87">
            <v>0</v>
          </cell>
          <cell r="Q87">
            <v>132426</v>
          </cell>
          <cell r="R87">
            <v>800</v>
          </cell>
          <cell r="S87">
            <v>800</v>
          </cell>
        </row>
        <row r="88">
          <cell r="E88">
            <v>1</v>
          </cell>
          <cell r="F88" t="str">
            <v>¤ t«</v>
          </cell>
          <cell r="G88">
            <v>43</v>
          </cell>
          <cell r="H88">
            <v>5</v>
          </cell>
          <cell r="I88">
            <v>3</v>
          </cell>
          <cell r="J88">
            <v>1.3</v>
          </cell>
          <cell r="K88">
            <v>0</v>
          </cell>
          <cell r="L88">
            <v>1.05</v>
          </cell>
          <cell r="M88">
            <v>1692</v>
          </cell>
          <cell r="N88">
            <v>90079</v>
          </cell>
          <cell r="O88">
            <v>12702</v>
          </cell>
          <cell r="P88">
            <v>0</v>
          </cell>
          <cell r="Q88">
            <v>102781</v>
          </cell>
          <cell r="R88">
            <v>0</v>
          </cell>
          <cell r="S88">
            <v>0</v>
          </cell>
        </row>
        <row r="89">
          <cell r="E89">
            <v>1</v>
          </cell>
          <cell r="F89" t="str">
            <v>¤ t«</v>
          </cell>
          <cell r="G89">
            <v>17</v>
          </cell>
          <cell r="H89">
            <v>3</v>
          </cell>
          <cell r="I89">
            <v>3</v>
          </cell>
          <cell r="J89">
            <v>1.3</v>
          </cell>
          <cell r="K89">
            <v>0</v>
          </cell>
          <cell r="L89">
            <v>1.05</v>
          </cell>
          <cell r="M89">
            <v>805</v>
          </cell>
          <cell r="N89">
            <v>16943</v>
          </cell>
          <cell r="O89">
            <v>12702</v>
          </cell>
          <cell r="P89">
            <v>0</v>
          </cell>
          <cell r="Q89">
            <v>29645</v>
          </cell>
          <cell r="R89">
            <v>0</v>
          </cell>
          <cell r="S89">
            <v>0</v>
          </cell>
        </row>
        <row r="90">
          <cell r="B90" t="str">
            <v>xm3</v>
          </cell>
          <cell r="C90" t="str">
            <v>Xi m¨ng PC300</v>
          </cell>
          <cell r="D90" t="str">
            <v>kg</v>
          </cell>
          <cell r="E90">
            <v>0</v>
          </cell>
          <cell r="F90">
            <v>0</v>
          </cell>
          <cell r="G90">
            <v>60</v>
          </cell>
          <cell r="H90">
            <v>0</v>
          </cell>
          <cell r="I90">
            <v>0</v>
          </cell>
          <cell r="J90">
            <v>0</v>
          </cell>
          <cell r="K90">
            <v>0</v>
          </cell>
          <cell r="L90">
            <v>0</v>
          </cell>
          <cell r="M90">
            <v>0</v>
          </cell>
          <cell r="N90">
            <v>0</v>
          </cell>
          <cell r="O90">
            <v>0</v>
          </cell>
          <cell r="P90">
            <v>0</v>
          </cell>
          <cell r="Q90">
            <v>132426</v>
          </cell>
          <cell r="R90">
            <v>691</v>
          </cell>
          <cell r="S90">
            <v>691</v>
          </cell>
        </row>
        <row r="91">
          <cell r="E91">
            <v>1</v>
          </cell>
          <cell r="F91" t="str">
            <v>¤ t«</v>
          </cell>
          <cell r="G91">
            <v>43</v>
          </cell>
          <cell r="H91">
            <v>5</v>
          </cell>
          <cell r="I91">
            <v>3</v>
          </cell>
          <cell r="J91">
            <v>1.3</v>
          </cell>
          <cell r="K91">
            <v>0</v>
          </cell>
          <cell r="L91">
            <v>1.05</v>
          </cell>
          <cell r="M91">
            <v>1692</v>
          </cell>
          <cell r="N91">
            <v>90079</v>
          </cell>
          <cell r="O91">
            <v>12702</v>
          </cell>
          <cell r="P91">
            <v>0</v>
          </cell>
          <cell r="Q91">
            <v>102781</v>
          </cell>
          <cell r="R91">
            <v>0</v>
          </cell>
          <cell r="S91">
            <v>0</v>
          </cell>
        </row>
        <row r="92">
          <cell r="E92">
            <v>1</v>
          </cell>
          <cell r="F92" t="str">
            <v>¤ t«</v>
          </cell>
          <cell r="G92">
            <v>17</v>
          </cell>
          <cell r="H92">
            <v>3</v>
          </cell>
          <cell r="I92">
            <v>3</v>
          </cell>
          <cell r="J92">
            <v>1.3</v>
          </cell>
          <cell r="K92">
            <v>0</v>
          </cell>
          <cell r="L92">
            <v>1.05</v>
          </cell>
          <cell r="M92">
            <v>805</v>
          </cell>
          <cell r="N92">
            <v>16943</v>
          </cell>
          <cell r="O92">
            <v>12702</v>
          </cell>
          <cell r="P92">
            <v>0</v>
          </cell>
          <cell r="Q92">
            <v>29645</v>
          </cell>
          <cell r="R92">
            <v>0</v>
          </cell>
          <cell r="S92">
            <v>0</v>
          </cell>
        </row>
        <row r="93">
          <cell r="B93" t="str">
            <v>pgbt</v>
          </cell>
          <cell r="C93" t="str">
            <v>Phô gia BT</v>
          </cell>
          <cell r="D93" t="str">
            <v>kg</v>
          </cell>
          <cell r="E93">
            <v>0</v>
          </cell>
          <cell r="F93">
            <v>0</v>
          </cell>
          <cell r="G93">
            <v>60</v>
          </cell>
          <cell r="H93">
            <v>0</v>
          </cell>
          <cell r="I93">
            <v>0</v>
          </cell>
          <cell r="J93">
            <v>0</v>
          </cell>
          <cell r="K93">
            <v>0</v>
          </cell>
          <cell r="L93">
            <v>0</v>
          </cell>
          <cell r="M93">
            <v>0</v>
          </cell>
          <cell r="N93">
            <v>0</v>
          </cell>
          <cell r="O93">
            <v>0</v>
          </cell>
          <cell r="P93">
            <v>0</v>
          </cell>
          <cell r="Q93">
            <v>132426</v>
          </cell>
          <cell r="R93">
            <v>7000</v>
          </cell>
          <cell r="S93">
            <v>7000</v>
          </cell>
        </row>
        <row r="94">
          <cell r="E94">
            <v>1</v>
          </cell>
          <cell r="F94" t="str">
            <v>¤ t«</v>
          </cell>
          <cell r="G94">
            <v>43</v>
          </cell>
          <cell r="H94">
            <v>5</v>
          </cell>
          <cell r="I94">
            <v>3</v>
          </cell>
          <cell r="J94">
            <v>1.3</v>
          </cell>
          <cell r="K94">
            <v>0</v>
          </cell>
          <cell r="L94">
            <v>1.05</v>
          </cell>
          <cell r="M94">
            <v>1692</v>
          </cell>
          <cell r="N94">
            <v>90079</v>
          </cell>
          <cell r="O94">
            <v>12702</v>
          </cell>
          <cell r="P94">
            <v>0</v>
          </cell>
          <cell r="Q94">
            <v>102781</v>
          </cell>
          <cell r="R94">
            <v>0</v>
          </cell>
          <cell r="S94">
            <v>0</v>
          </cell>
        </row>
        <row r="95">
          <cell r="E95">
            <v>1</v>
          </cell>
          <cell r="F95" t="str">
            <v>¤ t«</v>
          </cell>
          <cell r="G95">
            <v>17</v>
          </cell>
          <cell r="H95">
            <v>3</v>
          </cell>
          <cell r="I95">
            <v>3</v>
          </cell>
          <cell r="J95">
            <v>1.3</v>
          </cell>
          <cell r="K95">
            <v>0</v>
          </cell>
          <cell r="L95">
            <v>1.05</v>
          </cell>
          <cell r="M95">
            <v>805</v>
          </cell>
          <cell r="N95">
            <v>16943</v>
          </cell>
          <cell r="O95">
            <v>12702</v>
          </cell>
          <cell r="P95">
            <v>0</v>
          </cell>
          <cell r="Q95">
            <v>29645</v>
          </cell>
          <cell r="R95">
            <v>0</v>
          </cell>
          <cell r="S95">
            <v>0</v>
          </cell>
        </row>
        <row r="96">
          <cell r="B96" t="str">
            <v>pghd</v>
          </cell>
          <cell r="C96" t="str">
            <v>Phô giac ho¸ dÎo</v>
          </cell>
          <cell r="D96" t="str">
            <v>kg</v>
          </cell>
          <cell r="E96">
            <v>0</v>
          </cell>
          <cell r="F96">
            <v>0</v>
          </cell>
          <cell r="G96">
            <v>60</v>
          </cell>
          <cell r="H96">
            <v>0</v>
          </cell>
          <cell r="I96">
            <v>0</v>
          </cell>
          <cell r="J96">
            <v>0</v>
          </cell>
          <cell r="K96">
            <v>0</v>
          </cell>
          <cell r="L96">
            <v>0</v>
          </cell>
          <cell r="M96">
            <v>0</v>
          </cell>
          <cell r="N96">
            <v>0</v>
          </cell>
          <cell r="O96">
            <v>0</v>
          </cell>
          <cell r="P96">
            <v>0</v>
          </cell>
          <cell r="Q96">
            <v>132426</v>
          </cell>
          <cell r="R96">
            <v>10100</v>
          </cell>
          <cell r="S96">
            <v>10100</v>
          </cell>
        </row>
        <row r="97">
          <cell r="B97" t="str">
            <v>kn</v>
          </cell>
          <cell r="C97" t="str">
            <v xml:space="preserve">M¸y khoan  </v>
          </cell>
          <cell r="D97" t="str">
            <v>Ca</v>
          </cell>
          <cell r="E97">
            <v>1</v>
          </cell>
          <cell r="F97" t="str">
            <v>¤ t«</v>
          </cell>
          <cell r="G97">
            <v>43</v>
          </cell>
          <cell r="H97">
            <v>5</v>
          </cell>
          <cell r="I97">
            <v>3</v>
          </cell>
          <cell r="J97">
            <v>1.3</v>
          </cell>
          <cell r="K97">
            <v>0</v>
          </cell>
          <cell r="L97">
            <v>1.05</v>
          </cell>
          <cell r="M97">
            <v>1692</v>
          </cell>
          <cell r="N97">
            <v>90079</v>
          </cell>
          <cell r="O97">
            <v>12702</v>
          </cell>
          <cell r="P97">
            <v>0</v>
          </cell>
          <cell r="Q97">
            <v>102781</v>
          </cell>
          <cell r="R97">
            <v>0</v>
          </cell>
          <cell r="S97">
            <v>0</v>
          </cell>
        </row>
        <row r="98">
          <cell r="B98" t="str">
            <v>pgccn</v>
          </cell>
          <cell r="C98" t="str">
            <v>Phô gia chèng co ngãt</v>
          </cell>
          <cell r="D98" t="str">
            <v>kg</v>
          </cell>
          <cell r="E98">
            <v>1</v>
          </cell>
          <cell r="F98" t="str">
            <v>¤ t«</v>
          </cell>
          <cell r="G98">
            <v>17</v>
          </cell>
          <cell r="H98">
            <v>3</v>
          </cell>
          <cell r="I98">
            <v>3</v>
          </cell>
          <cell r="J98">
            <v>1.3</v>
          </cell>
          <cell r="K98">
            <v>0</v>
          </cell>
          <cell r="L98">
            <v>1.05</v>
          </cell>
          <cell r="M98">
            <v>805</v>
          </cell>
          <cell r="N98">
            <v>16943</v>
          </cell>
          <cell r="O98">
            <v>12702</v>
          </cell>
          <cell r="P98">
            <v>0</v>
          </cell>
          <cell r="Q98">
            <v>29645</v>
          </cell>
          <cell r="R98">
            <v>17500</v>
          </cell>
          <cell r="S98">
            <v>17500</v>
          </cell>
        </row>
        <row r="99">
          <cell r="B99" t="str">
            <v>m ct</v>
          </cell>
          <cell r="C99" t="str">
            <v>Mµng chèng thÊm + Phô gia dÝnh b¸m</v>
          </cell>
          <cell r="D99" t="str">
            <v>m2</v>
          </cell>
          <cell r="E99">
            <v>0</v>
          </cell>
          <cell r="F99">
            <v>0</v>
          </cell>
          <cell r="G99">
            <v>0</v>
          </cell>
          <cell r="H99">
            <v>0</v>
          </cell>
          <cell r="I99">
            <v>0</v>
          </cell>
          <cell r="J99">
            <v>0</v>
          </cell>
          <cell r="K99">
            <v>0</v>
          </cell>
          <cell r="L99">
            <v>0</v>
          </cell>
          <cell r="M99">
            <v>0</v>
          </cell>
          <cell r="N99">
            <v>0</v>
          </cell>
          <cell r="O99">
            <v>0</v>
          </cell>
          <cell r="P99">
            <v>0</v>
          </cell>
          <cell r="Q99">
            <v>0</v>
          </cell>
          <cell r="R99">
            <v>145000</v>
          </cell>
          <cell r="S99">
            <v>145000</v>
          </cell>
        </row>
        <row r="100">
          <cell r="B100" t="str">
            <v>l cs</v>
          </cell>
          <cell r="C100" t="str">
            <v>L­ìi c­a s¾t</v>
          </cell>
          <cell r="D100" t="str">
            <v>c¸i</v>
          </cell>
          <cell r="E100">
            <v>0</v>
          </cell>
          <cell r="F100">
            <v>0</v>
          </cell>
          <cell r="G100">
            <v>0</v>
          </cell>
          <cell r="H100">
            <v>0</v>
          </cell>
          <cell r="I100">
            <v>0</v>
          </cell>
          <cell r="J100">
            <v>0</v>
          </cell>
          <cell r="K100">
            <v>0</v>
          </cell>
          <cell r="L100">
            <v>0</v>
          </cell>
          <cell r="M100">
            <v>0</v>
          </cell>
          <cell r="N100">
            <v>0</v>
          </cell>
          <cell r="O100">
            <v>0</v>
          </cell>
          <cell r="P100">
            <v>0</v>
          </cell>
          <cell r="Q100">
            <v>0</v>
          </cell>
          <cell r="R100">
            <v>2500</v>
          </cell>
          <cell r="S100">
            <v>2500</v>
          </cell>
        </row>
        <row r="101">
          <cell r="B101" t="str">
            <v>b l</v>
          </cell>
          <cell r="C101" t="str">
            <v>Bul«ng</v>
          </cell>
          <cell r="D101" t="str">
            <v>c¸i</v>
          </cell>
          <cell r="E101">
            <v>0</v>
          </cell>
          <cell r="F101">
            <v>0</v>
          </cell>
          <cell r="G101">
            <v>0</v>
          </cell>
          <cell r="H101">
            <v>0</v>
          </cell>
          <cell r="I101">
            <v>0</v>
          </cell>
          <cell r="J101">
            <v>0</v>
          </cell>
          <cell r="K101">
            <v>0</v>
          </cell>
          <cell r="L101">
            <v>0</v>
          </cell>
          <cell r="M101">
            <v>0</v>
          </cell>
          <cell r="N101">
            <v>0</v>
          </cell>
          <cell r="O101">
            <v>0</v>
          </cell>
          <cell r="P101">
            <v>0</v>
          </cell>
          <cell r="Q101">
            <v>0</v>
          </cell>
          <cell r="R101">
            <v>5000</v>
          </cell>
          <cell r="S101">
            <v>5000</v>
          </cell>
        </row>
        <row r="102">
          <cell r="B102" t="str">
            <v>® c</v>
          </cell>
          <cell r="C102" t="str">
            <v>§¸ c¾t</v>
          </cell>
          <cell r="D102" t="str">
            <v>Viªn</v>
          </cell>
          <cell r="E102">
            <v>0</v>
          </cell>
          <cell r="F102">
            <v>0</v>
          </cell>
          <cell r="G102">
            <v>0</v>
          </cell>
          <cell r="H102">
            <v>0</v>
          </cell>
          <cell r="I102">
            <v>0</v>
          </cell>
          <cell r="J102">
            <v>0</v>
          </cell>
          <cell r="K102">
            <v>0</v>
          </cell>
          <cell r="L102">
            <v>0</v>
          </cell>
          <cell r="M102">
            <v>0</v>
          </cell>
          <cell r="N102">
            <v>0</v>
          </cell>
          <cell r="O102">
            <v>0</v>
          </cell>
          <cell r="P102">
            <v>0</v>
          </cell>
          <cell r="Q102">
            <v>0</v>
          </cell>
          <cell r="R102">
            <v>5000</v>
          </cell>
          <cell r="S102">
            <v>5000</v>
          </cell>
        </row>
        <row r="103">
          <cell r="B103" t="str">
            <v>¤ xy</v>
          </cell>
          <cell r="C103" t="str">
            <v>¤ xy</v>
          </cell>
          <cell r="D103" t="str">
            <v>chai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30450</v>
          </cell>
          <cell r="S103">
            <v>30450</v>
          </cell>
        </row>
        <row r="104">
          <cell r="B104" t="str">
            <v>® ®</v>
          </cell>
          <cell r="C104" t="str">
            <v>§Êt ®Ìn</v>
          </cell>
          <cell r="D104" t="str">
            <v>kg</v>
          </cell>
          <cell r="E104">
            <v>0</v>
          </cell>
          <cell r="F104">
            <v>0</v>
          </cell>
          <cell r="G104">
            <v>0</v>
          </cell>
          <cell r="H104">
            <v>0</v>
          </cell>
          <cell r="I104">
            <v>0</v>
          </cell>
          <cell r="J104">
            <v>0</v>
          </cell>
          <cell r="K104">
            <v>0</v>
          </cell>
          <cell r="L104">
            <v>0</v>
          </cell>
          <cell r="M104">
            <v>0</v>
          </cell>
          <cell r="N104">
            <v>0</v>
          </cell>
          <cell r="O104">
            <v>0</v>
          </cell>
          <cell r="P104">
            <v>0</v>
          </cell>
          <cell r="Q104">
            <v>0</v>
          </cell>
          <cell r="R104">
            <v>5900</v>
          </cell>
          <cell r="S104">
            <v>5900</v>
          </cell>
        </row>
        <row r="105">
          <cell r="B105" t="str">
            <v>® ®Øa</v>
          </cell>
          <cell r="C105" t="str">
            <v>§inh ®Øa</v>
          </cell>
          <cell r="D105" t="str">
            <v>c¸i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2000</v>
          </cell>
          <cell r="S105">
            <v>2000</v>
          </cell>
        </row>
        <row r="106">
          <cell r="B106" t="str">
            <v>® cr</v>
          </cell>
          <cell r="C106" t="str">
            <v>§inh Cr¨mp«ng</v>
          </cell>
          <cell r="D106" t="str">
            <v>c¸i</v>
          </cell>
          <cell r="E106">
            <v>0</v>
          </cell>
          <cell r="F106">
            <v>0</v>
          </cell>
          <cell r="G106">
            <v>0</v>
          </cell>
          <cell r="H106">
            <v>0</v>
          </cell>
          <cell r="I106">
            <v>0</v>
          </cell>
          <cell r="J106">
            <v>0</v>
          </cell>
          <cell r="K106">
            <v>0</v>
          </cell>
          <cell r="L106">
            <v>0</v>
          </cell>
          <cell r="M106">
            <v>0</v>
          </cell>
          <cell r="N106">
            <v>0</v>
          </cell>
          <cell r="O106">
            <v>0</v>
          </cell>
          <cell r="P106">
            <v>0</v>
          </cell>
          <cell r="Q106">
            <v>0</v>
          </cell>
          <cell r="R106">
            <v>2000</v>
          </cell>
          <cell r="S106">
            <v>2000</v>
          </cell>
        </row>
        <row r="107">
          <cell r="B107" t="str">
            <v>® ®­êng</v>
          </cell>
          <cell r="C107" t="str">
            <v>§inh ®­êng</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18000</v>
          </cell>
          <cell r="S107">
            <v>18000</v>
          </cell>
        </row>
        <row r="108">
          <cell r="B108" t="str">
            <v>d bc</v>
          </cell>
          <cell r="C108" t="str">
            <v>DÇu b«i tr¬n</v>
          </cell>
          <cell r="D108" t="str">
            <v>kg</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10000</v>
          </cell>
          <cell r="S108">
            <v>10000</v>
          </cell>
        </row>
        <row r="109">
          <cell r="B109" t="str">
            <v>« g</v>
          </cell>
          <cell r="C109" t="str">
            <v>èng gen</v>
          </cell>
          <cell r="D109" t="str">
            <v>m</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25000</v>
          </cell>
          <cell r="S109">
            <v>25000</v>
          </cell>
        </row>
        <row r="110">
          <cell r="B110" t="str">
            <v>« n</v>
          </cell>
          <cell r="C110" t="str">
            <v>èng nèi</v>
          </cell>
          <cell r="D110" t="str">
            <v>m</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25000</v>
          </cell>
          <cell r="S110">
            <v>25000</v>
          </cell>
        </row>
        <row r="111">
          <cell r="B111" t="str">
            <v>« t</v>
          </cell>
          <cell r="C111" t="str">
            <v>èng thÐp d=100</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80000</v>
          </cell>
          <cell r="S111">
            <v>80000</v>
          </cell>
        </row>
        <row r="112">
          <cell r="B112" t="str">
            <v>l l</v>
          </cell>
          <cell r="C112" t="str">
            <v>LËp l¸ch</v>
          </cell>
          <cell r="D112" t="str">
            <v>bé</v>
          </cell>
          <cell r="E112">
            <v>0</v>
          </cell>
          <cell r="F112">
            <v>0</v>
          </cell>
          <cell r="G112">
            <v>0</v>
          </cell>
          <cell r="H112">
            <v>0</v>
          </cell>
          <cell r="I112">
            <v>0</v>
          </cell>
          <cell r="J112">
            <v>0</v>
          </cell>
          <cell r="K112">
            <v>0</v>
          </cell>
          <cell r="L112">
            <v>0</v>
          </cell>
          <cell r="M112">
            <v>0</v>
          </cell>
          <cell r="N112">
            <v>0</v>
          </cell>
          <cell r="O112">
            <v>0</v>
          </cell>
          <cell r="P112">
            <v>0</v>
          </cell>
          <cell r="Q112">
            <v>0</v>
          </cell>
          <cell r="R112">
            <v>100000</v>
          </cell>
          <cell r="S112">
            <v>100000</v>
          </cell>
        </row>
        <row r="113">
          <cell r="B113" t="str">
            <v>S¬n</v>
          </cell>
          <cell r="C113" t="str">
            <v>S¬n</v>
          </cell>
          <cell r="D113" t="str">
            <v>kg</v>
          </cell>
          <cell r="E113">
            <v>0</v>
          </cell>
          <cell r="F113">
            <v>0</v>
          </cell>
          <cell r="G113">
            <v>0</v>
          </cell>
          <cell r="H113">
            <v>0</v>
          </cell>
          <cell r="I113">
            <v>0</v>
          </cell>
          <cell r="J113">
            <v>0</v>
          </cell>
          <cell r="K113">
            <v>0</v>
          </cell>
          <cell r="L113">
            <v>0</v>
          </cell>
          <cell r="M113">
            <v>0</v>
          </cell>
          <cell r="N113">
            <v>0</v>
          </cell>
          <cell r="O113">
            <v>0</v>
          </cell>
          <cell r="P113">
            <v>0</v>
          </cell>
          <cell r="Q113">
            <v>0</v>
          </cell>
          <cell r="R113">
            <v>50000</v>
          </cell>
          <cell r="S113">
            <v>50000</v>
          </cell>
        </row>
        <row r="114">
          <cell r="B114" t="str">
            <v>t ®</v>
          </cell>
          <cell r="C114" t="str">
            <v>T¨ng ®¬</v>
          </cell>
          <cell r="D114" t="str">
            <v>c¸i</v>
          </cell>
          <cell r="E114">
            <v>0</v>
          </cell>
          <cell r="F114">
            <v>0</v>
          </cell>
          <cell r="G114">
            <v>0</v>
          </cell>
          <cell r="H114">
            <v>0</v>
          </cell>
          <cell r="I114">
            <v>0</v>
          </cell>
          <cell r="J114">
            <v>0</v>
          </cell>
          <cell r="K114">
            <v>0</v>
          </cell>
          <cell r="L114">
            <v>0</v>
          </cell>
          <cell r="M114">
            <v>0</v>
          </cell>
          <cell r="N114">
            <v>0</v>
          </cell>
          <cell r="O114">
            <v>0</v>
          </cell>
          <cell r="P114">
            <v>0</v>
          </cell>
          <cell r="Q114">
            <v>0</v>
          </cell>
          <cell r="R114">
            <v>15400</v>
          </cell>
          <cell r="S114">
            <v>15400</v>
          </cell>
        </row>
        <row r="115">
          <cell r="B115" t="str">
            <v>t vg</v>
          </cell>
          <cell r="C115" t="str">
            <v>Tµ vÑt gç</v>
          </cell>
          <cell r="D115" t="str">
            <v>thanh</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125000</v>
          </cell>
          <cell r="S115">
            <v>125000</v>
          </cell>
        </row>
        <row r="116">
          <cell r="B116" t="str">
            <v>X¨ng</v>
          </cell>
          <cell r="C116" t="str">
            <v>X¨ng</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6000</v>
          </cell>
          <cell r="S116">
            <v>6000</v>
          </cell>
        </row>
        <row r="117">
          <cell r="B117" t="str">
            <v>dm</v>
          </cell>
          <cell r="C117" t="str">
            <v>DÇu mazut</v>
          </cell>
          <cell r="D117" t="str">
            <v>kg</v>
          </cell>
          <cell r="E117">
            <v>0</v>
          </cell>
          <cell r="F117">
            <v>0</v>
          </cell>
          <cell r="G117">
            <v>0</v>
          </cell>
          <cell r="H117">
            <v>0</v>
          </cell>
          <cell r="I117">
            <v>0</v>
          </cell>
          <cell r="J117">
            <v>0</v>
          </cell>
          <cell r="K117">
            <v>0</v>
          </cell>
          <cell r="L117">
            <v>0</v>
          </cell>
          <cell r="M117">
            <v>0</v>
          </cell>
          <cell r="N117">
            <v>0</v>
          </cell>
          <cell r="O117">
            <v>0</v>
          </cell>
          <cell r="P117">
            <v>0</v>
          </cell>
          <cell r="Q117">
            <v>0</v>
          </cell>
          <cell r="R117">
            <v>4600</v>
          </cell>
          <cell r="S117">
            <v>4600</v>
          </cell>
        </row>
        <row r="118">
          <cell r="B118" t="str">
            <v>« n+n</v>
          </cell>
          <cell r="C118" t="str">
            <v>èng gang+n¾p ®Ëy</v>
          </cell>
          <cell r="D118" t="str">
            <v>kg</v>
          </cell>
          <cell r="E118">
            <v>0</v>
          </cell>
          <cell r="F118">
            <v>0</v>
          </cell>
          <cell r="G118">
            <v>0</v>
          </cell>
          <cell r="H118">
            <v>0</v>
          </cell>
          <cell r="I118">
            <v>0</v>
          </cell>
          <cell r="J118">
            <v>0</v>
          </cell>
          <cell r="K118">
            <v>0</v>
          </cell>
          <cell r="L118">
            <v>0</v>
          </cell>
          <cell r="M118">
            <v>0</v>
          </cell>
          <cell r="N118">
            <v>0</v>
          </cell>
          <cell r="O118">
            <v>0</v>
          </cell>
          <cell r="P118">
            <v>0</v>
          </cell>
          <cell r="Q118">
            <v>0</v>
          </cell>
          <cell r="R118">
            <v>8000</v>
          </cell>
          <cell r="S118">
            <v>8000</v>
          </cell>
        </row>
        <row r="119">
          <cell r="B119" t="str">
            <v>t c</v>
          </cell>
          <cell r="C119" t="str">
            <v>Than c¸m</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800</v>
          </cell>
          <cell r="S119">
            <v>800</v>
          </cell>
        </row>
        <row r="120">
          <cell r="B120" t="str">
            <v>gtc</v>
          </cell>
          <cell r="C120" t="str">
            <v>G¹ch thñ c«ng 2 lç</v>
          </cell>
          <cell r="D120" t="str">
            <v>viªn</v>
          </cell>
          <cell r="E120">
            <v>0</v>
          </cell>
          <cell r="F120">
            <v>0</v>
          </cell>
          <cell r="G120">
            <v>0</v>
          </cell>
          <cell r="H120">
            <v>0</v>
          </cell>
          <cell r="I120">
            <v>0</v>
          </cell>
          <cell r="J120">
            <v>0</v>
          </cell>
          <cell r="K120">
            <v>0</v>
          </cell>
          <cell r="L120">
            <v>0</v>
          </cell>
          <cell r="M120">
            <v>0</v>
          </cell>
          <cell r="N120">
            <v>0</v>
          </cell>
          <cell r="O120">
            <v>0</v>
          </cell>
          <cell r="P120">
            <v>0</v>
          </cell>
          <cell r="Q120">
            <v>0</v>
          </cell>
          <cell r="R120">
            <v>500</v>
          </cell>
          <cell r="S120">
            <v>500</v>
          </cell>
        </row>
        <row r="121">
          <cell r="B121" t="str">
            <v>ms</v>
          </cell>
          <cell r="C121" t="str">
            <v>Mãc s¾t</v>
          </cell>
          <cell r="D121" t="str">
            <v>c¸i</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1500</v>
          </cell>
          <cell r="S121">
            <v>1500</v>
          </cell>
        </row>
        <row r="122">
          <cell r="B122" t="str">
            <v>PVC</v>
          </cell>
          <cell r="C122" t="str">
            <v>èng PVC</v>
          </cell>
          <cell r="D122" t="str">
            <v>m</v>
          </cell>
          <cell r="E122">
            <v>0</v>
          </cell>
          <cell r="F122">
            <v>0</v>
          </cell>
          <cell r="G122">
            <v>0</v>
          </cell>
          <cell r="H122">
            <v>0</v>
          </cell>
          <cell r="I122">
            <v>0</v>
          </cell>
          <cell r="J122">
            <v>0</v>
          </cell>
          <cell r="K122">
            <v>0</v>
          </cell>
          <cell r="L122">
            <v>0</v>
          </cell>
          <cell r="M122">
            <v>0</v>
          </cell>
          <cell r="N122">
            <v>0</v>
          </cell>
          <cell r="O122">
            <v>0</v>
          </cell>
          <cell r="P122">
            <v>0</v>
          </cell>
          <cell r="Q122">
            <v>0</v>
          </cell>
          <cell r="R122">
            <v>30000</v>
          </cell>
          <cell r="S122">
            <v>30000</v>
          </cell>
        </row>
        <row r="123">
          <cell r="B123" t="str">
            <v>cñi</v>
          </cell>
          <cell r="C123" t="str">
            <v>cñi</v>
          </cell>
          <cell r="D123" t="str">
            <v>kg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600</v>
          </cell>
          <cell r="S123">
            <v>600</v>
          </cell>
        </row>
        <row r="128">
          <cell r="L128">
            <v>1.05</v>
          </cell>
          <cell r="M128">
            <v>805</v>
          </cell>
          <cell r="N128">
            <v>14337</v>
          </cell>
          <cell r="O128">
            <v>16133</v>
          </cell>
        </row>
        <row r="135">
          <cell r="B135" t="str">
            <v>KH</v>
          </cell>
          <cell r="C135" t="str">
            <v>NC-BËc</v>
          </cell>
          <cell r="D135" t="str">
            <v>§V</v>
          </cell>
          <cell r="E135" t="str">
            <v>T.L­îng §V</v>
          </cell>
          <cell r="F135" t="str">
            <v>P.TiÖn V/C</v>
          </cell>
          <cell r="G135" t="str">
            <v>Cù Ly V/C T.TÕ (Km)</v>
          </cell>
          <cell r="H135" t="str">
            <v>CÊp §­êng</v>
          </cell>
          <cell r="I135" t="str">
            <v>CÊp Lo¹i VËt T­</v>
          </cell>
          <cell r="J135" t="str">
            <v>HÖ sè BH</v>
          </cell>
          <cell r="K135" t="str">
            <v>HÖ sè NHB</v>
          </cell>
          <cell r="L135" t="str">
            <v>HÖ sè VAT</v>
          </cell>
          <cell r="M135" t="str">
            <v>G.C­íc 89/CP</v>
          </cell>
          <cell r="N135" t="str">
            <v>Chi PhÝ V/C</v>
          </cell>
          <cell r="O135" t="str">
            <v>C.PhÝ bèc dì (§ång)</v>
          </cell>
          <cell r="P135" t="str">
            <v>Chi phÝ tù ®æ (§ång)</v>
          </cell>
          <cell r="Q135" t="str">
            <v>Tæng C.PhÝ V/C (§ång)</v>
          </cell>
          <cell r="R135" t="str">
            <v>Ngµy C«ng</v>
          </cell>
        </row>
        <row r="136">
          <cell r="B136">
            <v>0</v>
          </cell>
        </row>
        <row r="137">
          <cell r="B137">
            <v>1</v>
          </cell>
          <cell r="C137">
            <v>2</v>
          </cell>
          <cell r="D137">
            <v>3</v>
          </cell>
          <cell r="E137">
            <v>4</v>
          </cell>
          <cell r="F137">
            <v>5</v>
          </cell>
          <cell r="G137">
            <v>6</v>
          </cell>
          <cell r="H137">
            <v>7</v>
          </cell>
          <cell r="I137">
            <v>8</v>
          </cell>
          <cell r="J137">
            <v>9</v>
          </cell>
          <cell r="K137">
            <v>10</v>
          </cell>
          <cell r="L137">
            <v>11</v>
          </cell>
          <cell r="M137">
            <v>12</v>
          </cell>
          <cell r="N137" t="str">
            <v>13=4x6x9x10x12/11</v>
          </cell>
          <cell r="O137">
            <v>14</v>
          </cell>
          <cell r="P137">
            <v>15</v>
          </cell>
          <cell r="Q137" t="str">
            <v>16 = 13+14+15</v>
          </cell>
          <cell r="R137">
            <v>16</v>
          </cell>
        </row>
        <row r="139">
          <cell r="B139" t="str">
            <v>2,5/7</v>
          </cell>
          <cell r="C139" t="str">
            <v>Nh©n c«ng 2,5/7</v>
          </cell>
          <cell r="D139" t="str">
            <v xml:space="preserve">C«ng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13215</v>
          </cell>
          <cell r="S139">
            <v>13215</v>
          </cell>
        </row>
        <row r="140">
          <cell r="B140" t="str">
            <v>2,7/7</v>
          </cell>
          <cell r="C140" t="str">
            <v>Nh©n c«ng 2,7/7</v>
          </cell>
          <cell r="D140" t="str">
            <v xml:space="preserve">C«ng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13481</v>
          </cell>
          <cell r="S140">
            <v>13481</v>
          </cell>
        </row>
        <row r="141">
          <cell r="B141" t="str">
            <v>3,0/7</v>
          </cell>
          <cell r="C141" t="str">
            <v>Nh©n c«ng 3,0/7</v>
          </cell>
          <cell r="D141" t="str">
            <v xml:space="preserve">C«ng </v>
          </cell>
          <cell r="E141">
            <v>0</v>
          </cell>
          <cell r="F141">
            <v>0</v>
          </cell>
          <cell r="G141">
            <v>0</v>
          </cell>
          <cell r="H141">
            <v>0</v>
          </cell>
          <cell r="I141">
            <v>0</v>
          </cell>
          <cell r="J141">
            <v>0</v>
          </cell>
          <cell r="K141">
            <v>0</v>
          </cell>
          <cell r="L141">
            <v>0</v>
          </cell>
          <cell r="M141">
            <v>0</v>
          </cell>
          <cell r="N141">
            <v>0</v>
          </cell>
          <cell r="O141">
            <v>0</v>
          </cell>
          <cell r="P141">
            <v>0</v>
          </cell>
          <cell r="Q141">
            <v>0</v>
          </cell>
          <cell r="R141">
            <v>13878</v>
          </cell>
          <cell r="S141">
            <v>13878</v>
          </cell>
        </row>
        <row r="142">
          <cell r="B142" t="str">
            <v>3,2/7</v>
          </cell>
          <cell r="C142" t="str">
            <v>Nh©n c«ng 3,2/7</v>
          </cell>
          <cell r="D142" t="str">
            <v xml:space="preserve">C«ng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14171</v>
          </cell>
          <cell r="S142">
            <v>14171</v>
          </cell>
        </row>
        <row r="143">
          <cell r="B143" t="str">
            <v>3,5/7</v>
          </cell>
          <cell r="C143" t="str">
            <v>Nh©n c«ng 3,5/7</v>
          </cell>
          <cell r="D143" t="str">
            <v xml:space="preserve">C«ng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14611</v>
          </cell>
          <cell r="S143">
            <v>14611</v>
          </cell>
        </row>
        <row r="144">
          <cell r="B144" t="str">
            <v>3,7/7</v>
          </cell>
          <cell r="C144" t="str">
            <v>Nh©n c«ng 3,7/7</v>
          </cell>
          <cell r="D144" t="str">
            <v xml:space="preserve">C«ng </v>
          </cell>
          <cell r="E144">
            <v>0</v>
          </cell>
          <cell r="F144">
            <v>0</v>
          </cell>
          <cell r="G144">
            <v>0</v>
          </cell>
          <cell r="H144">
            <v>0</v>
          </cell>
          <cell r="I144">
            <v>0</v>
          </cell>
          <cell r="J144">
            <v>0</v>
          </cell>
          <cell r="K144">
            <v>0</v>
          </cell>
          <cell r="L144">
            <v>0</v>
          </cell>
          <cell r="M144">
            <v>0</v>
          </cell>
          <cell r="N144">
            <v>0</v>
          </cell>
          <cell r="O144">
            <v>0</v>
          </cell>
          <cell r="P144">
            <v>0</v>
          </cell>
          <cell r="Q144">
            <v>0</v>
          </cell>
          <cell r="R144">
            <v>14904</v>
          </cell>
          <cell r="S144">
            <v>14904</v>
          </cell>
        </row>
        <row r="145">
          <cell r="B145" t="str">
            <v>4,0/7</v>
          </cell>
          <cell r="C145" t="str">
            <v>Nh©n c«ng 4,0/7</v>
          </cell>
          <cell r="D145" t="str">
            <v xml:space="preserve">C«ng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15344</v>
          </cell>
          <cell r="S145">
            <v>15344</v>
          </cell>
        </row>
        <row r="146">
          <cell r="B146" t="str">
            <v>4,5/7</v>
          </cell>
          <cell r="C146" t="str">
            <v>Nh©n c«ng 4,5/7</v>
          </cell>
          <cell r="D146" t="str">
            <v xml:space="preserve">C«ng </v>
          </cell>
          <cell r="E146">
            <v>0</v>
          </cell>
          <cell r="F146">
            <v>0</v>
          </cell>
          <cell r="G146">
            <v>0</v>
          </cell>
          <cell r="H146">
            <v>0</v>
          </cell>
          <cell r="I146">
            <v>0</v>
          </cell>
          <cell r="J146">
            <v>0</v>
          </cell>
          <cell r="K146">
            <v>0</v>
          </cell>
          <cell r="L146">
            <v>0</v>
          </cell>
          <cell r="M146">
            <v>0</v>
          </cell>
          <cell r="N146">
            <v>0</v>
          </cell>
          <cell r="O146">
            <v>0</v>
          </cell>
          <cell r="P146">
            <v>0</v>
          </cell>
          <cell r="Q146">
            <v>0</v>
          </cell>
          <cell r="R146">
            <v>16914</v>
          </cell>
          <cell r="S146">
            <v>16914</v>
          </cell>
        </row>
        <row r="147">
          <cell r="B147" t="str">
            <v>5,0/7</v>
          </cell>
          <cell r="C147" t="str">
            <v>Nh©n c«ng 5,0/7</v>
          </cell>
          <cell r="D147" t="str">
            <v xml:space="preserve">C«ng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18484</v>
          </cell>
          <cell r="S147">
            <v>18484</v>
          </cell>
        </row>
        <row r="158">
          <cell r="B158" t="str">
            <v>KH</v>
          </cell>
          <cell r="C158" t="str">
            <v>M¸y thi c«ng</v>
          </cell>
          <cell r="D158" t="str">
            <v>§V</v>
          </cell>
          <cell r="E158" t="str">
            <v>T.L­îng §V</v>
          </cell>
          <cell r="F158" t="str">
            <v>P.TiÖn V/C</v>
          </cell>
          <cell r="G158" t="str">
            <v>Cù Ly V/C T.TÕ (Km)</v>
          </cell>
          <cell r="H158" t="str">
            <v>CÊp §­êng</v>
          </cell>
          <cell r="I158" t="str">
            <v>CÊp Lo¹i VËt T­</v>
          </cell>
          <cell r="J158" t="str">
            <v>HÖ sè BH</v>
          </cell>
          <cell r="K158" t="str">
            <v>HÖ sè NHB</v>
          </cell>
          <cell r="L158" t="str">
            <v>HÖ sè VAT</v>
          </cell>
          <cell r="M158" t="str">
            <v>G.C­íc 89/CP</v>
          </cell>
          <cell r="N158" t="str">
            <v>Chi PhÝ V/C</v>
          </cell>
          <cell r="O158" t="str">
            <v>C.PhÝ bèc dì (§ång)</v>
          </cell>
          <cell r="P158" t="str">
            <v>Chi phÝ tù ®æ (§ång)</v>
          </cell>
          <cell r="Q158" t="str">
            <v>Tæng C.PhÝ V/C (§ång)</v>
          </cell>
          <cell r="R158" t="str">
            <v>§¬n gi¸</v>
          </cell>
        </row>
        <row r="160">
          <cell r="B160">
            <v>1</v>
          </cell>
          <cell r="C160">
            <v>2</v>
          </cell>
          <cell r="D160">
            <v>3</v>
          </cell>
          <cell r="E160">
            <v>4</v>
          </cell>
          <cell r="F160">
            <v>5</v>
          </cell>
          <cell r="G160">
            <v>6</v>
          </cell>
          <cell r="H160">
            <v>7</v>
          </cell>
          <cell r="I160">
            <v>8</v>
          </cell>
          <cell r="J160">
            <v>9</v>
          </cell>
          <cell r="K160">
            <v>10</v>
          </cell>
          <cell r="L160">
            <v>11</v>
          </cell>
          <cell r="M160">
            <v>12</v>
          </cell>
          <cell r="N160" t="str">
            <v>13=4x6x9x10x12/11</v>
          </cell>
          <cell r="O160">
            <v>14</v>
          </cell>
          <cell r="P160">
            <v>15</v>
          </cell>
          <cell r="Q160" t="str">
            <v>16 = 13+14+15</v>
          </cell>
          <cell r="R160">
            <v>16</v>
          </cell>
        </row>
        <row r="161">
          <cell r="B161" t="str">
            <v>«tn7</v>
          </cell>
          <cell r="C161" t="str">
            <v>¤t« t­íi nhùa 7T</v>
          </cell>
          <cell r="D161" t="str">
            <v>Ca</v>
          </cell>
          <cell r="E161">
            <v>0</v>
          </cell>
          <cell r="F161">
            <v>0</v>
          </cell>
          <cell r="G161">
            <v>0</v>
          </cell>
          <cell r="H161">
            <v>0</v>
          </cell>
          <cell r="I161">
            <v>0</v>
          </cell>
          <cell r="J161">
            <v>0</v>
          </cell>
          <cell r="K161">
            <v>0</v>
          </cell>
          <cell r="L161">
            <v>0</v>
          </cell>
          <cell r="M161">
            <v>0</v>
          </cell>
          <cell r="N161">
            <v>0</v>
          </cell>
          <cell r="O161">
            <v>0</v>
          </cell>
          <cell r="P161">
            <v>0</v>
          </cell>
          <cell r="Q161">
            <v>0</v>
          </cell>
          <cell r="R161">
            <v>745096</v>
          </cell>
          <cell r="S161">
            <v>745096</v>
          </cell>
        </row>
        <row r="162">
          <cell r="B162" t="str">
            <v>«tn5</v>
          </cell>
          <cell r="C162" t="str">
            <v>¤t« t­íi n­íc 5m3</v>
          </cell>
          <cell r="D162" t="str">
            <v>Ca</v>
          </cell>
          <cell r="E162">
            <v>0</v>
          </cell>
          <cell r="F162">
            <v>0</v>
          </cell>
          <cell r="G162">
            <v>0</v>
          </cell>
          <cell r="H162">
            <v>0</v>
          </cell>
          <cell r="I162">
            <v>0</v>
          </cell>
          <cell r="J162">
            <v>0</v>
          </cell>
          <cell r="K162">
            <v>0</v>
          </cell>
          <cell r="L162">
            <v>0</v>
          </cell>
          <cell r="M162">
            <v>0</v>
          </cell>
          <cell r="N162">
            <v>0</v>
          </cell>
          <cell r="O162">
            <v>0</v>
          </cell>
          <cell r="P162">
            <v>0</v>
          </cell>
          <cell r="Q162">
            <v>0</v>
          </cell>
          <cell r="R162">
            <v>343052</v>
          </cell>
          <cell r="S162">
            <v>343052</v>
          </cell>
        </row>
        <row r="163">
          <cell r="B163" t="str">
            <v>«10</v>
          </cell>
          <cell r="C163" t="str">
            <v>¤t« tù ®æ 10T</v>
          </cell>
          <cell r="D163" t="str">
            <v>Ca</v>
          </cell>
          <cell r="E163">
            <v>0</v>
          </cell>
          <cell r="F163">
            <v>0</v>
          </cell>
          <cell r="G163">
            <v>0</v>
          </cell>
          <cell r="H163">
            <v>0</v>
          </cell>
          <cell r="I163">
            <v>0</v>
          </cell>
          <cell r="J163">
            <v>0</v>
          </cell>
          <cell r="K163">
            <v>0</v>
          </cell>
          <cell r="L163">
            <v>0</v>
          </cell>
          <cell r="M163">
            <v>0</v>
          </cell>
          <cell r="N163">
            <v>0</v>
          </cell>
          <cell r="O163">
            <v>0</v>
          </cell>
          <cell r="P163">
            <v>0</v>
          </cell>
          <cell r="Q163">
            <v>0</v>
          </cell>
          <cell r="R163">
            <v>525740</v>
          </cell>
          <cell r="S163">
            <v>525740</v>
          </cell>
        </row>
        <row r="164">
          <cell r="B164" t="str">
            <v>«7</v>
          </cell>
          <cell r="C164" t="str">
            <v>¤t« tù ®æ 7T</v>
          </cell>
          <cell r="D164" t="str">
            <v>Ca</v>
          </cell>
          <cell r="E164">
            <v>0</v>
          </cell>
          <cell r="F164">
            <v>0</v>
          </cell>
          <cell r="G164">
            <v>0</v>
          </cell>
          <cell r="H164">
            <v>0</v>
          </cell>
          <cell r="I164">
            <v>0</v>
          </cell>
          <cell r="J164">
            <v>0</v>
          </cell>
          <cell r="K164">
            <v>0</v>
          </cell>
          <cell r="L164">
            <v>0</v>
          </cell>
          <cell r="M164">
            <v>0</v>
          </cell>
          <cell r="N164">
            <v>0</v>
          </cell>
          <cell r="O164">
            <v>0</v>
          </cell>
          <cell r="P164">
            <v>0</v>
          </cell>
          <cell r="Q164">
            <v>0</v>
          </cell>
          <cell r="R164">
            <v>444551</v>
          </cell>
          <cell r="S164">
            <v>444551</v>
          </cell>
        </row>
        <row r="165">
          <cell r="B165" t="str">
            <v>«6</v>
          </cell>
          <cell r="C165" t="str">
            <v>¤t« v/c BT 6m3</v>
          </cell>
          <cell r="D165" t="str">
            <v>Ca</v>
          </cell>
          <cell r="E165">
            <v>0</v>
          </cell>
          <cell r="F165">
            <v>0</v>
          </cell>
          <cell r="G165">
            <v>0</v>
          </cell>
          <cell r="H165">
            <v>0</v>
          </cell>
          <cell r="I165">
            <v>0</v>
          </cell>
          <cell r="J165">
            <v>0</v>
          </cell>
          <cell r="K165">
            <v>0</v>
          </cell>
          <cell r="L165">
            <v>0</v>
          </cell>
          <cell r="M165">
            <v>0</v>
          </cell>
          <cell r="N165">
            <v>0</v>
          </cell>
          <cell r="O165">
            <v>0</v>
          </cell>
          <cell r="P165">
            <v>0</v>
          </cell>
          <cell r="Q165">
            <v>0</v>
          </cell>
          <cell r="R165">
            <v>697345</v>
          </cell>
          <cell r="S165">
            <v>697345</v>
          </cell>
        </row>
        <row r="166">
          <cell r="B166" t="str">
            <v>®bl25</v>
          </cell>
          <cell r="C166" t="str">
            <v>§Çm b¸nh lèp 25T</v>
          </cell>
          <cell r="D166" t="str">
            <v>Ca</v>
          </cell>
          <cell r="E166">
            <v>0</v>
          </cell>
          <cell r="F166">
            <v>0</v>
          </cell>
          <cell r="G166">
            <v>0</v>
          </cell>
          <cell r="H166">
            <v>0</v>
          </cell>
          <cell r="I166">
            <v>0</v>
          </cell>
          <cell r="J166">
            <v>0</v>
          </cell>
          <cell r="K166">
            <v>0</v>
          </cell>
          <cell r="L166">
            <v>0</v>
          </cell>
          <cell r="M166">
            <v>0</v>
          </cell>
          <cell r="N166">
            <v>0</v>
          </cell>
          <cell r="O166">
            <v>0</v>
          </cell>
          <cell r="P166">
            <v>0</v>
          </cell>
          <cell r="Q166">
            <v>0</v>
          </cell>
          <cell r="R166">
            <v>505651</v>
          </cell>
          <cell r="S166">
            <v>505651</v>
          </cell>
        </row>
        <row r="167">
          <cell r="B167" t="str">
            <v>bv</v>
          </cell>
          <cell r="C167" t="str">
            <v>B¬m v÷a XM</v>
          </cell>
          <cell r="D167" t="str">
            <v>Ca</v>
          </cell>
          <cell r="E167">
            <v>0</v>
          </cell>
          <cell r="F167">
            <v>0</v>
          </cell>
          <cell r="G167">
            <v>0</v>
          </cell>
          <cell r="H167">
            <v>0</v>
          </cell>
          <cell r="I167">
            <v>0</v>
          </cell>
          <cell r="J167">
            <v>0</v>
          </cell>
          <cell r="K167">
            <v>0</v>
          </cell>
          <cell r="L167">
            <v>0</v>
          </cell>
          <cell r="M167">
            <v>0</v>
          </cell>
          <cell r="N167">
            <v>0</v>
          </cell>
          <cell r="O167">
            <v>0</v>
          </cell>
          <cell r="P167">
            <v>0</v>
          </cell>
          <cell r="Q167">
            <v>0</v>
          </cell>
          <cell r="R167">
            <v>112728</v>
          </cell>
          <cell r="S167">
            <v>112728</v>
          </cell>
        </row>
        <row r="168">
          <cell r="B168" t="str">
            <v>c10</v>
          </cell>
          <cell r="C168" t="str">
            <v>CÈu 10T</v>
          </cell>
          <cell r="D168" t="str">
            <v>Ca</v>
          </cell>
          <cell r="E168">
            <v>0</v>
          </cell>
          <cell r="F168">
            <v>0</v>
          </cell>
          <cell r="G168">
            <v>0</v>
          </cell>
          <cell r="H168">
            <v>0</v>
          </cell>
          <cell r="I168">
            <v>0</v>
          </cell>
          <cell r="J168">
            <v>0</v>
          </cell>
          <cell r="K168">
            <v>0</v>
          </cell>
          <cell r="L168">
            <v>0</v>
          </cell>
          <cell r="M168">
            <v>0</v>
          </cell>
          <cell r="N168">
            <v>0</v>
          </cell>
          <cell r="O168">
            <v>0</v>
          </cell>
          <cell r="P168">
            <v>0</v>
          </cell>
          <cell r="Q168">
            <v>0</v>
          </cell>
          <cell r="R168">
            <v>615511</v>
          </cell>
          <cell r="S168">
            <v>615511</v>
          </cell>
        </row>
        <row r="169">
          <cell r="B169" t="str">
            <v>c16</v>
          </cell>
          <cell r="C169" t="str">
            <v>CÈu 16T</v>
          </cell>
          <cell r="D169" t="str">
            <v>Ca</v>
          </cell>
          <cell r="E169">
            <v>0</v>
          </cell>
          <cell r="F169">
            <v>0</v>
          </cell>
          <cell r="G169">
            <v>0</v>
          </cell>
          <cell r="H169">
            <v>0</v>
          </cell>
          <cell r="I169">
            <v>0</v>
          </cell>
          <cell r="J169">
            <v>0</v>
          </cell>
          <cell r="K169">
            <v>0</v>
          </cell>
          <cell r="L169">
            <v>0</v>
          </cell>
          <cell r="M169">
            <v>0</v>
          </cell>
          <cell r="N169">
            <v>0</v>
          </cell>
          <cell r="O169">
            <v>0</v>
          </cell>
          <cell r="P169">
            <v>0</v>
          </cell>
          <cell r="Q169">
            <v>0</v>
          </cell>
          <cell r="R169">
            <v>823425</v>
          </cell>
          <cell r="S169">
            <v>823425</v>
          </cell>
        </row>
        <row r="170">
          <cell r="B170" t="str">
            <v>c25</v>
          </cell>
          <cell r="C170" t="str">
            <v>CÈu 25T</v>
          </cell>
          <cell r="D170" t="str">
            <v>Ca</v>
          </cell>
          <cell r="E170">
            <v>0</v>
          </cell>
          <cell r="F170">
            <v>0</v>
          </cell>
          <cell r="G170">
            <v>0</v>
          </cell>
          <cell r="H170">
            <v>0</v>
          </cell>
          <cell r="I170">
            <v>0</v>
          </cell>
          <cell r="J170">
            <v>0</v>
          </cell>
          <cell r="K170">
            <v>0</v>
          </cell>
          <cell r="L170">
            <v>0</v>
          </cell>
          <cell r="M170">
            <v>0</v>
          </cell>
          <cell r="N170">
            <v>0</v>
          </cell>
          <cell r="O170">
            <v>0</v>
          </cell>
          <cell r="P170">
            <v>0</v>
          </cell>
          <cell r="Q170">
            <v>0</v>
          </cell>
          <cell r="R170">
            <v>1148366</v>
          </cell>
          <cell r="S170">
            <v>1148366</v>
          </cell>
        </row>
        <row r="171">
          <cell r="B171" t="str">
            <v>c5</v>
          </cell>
          <cell r="C171" t="str">
            <v>CÈu 5T</v>
          </cell>
          <cell r="D171" t="str">
            <v>Ca</v>
          </cell>
          <cell r="E171">
            <v>0</v>
          </cell>
          <cell r="F171">
            <v>0</v>
          </cell>
          <cell r="G171">
            <v>0</v>
          </cell>
          <cell r="H171">
            <v>0</v>
          </cell>
          <cell r="I171">
            <v>0</v>
          </cell>
          <cell r="J171">
            <v>0</v>
          </cell>
          <cell r="K171">
            <v>0</v>
          </cell>
          <cell r="L171">
            <v>0</v>
          </cell>
          <cell r="M171">
            <v>0</v>
          </cell>
          <cell r="N171">
            <v>0</v>
          </cell>
          <cell r="O171">
            <v>0</v>
          </cell>
          <cell r="P171">
            <v>0</v>
          </cell>
          <cell r="Q171">
            <v>0</v>
          </cell>
          <cell r="R171">
            <v>292034</v>
          </cell>
          <cell r="S171">
            <v>292034</v>
          </cell>
        </row>
        <row r="172">
          <cell r="B172" t="str">
            <v>cx50</v>
          </cell>
          <cell r="C172" t="str">
            <v>CÈu xÝch 50T</v>
          </cell>
          <cell r="D172" t="str">
            <v>Ca</v>
          </cell>
          <cell r="E172">
            <v>0</v>
          </cell>
          <cell r="F172">
            <v>0</v>
          </cell>
          <cell r="G172">
            <v>0</v>
          </cell>
          <cell r="H172">
            <v>0</v>
          </cell>
          <cell r="I172">
            <v>0</v>
          </cell>
          <cell r="J172">
            <v>0</v>
          </cell>
          <cell r="K172">
            <v>0</v>
          </cell>
          <cell r="L172">
            <v>0</v>
          </cell>
          <cell r="M172">
            <v>0</v>
          </cell>
          <cell r="N172">
            <v>0</v>
          </cell>
          <cell r="O172">
            <v>0</v>
          </cell>
          <cell r="P172">
            <v>0</v>
          </cell>
          <cell r="Q172">
            <v>0</v>
          </cell>
          <cell r="R172">
            <v>1639226</v>
          </cell>
          <cell r="S172">
            <v>1639226</v>
          </cell>
        </row>
        <row r="173">
          <cell r="B173" t="str">
            <v>k250</v>
          </cell>
          <cell r="C173" t="str">
            <v>KÝch 250T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86813</v>
          </cell>
          <cell r="S173">
            <v>86813</v>
          </cell>
        </row>
        <row r="174">
          <cell r="B174" t="str">
            <v>k500</v>
          </cell>
          <cell r="C174" t="str">
            <v>KÝch 500T</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102248</v>
          </cell>
          <cell r="S174">
            <v>102248</v>
          </cell>
        </row>
        <row r="175">
          <cell r="B175" t="str">
            <v>l10</v>
          </cell>
          <cell r="C175" t="str">
            <v>Lu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288922</v>
          </cell>
          <cell r="S175">
            <v>288922</v>
          </cell>
        </row>
        <row r="176">
          <cell r="B176" t="str">
            <v>lbl16</v>
          </cell>
          <cell r="C176" t="str">
            <v>Lu b¸nh lèp 16T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432053</v>
          </cell>
          <cell r="S176">
            <v>432053</v>
          </cell>
        </row>
        <row r="177">
          <cell r="B177" t="str">
            <v>lbl25</v>
          </cell>
          <cell r="C177" t="str">
            <v>Lu b¸nh lèp 25T</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505651</v>
          </cell>
          <cell r="S177">
            <v>505651</v>
          </cell>
        </row>
        <row r="178">
          <cell r="B178" t="str">
            <v>lbt16</v>
          </cell>
          <cell r="C178" t="str">
            <v>Lu b¸nh thÐp 16T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414375</v>
          </cell>
          <cell r="S178">
            <v>414375</v>
          </cell>
        </row>
        <row r="179">
          <cell r="B179" t="str">
            <v>lr25</v>
          </cell>
          <cell r="C179" t="str">
            <v>Lu rung 25T</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928648</v>
          </cell>
          <cell r="S179">
            <v>928648</v>
          </cell>
        </row>
        <row r="180">
          <cell r="B180" t="str">
            <v>m®&lt;0,8</v>
          </cell>
          <cell r="C180" t="str">
            <v>M¸y ®µo &lt;=0,8m3</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705849</v>
          </cell>
          <cell r="S180">
            <v>705849</v>
          </cell>
        </row>
        <row r="181">
          <cell r="B181" t="str">
            <v>®25</v>
          </cell>
          <cell r="C181" t="str">
            <v>M¸y ®Çm 25T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505651</v>
          </cell>
          <cell r="S181">
            <v>505651</v>
          </cell>
        </row>
        <row r="182">
          <cell r="B182" t="str">
            <v>®9</v>
          </cell>
          <cell r="C182" t="str">
            <v>M¸y ®Çm 9T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443844</v>
          </cell>
          <cell r="S182">
            <v>443844</v>
          </cell>
        </row>
        <row r="183">
          <cell r="B183" t="str">
            <v>®b1</v>
          </cell>
          <cell r="C183" t="str">
            <v>M¸y ®Çm bµn 1KW</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32525</v>
          </cell>
          <cell r="S183">
            <v>32525</v>
          </cell>
        </row>
        <row r="184">
          <cell r="B184" t="str">
            <v>® d1,5</v>
          </cell>
          <cell r="C184" t="str">
            <v>M¸y ®Çm dïi 1,5KW</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37456</v>
          </cell>
          <cell r="S184">
            <v>37456</v>
          </cell>
        </row>
        <row r="185">
          <cell r="B185" t="str">
            <v>bn20</v>
          </cell>
          <cell r="C185" t="str">
            <v>M¸y b¬m n­íc 20KW</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107630</v>
          </cell>
          <cell r="S185">
            <v>107630</v>
          </cell>
        </row>
        <row r="186">
          <cell r="B186" t="str">
            <v>bn75</v>
          </cell>
          <cell r="C186" t="str">
            <v>M¸y b¬m n­íc 75CV</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466499</v>
          </cell>
          <cell r="S186">
            <v>466499</v>
          </cell>
        </row>
        <row r="187">
          <cell r="B187" t="str">
            <v>cc</v>
          </cell>
          <cell r="C187" t="str">
            <v>M¸y c¾t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39789</v>
          </cell>
          <cell r="S187">
            <v>39789</v>
          </cell>
        </row>
        <row r="188">
          <cell r="B188" t="str">
            <v>c«5</v>
          </cell>
          <cell r="C188" t="str">
            <v>M¸y c¾t èng 5KW</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46496</v>
          </cell>
          <cell r="S188">
            <v>46496</v>
          </cell>
        </row>
        <row r="189">
          <cell r="B189" t="str">
            <v>ct</v>
          </cell>
          <cell r="C189" t="str">
            <v>M¸y c¾t thÐp</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164322</v>
          </cell>
          <cell r="S189">
            <v>164322</v>
          </cell>
        </row>
        <row r="190">
          <cell r="B190" t="str">
            <v>cuct</v>
          </cell>
          <cell r="C190" t="str">
            <v>M¸y c¾t uèn cèt thÐp</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39789</v>
          </cell>
          <cell r="S190">
            <v>39789</v>
          </cell>
        </row>
        <row r="191">
          <cell r="B191" t="str">
            <v>c «</v>
          </cell>
          <cell r="C191" t="str">
            <v>M¸y cuèn èng</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43589</v>
          </cell>
          <cell r="S191">
            <v>43589</v>
          </cell>
        </row>
        <row r="192">
          <cell r="B192" t="str">
            <v>h23</v>
          </cell>
          <cell r="C192" t="str">
            <v>M¸y hµn 23KW</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77338</v>
          </cell>
          <cell r="S192">
            <v>77338</v>
          </cell>
        </row>
        <row r="193">
          <cell r="B193" t="str">
            <v>kbt</v>
          </cell>
          <cell r="C193" t="str">
            <v>M¸y khoan BT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27758</v>
          </cell>
          <cell r="S193">
            <v>27758</v>
          </cell>
        </row>
        <row r="194">
          <cell r="B194" t="str">
            <v>ks4,5</v>
          </cell>
          <cell r="C194" t="str">
            <v>M¸y khoan s¾t</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72334</v>
          </cell>
          <cell r="S194">
            <v>72334</v>
          </cell>
        </row>
        <row r="195">
          <cell r="B195" t="str">
            <v>l8,5</v>
          </cell>
          <cell r="C195" t="str">
            <v>M¸y lu 8.5T</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252823</v>
          </cell>
          <cell r="S195">
            <v>252823</v>
          </cell>
        </row>
        <row r="196">
          <cell r="B196" t="str">
            <v>lc15</v>
          </cell>
          <cell r="C196" t="str">
            <v>M¸y luån c¸p 15KW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211837</v>
          </cell>
          <cell r="S196">
            <v>211837</v>
          </cell>
        </row>
        <row r="197">
          <cell r="B197" t="str">
            <v>nk10</v>
          </cell>
          <cell r="C197" t="str">
            <v>M¸y nÐn khÝ 10m3/ph</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387267</v>
          </cell>
          <cell r="S197">
            <v>387267</v>
          </cell>
        </row>
        <row r="198">
          <cell r="B198" t="str">
            <v>nk9</v>
          </cell>
          <cell r="C198" t="str">
            <v>M¸y nÐn khÝ 9m3/ph</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371439</v>
          </cell>
          <cell r="S198">
            <v>371439</v>
          </cell>
        </row>
        <row r="199">
          <cell r="B199" t="str">
            <v>nk6</v>
          </cell>
          <cell r="C199" t="str">
            <v>M¸y nÐn khÝ 6m3/ph</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315177</v>
          </cell>
          <cell r="S199">
            <v>315177</v>
          </cell>
        </row>
        <row r="200">
          <cell r="B200" t="str">
            <v>u110</v>
          </cell>
          <cell r="C200" t="str">
            <v>M¸y ñi 110cv</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669348</v>
          </cell>
          <cell r="S200">
            <v>669348</v>
          </cell>
        </row>
        <row r="201">
          <cell r="B201" t="str">
            <v>u140</v>
          </cell>
          <cell r="C201" t="str">
            <v>M¸y ñi 140cv</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865868</v>
          </cell>
          <cell r="S201">
            <v>865868</v>
          </cell>
        </row>
        <row r="202">
          <cell r="B202" t="str">
            <v>r20</v>
          </cell>
          <cell r="C202" t="str">
            <v>M¸y r¶i 20T/h</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643252</v>
          </cell>
          <cell r="S202">
            <v>643252</v>
          </cell>
        </row>
        <row r="203">
          <cell r="B203" t="str">
            <v>r50-60</v>
          </cell>
          <cell r="C203" t="str">
            <v>M¸y r¶i 50-60m3/h</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1177680</v>
          </cell>
          <cell r="S203">
            <v>1177680</v>
          </cell>
        </row>
        <row r="204">
          <cell r="B204" t="str">
            <v>s110</v>
          </cell>
          <cell r="C204" t="str">
            <v>M¸y san 110cv</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584271</v>
          </cell>
          <cell r="S204">
            <v>584271</v>
          </cell>
        </row>
        <row r="205">
          <cell r="B205" t="str">
            <v>t250</v>
          </cell>
          <cell r="C205" t="str">
            <v>M¸y trén 250l</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96272</v>
          </cell>
          <cell r="S205">
            <v>96272</v>
          </cell>
        </row>
        <row r="206">
          <cell r="B206" t="str">
            <v>t80</v>
          </cell>
          <cell r="C206" t="str">
            <v>M¸y trén v÷a 80l</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45294</v>
          </cell>
          <cell r="S206">
            <v>45294</v>
          </cell>
        </row>
        <row r="207">
          <cell r="B207" t="str">
            <v>vt0,8</v>
          </cell>
          <cell r="C207" t="str">
            <v>M¸y vËn th¨ng 0,8T</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54495</v>
          </cell>
          <cell r="S207">
            <v>54495</v>
          </cell>
        </row>
        <row r="208">
          <cell r="B208" t="str">
            <v>x0,6</v>
          </cell>
          <cell r="C208" t="str">
            <v>M¸y xóc 0,6m3</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469958</v>
          </cell>
          <cell r="S208">
            <v>469958</v>
          </cell>
        </row>
        <row r="209">
          <cell r="B209" t="str">
            <v>x1,25</v>
          </cell>
          <cell r="C209" t="str">
            <v>M¸y xóc 1,25m3</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1238930</v>
          </cell>
          <cell r="S209">
            <v>1238930</v>
          </cell>
        </row>
        <row r="210">
          <cell r="B210" t="str">
            <v>m7,5</v>
          </cell>
          <cell r="C210" t="str">
            <v>Moãc 7,5T</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64907</v>
          </cell>
          <cell r="S210">
            <v>64907</v>
          </cell>
        </row>
        <row r="211">
          <cell r="B211" t="str">
            <v>plx3</v>
          </cell>
          <cell r="C211" t="str">
            <v>Pal¨ng xÝch 3T</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100000</v>
          </cell>
          <cell r="S211">
            <v>100000</v>
          </cell>
        </row>
        <row r="212">
          <cell r="B212" t="str">
            <v>sl200</v>
          </cell>
          <cell r="C212" t="str">
            <v>Sµ lan 200T</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325023</v>
          </cell>
          <cell r="S212">
            <v>325023</v>
          </cell>
        </row>
        <row r="213">
          <cell r="B213" t="str">
            <v>sl400</v>
          </cell>
          <cell r="C213" t="str">
            <v>Sµ lan 400T</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670875</v>
          </cell>
          <cell r="S213">
            <v>670875</v>
          </cell>
        </row>
        <row r="214">
          <cell r="B214" t="str">
            <v>®k180</v>
          </cell>
          <cell r="C214" t="str">
            <v>§Çu kÐo 180CV</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480368</v>
          </cell>
          <cell r="S214">
            <v>480368</v>
          </cell>
        </row>
        <row r="215">
          <cell r="B215" t="str">
            <v>tk150</v>
          </cell>
          <cell r="C215" t="str">
            <v>Tµu kÐo 150cv</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775474</v>
          </cell>
          <cell r="S215">
            <v>775474</v>
          </cell>
        </row>
        <row r="216">
          <cell r="B216" t="str">
            <v>t®5</v>
          </cell>
          <cell r="C216" t="str">
            <v>Têi ®iÖn 5T</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70440</v>
          </cell>
          <cell r="S216">
            <v>70440</v>
          </cell>
        </row>
        <row r="217">
          <cell r="B217" t="str">
            <v>tt20-25</v>
          </cell>
          <cell r="C217" t="str">
            <v>Tr¹m trén BT 20-25T/h</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923770</v>
          </cell>
          <cell r="S217">
            <v>923770</v>
          </cell>
        </row>
        <row r="218">
          <cell r="B218" t="str">
            <v>ttbtn20-25</v>
          </cell>
          <cell r="C218" t="str">
            <v>Tr¹m trén BT nhùa 20-25T/h</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5156262</v>
          </cell>
          <cell r="S218">
            <v>5156262</v>
          </cell>
        </row>
        <row r="219">
          <cell r="B219" t="str">
            <v>ttbtn50-60</v>
          </cell>
          <cell r="C219" t="str">
            <v>Tr¹m trén BT nhùa 50-60T/h</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8261175</v>
          </cell>
          <cell r="S219">
            <v>8261175</v>
          </cell>
        </row>
        <row r="220">
          <cell r="B220" t="str">
            <v>®k+m</v>
          </cell>
          <cell r="C220" t="str">
            <v>Xe ®Çu kÐo vµ moãc</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582634</v>
          </cell>
          <cell r="S220">
            <v>582634</v>
          </cell>
        </row>
        <row r="221">
          <cell r="B221" t="str">
            <v>xld</v>
          </cell>
          <cell r="C221" t="str">
            <v>Xe lao dÇm</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2382049</v>
          </cell>
          <cell r="S221">
            <v>2382049</v>
          </cell>
        </row>
        <row r="222">
          <cell r="B222" t="str">
            <v>bc3</v>
          </cell>
          <cell r="C222" t="str">
            <v>Bóa c¨n 3m3KN/ph</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24741</v>
          </cell>
          <cell r="S222">
            <v>24741</v>
          </cell>
        </row>
        <row r="223">
          <cell r="B223" t="str">
            <v>®c4,5</v>
          </cell>
          <cell r="C223" t="str">
            <v>Bóa ®ãng cäc 4,5T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1826998</v>
          </cell>
          <cell r="S223">
            <v>1826998</v>
          </cell>
        </row>
        <row r="224">
          <cell r="B224" t="str">
            <v>®c1,2</v>
          </cell>
          <cell r="C224" t="str">
            <v>Bóa ®ãng cäc 1,2T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583634</v>
          </cell>
          <cell r="S224">
            <v>583634</v>
          </cell>
        </row>
        <row r="225">
          <cell r="B225" t="str">
            <v>kn</v>
          </cell>
          <cell r="C225" t="str">
            <v xml:space="preserve">M¸y khoan  </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8861791</v>
          </cell>
          <cell r="S225">
            <v>8861791</v>
          </cell>
        </row>
        <row r="226">
          <cell r="B226" t="str">
            <v>b75</v>
          </cell>
          <cell r="C226" t="str">
            <v>M¸y bõa 75CV</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353713</v>
          </cell>
          <cell r="S226">
            <v>353713</v>
          </cell>
        </row>
        <row r="227">
          <cell r="B227" t="str">
            <v>c75</v>
          </cell>
          <cell r="C227" t="str">
            <v>M¸y cµy síi 75CV</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345825</v>
          </cell>
          <cell r="S227">
            <v>345825</v>
          </cell>
        </row>
        <row r="228">
          <cell r="S2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N"/>
      <sheetName val="CT"/>
      <sheetName val="NXT"/>
      <sheetName val="Nhap"/>
      <sheetName val="THVT_CD"/>
      <sheetName val="TINH TIEU HAO "/>
      <sheetName val="XXXXXXXX"/>
      <sheetName val="00000000"/>
      <sheetName val="20000000"/>
      <sheetName val="10000000"/>
      <sheetName val="30000000"/>
      <sheetName val="XL4Test5"/>
    </sheetNames>
    <sheetDataSet>
      <sheetData sheetId="0"/>
      <sheetData sheetId="1"/>
      <sheetData sheetId="2" refreshError="1">
        <row r="7">
          <cell r="O7" t="str">
            <v>Thµnh</v>
          </cell>
        </row>
        <row r="8">
          <cell r="O8" t="str">
            <v xml:space="preserve"> tiÒn</v>
          </cell>
        </row>
        <row r="10">
          <cell r="O10">
            <v>5842128.5999999996</v>
          </cell>
        </row>
        <row r="11">
          <cell r="O11">
            <v>872434.87439999986</v>
          </cell>
        </row>
        <row r="12">
          <cell r="O12">
            <v>8794750</v>
          </cell>
        </row>
        <row r="13">
          <cell r="O13">
            <v>157000</v>
          </cell>
        </row>
        <row r="14">
          <cell r="O14">
            <v>6412400</v>
          </cell>
        </row>
        <row r="15">
          <cell r="O15">
            <v>3521280.0000000005</v>
          </cell>
        </row>
        <row r="16">
          <cell r="O16">
            <v>0</v>
          </cell>
        </row>
        <row r="17">
          <cell r="O17">
            <v>300000</v>
          </cell>
        </row>
        <row r="18">
          <cell r="O18">
            <v>300000</v>
          </cell>
        </row>
        <row r="19">
          <cell r="O19">
            <v>462500</v>
          </cell>
        </row>
        <row r="20">
          <cell r="O20">
            <v>71676</v>
          </cell>
        </row>
        <row r="21">
          <cell r="O21">
            <v>196000</v>
          </cell>
        </row>
        <row r="22">
          <cell r="O22">
            <v>110000</v>
          </cell>
        </row>
        <row r="23">
          <cell r="O23">
            <v>107084</v>
          </cell>
        </row>
        <row r="24">
          <cell r="O24">
            <v>5114128.5</v>
          </cell>
        </row>
        <row r="25">
          <cell r="O25">
            <v>36464990</v>
          </cell>
        </row>
        <row r="26">
          <cell r="O26">
            <v>7406320</v>
          </cell>
        </row>
        <row r="27">
          <cell r="O27">
            <v>2177133</v>
          </cell>
        </row>
        <row r="28">
          <cell r="O28">
            <v>8867589</v>
          </cell>
        </row>
        <row r="29">
          <cell r="O29">
            <v>513700</v>
          </cell>
        </row>
        <row r="30">
          <cell r="O30">
            <v>0</v>
          </cell>
        </row>
        <row r="31">
          <cell r="O31">
            <v>215200</v>
          </cell>
        </row>
        <row r="32">
          <cell r="O32">
            <v>0</v>
          </cell>
        </row>
        <row r="33">
          <cell r="O33">
            <v>0</v>
          </cell>
        </row>
        <row r="34">
          <cell r="O34">
            <v>142000</v>
          </cell>
        </row>
        <row r="35">
          <cell r="O35">
            <v>25909335</v>
          </cell>
        </row>
        <row r="36">
          <cell r="O36">
            <v>4650480</v>
          </cell>
        </row>
        <row r="37">
          <cell r="O37">
            <v>1367037</v>
          </cell>
        </row>
        <row r="38">
          <cell r="O38">
            <v>5086834</v>
          </cell>
        </row>
        <row r="39">
          <cell r="O39">
            <v>300000</v>
          </cell>
        </row>
        <row r="40">
          <cell r="O40">
            <v>0</v>
          </cell>
        </row>
        <row r="41">
          <cell r="O41">
            <v>300000</v>
          </cell>
        </row>
        <row r="42">
          <cell r="O42">
            <v>196000</v>
          </cell>
        </row>
        <row r="43">
          <cell r="O43">
            <v>0</v>
          </cell>
        </row>
        <row r="44">
          <cell r="O44">
            <v>0</v>
          </cell>
        </row>
        <row r="45">
          <cell r="O45">
            <v>426000</v>
          </cell>
        </row>
        <row r="46">
          <cell r="O46">
            <v>10895100</v>
          </cell>
        </row>
        <row r="47">
          <cell r="O47">
            <v>4835079</v>
          </cell>
        </row>
        <row r="48">
          <cell r="O48">
            <v>55500</v>
          </cell>
        </row>
        <row r="49">
          <cell r="O49">
            <v>220000</v>
          </cell>
        </row>
        <row r="50">
          <cell r="O50">
            <v>124931.4</v>
          </cell>
        </row>
        <row r="51">
          <cell r="O51">
            <v>75000</v>
          </cell>
        </row>
        <row r="52">
          <cell r="O52">
            <v>0</v>
          </cell>
        </row>
        <row r="53">
          <cell r="O53">
            <v>1027400</v>
          </cell>
        </row>
        <row r="54">
          <cell r="O54">
            <v>6877000</v>
          </cell>
        </row>
        <row r="55">
          <cell r="O55">
            <v>23749980</v>
          </cell>
        </row>
        <row r="56">
          <cell r="O56">
            <v>8488260</v>
          </cell>
        </row>
        <row r="57">
          <cell r="O57">
            <v>15012397.054545457</v>
          </cell>
        </row>
        <row r="58">
          <cell r="O58">
            <v>69404508</v>
          </cell>
        </row>
        <row r="59">
          <cell r="O59">
            <v>9241305.5999999996</v>
          </cell>
        </row>
        <row r="60">
          <cell r="O60">
            <v>11399056</v>
          </cell>
        </row>
        <row r="61">
          <cell r="O61">
            <v>14599000</v>
          </cell>
        </row>
        <row r="62">
          <cell r="O62">
            <v>2240000</v>
          </cell>
        </row>
        <row r="63">
          <cell r="O63">
            <v>3500000</v>
          </cell>
        </row>
        <row r="64">
          <cell r="O64">
            <v>8600000</v>
          </cell>
        </row>
        <row r="65">
          <cell r="O65">
            <v>16858478</v>
          </cell>
        </row>
        <row r="66">
          <cell r="O66">
            <v>9080561</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 val="ptdg"/>
      <sheetName val="gia vt,nc,may"/>
      <sheetName val="XL4Poppy"/>
      <sheetName val="GVL"/>
      <sheetName val="ctdz35"/>
      <sheetName val="LM"/>
      <sheetName val="PEDESB"/>
      <sheetName val="Chenh lech vat tu"/>
    </sheetNames>
    <sheetDataSet>
      <sheetData sheetId="0" refreshError="1"/>
      <sheetData sheetId="1" refreshError="1"/>
      <sheetData sheetId="2" refreshError="1">
        <row r="7">
          <cell r="B7" t="str">
            <v>A dao</v>
          </cell>
          <cell r="E7" t="str">
            <v>Nhaân coâng 2,7/7</v>
          </cell>
          <cell r="F7">
            <v>1</v>
          </cell>
        </row>
        <row r="8">
          <cell r="E8" t="str">
            <v>Nhaân coâng 3/7</v>
          </cell>
          <cell r="F8">
            <v>2</v>
          </cell>
        </row>
        <row r="9">
          <cell r="E9" t="str">
            <v>Nhaân coâng 3,5/7</v>
          </cell>
          <cell r="F9">
            <v>3</v>
          </cell>
        </row>
        <row r="10">
          <cell r="E10" t="str">
            <v>Nhaân coâng 3,7/7</v>
          </cell>
          <cell r="F10">
            <v>4</v>
          </cell>
        </row>
        <row r="11">
          <cell r="E11" t="str">
            <v>Nhaân coâng 4/7</v>
          </cell>
          <cell r="F11">
            <v>5</v>
          </cell>
        </row>
        <row r="12">
          <cell r="E12" t="str">
            <v>Nhaân coâng 4,5/7</v>
          </cell>
          <cell r="F12">
            <v>6</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Congty"/>
      <sheetName val="VPPN"/>
      <sheetName val="XN74"/>
      <sheetName val="XN54"/>
      <sheetName val="XN33"/>
      <sheetName val="NK96"/>
      <sheetName val="XL4Test5"/>
      <sheetName val="Bieu1-LDTN"/>
      <sheetName val="Bieu 2a"/>
      <sheetName val="Bieu 2b"/>
      <sheetName val="Bieu 2c"/>
      <sheetName val="Bieu 3"/>
      <sheetName val="Bieu 4a"/>
      <sheetName val="Bieu 4b"/>
      <sheetName val="Bieu 4c-1"/>
      <sheetName val="Bieu 4c-2"/>
      <sheetName val="Bieu 5"/>
      <sheetName val="Bieu 6"/>
      <sheetName val="TDKT"/>
      <sheetName val="XL4Poppy"/>
      <sheetName val="KHthuvon T3-2003"/>
      <sheetName val="KHThuvonT4-2003"/>
      <sheetName val="THuchienKHTVQI-2003"/>
      <sheetName val="KHTV Q2-2003"/>
      <sheetName val="Thang5-03"/>
      <sheetName val="Sheet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Tong San luong"/>
      <sheetName val="TQT"/>
      <sheetName val="Tong Quyettoan"/>
      <sheetName val="Quyettoan 2001"/>
      <sheetName val="TT tam ung"/>
      <sheetName val="QT thue 2001"/>
      <sheetName val="P bo CPC 2001"/>
      <sheetName val="PB KHTS 2001"/>
      <sheetName val="Dieuchinh thueVAT"/>
      <sheetName val="Sheet2"/>
      <sheetName val="T3"/>
      <sheetName val="KCT moi"/>
      <sheetName val="KCT moi (2)"/>
      <sheetName val="Hoi"/>
      <sheetName val="T4"/>
      <sheetName val="T5"/>
      <sheetName val="Quytien mat2003 baocao)"/>
      <sheetName val="T4 (2)"/>
      <sheetName val="T6"/>
      <sheetName val="T6Bich"/>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pc"/>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Gia VL"/>
      <sheetName val="Bang gia ca may"/>
      <sheetName val="Bang luong CB"/>
      <sheetName val="Bang P.tich CT"/>
      <sheetName val="D.toan chi tiet"/>
      <sheetName val="Bang TH Dtoan"/>
      <sheetName val="XXXXXXXX"/>
      <sheetName val="KM0+KM1"/>
      <sheetName val="KM1+KM2"/>
      <sheetName val="KM2+KM3"/>
      <sheetName val="Nen-Mat"/>
      <sheetName val="Ho ga"/>
      <sheetName val="Ho thu"/>
      <sheetName val=" Kl ranh kin BT, H30"/>
      <sheetName val="1.2-Kluong bo via &amp; rdan"/>
      <sheetName val="2.2-Kluong lat he"/>
      <sheetName val="BIA KP"/>
      <sheetName val="ccdc"/>
      <sheetName val="pbnvlieu"/>
      <sheetName val="NKNVLIEUBSUNG"/>
      <sheetName val="pbcpqlq4"/>
      <sheetName val="pbcpchung"/>
      <sheetName val="pbccdcDUNG"/>
      <sheetName val="NVLQ1+2,03"/>
      <sheetName val="CCDCQ1+2.03"/>
      <sheetName val="1421Q1+2"/>
      <sheetName val="XXXXXXX0"/>
      <sheetName val="Ph-Thu"/>
      <sheetName val="Ph-Thu (2)"/>
      <sheetName val="PC (2)"/>
      <sheetName val="Chart2"/>
      <sheetName val="Chart1"/>
      <sheetName val="PC (3)"/>
      <sheetName val="NEW_PANEL"/>
      <sheetName val="5 nam (tach)"/>
      <sheetName val="5 nam (tach) (2)"/>
      <sheetName val="KH 2003"/>
      <sheetName val="tong hop"/>
      <sheetName val="phan tich DG"/>
      <sheetName val="gia vat lieu"/>
      <sheetName val="gia xe may"/>
      <sheetName val="gia nhan c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hantich"/>
      <sheetName val="Toan_DA"/>
      <sheetName val="2004"/>
      <sheetName val="2005"/>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Sheet4"/>
      <sheetName val="Sheet5"/>
      <sheetName val="Sheet6"/>
      <sheetName val="Sheet7"/>
      <sheetName val="Sheet8"/>
      <sheetName val="Sheet9"/>
      <sheetName val="Sheet10"/>
      <sheetName val="Sheet13"/>
      <sheetName val="Sheet14"/>
      <sheetName val="Sheet15"/>
      <sheetName val="Sheet16"/>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ton tam"/>
      <sheetName val="Thep hinh"/>
      <sheetName val="p-in"/>
      <sheetName val="cong40_x0016_-410"/>
      <sheetName val="KHOI LUONG"/>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BL01"/>
      <sheetName val="BL02"/>
      <sheetName val="BL03"/>
      <sheetName val="504"/>
      <sheetName val="807"/>
      <sheetName val="809"/>
      <sheetName val="801"/>
      <sheetName val="10-3"/>
      <sheetName val="CAVICO"/>
      <sheetName val="SD7"/>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
      <sheetName val="TK331A"/>
      <sheetName val="TK131B"/>
      <sheetName val="TK131A"/>
      <sheetName val="TK 331c1"/>
      <sheetName val="TK331C"/>
      <sheetName val="CT331-2003"/>
      <sheetName val="CT 331"/>
      <sheetName val="CT131-2003"/>
      <sheetName val="CT 131"/>
      <sheetName val="TK331B"/>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DTCT"/>
      <sheetName val="PTVT"/>
      <sheetName val="THDT"/>
      <sheetName val="THVT"/>
      <sheetName val="THGT"/>
      <sheetName val="_x0000__x0004__x0000__x0000__x0000__x0010__x0000_Y"/>
      <sheetName val="[heet30"/>
      <sheetName val="DSKH HN"/>
      <sheetName val="NKY "/>
      <sheetName val="DS-TT"/>
      <sheetName val=" HN NHAP"/>
      <sheetName val="KHO HN"/>
      <sheetName val="CNO "/>
      <sheetName val="gia vat mieu"/>
      <sheetName val="_x0012_2-9"/>
      <sheetName val="T9"/>
      <sheetName val="T2"/>
      <sheetName val="T1"/>
      <sheetName val="K255 SBasa"/>
      <sheetName val="kh Òv-10"/>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PANEL.XLS_x001d_T5"/>
      <sheetName val="Phan dap J95"/>
      <sheetName val="k`28-10"/>
      <sheetName val="Shaet28"/>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SŨeet3"/>
      <sheetName val="400-415.37"/>
      <sheetName val="KL NR2"/>
      <sheetName val="NR2 565 PQ DQ"/>
      <sheetName val="565 DD"/>
      <sheetName val="M2-415.37"/>
      <sheetName val="Cong"/>
      <sheetName val="507 PQ"/>
      <sheetName val="507 DD"/>
      <sheetName val=" Subbase"/>
      <sheetName val="NR2"/>
      <sheetName val="[PANEL.XLSŝQT thue 2001"/>
      <sheetName val="Hni"/>
      <sheetName val="ht 24,11"/>
      <sheetName val="nt 05  chuantien cong ty1lan 03"/>
      <sheetName val="14C-"/>
      <sheetName val="14C-SB2"/>
      <sheetName val="KHTV _x0003__x0000_-2003"/>
      <sheetName val="P.Thu"/>
      <sheetName val="P.Chi"/>
      <sheetName val="C.tu co NH"/>
      <sheetName val="C.tu no NH"/>
      <sheetName val="P.N.K"/>
      <sheetName val="PXKLD"/>
      <sheetName val="PNKTP"/>
      <sheetName val="HDMH"/>
      <sheetName val="HDBH"/>
      <sheetName val="PXKBH"/>
      <sheetName val="tuong"/>
      <sheetName val="ctTBA"/>
      <sheetName val="Chu Dau Tu"/>
      <sheetName val="QLNN"/>
      <sheetName val="Lop Tin Hoc"/>
      <sheetName val="Doan TN"/>
      <sheetName val="MTTQ"/>
      <sheetName val="Lop VP"/>
      <sheetName val="Hoi CCB"/>
      <sheetName val="Hoi ND"/>
      <sheetName val="Hoi PN"/>
      <sheetName val="Lop DT nghe"/>
      <sheetName val="KNKL"/>
      <sheetName val="Sheep75"/>
      <sheetName val="UH"/>
      <sheetName val="Tuan B_x0000_ao"/>
      <sheetName val="[PANEL.XLS][PANEL.XLS]Bang PTKL"/>
      <sheetName val="THCP198"/>
      <sheetName val="Bang PTKL/Luu"/>
      <sheetName val="TH FF140"/>
      <sheetName val="TH FF177"/>
      <sheetName val="Tien dat HD"/>
      <sheetName val="TH cong no"/>
      <sheetName val="12.03"/>
      <sheetName val="1.04"/>
      <sheetName val="2.04"/>
      <sheetName val="3.04"/>
      <sheetName val="4.04"/>
      <sheetName val="Sheetး6"/>
      <sheetName val="HD thu mea cat soi "/>
      <sheetName val="Mau co 02C"/>
      <sheetName val="NEW-PAN၅L"/>
      <sheetName val="Bang CC (2)"/>
      <sheetName val="Nhat trinh"/>
      <sheetName val="Tien An T11"/>
      <sheetName val="DNPD-QL"/>
      <sheetName val="Bang luong"/>
      <sheetName val="Bang CC"/>
      <sheetName val=" Luong nghien "/>
      <sheetName val="QT-LN"/>
      <sheetName val="Giantiep"/>
      <sheetName val="Phuc vu"/>
      <sheetName val="May Phat"/>
      <sheetName val="1813"/>
      <sheetName val="Thg 2"/>
      <sheetName val="Thg 3"/>
      <sheetName val="Thg 4"/>
      <sheetName val="thg5"/>
      <sheetName val="Thg6"/>
      <sheetName val="Thg7"/>
      <sheetName val="thang1"/>
      <sheetName val="thang2"/>
      <sheetName val="Bang lu哜ng CB"/>
      <sheetName val="mau 1"/>
      <sheetName val="mau 10"/>
      <sheetName val="mau 2"/>
      <sheetName val="mau 3"/>
      <sheetName val="mau 4"/>
      <sheetName val="Tai san luu dong"/>
      <sheetName val="T.hop"/>
      <sheetName val="tamung"/>
      <sheetName val="xeploai"/>
      <sheetName val="anca+BX"/>
      <sheetName val="Bang ke TL"/>
      <sheetName val="TTbaohiemXH"/>
      <sheetName val="[PANEL.XLSၝXL4Test5"/>
      <sheetName val="K.lwongSP"/>
      <sheetName val="tk131t1 (2)"/>
      <sheetName val="tk331 (3)"/>
      <sheetName val="tk336t1 (5)"/>
      <sheetName val="Ma KH 331 "/>
      <sheetName val="Danh sach (7)"/>
      <sheetName val="Danh sach (8)"/>
      <sheetName val="cong no TD (2)"/>
      <sheetName val="BKCN331-04 (2)"/>
      <sheetName val="BKCN131-04 (3)"/>
      <sheetName val="BKCN336-04 (4)"/>
      <sheetName val="Danh muc ho so luu tru 2002(12)"/>
      <sheetName val="Danh muc ho so luu tru 2002(13)"/>
      <sheetName val="ke SCL (6)"/>
      <sheetName val="ke DTXDCB (7)"/>
      <sheetName val="MTSan (8)"/>
      <sheetName val="Thue 0 ktru "/>
      <sheetName val="Thue 0 ktru  -05 "/>
      <sheetName val="CPhi 50 nam "/>
      <sheetName val="Tra goc vay MTruong "/>
      <sheetName val="ke DC Than (7)"/>
      <sheetName val="kectu  go "/>
      <sheetName val="Hon gai "/>
      <sheetName val="Huong bien "/>
      <sheetName val="NM Sua "/>
      <sheetName val="L Thuc "/>
      <sheetName val="San gat "/>
      <sheetName val="H Chat mo "/>
      <sheetName val="Xang dau "/>
      <sheetName val="Hai Yen"/>
      <sheetName val="cang le "/>
      <sheetName val="HTan"/>
      <sheetName val="01,04"/>
      <sheetName val="Phucvu"/>
      <sheetName val="PXBTso1_SLa"/>
      <sheetName val="PXBT TQuang"/>
      <sheetName val="Doicogioi"/>
      <sheetName val="7000ð000"/>
      <sheetName val="TOFG HOP K L"/>
      <sheetName val="Bang PTKL)Luu"/>
      <sheetName val="TTKD- TAM BAN 408"/>
      <sheetName val="Shaet42"/>
      <sheetName val="kh 30%11"/>
      <sheetName val="kh 17)11"/>
      <sheetName val="Kh 6%10"/>
      <sheetName val="22-8"/>
      <sheetName val="pbcpchufg"/>
      <sheetName val="gvl"/>
      <sheetName val="Boiduongkiemke"/>
      <sheetName val="Tonghopgiatri"/>
      <sheetName val="Kiemke30-6"/>
      <sheetName val="h00000ð0"/>
      <sheetName val="i00ð0000"/>
      <sheetName val="BC. 14a"/>
      <sheetName val="BC. 14b"/>
      <sheetName val="QTquy II"/>
      <sheetName val="Noi tru 7"/>
      <sheetName val="Noi tru 8"/>
      <sheetName val="Noi tru 9"/>
      <sheetName val="Xa 7"/>
      <sheetName val="Xa 8"/>
      <sheetName val="Xa 9"/>
      <sheetName val="BTH-MS4c"/>
      <sheetName val="MS-4c"/>
      <sheetName val="CLECHTHUOC"/>
      <sheetName val="Ht1r8"/>
      <sheetName val="_heet30"/>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nuoc"/>
      <sheetName val="phieuchi (5)"/>
      <sheetName val="phieuchi CD(6)"/>
      <sheetName val="phieuThuCD (7)"/>
      <sheetName val="Biat1 (8)"/>
      <sheetName val="Biat1 (10)"/>
      <sheetName val="Biat1 (9)"/>
      <sheetName val="keno (2)"/>
      <sheetName val="UOC CP 2004 "/>
      <sheetName val="00000001"/>
      <sheetName val="Dot - 2"/>
      <sheetName val="Dot 1"/>
      <sheetName val="PDV+XE"/>
      <sheetName val="ct6- 1"/>
      <sheetName val="ct6-2"/>
      <sheetName val="ct2 - 1"/>
      <sheetName val="ct2-2"/>
      <sheetName val=" ct16"/>
      <sheetName val="bc xe tth"/>
      <sheetName val="soke toan cno"/>
      <sheetName val="bccno"/>
      <sheetName val="bang thong ke"/>
      <sheetName val="bcdv"/>
      <sheetName val="bcchi tiet"/>
      <sheetName val="PANEL ?????"/>
      <sheetName val="[PANEL.XLSsQT thue 2001"/>
      <sheetName val="SUeet3"/>
      <sheetName val="Sheet?6"/>
      <sheetName val="PXnghien"/>
      <sheetName val="BTHLT01&amp;0205"/>
      <sheetName val="Dien+T U"/>
      <sheetName val="DS chi tet TQ"/>
      <sheetName val="Doan phi"/>
      <sheetName val="Ba⁮g luong CB"/>
      <sheetName val="Ref"/>
      <sheetName val="KHTV _x0003_"/>
      <sheetName val="KHThufonT4-2003"/>
      <sheetName val="O252 AC"/>
      <sheetName val="Gia"/>
      <sheetName val="Ma 787"/>
      <sheetName val="Tuan B"/>
      <sheetName val="So quy 2007"/>
      <sheetName val="Tu PC 58"/>
      <sheetName val="Uon'Bi"/>
      <sheetName val="[PANEL.XLS]Bang PTKL/Luu"/>
      <sheetName val="Tu PC 33 - 57"/>
      <sheetName val="PC tu 01 - 32"/>
      <sheetName val="PT tu 01"/>
      <sheetName val="So quy NH"/>
      <sheetName val="Bia so quy"/>
      <sheetName val="bo"/>
      <sheetName val="Sh%et36"/>
      <sheetName val="DHTN"/>
      <sheetName val="02.04"/>
      <sheetName val="03,04"/>
      <sheetName val="04,04"/>
      <sheetName val="05,04"/>
      <sheetName val="06,04"/>
      <sheetName val="7,04"/>
      <sheetName val="8,04"/>
      <sheetName val="TH2.04"/>
      <sheetName val="3331HONG"/>
      <sheetName val="3331HOA"/>
      <sheetName val="133HOA"/>
      <sheetName val="133HUY"/>
      <sheetName val="133HONG"/>
      <sheetName val="th1.04"/>
      <sheetName val="gia vt,nc,may"/>
      <sheetName val="giathau"/>
      <sheetName val="12-13"/>
      <sheetName val="Gang Thep"/>
      <sheetName val="DongDat-QTKB"/>
      <sheetName val="QH-PhuBinh 04"/>
      <sheetName val="PhuLyQToan"/>
      <sheetName val="NuiHong"/>
      <sheetName val="Mau-TTSP"/>
      <sheetName val="BacGiang"/>
      <sheetName val="QL3-PLuong"/>
      <sheetName val="Kiemtra-So"/>
      <sheetName val="LD Diachat"/>
      <sheetName val="Ditich-SoVHTT"/>
      <sheetName val="BV BocBo-BK"/>
      <sheetName val="TNgoa-VuLoan-NaRi-BK"/>
      <sheetName val="QL3-G3-TXBK"/>
      <sheetName val="BTrung-DVien"/>
      <sheetName val="DienLuc-BK"/>
      <sheetName val="Chitiet-DienBK"/>
      <sheetName val="Chitiet-EU"/>
      <sheetName val="EU-BK"/>
      <sheetName val="QL3-G11,12-TraLinh-CB"/>
      <sheetName val="QL3-G10,11-Hoa An-CB"/>
      <sheetName val="QL3-G12-QuangUyen-CB"/>
      <sheetName val="QL3-G9,10-NguyenBinh-CB"/>
      <sheetName val="QL3-TDA1-HAn-CB"/>
      <sheetName val="QL3-TDA1-TXaCB"/>
      <sheetName val="NuiVoi"/>
      <sheetName val="Tuan 1"/>
      <sheetName val="Tuan 2"/>
      <sheetName val="Tuan 3"/>
      <sheetName val="Tuan 4"/>
      <sheetName val="dtxl"/>
      <sheetName val="Tuan B?ao"/>
      <sheetName val="T7-05 (2)"/>
      <sheetName val="T8-05 "/>
      <sheetName val="T12"/>
      <sheetName val="T01"/>
      <sheetName val="T02"/>
      <sheetName val="PEDESB"/>
      <sheetName val="K253 K9_x0018_"/>
      <sheetName val="dg-VTu"/>
      <sheetName val="Sheed89"/>
      <sheetName val="T-goc"/>
      <sheetName val="K253 Subbaṃ㤗"/>
      <sheetName val="Chenh lech vat t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refreshError="1"/>
      <sheetData sheetId="700"/>
      <sheetData sheetId="701"/>
      <sheetData sheetId="702"/>
      <sheetData sheetId="703"/>
      <sheetData sheetId="704" refreshError="1"/>
      <sheetData sheetId="705"/>
      <sheetData sheetId="706"/>
      <sheetData sheetId="707"/>
      <sheetData sheetId="708"/>
      <sheetData sheetId="709"/>
      <sheetData sheetId="710"/>
      <sheetData sheetId="711"/>
      <sheetData sheetId="712"/>
      <sheetData sheetId="713"/>
      <sheetData sheetId="714"/>
      <sheetData sheetId="715"/>
      <sheetData sheetId="716" refreshError="1"/>
      <sheetData sheetId="717" refreshError="1"/>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refreshError="1"/>
      <sheetData sheetId="734" refreshError="1"/>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refreshError="1"/>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refreshError="1"/>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refreshError="1"/>
      <sheetData sheetId="902" refreshError="1"/>
      <sheetData sheetId="903" refreshError="1"/>
      <sheetData sheetId="904" refreshError="1"/>
      <sheetData sheetId="905"/>
      <sheetData sheetId="906"/>
      <sheetData sheetId="907"/>
      <sheetData sheetId="908"/>
      <sheetData sheetId="909"/>
      <sheetData sheetId="910"/>
      <sheetData sheetId="911" refreshError="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refreshError="1"/>
      <sheetData sheetId="930" refreshError="1"/>
      <sheetData sheetId="931"/>
      <sheetData sheetId="932"/>
      <sheetData sheetId="933"/>
      <sheetData sheetId="934"/>
      <sheetData sheetId="935"/>
      <sheetData sheetId="936"/>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refreshError="1"/>
      <sheetData sheetId="979"/>
      <sheetData sheetId="980"/>
      <sheetData sheetId="981"/>
      <sheetData sheetId="982"/>
      <sheetData sheetId="983"/>
      <sheetData sheetId="984" refreshError="1"/>
      <sheetData sheetId="985" refreshError="1"/>
      <sheetData sheetId="986" refreshError="1"/>
      <sheetData sheetId="987"/>
      <sheetData sheetId="988" refreshError="1"/>
      <sheetData sheetId="989" refreshError="1"/>
      <sheetData sheetId="99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XL4Test5"/>
      <sheetName val="Congty"/>
      <sheetName val="VPPN"/>
      <sheetName val="XN74"/>
      <sheetName val="XN54"/>
      <sheetName val="XN33"/>
      <sheetName val="NK96"/>
      <sheetName val="tong hop"/>
      <sheetName val="phan tich DG"/>
      <sheetName val="gia vat lieu"/>
      <sheetName val="gia xe may"/>
      <sheetName val="gia nhan cong"/>
      <sheetName val="dongia_x0000__x0000__x0000__x0000__x0000__x0000__x0000__x0000__x0000__x0000__x0009__x0000_㢠ś_x0000__x0004__x0000__x0000__x0000__x0000__x0000__x0000_㋄ś_x0000_"/>
      <sheetName val="C47-456"/>
      <sheetName val="C46"/>
      <sheetName val="C47-PII"/>
      <sheetName val="Thang04"/>
      <sheetName val="Thang06"/>
      <sheetName val="Thang0"/>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phan tich DG_x0000__x0000_㠨Ȣ_x0000__x0004__x0000__x0000__x0000__x0000__x0000__x0000_杀Ȣ_x0000__x0000__x0000__x0000__x0000_"/>
      <sheetName val="THCP"/>
      <sheetName val="BQT"/>
      <sheetName val="RG"/>
      <sheetName val="BCVT"/>
      <sheetName val="BKHD"/>
      <sheetName val="NEW-PANEL"/>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N"/>
      <sheetName val="ND"/>
      <sheetName val="VL"/>
      <sheetName val="d䁧"/>
      <sheetName val="Chart1"/>
      <sheetName val="KL18Thang"/>
      <sheetName val="TH"/>
      <sheetName val="M200"/>
      <sheetName val="DTCT"/>
      <sheetName val="Shaet4"/>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NEW_PANEL"/>
      <sheetName val="_x0000__x0000__x0000__x0000__x0000__x0000__x0000__x0000__x0000__x0009__x0000_?s_x0000__x0004__x0000__x0000__x0000__x0000__x0000__x0000_?s_x0000__x0000__x0000__x0000__x0000__x0000__x0000__x0000_"/>
      <sheetName val="dongia_x0000_ 㢠ś_x0000__x0004__x0000_㋄ś_x0000_"/>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Comb"/>
      <sheetName val="ch DG_x0000__x0000_??_x0000__x0004__x0000__x0000__x0000__x0000__x0000__x0000_??_x0000__x0000__x0000__x0000__x0000__x0000__x0000__x0000_??_x0000__x0000_"/>
      <sheetName val="dongia_x0000__x0009_?s_x0000__x0004__x0000_?s_x0000_"/>
      <sheetName val="tra-vat-lieu"/>
      <sheetName val="d?"/>
      <sheetName val="Hướng dẫn"/>
      <sheetName val="Ví dụ hàm Vlookup"/>
      <sheetName val="_x0000_@_x0000_@_x0000_@_x0000_@_x0000_@_x0000_@_x0000_@_x0000_@_x0000_@_x0000_@_x0000_@_x0000_@_x0000_@_x0000_@_x0000_@_x0000_"/>
      <sheetName val=""/>
      <sheetName val="phan tich DG_x0000__x0000_??_x0000__x0004__x0000__x0000__x0000__x0000__x0000__x0000_??_x0000__x0000__x0000__x0000__x0000_"/>
      <sheetName val="Page 3"/>
      <sheetName val="BTH phi"/>
      <sheetName val="BLT phi"/>
      <sheetName val="phi,le phi"/>
      <sheetName val="Bien Lai TON"/>
      <sheetName val="BCQT "/>
      <sheetName val="Giay di duong"/>
      <sheetName val="BC QT cua tung ap"/>
      <sheetName val="GIAO CHI TIEU THU QUY 07"/>
      <sheetName val="BANG TONG HOP GIAY NOP TIEN"/>
      <sheetName val="_x0000__x0000__x0000__x0000__x0000__x0000__x0000__x0000__x0000__x0009__x0000_??_x0000__x0004__x0000__x0000__x0000__x0000__x0000__x0000_??_x0000__x0000__x0000__x0000__x0000__x0000__x0000__x0000_"/>
      <sheetName val="dongia_x0000_ ??_x0000__x0004__x0000_??_x0000_"/>
      <sheetName val="dongia_x0000_ ?s_x0000__x0004__x0000_?s_x0000_"/>
      <sheetName val="Input"/>
      <sheetName val="Hu?ng d?n"/>
      <sheetName val="Ví d? hàm Vlookup"/>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dongia??????????_x0009_?㢠ś?_x0004_??????㋄ś?"/>
      <sheetName val="dongia?_x0009_㢠ś?_x0004_?㋄ś?"/>
      <sheetName val="phan tich DG??㠨Ȣ?_x0004_??????杀Ȣ?????"/>
      <sheetName val="?????????_x0009_??s?_x0004_???????s????????"/>
      <sheetName val="dongia??????????_x0009_??s?_x0004_???????s?"/>
      <sheetName val="ch DG?????_x0004_????????????????????"/>
      <sheetName val=" ?s_x0000__x0004__x0000_?s_x0000_"/>
      <sheetName val="dongia?_x0009_㢠ś_x0004_?㋄ś"/>
      <sheetName val="dongia?_x0009_?s?_x0004_??s?"/>
      <sheetName val="dongia?_x0009_?s_x0004_??s"/>
      <sheetName val="dongia? 㢠ś?_x0004_?㋄ś?"/>
      <sheetName val="phan tich DG?????_x0004_?????????????"/>
      <sheetName val="dongia? ?s?_x0004_??s?"/>
      <sheetName val="_x0009_?s?_x0004_??s?"/>
      <sheetName val="ch DG????_x0004_???????"/>
      <sheetName val="phan tich DG????_x0004_????"/>
      <sheetName val="ch DG"/>
      <sheetName val="_x0009_?s"/>
      <sheetName val="dongia_x0000__x0000__x0000__x0000__x0000__x0000__x0002__x0000__x0000__x0000__x0009__x0000_?s_x0000__x0004__x0000__x0000__x0000__x0000__x0000__x0000_?s_x0000_"/>
      <sheetName val="phaɮ tich DG??㠨Ȣ?_x0004_??????杀Ȣ?????"/>
      <sheetName val="dongia??????_x0002_???_x0009_??s?_x0004_???????s?"/>
      <sheetName val="pha? tich DG?????_x0004_?????????????"/>
      <sheetName val="@_x0000_@_x0000_@_x0000_@_x0000_@_x0000_@_x0000_@_x0000_@_x0000_@_x0000_@_x0000_@_x0000_@_x0000_@_x0000_@_x0000_@_x0000_@"/>
      <sheetName val="?@?@?@?@?@?@?@?@?@?@?@?@?@?@?@?"/>
      <sheetName val="G_x0016_L"/>
      <sheetName val="tuong"/>
      <sheetName val="d_"/>
      <sheetName val="_x0009__s"/>
      <sheetName val="dongia___________x0009__㢠ś__x0004_______㋄ś_"/>
      <sheetName val="dongia__x0009_㢠ś__x0004__㋄ś_"/>
      <sheetName val="dongia__x0009_㢠ś_x0004__㋄ś"/>
      <sheetName val="phan tich DG__㠨Ȣ__x0004_______杀Ȣ_____"/>
      <sheetName val="dongia_ 㢠ś__x0004__㋄ś_"/>
      <sheetName val="__________x0009___s__x0004________s________"/>
      <sheetName val="dongia___________x0009___s__x0004________s_"/>
      <sheetName val="ch DG______x0004_____________________"/>
      <sheetName val="dongia__x0009__s__x0004___s_"/>
      <sheetName val="dongia__x0009__s_x0004___s"/>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pha_ tich DG______x0004______________"/>
      <sheetName val="donööö"/>
      <sheetName val="[DT-TN.xlsMCT"/>
      <sheetName val="Sheet9"/>
      <sheetName val="dongia?_x0002_?_x0009_?s?_x0004_??s?"/>
      <sheetName val="ch DG???_x0004_???????"/>
      <sheetName val="dongia? 㢠ś_x0004_?㋄ś"/>
      <sheetName val="@?@?@?@?@?@?@?@?@?@?@?@?@?@?@?@"/>
      <sheetName val="dongia? ?s_x0004_??s"/>
      <sheetName val="dongia__x0002___x0009__s__x0004___s_"/>
      <sheetName val="ch DG__"/>
      <sheetName val="_@_@_@_@_@_@_@_@_@_@_@_@_@_@_@_"/>
      <sheetName val="dongia_ 㢠ś_x0004__㋄ś"/>
      <sheetName val="ch DG____x0004________"/>
      <sheetName val="@"/>
      <sheetName val="dongia_x0000_̃̃̃̃̃̃̃̃̃̃̃̃̃̃̃̃̃̃̃̃̃̃̃̃"/>
      <sheetName val=" _s"/>
      <sheetName val="tong ho`"/>
      <sheetName val="ctTBA"/>
      <sheetName val="Book 1 Summary"/>
      <sheetName val="[DT-TN.xls_Cham cong TH 1-&gt;6"/>
      <sheetName val="@_@_@_@_@_@_@_@_@_@_@_@_@_@_@_@"/>
      <sheetName val="dongia_ _s_x0004___s"/>
      <sheetName val="@?@?@?@?@?@?@?@?@?@?@?@?@?@?@?"/>
      <sheetName val=" ?s?_x0004_??s?"/>
      <sheetName val="dongia?̃̃̃̃̃̃̃̃̃̃̃̃̃̃̃̃̃̃̃̃̃̃̃̃"/>
      <sheetName val="dongia?????????? ?㢠ś?_x0004_??????㋄ś?"/>
      <sheetName val="????????? ??s?_x0004_???????s????????"/>
      <sheetName val="dongia?????????? ??s?_x0004_???????s?"/>
      <sheetName val="XXXPXXX0"/>
      <sheetName val="dongia___________x0009__?s__x0004_______?s_"/>
      <sheetName val="dongia__x0009_?s__x0004__?s_"/>
      <sheetName val="dongia__x0009_?s_x0004__?s"/>
      <sheetName val="phan tich DG__??__x0004_______??_____"/>
      <sheetName val="dongia_ ?s__x0004__?s_"/>
      <sheetName val="dongia_ ?s_x0004__?s"/>
      <sheetName val="~~~~~~~~~~~~~~~~~~~~~~~~~~~~~~~"/>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_DT-TN.xls_Cham cong TH 1-&gt;6"/>
      <sheetName val="@_@_@_@_@_@_@_@_@_@_@_@_@_@_@_"/>
      <sheetName val="?????????_x0009_????_x0004_????????????????"/>
      <sheetName val="Tai_x0000_khoan"/>
      <sheetName val="Page_3"/>
      <sheetName val=" ?s?s"/>
      <sheetName val="dongia ?s?s"/>
      <sheetName val="dongia? ???_x0004_????"/>
      <sheetName val=" ?s"/>
      <sheetName val="GIAVNX"/>
      <sheetName val="RE"/>
      <sheetName val="dongia_x0000__x0000__x0000__x0000__x0000__x0000__x0002__x0000__x0000__x0000_ _x0000_?s_x0000__x0004__x0000__x0000__x0000__x0000__x0000__x0000_?s_x0000_"/>
      <sheetName val="dongia??????_x0002_??? ??s?_x0004_???????s?"/>
      <sheetName val="dongia?_x0002_? ?s?_x0004_??s?"/>
      <sheetName val="_DT-TN.xlsMCT"/>
      <sheetName val="HESO"/>
      <sheetName val="Tra_bang"/>
      <sheetName val="KLt lan3"/>
      <sheetName val="Hý?ng d?n"/>
      <sheetName val="dongia?_x0009_???_x0004_????"/>
      <sheetName val="dongia??????????_x0009_????_x0004_?????????"/>
      <sheetName val="dongia?_x0009_??_x0004_???"/>
      <sheetName val="dongia_x0000__x0009_??_x0000__x0004__x0000_??_x0000_"/>
      <sheetName val="Gia"/>
      <sheetName val="BCTC"/>
      <sheetName val="dongia_x0000_ 㢠ś_x0000__x0004__x0000_㏄ś_x0000_"/>
      <sheetName val="dtct cau"/>
      <sheetName val="__________x0009______x0004_________________"/>
      <sheetName val="pha? tich DG__??__x0004_______??_____"/>
      <sheetName val="Tai?khoan"/>
      <sheetName val="phan_tich_DG㠨Ȣ杀Ȣ"/>
      <sheetName val="Gia "/>
      <sheetName val="IBASE"/>
      <sheetName val="DI-ESTI"/>
      <sheetName val="Hý_ng d_n"/>
      <sheetName val="dongia__x0009_____x0004_____"/>
      <sheetName val="dongia___________x0009______x0004__________"/>
      <sheetName val="dongia__x0009____x0004____"/>
      <sheetName val="dongia_ ____x0004_____"/>
      <sheetName val="DT-XL"/>
      <sheetName val=" _s__x0004___s_"/>
      <sheetName val="dongia__________ _㢠ś__x0004_______㋄ś_"/>
      <sheetName val="_________ __s__x0004________s________"/>
      <sheetName val="dongia__________ __s__x0004________s_"/>
      <sheetName val="dongia_______x0002____ __s__x0004________s_"/>
      <sheetName val="dongia__x0002__ _s__x0004___s_"/>
      <sheetName val="Ke toan thuk hien cong trinh"/>
      <sheetName val="phan tich DG?㠨Ȣ?_x0004_?杀Ȣ?咄Ȣ?"/>
      <sheetName val="phan tich DG?㠨Ȣ?_x0004_?杀Ȣ?"/>
      <sheetName val="dongia 㢠ś?_x0004_?㋄ś?"/>
      <sheetName val="phan tich DG_㠨Ȣ__x0004__杀Ȣ_咄Ȣ_"/>
      <sheetName val="Chenh lech vct tu"/>
      <sheetName val="dg-VTu"/>
      <sheetName val=" ??_x0000__x0004__x0000_??_x0000_"/>
      <sheetName val="????????? ????_x0004_????????????????"/>
      <sheetName val=" ???_x0004_????"/>
      <sheetName val="#REF!"/>
      <sheetName val="dongia ????"/>
      <sheetName val="dongia_????"/>
      <sheetName val="phan_tich_DG??????"/>
      <sheetName val="Loading"/>
      <sheetName val="Check C"/>
      <sheetName val="phan tich DG_㠨Ȣ__x0004__杀Ȣ_"/>
      <sheetName val="dongia 㢠ś__x0004__㋄ś_"/>
      <sheetName val="dongia_̃̃̃̃̃̃̃̃̃̃̃̃̃̃̃̃̃̃̃̃̃̃̃̃"/>
      <sheetName val="Nhat ky - socai thang 1"/>
      <sheetName val="DG "/>
      <sheetName val="giamay"/>
      <sheetName val="dongia__________ _?s__x0004_______?s_"/>
      <sheetName val="Thuc thanh"/>
      <sheetName val="٬ongia_x0000__x0000__x0000__x0000__x0000__x0000__x0000__x0000__x0000__x0000__x0009__x0000_㢠ś_x0000__x0004__x0000__x0000__x0000__x0000__x0000__x0000_㋄ś_x0000_"/>
      <sheetName val="Du th!u"/>
      <sheetName val="XF33"/>
      <sheetName val="dongia 㢠ś"/>
      <sheetName val="dongia_x0000__x0009_㢠_x0005__x0000__x0000__x0000_뛴"/>
      <sheetName val="Tai"/>
      <sheetName val="dongia_?s?s"/>
      <sheetName val="dongia ____"/>
      <sheetName val="dongia_____"/>
      <sheetName val=" __"/>
      <sheetName val="dongia_x0000_~~~~~~~~~~~~~~~~~~~~~~~~"/>
      <sheetName val=" ____x0004_____"/>
      <sheetName val="TH_x0000_GCT"/>
      <sheetName val="_x0009_???_x0004_????"/>
      <sheetName val="_________ _____x0004_________________"/>
      <sheetName val="dongia_x0000__x0000__x0000__x0000__x0000__x0000__x0000__x0000__x0000__x0000__x0009__x0000_㢠뉛_x0000__x0000__x0000__x0000__x0000__x0000__x0000_㋄ś_x0000_"/>
      <sheetName val="DT-TN"/>
      <sheetName val="TK NO 1q1"/>
      <sheetName val="聰han tich DG_x0000__x0000_㠨Ȣ_x0000__x0004__x0000__x0000__x0000__x0000__x0000__x0000_杀Ȣ_x0000__x0000__x0000__x0000__x0000_"/>
      <sheetName val="Hướng d麫n"/>
      <sheetName val="Ví dụ hàm Vloïkup"/>
      <sheetName val="dongia_x0000_ ?s_x0002__x0004__x0000_?s_x0000_"/>
      <sheetName val="BCQT`"/>
      <sheetName val="dongia?????????_x0009_?㢠ś?_x0004_??????㋄ś?"/>
      <sheetName val="KKKKKKKK"/>
      <sheetName val="CP)TV-CAU"/>
      <sheetName val="TH-Dien"/>
      <sheetName val="PEDESB"/>
      <sheetName val="breakdown"/>
      <sheetName val=" _s_s"/>
      <sheetName val="dongia _s_s"/>
      <sheetName val="dongia_㢠ś㋄ś1"/>
      <sheetName val="_?s?s"/>
      <sheetName val="dongia_?s?s1"/>
      <sheetName val="ch_DG??????"/>
      <sheetName val="Hướng_dẫn"/>
      <sheetName val="gia vt,nc,may"/>
      <sheetName val="CLVP_TINH"/>
      <sheetName val="Giá tháng"/>
      <sheetName val="HaoPhiVatTu"/>
      <sheetName val="_x0009___"/>
      <sheetName val="__s_s"/>
      <sheetName val="dongia__s_s1"/>
      <sheetName val="ch_DG______"/>
      <sheetName val="Ví_dụ_hàm_Vlookup"/>
      <sheetName val="phan_tich_DG____"/>
      <sheetName val="dongia__s_s"/>
      <sheetName val="tong_hop1"/>
      <sheetName val="phan_tich_DG1"/>
      <sheetName val="gia_vat_lieu1"/>
      <sheetName val="Tai?khoa_x0005_"/>
      <sheetName val="Tai?khoa8"/>
      <sheetName val="Tai?khoaØ"/>
      <sheetName val="Tai?khoaè"/>
      <sheetName val="Tai?khoaX"/>
      <sheetName val="dongia _x0000__x0000_ﾈɞ萹ĢᾤÏ"/>
      <sheetName val="Tai?khoa¸"/>
      <sheetName val="Tai?khoah"/>
      <sheetName val="Tai?khoaþ"/>
      <sheetName val="Tai?khoa_x0006_"/>
      <sheetName val="Nhat ky - socai thang _x0005_"/>
      <sheetName val="dongia_x0000__x0000__x0000__x0000__x0000__x0000__x0000__x0000__x0000__x0000__x0009__x0000_㢠ś_x0000__x0004__x0000__x0000__x0000__x0000__x0005__x0000__x0000__x0000_뛴"/>
      <sheetName val="dongia?????????? ????_x0004_?????????"/>
      <sheetName val="dongia? ??_x0004_???"/>
      <sheetName val="dongia__________ _____x0004__________"/>
      <sheetName val="dongia_ ___x0004____"/>
      <sheetName val="٬ongia_x0000__x0000__x0000__x0000__x0000__x0000__x0000__x0000__x0000__x0000_ _x0000_㢠ś_x0000__x0004__x0000__x0000__x0000__x0000__x0000__x0000_㋄ś_x0000_"/>
      <sheetName val="XL4Dest5"/>
      <sheetName val="phan_tich_DG????"/>
      <sheetName val="gia_xe_may1"/>
      <sheetName val="dongia? 㢠ś?_x0004_?㏄ś?"/>
      <sheetName val="gia_nhan_cong1"/>
      <sheetName val="TC_1"/>
      <sheetName val="TC__(2)1"/>
      <sheetName val="PL_KS1"/>
      <sheetName val="thi_sat1"/>
      <sheetName val="den_bu1"/>
      <sheetName val="Tong h_x000b_p vat tu"/>
      <sheetName val="gia 6at lieu"/>
      <sheetName val="TC  (2("/>
      <sheetName val="000000 0"/>
      <sheetName val="dongia___________x0009___s]_x0004________s_"/>
      <sheetName val="dongia_x0000_ 㢠_x0005__x0000__x0000__x0000_뛴"/>
      <sheetName val="dongia_x0000__x0000__x0000__x0000__x0000__x0000__x0000__x0000__x0000__x0000_ _x0000_㢠ś_x0000__x0004__x0000__x0000__x0000__x0000__x0005__x0000__x0000__x0000_뛴"/>
      <sheetName val="dongia????????? ?㢠ś?_x0004_??????㋄ś?"/>
      <sheetName val="dongia__________ __s]_x0004________s_"/>
      <sheetName val="Őhan tich vat tu"/>
      <sheetName val="@_x0000_@_x0000_@_x0000_@_x0000_@_x0000_@_x0000_@_x0000_@_x0000_@_x0000_@_x0000_@_x0000_@_x0000_@_x0000_@_x0000_@¸"/>
      <sheetName val="@_x0000_@_x0000_@_x0000_@_x0000_@_x0000_@_x0000_@_x0000_@_x0000_@_x0000_@_x0000_@_x0000_@_x0000_@_x0000_@_x0000_@_x0010_"/>
      <sheetName val="@_x0000_@_x0000_@_x0000_@_x0000_@_x0000_@_x0000_@_x0000_@_x0000_@_x0000_@_x0000_@_x0000_@_x0000_@_x0000_@_x0000_@x"/>
      <sheetName val="@_x0000_@_x0000_@_x0000_@_x0000_@_x0000_@_x0000_@_x0000_@_x0000_@_x0000_@_x0000_@_x0000_@_x0000_@_x0000_@_x0000_@r"/>
      <sheetName val="dongia_x0000__x0000__x0000__x0000__x0000__x0000__x0000__x0000__x0000__x0000_ _x0000_㢠ś_x0000__x0004__x0000__x0000__x0000__x0000__x0000_԰_x0000__x0000__x0000_"/>
      <sheetName val="٬ongia"/>
      <sheetName val="dongia________________________2"/>
      <sheetName val="DG_x0010_"/>
      <sheetName val="Name"/>
      <sheetName val="Bid Price Schedule"/>
      <sheetName val="phan tich D_x0005__x0000__x0000__x0000__x0002__x0000_階隘_x0013_"/>
      <sheetName val="dongia_x0000__x0000__x0000__x0000__x0000__x0000__x0000__x0000__x0000__x0000__x0009__x0000_㢠ś_x0000__x0004__x0000__x0000__x0000__x0000__x0000__x0000_蠀篿㤂"/>
      <sheetName val="dongia_x0000__x0000__x0000__x0000__x0000__x0000__x0000__x0000__x0000__x0000__x0009__x0000_㢠ś_x0000__x0004__x0000__x0000__x0000__x0000_︀鷕ԯ_x0000_缀"/>
      <sheetName val="dg-VT_x0000_"/>
      <sheetName val="dg-VT_x0010_"/>
      <sheetName val="dg-VTÃ"/>
      <sheetName val="DTXL"/>
      <sheetName val="phan tich DG_㠨Ȣ__x0004__杀䐶"/>
      <sheetName val="phan tich DG_㠨Ȣ__x0004__杀跠㏐"/>
      <sheetName val="phan tich D_x0005__x0000__x0000__x0000_뚴_x0014_뒙ė阼_x0014_"/>
      <sheetName val="phan tich D_x0005__x0000__x0000__x0000_뚴_x0014_귍睳阼_x0014_"/>
      <sheetName val="dongia_x0000_ 㢠ś_x0004__x0000__x0005__x0000_"/>
      <sheetName val="phan tich D_x0005__x0000__x0000__x0000_뚴_x0014_䍗쓅阼_x0014_"/>
      <sheetName val="dongia_x0000_ ?s_x0000__x0004__x0000_?s_x0005_"/>
      <sheetName val="_x0001_p"/>
      <sheetName val="_x0001_d"/>
      <sheetName val="8[_x0001_?"/>
      <sheetName val="?????????????_x0010_"/>
      <sheetName val="dongia__________ _㢠ś__x005f_x0004____"/>
      <sheetName val="dongia?̃̃̃̃̃̃̃̃̃̃̃̃̃̃̃̃̃̃̃̃̃̃̃"/>
      <sheetName val="V? d? h?m Vlookup"/>
      <sheetName val="don???"/>
      <sheetName val="TỒN KHO"/>
      <sheetName val="Du_toan_(2)1"/>
      <sheetName val="Du_toan1"/>
      <sheetName val="dongia_x0000__x0009_?s_x0000__x0004__x0000_?s_x0005_"/>
      <sheetName val="dongia___________x0009__??__x0004_______??_"/>
      <sheetName val="dongia__x0009_??__x0004__??_"/>
      <sheetName val="dongia__x0009_??_x0004__??"/>
      <sheetName val="dongia_ ??__x0004__??_"/>
      <sheetName val="dongia_ ??_x0004__??"/>
      <sheetName val="TT04"/>
      <sheetName val=" ??"/>
      <sheetName val="dongia "/>
      <sheetName val="聰han tich DG"/>
      <sheetName val="ch DG??"/>
      <sheetName val="Phan_tich_vat_tu1"/>
      <sheetName val="Tong_hop_vat_tu1"/>
      <sheetName val="Gia_tri_vat_tu1"/>
      <sheetName val="Chenh_lech_vat_tu1"/>
      <sheetName val="Du_thau1"/>
      <sheetName val="Tai?khoa_x0000_"/>
      <sheetName val="_?s?s1"/>
      <sheetName val="TSCD"/>
      <sheetName val="dongia_x0000__x0000__x0000__x0000__x0000__x0000__x0000__x0000__x0000__x0000_ _x0000_㢠ś_x0000__x0004__x0000__x0000__x0000__x0000__x0000__x0000__x0005__x0000_㔀"/>
      <sheetName val="dongia_x0000__x0000__x0000__x0000__x0000__x0000__x0000__x0000__x0000__x0000_ _x0000_㢠ś_x0000__x0004__x0000__x0000__x0000__x0000__x0000__x0000__x0005__x0000_൰"/>
      <sheetName val="dongia_x0000__x0000__x0000__x0000__x0000__x0000__x0000__x0000__x0000__x0000_ _x0000_㢠ś_x0000__x0004__x0000__x0000__x0000__x0000__x0000__x0000__x0005__x0000_펰"/>
      <sheetName val="dongia_x0000__x0000__x0000__x0000__x0000__x0000__x0000__x0000__x0000__x0000_ _x0000_㢠ś_x0000__x0004__x0000__x0000__x0000__x0000__x0000__x0000__x0005__x0000_易"/>
      <sheetName val="dongia_x0000__x0000__x0000__x0000__x0000__x0000__x0000__x0000__x0000__x0000_ _x0000_㢠뉛_x0000__x0000__x0000__x0000__x0000__x0000__x0000_㋄ś_x0000_"/>
      <sheetName val="DT-Tþ"/>
      <sheetName val="DT-T_x0005_"/>
      <sheetName val="ETT2 lan 4 dc "/>
      <sheetName val="THgi`thau"/>
      <sheetName val="Doanh thu gia 4hanh"/>
      <sheetName val="Bao cao t(ue (2)"/>
      <sheetName val="phan_tich洀떦_x0000__x0000_㠀갽Ⱊ"/>
      <sheetName val="GVLFCCT"/>
      <sheetName val="Tkg"/>
      <sheetName val="data"/>
      <sheetName val="PRICE"/>
      <sheetName val="Don_gia_chi_tiet1"/>
      <sheetName val="Tu_van_Thiet_ke1"/>
      <sheetName val="phan tich DG__㠨Ȣ__x005f_x0004_______杀"/>
      <sheetName val="dongia_ 㢠ś__x005f_x0004__㋄ś_"/>
      <sheetName val="dongia_ 㢠ś_x005f_x0004__㋄ś"/>
      <sheetName val="BOQ-1"/>
      <sheetName val="ÞÞÞÞÞÞÞÞÞÞÞÞÞÞÞÞÞÞÞÞÞÞÞÞÞÞÞÞÞÞÞ"/>
      <sheetName val="Tien_do_thi_cong1"/>
      <sheetName val="Bia_du_toan1"/>
      <sheetName val="Tro_giup1"/>
      <sheetName val="GT_TT_(2)1"/>
      <sheetName val="KLTC_giai_doan1"/>
      <sheetName val="KL_(2)1"/>
      <sheetName val="KLtt_lan31"/>
      <sheetName val="GTT2_lan3_tt1"/>
      <sheetName val="GTT2_lan_4_dc_1"/>
      <sheetName val="chenh_lech_gia1"/>
      <sheetName val="KL_bao_con_lai1"/>
      <sheetName val="GTT2_lan_4_tt1"/>
      <sheetName val="Tai_khoan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TK_NO_1111"/>
      <sheetName val="TK_NO_1121"/>
      <sheetName val="TK_14181"/>
      <sheetName val="TK_3311"/>
      <sheetName val="TK_14121"/>
      <sheetName val="BCAO_SDCT1"/>
      <sheetName val="TK_1421"/>
      <sheetName val="TK_2421"/>
      <sheetName val="dongia ը_x0000_缀_x0000__x0000__x0000_☀폘"/>
      <sheetName val="dongia ԰_x0000__x0000__x0000_밀኶ꨀ閖"/>
      <sheetName val="phan tich DG?㠨Ȣ_x0005__x0000__x0000__x0000_턄_x0013_"/>
      <sheetName val="phan tich DG?㠨Ȣ_x0005__x0000__x0000__x0000_뛴_x0013_"/>
      <sheetName val="phan tich DG?㠨Ȣ菈#헾⼷_x0005__x0000_"/>
      <sheetName val="phan tich DG?㠨Ȣ蕸0薼0헾⽷"/>
      <sheetName val="phan tich DG?㠨Ȣ_x0005__x0000__x0000__x0000__x0000_"/>
      <sheetName val="phan tich DG?㠨Ȣ㗝â_x0000_ᤅᠺ"/>
      <sheetName val="dongia 㢠ś?_x0004_?_x0005__x0000__x0000_"/>
      <sheetName val="phan tich DG?㠨Ȣ_x0005__x0000__x0000__x0000_뚤_x0019_"/>
      <sheetName val="phan tich DG?㠨Ȣ鱈į鲌į헾⾱"/>
      <sheetName val="phan tich DG?㠨Ȣ_x0005__x0000__x0000__x0000_뚴_x0019_"/>
      <sheetName val="phan tich DG?㠨_x0005__x0000__x0000__x0000_뚤_x0019_힖"/>
      <sheetName val="phan tich DG?㠨Ȣ_x0000__x0000_Ā_x0000__x0005__x0000_"/>
      <sheetName val="dongia___________x005f_x0009__㢠ś__x00"/>
      <sheetName val="dongia__x005f_x0009_㢠ś__x005f_x0004__㋄ś_"/>
      <sheetName val="dongia_________ _㢠ś__x0004_______㋄ś_"/>
      <sheetName val="KLt„ lan3"/>
      <sheetName val="phan tich DG_x0000_㠨Ȣ_x0000__x0004__x0000_杀Ȣ_x0000_咄Ȣ_x0000_"/>
      <sheetName val="Ѐ"/>
      <sheetName val="Names"/>
      <sheetName val="dongia?~~~~~~~~~~~~~~~~~~~~~~~~"/>
      <sheetName val="phan tich DG????_x0004_???????"/>
      <sheetName val="dongia ?s?_x0004_??s?"/>
      <sheetName val="phan tich DG_??__x0004__??_??_"/>
      <sheetName val="phan tich DG_??__x0004__??_"/>
      <sheetName val="dongia ?s__x0004__?s_"/>
      <sheetName val="dongia_~~~~~~~~~~~~~~~~~~~~~~~~"/>
      <sheetName val="phan_tic԰_x0000__x0000__x0000_Ꮆ琀櫱"/>
      <sheetName val="phan_tic԰_x0000__x0000__x0000_Ꮆ㜀῔"/>
      <sheetName val="THVT"/>
      <sheetName val="PTDM"/>
      <sheetName val="dongia__________x0009__㢠ś__x0004_______㋄ś_"/>
      <sheetName val="dongia 㢠ś_x0000__x0004__x0000_Դ_x0000__x0000_"/>
      <sheetName val="dongia_x0000__x0000__x0000__x0000__x0000__x0000__x0000__x0000__x0000__x0000_ _x0000_㢠ś_x0000__x0004__x0000__x0000__x0000__x0000__x0000__x0000_㋄_x0005__x0000_"/>
      <sheetName val="dongia_x0000_ 㢠ś_x0000__x0004__x0000_㏄ꙭò"/>
      <sheetName val="dongia_x0000_ 㢠ś_x0000__x0004__x0000_㏄_x0000__x0000_"/>
      <sheetName val="dongia 㢠ś_x0000__x0004__x0000_㋄ś."/>
      <sheetName val="dongia??????????_x0009_?㢠ś?_x0004_썬夅/_x0000_頀_x0000__x0000_开"/>
      <sheetName val="__________x005f_x0009___s__x005f_x0004_____"/>
      <sheetName val="dongia__x005f_x0009_㢠ś_x005f_x0004__㋄ś"/>
      <sheetName val="dongia___________x005f_x0009___s__x00"/>
      <sheetName val="dongia__x005f_x0009__s__x005f_x0004___s_"/>
      <sheetName val="dongia__x005f_x0009__s_x005f_x0004___s"/>
      <sheetName val="ch DG______x005f_x0004_______________"/>
      <sheetName val="phan tich DG______x005f_x0004________"/>
      <sheetName val="dongia_ _s__x005f_x0004___s_"/>
      <sheetName val="_x005f_x0009__s__x005f_x0004___s_"/>
      <sheetName val="ch DG_____x005f_x0004________"/>
      <sheetName val="phan tich DG_____x005f_x0004_____"/>
      <sheetName val="_x005f_x0009__s"/>
      <sheetName val="phaɮ tich DG__㠨Ȣ__x005f_x0004_______杀"/>
      <sheetName val="dongia_______x005f_x0002_____x005f_x0009___"/>
      <sheetName val="x2"/>
      <sheetName val="dongia_x005f_x0000__x005f_x0000__x005f_x0000__x00"/>
      <sheetName val="phan tich DG_x005f_x0000__x005f_x0000_㠨Ȣ_x0"/>
      <sheetName val="CHITIET"/>
      <sheetName val="phan tich DG?㠨Ȣ_x0005_"/>
      <sheetName val="phan tich DG?㠨Ȣ㗝â"/>
      <sheetName val="phan tich DG?㠨_x0005_"/>
      <sheetName val="phan tich DG?㠨Ȣ"/>
      <sheetName val="phan_tic԰"/>
      <sheetName val="dongia?????????? ?㢠ś?_x0004_썬夅/"/>
      <sheetName val="dongia__________ _??__x0004_______??_"/>
      <sheetName val="x2_x0000__x000b_§Êt sÐt dÎo_x000a_Nhùa ®­êngo_x0000__x0000__x0000__x0000_"/>
      <sheetName val="THmoi"/>
      <sheetName val="Cham_cong_07-&gt;12"/>
      <sheetName val="Cham_cong_TH_1-&gt;6"/>
      <sheetName val="dongia_x0000_ 㢠ś_x0000__x0004__x0000__x0000__x0000_렘"/>
      <sheetName val="dongia_x0000_ 㢠ś_x0000__x0004__x0000_㻠"/>
      <sheetName val="dongia_x0000_ 㢠ś_x0000__x0004__x0000_ꙭá_x0000_"/>
      <sheetName val="T_Hop_luong"/>
      <sheetName val="dongia_x0000__x0009_㢠ś_x0004__x0000__x0000__x0005_"/>
      <sheetName val="phan_tich_DG__________________2"/>
      <sheetName val="______________________________2"/>
      <sheetName val="dongia________________________3"/>
      <sheetName val="phan_tich_DG__________________3"/>
      <sheetName val="pha__tich_DG__________________2"/>
      <sheetName val="______________________________3"/>
      <sheetName val="dongia________________________4"/>
      <sheetName val="TK_CO_1121"/>
      <sheetName val="TK_1531"/>
      <sheetName val="CT_1541"/>
      <sheetName val="TK_CO_1111"/>
      <sheetName val="Page_31"/>
      <sheetName val="dongia?????????? ?㢠ś?_x0004_??t"/>
      <sheetName val="dongia_̃̃̃̃̃̃̃̃̃̃̃̃̃̃̃̃헾⽯_x0005_"/>
      <sheetName val="BTH_phi"/>
      <sheetName val="BLT_phi"/>
      <sheetName val="phi,le_phi"/>
      <sheetName val="Bien_Lai_TON"/>
      <sheetName val="BCQT_"/>
      <sheetName val="Giay_di_duong"/>
      <sheetName val="BC_QT_cua_tung_ap"/>
      <sheetName val="GIAO_CHI_TIEU_THU_QUY_07"/>
      <sheetName val="BANG_TONG_HOP_GIAY_NOP_TIEN"/>
      <sheetName val="dongia??????????_?㢠ś???????㋄ś?"/>
      <sheetName val="dongia?_㢠ś??㋄ś?1"/>
      <sheetName val="dongia?_㢠ś?㋄ś"/>
      <sheetName val="?????????_??s????????s????????"/>
      <sheetName val="dongia?????????? ?㢠ś?_x0004_??t_x0000_Ԁ_x0000_退軆棤"/>
      <sheetName val="dongia_̃̃̃̃̃̃̃̃̃̃̃̃̃̃̃̃헾⽯_x0005__x0000__x0000__x0000__x0000_"/>
      <sheetName val="domgia___________x0009__?sa_x0004__x0000__x0000__x0000__x0000___?s_"/>
      <sheetName val="domgia__________ _?sa_x0004__x0000__x0000__x0000__x0000___?s_"/>
      <sheetName val="聰han tich DG??㠨Ȣ?_x0004_??????杀Ȣ?????"/>
      <sheetName val="dongia? ?s_x0002__x0004_??s?"/>
      <sheetName val="٬ongia??????????_x0009_?㢠ś?_x0004_??????㋄ś?"/>
      <sheetName val="Rate &amp; Price"/>
      <sheetName val="dongia?????????_x0005__x0000__x0000__x0000__x0000_釩烼蔌1_x0001__x0000_뙤1_x0000_"/>
      <sheetName val="dongia??????????_??s????????s?"/>
      <sheetName val="dongia?_?s???s?1"/>
      <sheetName val="dongia?_?s??s"/>
      <sheetName val="ch_DG?????????????????????????"/>
      <sheetName val="phan_tich_DG??㠨Ȣ???????杀Ȣ?????"/>
      <sheetName val="dongia?_㢠ś??㋄ś?"/>
      <sheetName val="_x001f_"/>
      <sheetName val="8&quot;_x0002_?"/>
      <sheetName val="㼉猿п㼿㼿㼿猿࠿"/>
      <sheetName val="Ādongia 㢠ś㋄ś_x000b_䐀彵潴湡⡟⤲_x0007_䐀彵潴湡_x0010_倀慨彮楴档癟"/>
      <sheetName val="hau_x0010_"/>
      <sheetName val="畤瑟慯࡮"/>
      <sheetName val="an3_x000c_"/>
      <sheetName val="慬൩"/>
      <sheetName val="g_hop_CP_T10_x000c_"/>
      <sheetName val="湡_x001a_䜀慩瑟慨桮损湯彧牴湩彨弭潈ᱡ"/>
      <sheetName val="㍟ㄳ_x0007_吀彋㐱㈱_x0009_䈀䅃彏䑓呃_x0006_吀彋㐱ز"/>
      <sheetName val="?@?@?@?@?@?@?@?@?@?@?@?@?_x0003_"/>
      <sheetName val=" "/>
      <sheetName val="ööö_x000d_"/>
      <sheetName val="慩ȿि猿п㼿㽳_x000e_搁漀渀最椀愀㼀 ꀀ嬸Ё㼀쐀嬲ခ"/>
      <sheetName val="_x0010_"/>
      <sheetName val="_x001f_瀁栀愀渀 琀椀挀栀 䐀䜀开开⠀∸异Ѐ开开开开开开䀀≧异开开开"/>
      <sheetName val="彟彳_x0010_搀湯楧彡弉彳弄獟๟"/>
      <sheetName val="弄彟彟彟彟彟彟_x0010_搀湯楧彡张彳弄獟य़"/>
      <sheetName val="渀 琀椀挀栀 䐀䜀开开⠀∸异Ѐ开开开开开开䀀≧异开开开开ἀ"/>
      <sheetName val="彟џ彟彟彟彟彟彟ݟ"/>
      <sheetName val="?@?@?@?@?@?@?@?@?@?@_x000e_"/>
      <sheetName val="PXXX0_x0005_"/>
      <sheetName val="khoan_x0009_"/>
      <sheetName val="㼿㼿_x000e_搀湯楧㽡㼉п㼿ဿ"/>
      <sheetName val="彡张ѳ彟έ"/>
      <sheetName val="猿Ὗ"/>
      <sheetName val="̃̃̃̃̃̃̃̃̃̃̃̃̃̃̃̃̃̃̃̃̃̃̃̃̃̃̃̃̃ᰃ"/>
      <sheetName val="_x0001_Ѐ"/>
      <sheetName val="_x0009_____x0004_____"/>
      <sheetName val="DT-Tè"/>
      <sheetName val="dongia?????????? ?㢠ś?_x0004_׃⿉_x0000__x0000__x0000__x0000__x0000__xd804_"/>
      <sheetName val="dongia?????????? ?㢠ś?_x0004_׃⿾_x0000__x0000_앀_x0000__x0000__x0000_紸"/>
      <sheetName val="dongia?????????? ?㢠ś?_x0004__x0010__x0000_램ګ׃⽻_x0000__x0000_筠"/>
      <sheetName val="dongia 㢠ś_x0000__x0004_က_x0000_砀둵"/>
      <sheetName val="dongia 㢠ś_x0000__x0004_︀ퟕԯ_x0000_"/>
      <sheetName val="dongia?????????? ?㢠ś?_x0004__x0005__x0000__x0000__x0000__x0000_ꕥᯐ茌"/>
      <sheetName val="dongia?̃̃̃̃̃̃̃̃̃̃̃̃̃桷ⱂ_x0009_柪洂䖦_x0001__x0000_頀믨ﰇ"/>
      <sheetName val="dongia_x0000__x0009_㢠׃⿀_x0000__x0000_ꩈ"/>
      <sheetName val="TH?GCT"/>
      <sheetName val=" _"/>
      <sheetName val="HướngՉ_x0000__x0000__x0000_"/>
      <sheetName val="Page__x0000_"/>
      <sheetName val="Page__x0005_"/>
      <sheetName val="Page_-"/>
      <sheetName val="Page__x0010_"/>
      <sheetName val="3_x0002_"/>
      <sheetName val="phan_tich_DG氀⩗됀⩗"/>
      <sheetName val="phan_tich_DGԀ_x0000_缀_x0000_"/>
      <sheetName val="phan_tich_DG렀㢄ﰀ㢄"/>
      <sheetName val="phan_tich_DG렀㞅ﰀ㞅"/>
      <sheetName val="phan_tich_DG︀寕ԯ_x0000_"/>
      <sheetName val="A6,MAY"/>
      <sheetName val="phan tich DG?㠨Ȣ柖Į_x0000__x0000_僐௉"/>
      <sheetName val="dongia?̃̃̃̃̃̃̃̃̃̃̃̃̃̃̃̃̃̃_x0010__x0000_局˔׃』"/>
      <sheetName val="_________ __s__x005f_x0004________s__"/>
      <sheetName val="dongia__________ __s__x005f_x0004____"/>
      <sheetName val="dongia_ _s_x005f_x0004___s"/>
      <sheetName val=" _s__x005f_x0004___s_"/>
      <sheetName val="phan tich D䡇ᒄ谀ᒄ︀哕ԯ"/>
      <sheetName val="phan tich D₃㰀₄︀ổԯ"/>
      <sheetName val="phan tich D﹇틕ԯ"/>
      <sheetName val="phan tich D䡇╾谀╾︀諕ԯ"/>
      <sheetName val="phan tich DՇ"/>
      <sheetName val="phan tich D䡇⮂︀Ǖ԰"/>
      <sheetName val="phan tich D﹇凕ԯ"/>
      <sheetName val="phan tich Dၔ"/>
      <sheetName val="phan tich Dခ"/>
      <sheetName val="phan tich D䡇ᒄ谀ᒄ︀哕ԯ_x0000_缀_x0000__x0000__x0000_㘀"/>
      <sheetName val="phan tich D₃㰀₄︀ổԯ_x0000_缀_x0000__x0000__x0000_ᰀ"/>
      <sheetName val="phan tich D﹇틕ԯ_x0000_缀_x0000__x0000__x0000_Ԁ塟䀦ㆄĀ"/>
      <sheetName val="phan tich D䡇╾谀╾︀諕ԯ_x0000_缀_x0000__x0000__x0000_뼀"/>
      <sheetName val="phan tich DՇ_x0000_缀_x0000__x0000__x0000_꼀㣟ⱔⅾĀ_x0000_萀"/>
      <sheetName val="phan tich D䡇⮂︀Ǖ԰_x0000_缀_x0000__x0000__x0000_甀⏒ӗ"/>
      <sheetName val="phan tich D﹇凕ԯ_x0000_缀_x0000__x0000__x0000_堀‐상ᢁĀ"/>
      <sheetName val="phan tich Dၔ_x0000_쌂琅/_x0000_±_x0000__x0000_ꐀ"/>
      <sheetName val="phan tich Dခ_x0000_瀀죐쌆琅/_x0000_倀Ñ_x0000__x0000_錀"/>
      <sheetName val="Typical"/>
      <sheetName val="dongia_x0000_ ?s_x0004__x0000_?_x0000_"/>
      <sheetName val="٬ongia?????????? ?㢠ś?_x0004_??????㋄ś?"/>
      <sheetName val=" ???_x0004_???_x0000_"/>
      <sheetName val=" ???_x0004_???¸"/>
      <sheetName val=" ???_x0004_???("/>
      <sheetName val="_x0009_???_x0004_???_x0000_"/>
      <sheetName val="_x0009_???_x0004_???¸"/>
      <sheetName val="_x0009_???_x0004_???("/>
      <sheetName val="dongia________________________5"/>
      <sheetName val="dongia________________________6"/>
      <sheetName val="dongia________________________7"/>
      <sheetName val="Hướng_dẫn1"/>
      <sheetName val="Chi tiet - Dv lap"/>
      <sheetName val="dongia_x0000__x0000__x0000__x0000__x0000__x0000__x0000__x0000__x0000__x0000_ _x0000_㢠ś_x0000__x0004__x0000__x0000__x0000__x0000__x0000__x0000__x0005__x0000_?"/>
      <sheetName val="dongia__________ _㢠ś__x0004____"/>
      <sheetName val="phan tich DG__㠨Ȣ__x0004_______杀"/>
      <sheetName val="dongia___________x0009__㢠ś__x00"/>
      <sheetName val="dongia?????????? ?㢠ś?_x0004_썬夅/_x0000_頀_x0000__x0000_开"/>
      <sheetName val="__________x0009___s__x0004_____"/>
      <sheetName val="dongia___________x0009___s__x00"/>
      <sheetName val="ch DG______x0004_______________"/>
      <sheetName val="phan tich DG______x0004________"/>
      <sheetName val="phaɮ tich DG__㠨Ȣ__x0004_______杀"/>
      <sheetName val="dongia_______x0002_____x0009___"/>
      <sheetName val="dongia_x0000__x0000__x0000__x00"/>
      <sheetName val="phan tich DG_x0000__x0000_㠨Ȣ_x0"/>
      <sheetName val="㍟ㄳ_x0007_吀彋㐱㈱ 䈀䅃彏䑓呃_x0006_吀彋㐱ز"/>
      <sheetName val="ööö "/>
      <sheetName val="khoan "/>
      <sheetName val="dongia?????????? ?㢠ś?_x0004_׃⿉_x0000__x0000__x0000__x0000__x0000_?"/>
      <sheetName val="dongia?̃̃̃̃̃̃̃̃̃̃̃̃̃桷ⱂ 柪洂䖦_x0001__x0000_頀믨ﰇ"/>
      <sheetName val="dongia_x0000_ 㢠׃⿀_x0000__x0000_ꩈ"/>
      <sheetName val="_________ __s__x0004________s__"/>
      <sheetName val="dongia__________ __s__x0004____"/>
      <sheetName val="dongia_̃̃̃̃̃̃̃̃̃̃̃̃̃̃̃̃̃Ԁ_x0000_缀_x0000__x0000__x0000_洀"/>
      <sheetName val="dongia__________ _㢠ś__x00"/>
      <sheetName val="_________ __s__x0004_____"/>
      <sheetName val="dongia__________ __s__x00"/>
      <sheetName val="dongia_______x0002____ __"/>
      <sheetName val="May"/>
      <sheetName val="BC QT cua _x0000__x000f_G_x0000__x0000__x0000__x0000_"/>
      <sheetName val="dongia_x0000__x0009_㢠ś_x0000__x0004__x0000_㋄śԵ"/>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cell r="E99">
            <v>0</v>
          </cell>
          <cell r="F99">
            <v>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sheetData sheetId="95"/>
      <sheetData sheetId="96"/>
      <sheetData sheetId="97"/>
      <sheetData sheetId="98"/>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sheetData sheetId="117" refreshError="1"/>
      <sheetData sheetId="118"/>
      <sheetData sheetId="119"/>
      <sheetData sheetId="120"/>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sheetData sheetId="215" refreshError="1"/>
      <sheetData sheetId="216"/>
      <sheetData sheetId="217"/>
      <sheetData sheetId="218"/>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sheetData sheetId="234" refreshError="1"/>
      <sheetData sheetId="235" refreshError="1"/>
      <sheetData sheetId="236"/>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refreshError="1"/>
      <sheetData sheetId="279" refreshError="1"/>
      <sheetData sheetId="280"/>
      <sheetData sheetId="281"/>
      <sheetData sheetId="282"/>
      <sheetData sheetId="283" refreshError="1"/>
      <sheetData sheetId="284"/>
      <sheetData sheetId="285" refreshError="1"/>
      <sheetData sheetId="286" refreshError="1"/>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refreshError="1"/>
      <sheetData sheetId="367"/>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sheetData sheetId="382" refreshError="1"/>
      <sheetData sheetId="383" refreshError="1"/>
      <sheetData sheetId="384" refreshError="1"/>
      <sheetData sheetId="385" refreshError="1"/>
      <sheetData sheetId="386" refreshError="1"/>
      <sheetData sheetId="387"/>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refreshError="1"/>
      <sheetData sheetId="405" refreshError="1"/>
      <sheetData sheetId="406" refreshError="1"/>
      <sheetData sheetId="407" refreshError="1"/>
      <sheetData sheetId="408"/>
      <sheetData sheetId="409" refreshError="1"/>
      <sheetData sheetId="410" refreshError="1"/>
      <sheetData sheetId="411" refreshError="1"/>
      <sheetData sheetId="412" refreshError="1"/>
      <sheetData sheetId="413"/>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refreshError="1"/>
      <sheetData sheetId="451"/>
      <sheetData sheetId="452"/>
      <sheetData sheetId="453" refreshError="1"/>
      <sheetData sheetId="454" refreshError="1"/>
      <sheetData sheetId="455" refreshError="1"/>
      <sheetData sheetId="456" refreshError="1"/>
      <sheetData sheetId="457" refreshError="1"/>
      <sheetData sheetId="458"/>
      <sheetData sheetId="459"/>
      <sheetData sheetId="460"/>
      <sheetData sheetId="461"/>
      <sheetData sheetId="462"/>
      <sheetData sheetId="463" refreshError="1"/>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sheetData sheetId="495"/>
      <sheetData sheetId="496"/>
      <sheetData sheetId="497" refreshError="1"/>
      <sheetData sheetId="498"/>
      <sheetData sheetId="499"/>
      <sheetData sheetId="500"/>
      <sheetData sheetId="501"/>
      <sheetData sheetId="502"/>
      <sheetData sheetId="503"/>
      <sheetData sheetId="504" refreshError="1"/>
      <sheetData sheetId="505"/>
      <sheetData sheetId="506"/>
      <sheetData sheetId="507"/>
      <sheetData sheetId="508" refreshError="1"/>
      <sheetData sheetId="509" refreshError="1"/>
      <sheetData sheetId="510" refreshError="1"/>
      <sheetData sheetId="511" refreshError="1"/>
      <sheetData sheetId="512" refreshError="1"/>
      <sheetData sheetId="513"/>
      <sheetData sheetId="514"/>
      <sheetData sheetId="515"/>
      <sheetData sheetId="516"/>
      <sheetData sheetId="517"/>
      <sheetData sheetId="518" refreshError="1"/>
      <sheetData sheetId="519" refreshError="1"/>
      <sheetData sheetId="520" refreshError="1"/>
      <sheetData sheetId="521" refreshError="1"/>
      <sheetData sheetId="522" refreshError="1"/>
      <sheetData sheetId="523" refreshError="1"/>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sheetData sheetId="554" refreshError="1"/>
      <sheetData sheetId="555" refreshError="1"/>
      <sheetData sheetId="556" refreshError="1"/>
      <sheetData sheetId="557" refreshError="1"/>
      <sheetData sheetId="558"/>
      <sheetData sheetId="559" refreshError="1"/>
      <sheetData sheetId="560" refreshError="1"/>
      <sheetData sheetId="561" refreshError="1"/>
      <sheetData sheetId="562" refreshError="1"/>
      <sheetData sheetId="563" refreshError="1"/>
      <sheetData sheetId="564"/>
      <sheetData sheetId="565" refreshError="1"/>
      <sheetData sheetId="566"/>
      <sheetData sheetId="567" refreshError="1"/>
      <sheetData sheetId="568" refreshError="1"/>
      <sheetData sheetId="569" refreshError="1"/>
      <sheetData sheetId="570" refreshError="1"/>
      <sheetData sheetId="571" refreshError="1"/>
      <sheetData sheetId="572" refreshError="1"/>
      <sheetData sheetId="573"/>
      <sheetData sheetId="574"/>
      <sheetData sheetId="575" refreshError="1"/>
      <sheetData sheetId="576" refreshError="1"/>
      <sheetData sheetId="577" refreshError="1"/>
      <sheetData sheetId="578" refreshError="1"/>
      <sheetData sheetId="579" refreshError="1"/>
      <sheetData sheetId="580"/>
      <sheetData sheetId="581"/>
      <sheetData sheetId="582"/>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refreshError="1"/>
      <sheetData sheetId="626" refreshError="1"/>
      <sheetData sheetId="627"/>
      <sheetData sheetId="628"/>
      <sheetData sheetId="629"/>
      <sheetData sheetId="630"/>
      <sheetData sheetId="631"/>
      <sheetData sheetId="632"/>
      <sheetData sheetId="633" refreshError="1"/>
      <sheetData sheetId="634"/>
      <sheetData sheetId="635"/>
      <sheetData sheetId="636"/>
      <sheetData sheetId="637"/>
      <sheetData sheetId="638"/>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sheetData sheetId="684"/>
      <sheetData sheetId="685"/>
      <sheetData sheetId="686"/>
      <sheetData sheetId="687" refreshError="1"/>
      <sheetData sheetId="688" refreshError="1"/>
      <sheetData sheetId="689" refreshError="1"/>
      <sheetData sheetId="690" refreshError="1"/>
      <sheetData sheetId="691"/>
      <sheetData sheetId="692"/>
      <sheetData sheetId="693"/>
      <sheetData sheetId="694" refreshError="1"/>
      <sheetData sheetId="695" refreshError="1"/>
      <sheetData sheetId="696"/>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sheetData sheetId="706"/>
      <sheetData sheetId="707"/>
      <sheetData sheetId="708"/>
      <sheetData sheetId="709" refreshError="1"/>
      <sheetData sheetId="710" refreshError="1"/>
      <sheetData sheetId="711" refreshError="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sheetData sheetId="778" refreshError="1"/>
      <sheetData sheetId="779"/>
      <sheetData sheetId="780" refreshError="1"/>
      <sheetData sheetId="781"/>
      <sheetData sheetId="782"/>
      <sheetData sheetId="783" refreshError="1"/>
      <sheetData sheetId="784"/>
      <sheetData sheetId="785"/>
      <sheetData sheetId="786" refreshError="1"/>
      <sheetData sheetId="787" refreshError="1"/>
      <sheetData sheetId="788" refreshError="1"/>
      <sheetData sheetId="789" refreshError="1"/>
      <sheetData sheetId="790" refreshError="1"/>
      <sheetData sheetId="791" refreshError="1"/>
      <sheetData sheetId="792" refreshError="1"/>
      <sheetData sheetId="793"/>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sheetData sheetId="827" refreshError="1"/>
      <sheetData sheetId="828" refreshError="1"/>
      <sheetData sheetId="829"/>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BLDG"/>
      <sheetName val="???????-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Q1-02"/>
      <sheetName val="Q2-02"/>
      <sheetName val="Q3-02"/>
      <sheetName val="________BLDG"/>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GVL"/>
      <sheetName val="tam"/>
      <sheetName val="PTDG"/>
      <sheetName val="DTCT"/>
      <sheetName val="DGBQ"/>
      <sheetName val="DGDT"/>
      <sheetName val="Gia trung thau"/>
      <sheetName val="Thanh toan dot 1"/>
      <sheetName val="DTXL"/>
      <sheetName val="THXL"/>
      <sheetName val="dieuphoida"/>
      <sheetName val="dieuphoidat"/>
      <sheetName val="10000000"/>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211A"/>
      <sheetName val="211B"/>
      <sheetName val="SCT511"/>
      <sheetName val="SCT627"/>
      <sheetName val="SCT154"/>
      <sheetName val="Hoi phu nu"/>
      <sheetName val="4p1"/>
      <sheetName val="4P"/>
      <sheetName val="Schneider"/>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ia "/>
      <sheetName val="Muc luc"/>
      <sheetName val="Thuyet minh PA1"/>
      <sheetName val="kl xaychan khay"/>
      <sheetName val="????-BLDG"/>
      <sheetName val="Jan11"/>
      <sheetName val="Jan13"/>
      <sheetName val="Jan14"/>
      <sheetName val="Jan15"/>
      <sheetName val="Jan16"/>
      <sheetName val="Jan17"/>
      <sheetName val="Jan18"/>
      <sheetName val="Jan20"/>
      <sheetName val="Jan21"/>
      <sheetName val="Outlets"/>
      <sheetName val="PGs"/>
      <sheetName val="2001"/>
      <sheetName val="2002"/>
      <sheetName val="Mau 1"/>
      <sheetName val="Mau so 2"/>
      <sheetName val="Mau so 3"/>
      <sheetName val="Mau so 7"/>
      <sheetName val="Mau so 8"/>
      <sheetName val="Mau so 9 da tru 45;54"/>
      <sheetName val="Mau so 9 45;54"/>
      <sheetName val="Mau 9 "/>
      <sheetName val="Mau 9 goc"/>
      <sheetName val="Mau 10"/>
      <sheetName val="Mau so 11"/>
      <sheetName val="XL4Test5"/>
      <sheetName val="Tdoi t.truong"/>
      <sheetName val="BC DBKH T5"/>
      <sheetName val="BC DBKH T6"/>
      <sheetName val="BC DBKH T7"/>
      <sheetName val="LUONG CHO HUU"/>
      <sheetName val="thu BHXH,YT"/>
      <sheetName val="Phan bo"/>
      <sheetName val="Luong T5-04"/>
      <sheetName val="THLK2"/>
      <sheetName val="HUNG"/>
      <sheetName val="THO"/>
      <sheetName val="HOA"/>
      <sheetName val="TINH"/>
      <sheetName val="THONG"/>
      <sheetName val="XXXXXXX0"/>
      <sheetName val="XXXXXXX1"/>
      <sheetName val="Phan tich VT"/>
      <sheetName val="TKe VT"/>
      <sheetName val="Du tru Vat t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BLDG"/>
      <sheetName val="?¬’P‰¿ì¬?-BLDG"/>
      <sheetName val="?¬P¿ì¬?-BLDG"/>
      <sheetName val="?쒕?-BLDG"/>
      <sheetName val=""/>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ang ngang"/>
      <sheetName val="Bang doc"/>
      <sheetName val="B cham cong"/>
      <sheetName val="Btt luong"/>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SC 231"/>
      <sheetName val="SC 410"/>
      <sheetName val="Overhead &amp; Profit B-1"/>
      <sheetName val="BOQ FORM FOR INQÕIRY"/>
      <sheetName val="Dec#1"/>
      <sheetName val="Chart1"/>
      <sheetName val="?+Invoice!$DF$57?-BLDG"/>
      <sheetName val="10_x0000__x0000__x0000__x0000__x0000__x0000_"/>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DA0463BQ"/>
      <sheetName val="Chi tiet don gia khgi phuc"/>
      <sheetName val="thietbi"/>
      <sheetName val="KhanhThuong"/>
      <sheetName val="PlotDat4"/>
      <sheetName val="Sc #34"/>
      <sheetName val="PTDGDT"/>
      <sheetName val="DI-ESTI"/>
      <sheetName val="V_x000c_(No V-c)"/>
      <sheetName val="Hoi phe nu"/>
      <sheetName val="THANG#"/>
      <sheetName val="Sheet("/>
      <sheetName val="Sheed7"/>
      <sheetName val="A`r3"/>
      <sheetName val="Apb4"/>
      <sheetName val="MTL$-INTER"/>
      <sheetName val="_x0001_pr2"/>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quy 1"/>
      <sheetName val="quy 2"/>
      <sheetName val="6 thang"/>
      <sheetName val="quy 3"/>
      <sheetName val="9 TH"/>
      <sheetName val="quy4"/>
      <sheetName val="nam"/>
      <sheetName val="Sheet11"/>
      <sheetName val="Sheet12"/>
      <sheetName val="FORM OF PROPNSAL RFP-003"/>
      <sheetName val="Coc40x40c-"/>
      <sheetName val="Han13"/>
      <sheetName val="??+Invoice!$DF$57?????-BLDG"/>
      <sheetName val="T.@_x000c__x0000__x0001__x0000__x0000__x0000__x0003_Ú_x0000__x0000_&lt;_x001f__x0000__x0000__x0000_"/>
      <sheetName val="TIEUHAO"/>
      <sheetName val="T.hopCPXDho_x0000_n_x0000_hanh (2)"/>
      <sheetName val="LK cp _x0000_dcb"/>
      <sheetName val="GDTH_x0000_5"/>
      <sheetName val="Ph_x0000_n_x0000__x0000_ich _x0000_a_x0000_ tu"/>
      <sheetName val="9 toan"/>
      <sheetName val="N@"/>
      <sheetName val="Don gaa chi tiet"/>
      <sheetName val="XL4Poppq"/>
      <sheetName val="FH"/>
      <sheetName val="Chi p`i van chuyen"/>
      <sheetName val="Chiet tinh dz22"/>
      <sheetName val="SC_x0000_133"/>
      <sheetName val="QC 152"/>
      <sheetName val="SC 41_x0011_"/>
      <sheetName val="SC _x0014_42 loan"/>
      <sheetName val="SCT_x0011_54"/>
      <sheetName val="CT aong"/>
      <sheetName val="²_x0000__x0000_AI TK 112"/>
      <sheetName val="BCDP_x0005_"/>
      <sheetName val="NKC _x0003__x0000__x0000_TM1_x0006__x0000__x0000_SC 111_x0002__x0000__x0000_NH_x0006__x0000__x0000_SC 1"/>
      <sheetName val="PHANG5"/>
      <sheetName val="Disch"/>
      <sheetName val="Pack"/>
      <sheetName val="Delivery"/>
      <sheetName val="M50"/>
      <sheetName val="M48"/>
      <sheetName val="M45"/>
      <sheetName val="M38"/>
      <sheetName val="D.Order"/>
      <sheetName val="Report"/>
      <sheetName val="Report.Delivery"/>
      <sheetName val="Monthly"/>
      <sheetName val="__-BLDG"/>
      <sheetName val="_______-BLDG"/>
      <sheetName val="____-BLDG"/>
      <sheetName val="_¬’P‰¿ì¬_-BLDG"/>
      <sheetName val="_¬P¿ì¬_-BLDG"/>
      <sheetName val="_쒕_-BLDG"/>
      <sheetName val="_+Invoice!$DF$57_-BLDG"/>
      <sheetName val="______-BLDG"/>
      <sheetName val="NKC _x0003_"/>
      <sheetName val="=______-BLDG"/>
      <sheetName val="TT_35"/>
      <sheetName val="FORM OF PROPOSAL RFP-00Ê"/>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Phan tich don gia chi&quot;tiet"/>
      <sheetName val="DG"/>
      <sheetName val="DG "/>
      <sheetName val="SUMMARY"/>
      <sheetName val="Overhead &amp; "/>
      <sheetName val="Overhead &amp; Ԁ_x0000__x0000__x0000_"/>
      <sheetName val="Overhead &amp; Ԁ_x0000__x0000__x0000_Ȁ"/>
      <sheetName val="Overhead &amp; ?_x0000__x0000__x0000_?"/>
      <sheetName val="IBASE"/>
      <sheetName val="Chi tiet dmn gia khoi phuc"/>
      <sheetName val="XL4Po_x0000_p_x0010_"/>
      <sheetName val="_x0010_HANG1"/>
      <sheetName val="XDCB hoanth`nh"/>
      <sheetName val="Rheet2 (4)"/>
      <sheetName val="2_x0006__x0000__x0000_Sheet3_x0004__x0000__x0000_211A_x0004__x0000__x0000_211B_x0006__x0000__x0000_SCT5"/>
      <sheetName val="10??????"/>
      <sheetName val="XL4Wÿÿÿÿ"/>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Tro gaup"/>
      <sheetName val="?öm÷²??öm?-BLDG"/>
      <sheetName val="NhapHD"/>
      <sheetName val="INHOADON"/>
      <sheetName val="DataSource"/>
      <sheetName val="Danhsach KH"/>
      <sheetName val="GIA VON"/>
      <sheetName val="DS 11"/>
      <sheetName val="Module2"/>
      <sheetName val="BC"/>
      <sheetName val="Sheet17"/>
      <sheetName val="Sheet13"/>
      <sheetName val="Sheet14"/>
      <sheetName val="Sheet15"/>
      <sheetName val="Sheet16"/>
      <sheetName val="?+Invoice!$DF$57㊞_x0000_-BLDG"/>
      <sheetName val="CT 1md &amp; dau conM"/>
      <sheetName val="Phan_tich_vat_tu"/>
      <sheetName val="Tong_hop_vat_tu"/>
      <sheetName val="Gia_tri_vat_tu"/>
      <sheetName val="Chenh_lech_vat_tu"/>
      <sheetName val="Chi_phi_van_chuyen"/>
      <sheetName val="Don_gia_chi_tiet"/>
      <sheetName val="Du_thau"/>
      <sheetName val="Tong_hop_kinh_phi"/>
      <sheetName val="Tu_van_Thiet_ke"/>
      <sheetName val="Congig"/>
      <sheetName val="Sheat4"/>
      <sheetName val="bang tien luong"/>
      <sheetName val="TK Ngoai b!ng"/>
      <sheetName val="TMinh BC T_x0001_"/>
      <sheetName val="So _x0004_GNH "/>
      <sheetName val="10?"/>
      <sheetName val="Tien_do_thi_cong"/>
      <sheetName val="Bia_du_toan"/>
      <sheetName val="Tro_giup"/>
      <sheetName val="NKC_"/>
      <sheetName val="SC_111"/>
      <sheetName val="SC_131"/>
      <sheetName val="SC_133"/>
      <sheetName val="SC_141"/>
      <sheetName val="SC_152"/>
      <sheetName val="SC_331"/>
      <sheetName val="Sc_334"/>
      <sheetName val="SC_411"/>
      <sheetName val="SC_511"/>
      <sheetName val="SC_642_loan"/>
      <sheetName val="Hoi_phu_nu"/>
      <sheetName val="Tdoi_t_truong"/>
      <sheetName val="BC_DBKH_T5"/>
      <sheetName val="BC_DBKH_T6"/>
      <sheetName val="BC_DBKH_T7"/>
      <sheetName val="Bia_"/>
      <sheetName val="Muc_luc"/>
      <sheetName val="Thuyet_minh_PA1"/>
      <sheetName val="kl_xaychan_khay"/>
      <sheetName val="BOQ_FORM_FOR_INQÕIRY"/>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LUONG_CHO_HUU"/>
      <sheetName val="thu_BHXH,YT"/>
      <sheetName val="Phan_bo"/>
      <sheetName val="Luong_T5-04"/>
      <sheetName val="Can_doi_TK_(2)"/>
      <sheetName val="De_nghi_thue_TNDN2004"/>
      <sheetName val="to_trinh_dieu_chinh_thue"/>
      <sheetName val="Bang_ke_xin_thanh_toan_nam_2005"/>
      <sheetName val="Bang_ke_xin_thanh_toan_"/>
      <sheetName val="MAu_so_11_nam_2003"/>
      <sheetName val="dang_ky_tam_tru_can_bo_di_CT"/>
      <sheetName val="Phieu_xuat_Vtu_"/>
      <sheetName val="Phieu_nhap_Vtu_"/>
      <sheetName val="Vat_tu_lan_trai_"/>
      <sheetName val="Vat_T_u_can_lam_phieu_T11+_12"/>
      <sheetName val="Vat_tu_hung_long_"/>
      <sheetName val="Vat_Tu_Can_Dung_2004"/>
      <sheetName val="xd__D_M_tieu_haoNL"/>
      <sheetName val="Du_kien_nop_NS_2004_CV463"/>
      <sheetName val="mau_02ATNDN"/>
      <sheetName val="Nop_tien_vao_NS"/>
      <sheetName val="QTSDhoa_don_M01"/>
      <sheetName val="BCSD_Hdon_Mau_26"/>
      <sheetName val="MAU_SO_05"/>
      <sheetName val="MAU_SO_04"/>
      <sheetName val="TH_Mau_03"/>
      <sheetName val="MAU_SO_03"/>
      <sheetName val="MAU_SO_02"/>
      <sheetName val="Mau_So_01"/>
      <sheetName val="Chi_tiet_SD_may_CT_2004"/>
      <sheetName val="Bang_ke_hoa_don_xin_vay_NH"/>
      <sheetName val="TK_721"/>
      <sheetName val="_TK_711"/>
      <sheetName val="__TK_642"/>
      <sheetName val="_TK_627"/>
      <sheetName val="Su_dung_may_"/>
      <sheetName val="TK_623"/>
      <sheetName val="Chi_tiet_ca_may_"/>
      <sheetName val="Chi_tiet_NC_tung_CT_04"/>
      <sheetName val="_TK_622"/>
      <sheetName val="TK_621"/>
      <sheetName val="TK_154_D,Dang_sang_2005"/>
      <sheetName val="DT_da_bao_cao_thue_"/>
      <sheetName val="Doanh_thu_2004"/>
      <sheetName val="Chi_tiet_DT_dieu_chinh_thue_"/>
      <sheetName val="bang_ke_chi_tiet_CT"/>
      <sheetName val="Chi_phi_do_dang"/>
      <sheetName val="Can_doi_chi_phi_CT"/>
      <sheetName val="Chi_tiet_511"/>
      <sheetName val="_TK_511"/>
      <sheetName val="TK_411"/>
      <sheetName val="TK_421"/>
      <sheetName val="TK_342"/>
      <sheetName val="TK_338"/>
      <sheetName val="_TK_334"/>
      <sheetName val="TK_333"/>
      <sheetName val="Chi_tiet_331"/>
      <sheetName val="TK_331"/>
      <sheetName val="_TK_311"/>
      <sheetName val="_TK_241"/>
      <sheetName val="_TK_214"/>
      <sheetName val="Thue_Tai_Chinh_may_suc_"/>
      <sheetName val="_TK_211"/>
      <sheetName val="TK_212(_May_suc_)"/>
      <sheetName val="TK_632"/>
      <sheetName val="TK_155"/>
      <sheetName val="TK_154"/>
      <sheetName val="_TK_911"/>
      <sheetName val="_TK_153"/>
      <sheetName val="VL(No V-c)_x0005__x0000__x0000_X"/>
      <sheetName val="phan bo _x0005__x0000__x0000__x0000__x0002__x0000_낟꼉飘"/>
      <sheetName val="phan bo "/>
      <sheetName val="ऀЀ_x0000_㠀"/>
      <sheetName val="_x0000_"/>
      <sheetName val=""/>
      <sheetName val="Ԁ䈀_x0000__x0000__x0000_䦀"/>
      <sheetName val="䘀䘀䘀䘀䘀䘀䘀䘀"/>
      <sheetName val="䘀ༀ؀ᬀ"/>
      <sheetName val="_x0000__x0000__x0000_䦀"/>
      <sheetName val="䐀ሀ_x0000_ﴀ"/>
      <sheetName val="䔀ጀ_x0000_ﴀ"/>
      <sheetName val="?+Anvoice!$DF$57?-BLDG"/>
      <sheetName val="T.@_x000c_?_x0001_???_x0003_Ú??&lt;_x001f_???"/>
      <sheetName val="T.@_x000c_?_x0001_?_x0003_Ú&lt;_x001f_?"/>
      <sheetName val="T.@_x000c_?_x0001_?_x0003_Ú?&lt;_x001f_?"/>
      <sheetName val="Overhead &amp; Ԁ???ﰀ"/>
      <sheetName val="Overhead &amp; Ԁ???"/>
      <sheetName val="Overhead &amp; Ԁ???Ȁ"/>
      <sheetName val="Overhead &amp; ?????"/>
      <sheetName val="PNT-QUOT-#3"/>
      <sheetName val="COAT&amp;WRAP-QIOT-#3"/>
      <sheetName val="??-BLDG"/>
      <sheetName val="??-BLDG"/>
      <sheetName val="??-BLDG"/>
      <sheetName val="쀓ࡄЀ׀ࡄ᐀πɾ_x000a_ _x0000_í_x0000_䀘ȁ_x0006_ _x0001_ȉɾ_x000a_ _x0002_î"/>
      <sheetName val="_x000a_ _x0003_÷Ĉ_x0000_½_x0012_ _x0004_ð_x0000_"/>
      <sheetName val="?¬P¿ì¬?"/>
      <sheetName val="ꀀᔀ؀ᬀ"/>
      <sheetName val="Overhead &amp; Ԁ_x0000__x0000__x0000_ﰀ"/>
      <sheetName val="TT_3_x0005_"/>
      <sheetName val="NKC _x0003__x0000_TM1_x0006__x0000_SC 111_x0002__x0000_NH_x0006__x0000_SC 131_x0006__x0000_"/>
      <sheetName val="_x0000_ý_x000a__x000a__x0002_E_x0010__x0000_ý_x000a__x000a__x0003_C_x0005__x0000_ɾ_x000a__x000a__x0004_F"/>
      <sheetName val="_x001b__x000a__x0010_C_x0000__x0000_"/>
      <sheetName val="耀䁉_x0000__x000a_％_x0008_"/>
      <sheetName val=" _x000f_ե_x0000_"/>
      <sheetName val="NIC "/>
      <sheetName val="??-BLD聇"/>
      <sheetName val="Phan bo k_x0005__x0000__x0000__x0000__x0002__x0000_"/>
      <sheetName val="Phan bo k"/>
      <sheetName val="?¬’P‰¿_x0000__x0000_¬?-BLDG"/>
      <sheetName val="Luong mot!ngay cong xay lap"/>
      <sheetName val="T.hopCPXDhoantìanh (2)"/>
      <sheetName val="SC&quot;141"/>
      <sheetName val="NL"/>
      <sheetName val="TP"/>
      <sheetName val="T.hopCPXDho?n?hanh (2)"/>
      <sheetName val="LK cp ?dcb"/>
      <sheetName val="GDTH?5"/>
      <sheetName val="Ph?n??ich ?a? tu"/>
      <sheetName val="NKC _x0003_??TM1_x0006_??SC 111_x0002_??NH_x0006_??SC 1"/>
      <sheetName val="²??AI TK 112"/>
      <sheetName val="XL4Po?p_x0010_"/>
      <sheetName val="NKC____TM1___SC_111___NH___SC_2"/>
      <sheetName val="NKC____TM1___SC_111___NH___SC_3"/>
      <sheetName val="?¬P¿?¬?-BLDG"/>
      <sheetName val="BD 1-200(0.5) can"/>
      <sheetName val="NKC _x0003_?TM1_x0006_?SC 111_x0002_?NH_x0006_?SC 131_x0006_?"/>
      <sheetName val="2_x0006_??Sheet3_x0004_??211A_x0004_??211B_x0006_??SCT5"/>
      <sheetName val="?ý_x000a__x000d__x0002_E_x0010_?ý_x000a__x000d__x0003_C_x0005_?ɾ_x000a__x000d__x0004_F"/>
      <sheetName val="bt1"/>
      <sheetName val="bt3"/>
      <sheetName val="bt4"/>
      <sheetName val="BT5COPY"/>
      <sheetName val="bt5"/>
      <sheetName val="bt6"/>
      <sheetName val="bt7"/>
      <sheetName val="bt8"/>
      <sheetName val="bt9"/>
      <sheetName val="bt10"/>
      <sheetName val="bt11"/>
      <sheetName val="bt12"/>
      <sheetName val="bt13"/>
      <sheetName val="bt14"/>
      <sheetName val="bt15"/>
      <sheetName val="bt16"/>
      <sheetName val="bt17"/>
      <sheetName val="BT18"/>
      <sheetName val="bt19"/>
      <sheetName val="BT20"/>
      <sheetName val="BT21"/>
      <sheetName val="dsd"/>
      <sheetName val="dsrot"/>
      <sheetName val="dsdau"/>
      <sheetName val=" TK&quot;711"/>
      <sheetName val="SC 41۬"/>
      <sheetName val="THCT"/>
      <sheetName val="Chiet tinh"/>
      <sheetName val="CT 1md &amp; dae cong"/>
      <sheetName val="0_x0010_000000"/>
      <sheetName val="Mau 3o 2"/>
      <sheetName val="THDZ0,4"/>
      <sheetName val="TH DZ35"/>
      <sheetName val="1ð"/>
      <sheetName val="QUY_TM_2004_(3)"/>
      <sheetName val="QUY_TM_2004_(2)"/>
      <sheetName val="SO_CAI_2004_TK_111_(2)"/>
      <sheetName val="CTGS_N111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Gia_trung_thau"/>
      <sheetName val="Thanh_toan_dot_1"/>
      <sheetName val="T_hopCPXD04"/>
      <sheetName val="T_hopCPXD04_(2)"/>
      <sheetName val="T_hopCPXDhoanthanh"/>
      <sheetName val="T_hopCPXDhoanthanh_(2)"/>
      <sheetName val="T_hop_CPXDQ2"/>
      <sheetName val="Cpdc8t_(2)"/>
      <sheetName val="Cpdc8t_(3)"/>
      <sheetName val="LK_cp_xdcb"/>
      <sheetName val="XDCB_hoanthanh"/>
      <sheetName val="Sheet2_(3)"/>
      <sheetName val="Sheet3_(3)"/>
      <sheetName val="Sheet2_(4)"/>
      <sheetName val="Sheet3_(4)"/>
      <sheetName val="Chi_tiet_152_"/>
      <sheetName val="__TK_152"/>
      <sheetName val="TK_142"/>
      <sheetName val="_TK_141"/>
      <sheetName val="_TK_133"/>
      <sheetName val="Chi_tiet_131"/>
      <sheetName val="_TK_131"/>
      <sheetName val="chung_tu_ghi_so_"/>
      <sheetName val="_TK_112"/>
      <sheetName val="Can_doi_TK_2"/>
      <sheetName val="phieu_chi_2"/>
      <sheetName val="Phieu_chi"/>
      <sheetName val="Phieu_thu"/>
      <sheetName val="TK_111"/>
      <sheetName val="dang_ky_khau_hao_2004"/>
      <sheetName val="d_ky_chi_tiet_khau_hao_"/>
      <sheetName val="Phan_bo_khau_hao_TSCD"/>
      <sheetName val="Dang_ky_quy_luong_"/>
      <sheetName val="bang_thanh_toan_luong_2004"/>
      <sheetName val="Phan_bo_tien_luong_BHXH"/>
      <sheetName val="phan_bo_NVL,_CCu_"/>
      <sheetName val="Mau_1"/>
      <sheetName val="Mau_so_2"/>
      <sheetName val="Mau_so_3"/>
      <sheetName val="Mau_so_7"/>
      <sheetName val="Mau_so_8"/>
      <sheetName val="Mau_so_9_da_tru_45;54"/>
      <sheetName val="Mau_so_9_45;54"/>
      <sheetName val="Mau_9_"/>
      <sheetName val="Mau_9_goc"/>
      <sheetName val="Mau_10"/>
      <sheetName val="Mau_so_11"/>
      <sheetName val="Gia_vi"/>
      <sheetName val="Quyet_toan1"/>
      <sheetName val="Quyet_Toan2"/>
      <sheetName val="Bang_ngang"/>
      <sheetName val="CT -THVLNC"/>
      <sheetName val="so 8_x0000__x0000__x0000__x0000__x0000__x0000__x0000__x0000__x0000__x0000__x0000_܈Ǫ_x0000__x0004__x0000__x0000__x0000__x0000__x0000__x0000_䖼ǭ_x0000__x0000__x0000__x0000_"/>
      <sheetName val="?þÎ£O??þÎ?-BLDG"/>
      <sheetName val="???¡¯P¡ë??¨¬???-BLDG"/>
      <sheetName val="?þÎ£O????-BLDG"/>
      <sheetName val="?þÎ+Invoice!$DF$57£O??þÎ?-BLDG"/>
      <sheetName val="???¡¦P???i???-BLDG"/>
      <sheetName val="?¬P¿ì??-BLDG"/>
      <sheetName val="?¬P??¬?-BLDG"/>
      <sheetName val="¬+Invoice!$DF$57P¿ì¬?-BLDG"/>
      <sheetName val="Sb 334"/>
      <sheetName val="SC_x0000_111"/>
      <sheetName val="ESTI."/>
      <sheetName val="?+Anvoice!$DF$57_x0000__x0000__x0005__x0000_㔀ᩘŷ_x0000__x0000_"/>
      <sheetName val="?+Anvoice!$DF$57_x0000__x0000__x0005__x0000_൰淢Ǩ_x0000__x0000_"/>
      <sheetName val="?+Anvoice!$DF$57_x0000__x0000__x0005__x0000__xdb30_ሁǓ_x0000__x0000_"/>
      <sheetName val="?+Anvoice!$DF$57_x0000__x0000__x0005__x0000_펰ᮧǓ_x0000__x0000_"/>
      <sheetName val="?+Anvoice!$DF$57_x0000__x0000__x0005__x0000_易鞈ȇ_x0000__x0000_"/>
      <sheetName val="[DA0463BQ.XLWUGDTH.5"/>
      <sheetName val="FORM OF PROPOSAL_x0000__x0007_FP-003"/>
      <sheetName val="䌀Ԁ?縀ਂഀЀ䘀?풂ـḀഀԀ䈀???Ⰰ@ఀԀࣿ娀"/>
      <sheetName val="_x0005_B???䀬?_x000c_％_x0008_ꁚഀ"/>
      <sheetName val="_x001b__x000d__x0010_C??"/>
      <sheetName val="??Ⰰࡀ฀က"/>
      <sheetName val="_x0010_ɾ_x000a__x000e_?C"/>
      <sheetName val="䌀?᐀ŀ؂฀"/>
      <sheetName val="_x000a__x000e__x0002_E_x0011_?"/>
      <sheetName val="?ﴀ਀฀̀䌀"/>
      <sheetName val="_x0003_C_x0005_?ɾ_x000a_"/>
      <sheetName val="ਂ฀Ѐ䘀?휾"/>
      <sheetName val="Ԁ䈀???䦀"/>
      <sheetName val="耀䁉?_x000d_％_x0008_"/>
      <sheetName val="???䦀"/>
      <sheetName val="縀ਂༀ?"/>
      <sheetName val="?C?䀤"/>
      <sheetName val="䐀ሀ?ﴀ"/>
      <sheetName val="䔀ጀ?ﴀ"/>
      <sheetName val="䌀᐀?縀"/>
      <sheetName val="䘀?튎ـ"/>
      <sheetName val="B????"/>
      <sheetName val="? _x000f_０_x0008_"/>
      <sheetName val="C????"/>
      <sheetName val="?(_x0010_０_x0005_؁က"/>
      <sheetName val="ਂက?䌀"/>
      <sheetName val="C?䀦ý"/>
      <sheetName val="਀ကĀ䐀ᔀ?ﴀ਀"/>
      <sheetName val="?ý_x000a__x0010__x0002_E_x0016_?ý_x000a__x0010__x0003_"/>
      <sheetName val="_x0016_x?????_x0007_６_x0011_ࡄጀ䓀_x0008_쀄䐅_x0008_쀔縃ਂ"/>
      <sheetName val="쀓ࡄЀ׀ࡄ᐀πɾ_x000a__x0009_?í?䀘ȁ_x0006__x0009__x0001_ȉɾ_x000a__x0009__x0002_î"/>
      <sheetName val="_x000a__x0009__x0003_÷Ĉ?½_x0012__x0009__x0004_ð?"/>
      <sheetName val="ऀЀ?㠀"/>
      <sheetName val="ɾ_x000a__x000a_?í?䀜"/>
      <sheetName val="?䀜ȁ_x0006__x000a__x0001_"/>
      <sheetName val="÷Ē?½_x0012__x000a_"/>
      <sheetName val="砀???"/>
      <sheetName val="??_x0008__x0008_"/>
      <sheetName val="ᄑ䰀?샽L"/>
      <sheetName val="?샾縃ਂ"/>
      <sheetName val="_x000a__x000b_?í"/>
      <sheetName val="? ŀ؂"/>
      <sheetName val="ሀ଀Ѐ?"/>
      <sheetName val="?㠀?넰"/>
      <sheetName val="???"/>
      <sheetName val="ɾ_x000a__x000c_?í?䀢ȁ"/>
      <sheetName val="_x001b__x000d__x0010_C?"/>
      <sheetName val="C?䀤"/>
      <sheetName val="B?"/>
      <sheetName val="C?"/>
      <sheetName val="_x0016_x?_x0007_６_x0011_ࡄጀ䓀_x0008_쀄䐅_x0008_쀔縃ਂ"/>
      <sheetName val="ऀЀ?㠀"/>
      <sheetName val="砀?"/>
      <sheetName val="?"/>
      <sheetName val="?ý_x000a__x000a__x0002_E_x0010_?ý_x000a__x000a__x0003_C_x0005_?ɾ_x000a__x000a__x0004_F"/>
      <sheetName val="_x001b__x000a__x0010_C??"/>
      <sheetName val="耀䁉?_x000a_％_x0008_"/>
      <sheetName val="ሀ଀Ѐ_x0000_?"/>
      <sheetName val="??????"/>
      <sheetName val="????????"/>
      <sheetName val="??"/>
      <sheetName val="?????"/>
      <sheetName val="ऀЀ??㠀"/>
      <sheetName val="ሀ଀Ѐ??"/>
      <sheetName val="쀓ࡄЀ׀ࡄ᐀πɾ_x000a_ ?í?䀘ȁ_x0006_ _x0001_ȉɾ_x000a_ _x0002_î"/>
      <sheetName val="Phan bo kh_x0005__x0000__x0000__x0000__x0002__x0000_Ƛ_xdbdd_隘_x0013__x0002_"/>
      <sheetName val="Tdoh t.truong"/>
      <sheetName val="to tri4e2_x0000__x0018_e2_x0000__x0019_¼\v_x0000__x0000__x0000__x0000_4e"/>
      <sheetName val="_x0000_K¾\v_x0002__x0000__x0000__x0000__x0000__x0013_&gt;_x0000__x0000__x0000__x0000__x0000__x0001__x0000__x0000__x0008_nam _x0008__x0000__x0000__x0000__x0007__x0000_"/>
      <sheetName val="Phan b"/>
      <sheetName val="A6"/>
      <sheetName val="[DA0463BQ.XLW][DA0463BQ.XLW]to "/>
      <sheetName val="[DA0463BQ.XLW][DA0463BQ.XLW]_x0000_K¾"/>
      <sheetName val="SC?133"/>
      <sheetName val="VL(No V-c)_x0005_??X"/>
      <sheetName val="to tri4e2?_x0018_e2?_x0019_¼\v????4e"/>
      <sheetName val="?K¾\v_x0002_????_x0013_&gt;?????_x0001_??_x0008_nam _x0008_???_x0007_?"/>
      <sheetName val="_x000a_ _x0003_÷Ĉ?½_x0012_ _x0004_ð?"/>
      <sheetName val="phan bo _x0005_???_x0002_?낟꼉飘"/>
      <sheetName val="?+Invoice!$DF$57㊞?-BLDG"/>
      <sheetName val="xd. D.M tieu h!oNL"/>
      <sheetName val="²_x0000__x0000_€AI TK 112"/>
      <sheetName val="–9 toan"/>
      <sheetName val="Tong hnp QL47"/>
      <sheetName val="TH2_x0000__x0000_"/>
      <sheetName val="Overhead _x0005__x0000__x0000__x0000_뛴_x0013__x0000_"/>
      <sheetName val="?+Invoice!$DF$57?_x0005__x0000__x0000__x0000_"/>
      <sheetName val="THONG_x0000_̔_x0000__x0000__x0000__x0000__x0000__x0000__x0000__x0000__x0000__x0000_蚰̔_x0000__x0004__x0000__x0000__x0000__x0000__x0000__x0000_㤬̔_x0000__x0000_"/>
      <sheetName val="_¬’P‰¿ì¬_-BLD_x0005_"/>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PNT_QUOT__3"/>
      <sheetName val="COAT_WRAP_QIOT__3"/>
      <sheetName val="_öm÷²__öm_-BLDG"/>
      <sheetName val="?2500?-BLDG"/>
      <sheetName val="__+Invoice!$DF$57_____-BLDG"/>
      <sheetName val="Phan bo k_x0005_???_x0002_?"/>
      <sheetName val="Agg-Require-Asphalt"/>
      <sheetName val="Payment"/>
      <sheetName val="??ⰀࡀՄ_x0000_"/>
      <sheetName val="??Ⰰࡀԁ_x0000_"/>
      <sheetName val="??Ⰰࡀյ_x0000_"/>
      <sheetName val="??ⰀࡀՐ_x0000_"/>
      <sheetName val="??Ⰰࡀը_x0000_"/>
      <sheetName val="1_x0005_"/>
      <sheetName val="FA-LISTING"/>
      <sheetName val="_x0000_ý_x000a__x000d__x0002_E_x0010__x0000_ý_x000a__x000d__x0003_C_x0005__x0000_?_x000a__x000d__x0004_F"/>
      <sheetName val="??_x0000_?????_x0000_??????_x0000__x0000__x0000_?@????"/>
      <sheetName val="_x0005_B_x0000__x0000__x0000_?_x0000__x000c_%_x0008_??"/>
      <sheetName val="????????????"/>
      <sheetName val="_x0000__x0000_????"/>
      <sheetName val="_x000e_0_x0005_???"/>
      <sheetName val="_x0010_?_x000a__x000e__x0000_C"/>
      <sheetName val="Tdoi t.treong"/>
      <sheetName val="kl xaichan khay"/>
      <sheetName val="Q&quot;-02"/>
      <sheetName val="Luong T5- 4"/>
      <sheetName val="䌀Ԁ鐀縀ਂഀЀ䘀_x0000_풂ـḀഀԀ䈀_x0000__x0000__x0000_Ⰰ@ఀԀࣿ娀"/>
      <sheetName val="ሀ଀Ѐ_x0000__x0000_"/>
      <sheetName val="phan bo Ա_x0000__x0000__x0000_Ȁ_x0000_谀᪹ꃡ"/>
      <sheetName val="INHOADOþ"/>
      <sheetName val="INHOADOX"/>
      <sheetName val="ꊔheet8"/>
      <sheetName val="BOQ_FORM_FOR_INQUIRY1"/>
      <sheetName val="FORM_OF_PROPOSAL_RFP-0031"/>
      <sheetName val="Tong_hop1"/>
      <sheetName val="THANG_81"/>
      <sheetName val="Bang_VL1"/>
      <sheetName val="VL(No_V-c)1"/>
      <sheetName val="He_so1"/>
      <sheetName val="PL_Vua1"/>
      <sheetName val="Chitieu-dam_cac_loai1"/>
      <sheetName val="DG_Dam1"/>
      <sheetName val="DG_chung1"/>
      <sheetName val="VL-dac_chung1"/>
      <sheetName val="CT_1md_&amp;_dau_cong1"/>
      <sheetName val="CT_cong1"/>
      <sheetName val="dg_cong1"/>
      <sheetName val="Tdoi_t_truong1"/>
      <sheetName val="BC_DBKH_T51"/>
      <sheetName val="BC_DBKH_T61"/>
      <sheetName val="BC_DBKH_T71"/>
      <sheetName val="NKC_1"/>
      <sheetName val="SC_1111"/>
      <sheetName val="SC_1311"/>
      <sheetName val="SC_1331"/>
      <sheetName val="SC_1411"/>
      <sheetName val="SC_1521"/>
      <sheetName val="SC_3311"/>
      <sheetName val="Sc_3341"/>
      <sheetName val="SC_4111"/>
      <sheetName val="SC_5111"/>
      <sheetName val="SC_642_loan1"/>
      <sheetName val="Hoi_phu_nu1"/>
      <sheetName val="Du_toan1"/>
      <sheetName val="Phan_tich_vat_tu1"/>
      <sheetName val="Tong_hop_vat_tu1"/>
      <sheetName val="Gia_tri_vat_tu1"/>
      <sheetName val="Chenh_lech_vat_tu1"/>
      <sheetName val="Chi_phi_van_chuyen1"/>
      <sheetName val="Don_gia_chi_tiet1"/>
      <sheetName val="Du_thau1"/>
      <sheetName val="Tong_hop_kinh_phi1"/>
      <sheetName val="Tu_van_Thiet_ke1"/>
      <sheetName val="Tien_do_thi_cong1"/>
      <sheetName val="Bia_du_toan1"/>
      <sheetName val="Tro_giup1"/>
      <sheetName val="Bia_1"/>
      <sheetName val="Muc_luc1"/>
      <sheetName val="Thuyet_minh_PA11"/>
      <sheetName val="kl_xaychan_khay1"/>
      <sheetName val="BOQ_FORM_FOR_INQÕIRY1"/>
      <sheetName val="Phan_tich_VT1"/>
      <sheetName val="TKe_VT1"/>
      <sheetName val="Du_tru_Vat_tu1"/>
      <sheetName val="Can_doi_TK_(2)1"/>
      <sheetName val="De_nghi_thue_TNDN20041"/>
      <sheetName val="to_trinh_dieu_chinh_thue1"/>
      <sheetName val="Bang_ke_xin_thanh_toan_nam_2001"/>
      <sheetName val="Bang_ke_xin_thanh_toan_1"/>
      <sheetName val="MAu_so_11_nam_20031"/>
      <sheetName val="dang_ky_tam_tru_can_bo_di_CT1"/>
      <sheetName val="Phieu_xuat_Vtu_1"/>
      <sheetName val="Phieu_nhap_Vtu_1"/>
      <sheetName val="Vat_tu_lan_trai_1"/>
      <sheetName val="Vat_T_u_can_lam_phieu_T11+_121"/>
      <sheetName val="Vat_tu_hung_long_1"/>
      <sheetName val="Vat_Tu_Can_Dung_20041"/>
      <sheetName val="xd__D_M_tieu_haoNL1"/>
      <sheetName val="Du_kien_nop_NS_2004_CV4631"/>
      <sheetName val="mau_02ATNDN1"/>
      <sheetName val="Nop_tien_vao_NS1"/>
      <sheetName val="QTSDhoa_don_M011"/>
      <sheetName val="BCSD_Hdon_Mau_261"/>
      <sheetName val="MAU_SO_051"/>
      <sheetName val="MAU_SO_041"/>
      <sheetName val="TH_Mau_031"/>
      <sheetName val="MAU_SO_031"/>
      <sheetName val="MAU_SO_021"/>
      <sheetName val="Mau_So_011"/>
      <sheetName val="Chi_tiet_SD_may_CT_20041"/>
      <sheetName val="Bang_ke_hoa_don_xin_vay_NH1"/>
      <sheetName val="TK_7211"/>
      <sheetName val="_TK_7111"/>
      <sheetName val="__TK_6421"/>
      <sheetName val="_TK_6271"/>
      <sheetName val="Su_dung_may_1"/>
      <sheetName val="TK_6231"/>
      <sheetName val="Chi_tiet_ca_may_1"/>
      <sheetName val="Chi_tiet_NC_tung_CT_041"/>
      <sheetName val="_TK_6221"/>
      <sheetName val="TK_6211"/>
      <sheetName val="TK_154_D,Dang_sang_20051"/>
      <sheetName val="DT_da_bao_cao_thue_1"/>
      <sheetName val="Doanh_thu_20041"/>
      <sheetName val="Chi_tiet_DT_dieu_chinh_thue_1"/>
      <sheetName val="bang_ke_chi_tiet_CT1"/>
      <sheetName val="Chi_phi_do_dang1"/>
      <sheetName val="Can_doi_chi_phi_CT1"/>
      <sheetName val="Chi_tiet_5111"/>
      <sheetName val="_TK_5111"/>
      <sheetName val="TK_4111"/>
      <sheetName val="TK_4211"/>
      <sheetName val="TK_3421"/>
      <sheetName val="TK_3381"/>
      <sheetName val="_TK_3341"/>
      <sheetName val="TK_3331"/>
      <sheetName val="Chi_tiet_3311"/>
      <sheetName val="TK_3311"/>
      <sheetName val="_TK_3111"/>
      <sheetName val="_TK_2411"/>
      <sheetName val="Wellparameter"/>
      <sheetName val="[DA0463BQ.XLWUCpdc8t (3)"/>
      <sheetName val="CpT)"/>
      <sheetName val="XDCB hoanthan`"/>
      <sheetName val="䀸ñ恈㑦긂ᄷ"/>
      <sheetName val="dang k9 khau hao 2004"/>
      <sheetName val="tn trinh dieu chinh thue"/>
      <sheetName val="Thuyet²_x0000__x0000_h PA1"/>
      <sheetName val="M`u so 9 45;54"/>
      <sheetName val="_x0000_???`?"/>
      <sheetName val="_x0003_C_x0005__x0000_?_x000a_"/>
      <sheetName val="??_x0006__x001e__x000e__x0005_"/>
      <sheetName val="??_x0000__x000d_%_x0008_"/>
      <sheetName val="?? _x000e_??"/>
      <sheetName val="Overhead &amp; ???"/>
      <sheetName val="2_x0006_?Sheet3_x0004_?211A_x0004_?211B_x0006_?SCT5"/>
      <sheetName val="TK Ngoai b!n_x0000_"/>
      <sheetName val="??-BL_x0000__x0000_"/>
      <sheetName val="?ý_x000a__x000d__x0002_E_x0010_?ý_x000a__x000d__x0003_C_x0005_??_x000a__x000d__x0004_F"/>
      <sheetName val="????P???????-BLDG"/>
      <sheetName val="BOQ FORM FOR INQ?IRY"/>
      <sheetName val="??m?????m?-BLDG"/>
      <sheetName val="XL4W????"/>
      <sheetName val="P.A01.1"/>
      <sheetName val="MTO REV.2(ARMOR)"/>
      <sheetName val="10______"/>
      <sheetName val="Tä"/>
      <sheetName val="thang5."/>
      <sheetName val="thang6."/>
      <sheetName val="thang8"/>
      <sheetName val="Overhead &amp;԰_x0000__x0000__x0000_Ȁ_x0000_"/>
      <sheetName val="??????-BLDG"/>
      <sheetName val="Tong hop QL48 - _x000c_"/>
      <sheetName val="ꀀꙭŌ_x0000_"/>
      <sheetName val="ꀀ_x0000__x0000_Ố"/>
      <sheetName val="ꀀ_x0000__x0000_퓨"/>
      <sheetName val="ꀀ_x0000__x0000_窰"/>
      <sheetName val="ꀀ_x0000__x0000__xdf68_"/>
      <sheetName val="ꀀ_x0000__x0000_࢐"/>
      <sheetName val="ꀀ_x0000__x0000_"/>
      <sheetName val="ꀀ_x0000__x0000_聐"/>
      <sheetName val="?¾_x001a__x000e__x0006_F"/>
      <sheetName val="ꀀ_x0000__x0000_뾀"/>
      <sheetName val="ꀀ_x0000__x0000_군"/>
      <sheetName val="ꀀ_x0000__x0000_堘"/>
      <sheetName val="?_x0008__x000f_%"/>
      <sheetName val="䌀Ԁ"/>
      <sheetName val="_x0005_B"/>
      <sheetName val="_x0010_ɾ__x000e_"/>
      <sheetName val="䌀"/>
      <sheetName val="_x0006__x000e__x0001_Dý__x000e_"/>
      <sheetName val="__x000e__x0002_E_x0011_"/>
      <sheetName val="_x0003_C_x0005_"/>
      <sheetName val="ਂ฀Ѐ䘀"/>
      <sheetName val="耀䁉"/>
      <sheetName val="ý__x000f__x0002_"/>
      <sheetName val="ý__x000f__x0003_"/>
      <sheetName val="ɾ__x000f__x0004_"/>
      <sheetName val="䘀"/>
      <sheetName val="ਂက"/>
      <sheetName val="਀ကĀ䐀ᔀ"/>
      <sheetName val="_x0016_x"/>
      <sheetName val="쀓ࡄЀ׀ࡄ᐀πɾ__x0009_"/>
      <sheetName val="__x0009__x0003_÷Ĉ"/>
      <sheetName val="ऀЀ"/>
      <sheetName val="ɾ__"/>
      <sheetName val="__x0002_î䃸ý"/>
      <sheetName val="÷Ē"/>
      <sheetName val="_x0006__x001b___x0016_"/>
      <sheetName val="ᘀ׿Ā_"/>
      <sheetName val="__x001b_ᘖᄀ"/>
      <sheetName val="ᄑ䰀"/>
      <sheetName val="__x000b_"/>
      <sheetName val="ɾ__x000c_"/>
      <sheetName val="IBAS_x0000_"/>
      <sheetName val="IBAS-"/>
      <sheetName val="Don gia"/>
      <sheetName val="???"/>
      <sheetName val="???????????????????@????"/>
      <sheetName val="_x0005_B?????_x000c_%_x0008_??"/>
      <sheetName val="_x0010_?_x000a__x000e_?C"/>
      <sheetName val="????`?"/>
      <sheetName val="_x0003_C_x0005_??_x000a_"/>
      <sheetName val="???_x000d_%_x0008_"/>
      <sheetName val="?A_x0006__x0010_"/>
      <sheetName val="?C??"/>
      <sheetName val="???A?"/>
      <sheetName val="?_x000a__x000f__x0004_"/>
      <sheetName val="? _x000f_0_x0008_"/>
      <sheetName val="_x0008_????"/>
      <sheetName val="?¾_x001a__x000f__x0006_"/>
      <sheetName val="?(_x0010_0_x0005_??"/>
      <sheetName val="C??ý"/>
      <sheetName val="??A?????"/>
      <sheetName val="_x0016_x?????_x0007_6_x0011_???_x0008_??_x0008_???"/>
      <sheetName val="??????p?_x000a__x0009_?í???_x0006__x0009__x0001_??_x000a__x0009__x0002_î"/>
      <sheetName val="???A????????"/>
      <sheetName val="_x000a__x0009__x0003_÷C?½_x0012__x0009__x0004_ð?"/>
      <sheetName val="?ñ??_x0005_¾"/>
      <sheetName val="?_x000a__x000a_?í??"/>
      <sheetName val="???_x0006__x000a__x0001_"/>
      <sheetName val="A?????"/>
      <sheetName val="_x000a__x0002_î??ý"/>
      <sheetName val="???`??"/>
      <sheetName val="÷E?½_x0012__x000a_"/>
      <sheetName val="??A_x000a_"/>
      <sheetName val="_x000a__x001b_??"/>
      <sheetName val="????L"/>
      <sheetName val="L??L"/>
      <sheetName val="? ??"/>
      <sheetName val="_x0006__x000b__x0001_?"/>
      <sheetName val="_x0002_î?&gt;"/>
      <sheetName val="??_x0001_??"/>
      <sheetName val="_x0005_???"/>
      <sheetName val="?_x000a__x000c_?í???"/>
      <sheetName val="????A???????"/>
      <sheetName val="_x0000_ _x000f_0_x0008_"/>
      <sheetName val="_x0000_(_x0010_0_x0005_??"/>
      <sheetName val="C_x0000_?ý"/>
      <sheetName val="??A??_x0000_??"/>
      <sheetName val="_x0016_x_x0000__x0000__x0000__x0000__x0000__x0007_6_x0011_???_x0008_??_x0008_???"/>
      <sheetName val="??????p?_x000a__x0009__x0000_í_x0000_??_x0006__x0009__x0001_??_x000a__x0009__x0002_î"/>
      <sheetName val="_x000a__x0009__x0003_÷C_x0000_½_x0012__x0009__x0004_ð_x0000_"/>
      <sheetName val="?_x000a__x000a__x0000_í_x0000_?"/>
      <sheetName val="_x0000_??_x0006__x000a__x0001_"/>
      <sheetName val="÷E_x0000_½_x0012__x000a_"/>
      <sheetName val="?_x0000__x0000__x0000_"/>
      <sheetName val="??_x0000_?L"/>
      <sheetName val="_x0000_ ??"/>
      <sheetName val="?_x000a__x000c__x0000_í_x0000_??"/>
      <sheetName val="IBAS"/>
      <sheetName val="_x0000_ý_x000a_ _x0002_E_x0010__x0000_ý_x000a_ _x0003_C_x0005__x0000_ɾ_x000a_ _x0004_F"/>
      <sheetName val="_x001b_ _x0010_C_x0000__x0000_"/>
      <sheetName val="耀䁉_x0000_ ％_x0008_"/>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refreshError="1"/>
      <sheetData sheetId="383" refreshError="1"/>
      <sheetData sheetId="384"/>
      <sheetData sheetId="385"/>
      <sheetData sheetId="386" refreshError="1"/>
      <sheetData sheetId="387" refreshError="1"/>
      <sheetData sheetId="388"/>
      <sheetData sheetId="389"/>
      <sheetData sheetId="390"/>
      <sheetData sheetId="391"/>
      <sheetData sheetId="392"/>
      <sheetData sheetId="393"/>
      <sheetData sheetId="394"/>
      <sheetData sheetId="395" refreshError="1"/>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sheetData sheetId="429" refreshError="1"/>
      <sheetData sheetId="430"/>
      <sheetData sheetId="431" refreshError="1"/>
      <sheetData sheetId="432" refreshError="1"/>
      <sheetData sheetId="433" refreshError="1"/>
      <sheetData sheetId="434"/>
      <sheetData sheetId="435"/>
      <sheetData sheetId="436" refreshError="1"/>
      <sheetData sheetId="437" refreshError="1"/>
      <sheetData sheetId="438"/>
      <sheetData sheetId="439"/>
      <sheetData sheetId="440" refreshError="1"/>
      <sheetData sheetId="441"/>
      <sheetData sheetId="442" refreshError="1"/>
      <sheetData sheetId="443"/>
      <sheetData sheetId="444"/>
      <sheetData sheetId="445"/>
      <sheetData sheetId="446"/>
      <sheetData sheetId="447"/>
      <sheetData sheetId="448"/>
      <sheetData sheetId="449" refreshError="1"/>
      <sheetData sheetId="450" refreshError="1"/>
      <sheetData sheetId="451" refreshError="1"/>
      <sheetData sheetId="452" refreshError="1"/>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sheetData sheetId="476" refreshError="1"/>
      <sheetData sheetId="477" refreshError="1"/>
      <sheetData sheetId="478" refreshError="1"/>
      <sheetData sheetId="479" refreshError="1"/>
      <sheetData sheetId="480" refreshError="1"/>
      <sheetData sheetId="481" refreshError="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sheetData sheetId="510"/>
      <sheetData sheetId="511" refreshError="1"/>
      <sheetData sheetId="512" refreshError="1"/>
      <sheetData sheetId="513" refreshError="1"/>
      <sheetData sheetId="514" refreshError="1"/>
      <sheetData sheetId="515" refreshError="1"/>
      <sheetData sheetId="516" refreshError="1"/>
      <sheetData sheetId="517"/>
      <sheetData sheetId="518"/>
      <sheetData sheetId="519" refreshError="1"/>
      <sheetData sheetId="520" refreshError="1"/>
      <sheetData sheetId="521" refreshError="1"/>
      <sheetData sheetId="522" refreshError="1"/>
      <sheetData sheetId="523" refreshError="1"/>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refreshError="1"/>
      <sheetData sheetId="574" refreshError="1"/>
      <sheetData sheetId="575" refreshError="1"/>
      <sheetData sheetId="576"/>
      <sheetData sheetId="577"/>
      <sheetData sheetId="578" refreshError="1"/>
      <sheetData sheetId="579" refreshError="1"/>
      <sheetData sheetId="580" refreshError="1"/>
      <sheetData sheetId="581"/>
      <sheetData sheetId="582"/>
      <sheetData sheetId="583" refreshError="1"/>
      <sheetData sheetId="584" refreshError="1"/>
      <sheetData sheetId="585" refreshError="1"/>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sheetData sheetId="638"/>
      <sheetData sheetId="639"/>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sheetData sheetId="746" refreshError="1"/>
      <sheetData sheetId="747"/>
      <sheetData sheetId="748"/>
      <sheetData sheetId="749" refreshError="1"/>
      <sheetData sheetId="750" refreshError="1"/>
      <sheetData sheetId="751" refreshError="1"/>
      <sheetData sheetId="752" refreshError="1"/>
      <sheetData sheetId="753" refreshError="1"/>
      <sheetData sheetId="754"/>
      <sheetData sheetId="755"/>
      <sheetData sheetId="756"/>
      <sheetData sheetId="757"/>
      <sheetData sheetId="758"/>
      <sheetData sheetId="759" refreshError="1"/>
      <sheetData sheetId="760" refreshError="1"/>
      <sheetData sheetId="761"/>
      <sheetData sheetId="762"/>
      <sheetData sheetId="763" refreshError="1"/>
      <sheetData sheetId="764"/>
      <sheetData sheetId="765" refreshError="1"/>
      <sheetData sheetId="766"/>
      <sheetData sheetId="767"/>
      <sheetData sheetId="768"/>
      <sheetData sheetId="769" refreshError="1"/>
      <sheetData sheetId="770" refreshError="1"/>
      <sheetData sheetId="771"/>
      <sheetData sheetId="772" refreshError="1"/>
      <sheetData sheetId="773"/>
      <sheetData sheetId="774" refreshError="1"/>
      <sheetData sheetId="775" refreshError="1"/>
      <sheetData sheetId="776"/>
      <sheetData sheetId="777" refreshError="1"/>
      <sheetData sheetId="778"/>
      <sheetData sheetId="779"/>
      <sheetData sheetId="780"/>
      <sheetData sheetId="781"/>
      <sheetData sheetId="782"/>
      <sheetData sheetId="783"/>
      <sheetData sheetId="784" refreshError="1"/>
      <sheetData sheetId="785"/>
      <sheetData sheetId="786"/>
      <sheetData sheetId="787"/>
      <sheetData sheetId="788"/>
      <sheetData sheetId="789"/>
      <sheetData sheetId="790"/>
      <sheetData sheetId="791"/>
      <sheetData sheetId="792"/>
      <sheetData sheetId="793"/>
      <sheetData sheetId="794"/>
      <sheetData sheetId="795"/>
      <sheetData sheetId="796"/>
      <sheetData sheetId="797" refreshError="1"/>
      <sheetData sheetId="798"/>
      <sheetData sheetId="799" refreshError="1"/>
      <sheetData sheetId="800" refreshError="1"/>
      <sheetData sheetId="801" refreshError="1"/>
      <sheetData sheetId="802" refreshError="1"/>
      <sheetData sheetId="803" refreshError="1"/>
      <sheetData sheetId="804" refreshError="1"/>
      <sheetData sheetId="805"/>
      <sheetData sheetId="806" refreshError="1"/>
      <sheetData sheetId="807"/>
      <sheetData sheetId="808"/>
      <sheetData sheetId="809"/>
      <sheetData sheetId="810"/>
      <sheetData sheetId="811"/>
      <sheetData sheetId="812"/>
      <sheetData sheetId="813"/>
      <sheetData sheetId="814"/>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sheetData sheetId="829"/>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sheetData sheetId="953" refreshError="1"/>
      <sheetData sheetId="954" refreshError="1"/>
      <sheetData sheetId="955"/>
      <sheetData sheetId="956"/>
      <sheetData sheetId="957"/>
      <sheetData sheetId="958"/>
      <sheetData sheetId="959"/>
      <sheetData sheetId="960"/>
      <sheetData sheetId="961" refreshError="1"/>
      <sheetData sheetId="962"/>
      <sheetData sheetId="963"/>
      <sheetData sheetId="964" refreshError="1"/>
      <sheetData sheetId="965" refreshError="1"/>
      <sheetData sheetId="966"/>
      <sheetData sheetId="967" refreshError="1"/>
      <sheetData sheetId="968"/>
      <sheetData sheetId="969" refreshError="1"/>
      <sheetData sheetId="970" refreshError="1"/>
      <sheetData sheetId="971"/>
      <sheetData sheetId="972"/>
      <sheetData sheetId="973"/>
      <sheetData sheetId="974"/>
      <sheetData sheetId="975"/>
      <sheetData sheetId="976"/>
      <sheetData sheetId="977"/>
      <sheetData sheetId="978"/>
      <sheetData sheetId="979" refreshError="1"/>
      <sheetData sheetId="980"/>
      <sheetData sheetId="981"/>
      <sheetData sheetId="982"/>
      <sheetData sheetId="983"/>
      <sheetData sheetId="984"/>
      <sheetData sheetId="985"/>
      <sheetData sheetId="986"/>
      <sheetData sheetId="987"/>
      <sheetData sheetId="988"/>
      <sheetData sheetId="989"/>
      <sheetData sheetId="990"/>
      <sheetData sheetId="991" refreshError="1"/>
      <sheetData sheetId="992" refreshError="1"/>
      <sheetData sheetId="993"/>
      <sheetData sheetId="994"/>
      <sheetData sheetId="995"/>
      <sheetData sheetId="996" refreshError="1"/>
      <sheetData sheetId="997" refreshError="1"/>
      <sheetData sheetId="998" refreshError="1"/>
      <sheetData sheetId="999" refreshError="1"/>
      <sheetData sheetId="1000"/>
      <sheetData sheetId="100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sheetData sheetId="102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refreshError="1"/>
      <sheetData sheetId="1047" refreshError="1"/>
      <sheetData sheetId="1048" refreshError="1"/>
      <sheetData sheetId="1049" refreshError="1"/>
      <sheetData sheetId="1050" refreshError="1"/>
      <sheetData sheetId="1051" refreshError="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refreshError="1"/>
      <sheetData sheetId="1156"/>
      <sheetData sheetId="1157"/>
      <sheetData sheetId="1158"/>
      <sheetData sheetId="1159"/>
      <sheetData sheetId="1160"/>
      <sheetData sheetId="1161"/>
      <sheetData sheetId="1162"/>
      <sheetData sheetId="1163" refreshError="1"/>
      <sheetData sheetId="1164"/>
      <sheetData sheetId="1165" refreshError="1"/>
      <sheetData sheetId="1166" refreshError="1"/>
      <sheetData sheetId="1167" refreshError="1"/>
      <sheetData sheetId="1168" refreshError="1"/>
      <sheetData sheetId="1169" refreshError="1"/>
      <sheetData sheetId="1170" refreshError="1"/>
      <sheetData sheetId="1171" refreshError="1"/>
      <sheetData sheetId="1172"/>
      <sheetData sheetId="1173" refreshError="1"/>
      <sheetData sheetId="1174"/>
      <sheetData sheetId="1175"/>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sheetData sheetId="1187"/>
      <sheetData sheetId="1188"/>
      <sheetData sheetId="1189"/>
      <sheetData sheetId="1190"/>
      <sheetData sheetId="1191"/>
      <sheetData sheetId="1192"/>
      <sheetData sheetId="1193"/>
      <sheetData sheetId="1194"/>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Tongke"/>
      <sheetName val="MTP1"/>
      <sheetName val="Nhap K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T"/>
      <sheetName val="1,20"/>
      <sheetName val="Earthwork"/>
      <sheetName val="Pavement"/>
      <sheetName val="Culvert"/>
      <sheetName val="Side ditch"/>
      <sheetName val="ATGT"/>
      <sheetName val="Bienbao"/>
      <sheetName val="Dgia"/>
      <sheetName val="OH"/>
      <sheetName val="GVT-E"/>
      <sheetName val="Earthwork-E"/>
      <sheetName val="Pavement-E"/>
      <sheetName val="Culvert-E"/>
      <sheetName val="Side ditch-E"/>
      <sheetName val="ATGT-E"/>
      <sheetName val="398+00-398+577"/>
      <sheetName val="389+613-390+500"/>
      <sheetName val="394+972-395+500"/>
      <sheetName val="395+500-395+700"/>
      <sheetName val="382+750-383+00"/>
      <sheetName val="382+250-382+750"/>
      <sheetName val="382-382+250"/>
      <sheetName val="392+00-392+700"/>
      <sheetName val="392+700-393+100"/>
      <sheetName val="397+150-397+700"/>
      <sheetName val="K396+700-397+150"/>
      <sheetName val="K397+740-K398"/>
      <sheetName val="390+700-391"/>
      <sheetName val="383+00-383+400"/>
      <sheetName val="383+00-383+249"/>
      <sheetName val="383+250-383+500"/>
      <sheetName val="384+200-384+445"/>
      <sheetName val="K383+400-k384+207"/>
      <sheetName val="384+400-384+900"/>
      <sheetName val="393+100-393+500"/>
      <sheetName val="393+512-394+00"/>
      <sheetName val="391+00-391+700"/>
      <sheetName val="391+700-392+00"/>
      <sheetName val="386+250-386+900"/>
      <sheetName val="396+321-396+700"/>
      <sheetName val="394+390+950"/>
      <sheetName val="395+750-396+302"/>
      <sheetName val="381+48-381+613"/>
      <sheetName val="394+00-394+390"/>
      <sheetName val="385+183+385+412"/>
      <sheetName val="386+920-387+700"/>
      <sheetName val="385+412-386+256"/>
      <sheetName val="384+875-385+400"/>
      <sheetName val="389+100-389+613"/>
      <sheetName val="381+613-382+00"/>
      <sheetName val="387+714+389+100"/>
      <sheetName val="380+556-381+00"/>
      <sheetName val="XL4Poppy"/>
      <sheetName val="GVL"/>
      <sheetName val="A6"/>
      <sheetName val="Earthwnrk-E"/>
      <sheetName val="Typical"/>
      <sheetName val="GiaVL"/>
      <sheetName val="NC"/>
      <sheetName val="CPTNo"/>
      <sheetName val="NEW-PANEL"/>
      <sheetName val="Cudvert-E"/>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 val="tra-vat-lieu"/>
      <sheetName val="giathanh1"/>
      <sheetName val="LEGEND"/>
      <sheetName val="Gia KS"/>
      <sheetName val="VL_NC"/>
      <sheetName val="Sheet3"/>
      <sheetName val="Curb"/>
    </sheetNames>
    <sheetDataSet>
      <sheetData sheetId="0" refreshError="1">
        <row r="7">
          <cell r="B7" t="str">
            <v>¸p kÕ b×nh h¬i (25bav)</v>
          </cell>
          <cell r="C7" t="str">
            <v>VËt liÖu</v>
          </cell>
          <cell r="D7">
            <v>200000</v>
          </cell>
        </row>
        <row r="8">
          <cell r="B8" t="str">
            <v>147</v>
          </cell>
          <cell r="C8" t="str">
            <v>DÇu mazót</v>
          </cell>
          <cell r="D8" t="str">
            <v>kg</v>
          </cell>
          <cell r="E8">
            <v>0</v>
          </cell>
          <cell r="F8">
            <v>4900</v>
          </cell>
          <cell r="G8">
            <v>4300</v>
          </cell>
        </row>
        <row r="9">
          <cell r="B9" t="str">
            <v>220</v>
          </cell>
          <cell r="C9" t="str">
            <v>Gç chÌn khi l¾p cÊu kiÖn</v>
          </cell>
          <cell r="D9" t="str">
            <v>m3</v>
          </cell>
          <cell r="E9">
            <v>0</v>
          </cell>
          <cell r="F9">
            <v>1700000</v>
          </cell>
          <cell r="G9">
            <v>1364000</v>
          </cell>
        </row>
        <row r="10">
          <cell r="B10" t="str">
            <v>286</v>
          </cell>
          <cell r="C10" t="str">
            <v>Que hµn</v>
          </cell>
          <cell r="D10" t="str">
            <v>kg</v>
          </cell>
          <cell r="E10">
            <v>0</v>
          </cell>
          <cell r="F10">
            <v>10000</v>
          </cell>
          <cell r="G10">
            <v>7150</v>
          </cell>
        </row>
        <row r="11">
          <cell r="B11" t="str">
            <v>313</v>
          </cell>
          <cell r="C11" t="str">
            <v>S¾t ®Öm</v>
          </cell>
          <cell r="D11" t="str">
            <v>kg</v>
          </cell>
          <cell r="E11">
            <v>0</v>
          </cell>
          <cell r="F11">
            <v>4400</v>
          </cell>
          <cell r="G11">
            <v>3454</v>
          </cell>
        </row>
        <row r="12">
          <cell r="B12" t="str">
            <v>142</v>
          </cell>
          <cell r="C12" t="str">
            <v>D©y ®ay</v>
          </cell>
          <cell r="D12" t="str">
            <v>kg</v>
          </cell>
          <cell r="E12">
            <v>0</v>
          </cell>
          <cell r="F12">
            <v>5850</v>
          </cell>
          <cell r="G12">
            <v>10000</v>
          </cell>
        </row>
        <row r="13">
          <cell r="B13" t="str">
            <v>163</v>
          </cell>
          <cell r="C13" t="str">
            <v>GiÊy dÇu</v>
          </cell>
          <cell r="D13" t="str">
            <v>m2</v>
          </cell>
          <cell r="E13">
            <v>0</v>
          </cell>
          <cell r="F13">
            <v>1800</v>
          </cell>
          <cell r="G13">
            <v>3400</v>
          </cell>
        </row>
        <row r="14">
          <cell r="B14" t="str">
            <v>274</v>
          </cell>
          <cell r="C14" t="str">
            <v>Nhùa ®­êng</v>
          </cell>
          <cell r="D14" t="str">
            <v>kg</v>
          </cell>
          <cell r="E14">
            <v>0</v>
          </cell>
          <cell r="F14">
            <v>3754.2049999999999</v>
          </cell>
          <cell r="G14">
            <v>2450</v>
          </cell>
        </row>
        <row r="15">
          <cell r="B15" t="str">
            <v>430</v>
          </cell>
          <cell r="C15" t="str">
            <v>§¸ d¨m 4x6</v>
          </cell>
          <cell r="D15" t="str">
            <v>m3</v>
          </cell>
          <cell r="E15">
            <v>0</v>
          </cell>
          <cell r="F15">
            <v>70013</v>
          </cell>
          <cell r="G15">
            <v>85400</v>
          </cell>
        </row>
        <row r="16">
          <cell r="B16" t="str">
            <v>431</v>
          </cell>
          <cell r="C16" t="str">
            <v>§¸ d¨m lµm tÇng läc</v>
          </cell>
          <cell r="D16" t="str">
            <v>m3</v>
          </cell>
          <cell r="E16">
            <v>0</v>
          </cell>
          <cell r="F16">
            <v>80981</v>
          </cell>
          <cell r="G16">
            <v>88000</v>
          </cell>
        </row>
        <row r="17">
          <cell r="B17" t="str">
            <v>231</v>
          </cell>
          <cell r="C17" t="str">
            <v>Gç v¸n</v>
          </cell>
          <cell r="D17" t="str">
            <v>m3</v>
          </cell>
          <cell r="E17">
            <v>0</v>
          </cell>
          <cell r="F17">
            <v>1700000</v>
          </cell>
          <cell r="G17">
            <v>1273000</v>
          </cell>
        </row>
        <row r="18">
          <cell r="B18" t="str">
            <v>426</v>
          </cell>
          <cell r="C18" t="str">
            <v>§¸ d¨m</v>
          </cell>
          <cell r="D18" t="str">
            <v>m3</v>
          </cell>
          <cell r="E18">
            <v>0</v>
          </cell>
          <cell r="F18">
            <v>75918</v>
          </cell>
          <cell r="G18">
            <v>85400</v>
          </cell>
        </row>
        <row r="19">
          <cell r="B19" t="str">
            <v>434</v>
          </cell>
          <cell r="C19" t="str">
            <v>§¸ héc</v>
          </cell>
          <cell r="D19" t="str">
            <v>m3</v>
          </cell>
          <cell r="E19">
            <v>0</v>
          </cell>
          <cell r="F19">
            <v>55045</v>
          </cell>
          <cell r="G19">
            <v>63000</v>
          </cell>
        </row>
        <row r="20">
          <cell r="B20" t="str">
            <v>232</v>
          </cell>
          <cell r="C20" t="str">
            <v>Gç v¸n cÇu c«ng t¸c</v>
          </cell>
          <cell r="D20" t="str">
            <v>m3</v>
          </cell>
          <cell r="E20">
            <v>0</v>
          </cell>
          <cell r="F20">
            <v>1700000</v>
          </cell>
          <cell r="G20">
            <v>1273000</v>
          </cell>
        </row>
        <row r="21">
          <cell r="B21" t="str">
            <v>136</v>
          </cell>
          <cell r="C21" t="str">
            <v>D©y thÐp</v>
          </cell>
          <cell r="D21" t="str">
            <v>kg</v>
          </cell>
          <cell r="E21">
            <v>0</v>
          </cell>
          <cell r="F21">
            <v>7000</v>
          </cell>
          <cell r="G21">
            <v>6200</v>
          </cell>
        </row>
        <row r="22">
          <cell r="B22" t="str">
            <v>344</v>
          </cell>
          <cell r="C22" t="str">
            <v>ThÐp trßn D&lt;=10mm</v>
          </cell>
          <cell r="D22" t="str">
            <v>kg</v>
          </cell>
          <cell r="E22">
            <v>0</v>
          </cell>
          <cell r="F22">
            <v>4400</v>
          </cell>
          <cell r="G22">
            <v>3890</v>
          </cell>
        </row>
        <row r="23">
          <cell r="B23" t="str">
            <v>083</v>
          </cell>
          <cell r="C23" t="str">
            <v>CÊp phèi ®¸ 0,075 - 50mm</v>
          </cell>
          <cell r="D23" t="str">
            <v>m3</v>
          </cell>
          <cell r="E23">
            <v>0</v>
          </cell>
          <cell r="F23">
            <v>66981</v>
          </cell>
          <cell r="G23">
            <v>86705</v>
          </cell>
        </row>
        <row r="24">
          <cell r="B24" t="str">
            <v>083a</v>
          </cell>
          <cell r="C24" t="str">
            <v>CÊp phèi ®¸ 0,075 - 37mm</v>
          </cell>
          <cell r="D24" t="str">
            <v>m3</v>
          </cell>
          <cell r="E24">
            <v>0</v>
          </cell>
          <cell r="F24">
            <v>75981</v>
          </cell>
          <cell r="G24">
            <v>86705</v>
          </cell>
        </row>
        <row r="25">
          <cell r="B25" t="str">
            <v>412</v>
          </cell>
          <cell r="C25" t="str">
            <v>§inh ®Øa</v>
          </cell>
          <cell r="D25" t="str">
            <v>C¸i</v>
          </cell>
          <cell r="E25">
            <v>0</v>
          </cell>
          <cell r="F25">
            <v>1400</v>
          </cell>
          <cell r="G25">
            <v>1400</v>
          </cell>
        </row>
        <row r="26">
          <cell r="B26" t="str">
            <v>401</v>
          </cell>
          <cell r="C26" t="str">
            <v>§inh</v>
          </cell>
          <cell r="D26" t="str">
            <v>kg</v>
          </cell>
          <cell r="E26">
            <v>0</v>
          </cell>
          <cell r="F26">
            <v>6500</v>
          </cell>
          <cell r="G26">
            <v>6000</v>
          </cell>
        </row>
        <row r="27">
          <cell r="B27" t="str">
            <v>240</v>
          </cell>
          <cell r="C27" t="str">
            <v>Gç ®µ, chèng</v>
          </cell>
          <cell r="D27" t="str">
            <v>m3</v>
          </cell>
          <cell r="E27">
            <v>0</v>
          </cell>
          <cell r="F27">
            <v>1750000</v>
          </cell>
          <cell r="G27">
            <v>1364000</v>
          </cell>
        </row>
        <row r="28">
          <cell r="B28" t="str">
            <v>233</v>
          </cell>
          <cell r="C28" t="str">
            <v>Gç v¸n khu«n</v>
          </cell>
          <cell r="D28" t="str">
            <v>m3</v>
          </cell>
          <cell r="E28">
            <v>0</v>
          </cell>
          <cell r="F28">
            <v>1700000</v>
          </cell>
          <cell r="G28">
            <v>1273000</v>
          </cell>
        </row>
        <row r="29">
          <cell r="B29" t="str">
            <v>282</v>
          </cell>
          <cell r="C29" t="str">
            <v>Phô gia dÎo ho¸</v>
          </cell>
          <cell r="D29" t="str">
            <v>kg</v>
          </cell>
          <cell r="E29">
            <v>0</v>
          </cell>
          <cell r="F29">
            <v>780</v>
          </cell>
          <cell r="G29">
            <v>746</v>
          </cell>
        </row>
        <row r="30">
          <cell r="B30" t="str">
            <v>275</v>
          </cell>
          <cell r="C30" t="str">
            <v>N­íc</v>
          </cell>
          <cell r="D30" t="str">
            <v>LÝt</v>
          </cell>
          <cell r="E30">
            <v>0</v>
          </cell>
          <cell r="F30">
            <v>5</v>
          </cell>
          <cell r="G30">
            <v>4</v>
          </cell>
        </row>
        <row r="31">
          <cell r="B31" t="str">
            <v>390</v>
          </cell>
          <cell r="C31" t="str">
            <v>Xi m¨ng PC30</v>
          </cell>
          <cell r="D31" t="str">
            <v>kg</v>
          </cell>
          <cell r="E31">
            <v>0</v>
          </cell>
          <cell r="F31">
            <v>755</v>
          </cell>
          <cell r="G31">
            <v>746</v>
          </cell>
        </row>
        <row r="32">
          <cell r="B32" t="str">
            <v>119</v>
          </cell>
          <cell r="C32" t="str">
            <v>Cñi</v>
          </cell>
          <cell r="D32" t="str">
            <v>kg</v>
          </cell>
          <cell r="E32">
            <v>0</v>
          </cell>
          <cell r="F32">
            <v>900</v>
          </cell>
          <cell r="G32">
            <v>500</v>
          </cell>
        </row>
        <row r="33">
          <cell r="B33" t="str">
            <v>002</v>
          </cell>
          <cell r="C33" t="str">
            <v>Bao t¶i</v>
          </cell>
          <cell r="D33" t="str">
            <v>m2</v>
          </cell>
          <cell r="E33">
            <v>0</v>
          </cell>
          <cell r="F33">
            <v>4200</v>
          </cell>
          <cell r="G33">
            <v>3800</v>
          </cell>
        </row>
        <row r="34">
          <cell r="B34" t="str">
            <v>067</v>
          </cell>
          <cell r="C34" t="str">
            <v>Bét ®¸</v>
          </cell>
          <cell r="D34" t="str">
            <v>kg</v>
          </cell>
          <cell r="E34">
            <v>0</v>
          </cell>
          <cell r="F34">
            <v>300</v>
          </cell>
          <cell r="G34">
            <v>250</v>
          </cell>
        </row>
        <row r="35">
          <cell r="B35" t="str">
            <v>271</v>
          </cell>
          <cell r="C35" t="str">
            <v>Nhùa bitum</v>
          </cell>
          <cell r="D35" t="str">
            <v>kg</v>
          </cell>
          <cell r="E35">
            <v>0</v>
          </cell>
          <cell r="F35">
            <v>3754.2049999999999</v>
          </cell>
          <cell r="G35">
            <v>2450</v>
          </cell>
        </row>
        <row r="36">
          <cell r="B36" t="str">
            <v>081</v>
          </cell>
          <cell r="C36" t="str">
            <v>C¸t vµng</v>
          </cell>
          <cell r="D36" t="str">
            <v>m3</v>
          </cell>
          <cell r="E36">
            <v>0</v>
          </cell>
          <cell r="F36">
            <v>74090</v>
          </cell>
          <cell r="G36">
            <v>50000</v>
          </cell>
        </row>
        <row r="37">
          <cell r="B37" t="str">
            <v>428</v>
          </cell>
          <cell r="C37" t="str">
            <v>§¸ d¨m 1x2</v>
          </cell>
          <cell r="D37" t="str">
            <v>m3</v>
          </cell>
          <cell r="E37">
            <v>0</v>
          </cell>
          <cell r="F37">
            <v>80981</v>
          </cell>
          <cell r="G37">
            <v>101000</v>
          </cell>
        </row>
        <row r="38">
          <cell r="B38" t="str">
            <v>383</v>
          </cell>
          <cell r="C38" t="str">
            <v>VËt liÖu kh¸c</v>
          </cell>
          <cell r="D38" t="str">
            <v>%</v>
          </cell>
          <cell r="E38">
            <v>0</v>
          </cell>
          <cell r="F38">
            <v>0</v>
          </cell>
        </row>
        <row r="39">
          <cell r="B39" t="str">
            <v>143</v>
          </cell>
          <cell r="C39" t="str">
            <v>D©y ®iÖn</v>
          </cell>
          <cell r="D39" t="str">
            <v>m</v>
          </cell>
          <cell r="E39">
            <v>0</v>
          </cell>
          <cell r="F39">
            <v>1200</v>
          </cell>
          <cell r="G39">
            <v>1350</v>
          </cell>
        </row>
        <row r="40">
          <cell r="B40" t="str">
            <v>128</v>
          </cell>
          <cell r="C40" t="str">
            <v>D©y ch¸y chËm</v>
          </cell>
          <cell r="D40" t="str">
            <v>m</v>
          </cell>
          <cell r="E40">
            <v>0</v>
          </cell>
          <cell r="F40">
            <v>1200</v>
          </cell>
          <cell r="G40">
            <v>1200</v>
          </cell>
        </row>
        <row r="41">
          <cell r="B41" t="str">
            <v>135</v>
          </cell>
          <cell r="C41" t="str">
            <v>D©y næ</v>
          </cell>
          <cell r="D41" t="str">
            <v>m</v>
          </cell>
          <cell r="E41">
            <v>0</v>
          </cell>
          <cell r="F41">
            <v>3000</v>
          </cell>
          <cell r="G41">
            <v>3000</v>
          </cell>
        </row>
        <row r="42">
          <cell r="B42" t="str">
            <v>249</v>
          </cell>
          <cell r="C42" t="str">
            <v>KÝp næ</v>
          </cell>
          <cell r="D42" t="str">
            <v>c¸i</v>
          </cell>
          <cell r="E42">
            <v>0</v>
          </cell>
          <cell r="F42">
            <v>2000</v>
          </cell>
          <cell r="G42">
            <v>2000</v>
          </cell>
        </row>
        <row r="43">
          <cell r="B43" t="str">
            <v>321</v>
          </cell>
          <cell r="C43" t="str">
            <v>Thuèc næ  Am«nÝt</v>
          </cell>
          <cell r="D43" t="str">
            <v>kg</v>
          </cell>
          <cell r="E43">
            <v>0</v>
          </cell>
          <cell r="F43">
            <v>15980</v>
          </cell>
          <cell r="G43">
            <v>10500</v>
          </cell>
        </row>
        <row r="44">
          <cell r="B44" t="str">
            <v>457a</v>
          </cell>
          <cell r="C44" t="str">
            <v>èng thÐp tr¸ng kÏm D80mm</v>
          </cell>
          <cell r="D44" t="str">
            <v>m</v>
          </cell>
          <cell r="E44">
            <v>0</v>
          </cell>
          <cell r="F44">
            <v>45000</v>
          </cell>
        </row>
        <row r="45">
          <cell r="B45" t="str">
            <v>020</v>
          </cell>
          <cell r="C45" t="str">
            <v>Bu l«ng M14x70</v>
          </cell>
          <cell r="D45" t="str">
            <v>c¸i</v>
          </cell>
          <cell r="E45">
            <v>0</v>
          </cell>
          <cell r="F45">
            <v>4500</v>
          </cell>
        </row>
        <row r="46">
          <cell r="B46" t="str">
            <v>025</v>
          </cell>
          <cell r="C46" t="str">
            <v>Bu l«ng M16x320</v>
          </cell>
          <cell r="D46" t="str">
            <v>c¸i</v>
          </cell>
          <cell r="E46">
            <v>0</v>
          </cell>
          <cell r="F46">
            <v>8700</v>
          </cell>
        </row>
        <row r="47">
          <cell r="B47" t="str">
            <v>021</v>
          </cell>
          <cell r="C47" t="str">
            <v>Bu l«ng M16x32</v>
          </cell>
          <cell r="D47" t="str">
            <v>c¸i</v>
          </cell>
          <cell r="E47">
            <v>0</v>
          </cell>
          <cell r="F47">
            <v>5800</v>
          </cell>
        </row>
        <row r="48">
          <cell r="B48" t="str">
            <v>mb423</v>
          </cell>
          <cell r="C48" t="str">
            <v>BiÓn b¸o vu«ng 0.91x0.91</v>
          </cell>
          <cell r="D48" t="str">
            <v>c¸i</v>
          </cell>
          <cell r="E48">
            <v>0</v>
          </cell>
          <cell r="F48">
            <v>563108</v>
          </cell>
        </row>
        <row r="49">
          <cell r="B49" t="str">
            <v>mbcn1</v>
          </cell>
          <cell r="C49" t="str">
            <v>BiÓn b¸o ch÷ nhËt 0.4x0.91</v>
          </cell>
          <cell r="D49" t="str">
            <v>c¸i</v>
          </cell>
          <cell r="E49">
            <v>0</v>
          </cell>
          <cell r="F49">
            <v>247520.00000000003</v>
          </cell>
        </row>
        <row r="50">
          <cell r="B50" t="str">
            <v>mbcn2</v>
          </cell>
          <cell r="C50" t="str">
            <v>BiÓn b¸o ch÷ nhËt 1.3x2.1</v>
          </cell>
          <cell r="D50" t="str">
            <v>c¸i</v>
          </cell>
          <cell r="E50">
            <v>0</v>
          </cell>
          <cell r="F50">
            <v>1856400.0000000002</v>
          </cell>
        </row>
        <row r="51">
          <cell r="B51" t="str">
            <v>mbtg</v>
          </cell>
          <cell r="C51" t="str">
            <v>BiÓn tam gi¸c 0.91x0.91x0.91</v>
          </cell>
          <cell r="D51" t="str">
            <v>c¸i</v>
          </cell>
          <cell r="E51">
            <v>0</v>
          </cell>
          <cell r="F51">
            <v>299000</v>
          </cell>
        </row>
        <row r="52">
          <cell r="B52" t="str">
            <v>mbtr</v>
          </cell>
          <cell r="C52" t="str">
            <v>MÆt biÓn trßn D91</v>
          </cell>
          <cell r="D52" t="str">
            <v>c¸i</v>
          </cell>
          <cell r="E52">
            <v>0</v>
          </cell>
          <cell r="F52">
            <v>409500</v>
          </cell>
        </row>
        <row r="53">
          <cell r="B53" t="str">
            <v>305a</v>
          </cell>
          <cell r="C53" t="str">
            <v>Bét s¬n nãng ph¶n quang</v>
          </cell>
          <cell r="D53" t="str">
            <v>kg</v>
          </cell>
          <cell r="E53">
            <v>0</v>
          </cell>
          <cell r="F53">
            <v>11000</v>
          </cell>
        </row>
        <row r="54">
          <cell r="B54" t="str">
            <v>htt</v>
          </cell>
          <cell r="C54" t="str">
            <v>H¹t thuû tinh lo¹i II</v>
          </cell>
          <cell r="D54" t="str">
            <v>kg</v>
          </cell>
          <cell r="E54">
            <v>0</v>
          </cell>
          <cell r="F54">
            <v>14500</v>
          </cell>
        </row>
        <row r="55">
          <cell r="B55" t="str">
            <v>ga</v>
          </cell>
          <cell r="C55" t="str">
            <v>KhÝ ga</v>
          </cell>
          <cell r="D55" t="str">
            <v>kg</v>
          </cell>
          <cell r="E55">
            <v>0</v>
          </cell>
          <cell r="F55">
            <v>9000</v>
          </cell>
        </row>
        <row r="56">
          <cell r="B56" t="str">
            <v>305</v>
          </cell>
          <cell r="C56" t="str">
            <v>S¬n</v>
          </cell>
          <cell r="D56" t="str">
            <v>kg</v>
          </cell>
          <cell r="E56">
            <v>0</v>
          </cell>
          <cell r="F56">
            <v>21000</v>
          </cell>
        </row>
        <row r="57">
          <cell r="B57" t="str">
            <v>tph1</v>
          </cell>
          <cell r="C57" t="str">
            <v>T«n sãng phßng hé</v>
          </cell>
          <cell r="D57" t="str">
            <v>m</v>
          </cell>
          <cell r="E57">
            <v>0</v>
          </cell>
          <cell r="F57">
            <v>111600</v>
          </cell>
        </row>
        <row r="58">
          <cell r="B58" t="str">
            <v>tph2</v>
          </cell>
          <cell r="C58" t="str">
            <v>T«n phßng hé tÊm ®Çu</v>
          </cell>
          <cell r="D58" t="str">
            <v>tÊm</v>
          </cell>
          <cell r="E58">
            <v>0</v>
          </cell>
          <cell r="F58">
            <v>91100</v>
          </cell>
        </row>
        <row r="59">
          <cell r="B59" t="str">
            <v>cph</v>
          </cell>
          <cell r="C59" t="str">
            <v>Cét phßng hé</v>
          </cell>
          <cell r="D59" t="str">
            <v>cét</v>
          </cell>
          <cell r="E59">
            <v>0</v>
          </cell>
          <cell r="F59">
            <v>145026.78750000001</v>
          </cell>
        </row>
        <row r="60">
          <cell r="B60" t="str">
            <v>lcbt</v>
          </cell>
          <cell r="C60" t="str">
            <v>L­ìi c¾t BT</v>
          </cell>
          <cell r="D60" t="str">
            <v>Lç</v>
          </cell>
          <cell r="E60">
            <v>0</v>
          </cell>
          <cell r="F60">
            <v>6250</v>
          </cell>
        </row>
        <row r="61">
          <cell r="B61" t="str">
            <v>cay</v>
          </cell>
          <cell r="C61" t="str">
            <v>C©y ng©u</v>
          </cell>
          <cell r="D61" t="str">
            <v>C©y</v>
          </cell>
          <cell r="E61">
            <v>0</v>
          </cell>
          <cell r="F61">
            <v>84000</v>
          </cell>
        </row>
        <row r="62">
          <cell r="B62" t="str">
            <v>Bµn nÐn D = 34cm</v>
          </cell>
          <cell r="C62" t="str">
            <v>Nh©n c«ng</v>
          </cell>
          <cell r="D62">
            <v>400000</v>
          </cell>
          <cell r="F62">
            <v>6500</v>
          </cell>
        </row>
        <row r="63">
          <cell r="B63" t="str">
            <v>6145</v>
          </cell>
          <cell r="C63" t="str">
            <v>Nh©n c«ng 4,5/7</v>
          </cell>
          <cell r="D63" t="str">
            <v>c«ng</v>
          </cell>
          <cell r="E63">
            <v>0</v>
          </cell>
          <cell r="F63">
            <v>23294.0445</v>
          </cell>
          <cell r="G63">
            <v>14925</v>
          </cell>
        </row>
        <row r="64">
          <cell r="B64" t="str">
            <v>6135</v>
          </cell>
          <cell r="C64" t="str">
            <v>Nh©n c«ng 3,5/7</v>
          </cell>
          <cell r="D64" t="str">
            <v>c«ng</v>
          </cell>
          <cell r="E64">
            <v>0</v>
          </cell>
          <cell r="F64">
            <v>20244.358539999997</v>
          </cell>
          <cell r="G64">
            <v>12971</v>
          </cell>
        </row>
        <row r="65">
          <cell r="B65" t="str">
            <v>6137</v>
          </cell>
          <cell r="C65" t="str">
            <v>Nh©n c«ng 3,7/7</v>
          </cell>
          <cell r="D65" t="str">
            <v>c«ng</v>
          </cell>
          <cell r="E65">
            <v>0</v>
          </cell>
          <cell r="F65">
            <v>20592.403559999995</v>
          </cell>
          <cell r="G65">
            <v>13194</v>
          </cell>
        </row>
        <row r="66">
          <cell r="B66" t="str">
            <v>6140</v>
          </cell>
          <cell r="C66" t="str">
            <v>Nh©n c«ng 4/7</v>
          </cell>
          <cell r="D66" t="str">
            <v>c«ng</v>
          </cell>
          <cell r="E66">
            <v>0</v>
          </cell>
          <cell r="F66">
            <v>21115.251459999999</v>
          </cell>
          <cell r="G66">
            <v>13529</v>
          </cell>
        </row>
        <row r="67">
          <cell r="B67" t="str">
            <v>6127</v>
          </cell>
          <cell r="C67" t="str">
            <v>Nh©n c«ng 2,7/7</v>
          </cell>
          <cell r="D67" t="str">
            <v>c«ng</v>
          </cell>
          <cell r="E67">
            <v>0</v>
          </cell>
          <cell r="F67">
            <v>18883.393260000001</v>
          </cell>
          <cell r="G67">
            <v>12099</v>
          </cell>
        </row>
        <row r="68">
          <cell r="B68" t="str">
            <v>6130</v>
          </cell>
          <cell r="C68" t="str">
            <v>Nh©n c«ng 3/7</v>
          </cell>
          <cell r="D68" t="str">
            <v>c«ng</v>
          </cell>
          <cell r="E68">
            <v>0</v>
          </cell>
          <cell r="F68">
            <v>19373.465619999999</v>
          </cell>
          <cell r="G68">
            <v>12413</v>
          </cell>
        </row>
        <row r="69">
          <cell r="B69" t="str">
            <v>Bãng ®iÖn 36W</v>
          </cell>
          <cell r="C69" t="str">
            <v>M¸y thi c«ng</v>
          </cell>
          <cell r="D69">
            <v>10000</v>
          </cell>
          <cell r="F69">
            <v>25000</v>
          </cell>
        </row>
        <row r="70">
          <cell r="B70" t="str">
            <v>7534</v>
          </cell>
          <cell r="C70" t="str">
            <v>M¸y c¾t t«n 15kw</v>
          </cell>
          <cell r="D70" t="str">
            <v>ca</v>
          </cell>
          <cell r="E70">
            <v>0</v>
          </cell>
          <cell r="F70">
            <v>185494.8897</v>
          </cell>
          <cell r="G70">
            <v>164322</v>
          </cell>
        </row>
        <row r="71">
          <cell r="B71" t="str">
            <v>7584</v>
          </cell>
          <cell r="C71" t="str">
            <v>M¸y ®ét dËp</v>
          </cell>
          <cell r="D71" t="str">
            <v>ca</v>
          </cell>
          <cell r="E71">
            <v>0</v>
          </cell>
          <cell r="F71">
            <v>72091.74755</v>
          </cell>
          <cell r="G71">
            <v>63863</v>
          </cell>
        </row>
        <row r="72">
          <cell r="B72" t="str">
            <v>7529</v>
          </cell>
          <cell r="C72" t="str">
            <v>M¸y cuèn èng</v>
          </cell>
          <cell r="D72" t="str">
            <v>ca</v>
          </cell>
          <cell r="E72">
            <v>0</v>
          </cell>
          <cell r="F72">
            <v>49205.442649999997</v>
          </cell>
          <cell r="G72">
            <v>43589</v>
          </cell>
        </row>
        <row r="73">
          <cell r="B73" t="str">
            <v>mcbt</v>
          </cell>
          <cell r="C73" t="str">
            <v>M¸y c¾t BT D50</v>
          </cell>
          <cell r="D73" t="str">
            <v>Ca</v>
          </cell>
          <cell r="E73">
            <v>0</v>
          </cell>
          <cell r="F73">
            <v>35391.705199999997</v>
          </cell>
          <cell r="G73">
            <v>31352</v>
          </cell>
        </row>
        <row r="74">
          <cell r="B74" t="str">
            <v>6564</v>
          </cell>
          <cell r="C74" t="str">
            <v>«t« t­íi nhùa 7 tÊn</v>
          </cell>
          <cell r="D74" t="str">
            <v>Ca</v>
          </cell>
          <cell r="E74">
            <v>0</v>
          </cell>
          <cell r="F74">
            <v>841101.61960000009</v>
          </cell>
          <cell r="G74">
            <v>745096</v>
          </cell>
        </row>
        <row r="75">
          <cell r="B75" t="str">
            <v>7552</v>
          </cell>
          <cell r="C75" t="str">
            <v>M¸y nÐn khÝ 9m3/ph</v>
          </cell>
          <cell r="D75" t="str">
            <v>ca</v>
          </cell>
          <cell r="E75">
            <v>0</v>
          </cell>
          <cell r="F75">
            <v>419298.91515000002</v>
          </cell>
          <cell r="G75">
            <v>371439</v>
          </cell>
        </row>
        <row r="76">
          <cell r="B76" t="str">
            <v>7621</v>
          </cell>
          <cell r="C76" t="str">
            <v>¤ t« t­íi n­íc 5m3</v>
          </cell>
          <cell r="D76" t="str">
            <v>ca</v>
          </cell>
          <cell r="E76">
            <v>0</v>
          </cell>
          <cell r="F76">
            <v>387254.25020000001</v>
          </cell>
          <cell r="G76">
            <v>343052</v>
          </cell>
        </row>
        <row r="77">
          <cell r="B77" t="str">
            <v>7553</v>
          </cell>
          <cell r="C77" t="str">
            <v>M¸y phun s¬n</v>
          </cell>
          <cell r="D77" t="str">
            <v>ca</v>
          </cell>
          <cell r="E77">
            <v>0</v>
          </cell>
          <cell r="F77">
            <v>32547.003199999999</v>
          </cell>
          <cell r="G77">
            <v>28832</v>
          </cell>
        </row>
        <row r="78">
          <cell r="B78" t="str">
            <v>7500</v>
          </cell>
          <cell r="C78" t="str">
            <v>Bóa c¨n 3m3 KN/ph</v>
          </cell>
          <cell r="D78" t="str">
            <v>ca</v>
          </cell>
          <cell r="E78">
            <v>0</v>
          </cell>
          <cell r="F78">
            <v>27928.877850000001</v>
          </cell>
          <cell r="G78">
            <v>24741</v>
          </cell>
        </row>
        <row r="79">
          <cell r="B79" t="str">
            <v>7538</v>
          </cell>
          <cell r="C79" t="str">
            <v>M¸y hµn 23kw</v>
          </cell>
          <cell r="D79" t="str">
            <v>ca</v>
          </cell>
          <cell r="E79">
            <v>0</v>
          </cell>
          <cell r="F79">
            <v>87303.001300000004</v>
          </cell>
          <cell r="G79">
            <v>77338</v>
          </cell>
        </row>
        <row r="80">
          <cell r="B80" t="str">
            <v>7506</v>
          </cell>
          <cell r="C80" t="str">
            <v>CÇn cÈu 10T</v>
          </cell>
          <cell r="D80" t="str">
            <v>ca</v>
          </cell>
          <cell r="E80">
            <v>0</v>
          </cell>
          <cell r="F80">
            <v>694819.59234999993</v>
          </cell>
          <cell r="G80">
            <v>615511</v>
          </cell>
        </row>
        <row r="81">
          <cell r="B81" t="str">
            <v>7579</v>
          </cell>
          <cell r="C81" t="str">
            <v>M¸y ®Çm dïi 1,5kw</v>
          </cell>
          <cell r="D81" t="str">
            <v>ca</v>
          </cell>
          <cell r="E81">
            <v>0</v>
          </cell>
          <cell r="F81">
            <v>42282.205600000001</v>
          </cell>
          <cell r="G81">
            <v>37456</v>
          </cell>
        </row>
        <row r="82">
          <cell r="B82" t="str">
            <v>7536</v>
          </cell>
          <cell r="C82" t="str">
            <v>M¸y c¾t uèn</v>
          </cell>
          <cell r="D82" t="str">
            <v>ca</v>
          </cell>
          <cell r="E82">
            <v>0</v>
          </cell>
          <cell r="F82">
            <v>44915.81265</v>
          </cell>
          <cell r="G82">
            <v>39789</v>
          </cell>
        </row>
        <row r="83">
          <cell r="B83" t="str">
            <v>7558</v>
          </cell>
          <cell r="C83" t="str">
            <v>M¸y trén 250L</v>
          </cell>
          <cell r="D83" t="str">
            <v>ca</v>
          </cell>
          <cell r="E83">
            <v>0</v>
          </cell>
          <cell r="F83">
            <v>108676.64720000001</v>
          </cell>
          <cell r="G83">
            <v>96272</v>
          </cell>
        </row>
        <row r="84">
          <cell r="B84" t="str">
            <v>7559</v>
          </cell>
          <cell r="C84" t="str">
            <v>M¸y trén 80L</v>
          </cell>
          <cell r="D84" t="str">
            <v>ca</v>
          </cell>
          <cell r="E84">
            <v>0</v>
          </cell>
          <cell r="F84">
            <v>51130.1319</v>
          </cell>
          <cell r="G84">
            <v>45294</v>
          </cell>
        </row>
        <row r="85">
          <cell r="B85" t="str">
            <v>7546</v>
          </cell>
          <cell r="C85" t="str">
            <v>M¸y lu rung 25T</v>
          </cell>
          <cell r="D85" t="str">
            <v>ca</v>
          </cell>
          <cell r="E85">
            <v>0</v>
          </cell>
          <cell r="F85">
            <v>1174099.9522499999</v>
          </cell>
          <cell r="G85">
            <v>1040085</v>
          </cell>
        </row>
        <row r="86">
          <cell r="B86" t="str">
            <v>7554</v>
          </cell>
          <cell r="C86" t="str">
            <v>M¸y r¶i 50 - 60T/h</v>
          </cell>
          <cell r="D86" t="str">
            <v>ca</v>
          </cell>
          <cell r="E86">
            <v>0</v>
          </cell>
          <cell r="F86">
            <v>726135.02020000003</v>
          </cell>
          <cell r="G86">
            <v>643252</v>
          </cell>
        </row>
        <row r="87">
          <cell r="B87" t="str">
            <v>7563</v>
          </cell>
          <cell r="C87" t="str">
            <v>M¸y xóc 1,25m3</v>
          </cell>
          <cell r="D87" t="str">
            <v>ca</v>
          </cell>
          <cell r="E87">
            <v>0</v>
          </cell>
          <cell r="F87">
            <v>1398566.1305</v>
          </cell>
          <cell r="G87">
            <v>1238930</v>
          </cell>
        </row>
        <row r="88">
          <cell r="B88" t="str">
            <v>7601</v>
          </cell>
          <cell r="C88" t="str">
            <v>Tr¹m trén 50-60tÊn/h</v>
          </cell>
          <cell r="D88" t="str">
            <v>ca</v>
          </cell>
          <cell r="E88">
            <v>0</v>
          </cell>
          <cell r="F88">
            <v>11170788.0374</v>
          </cell>
          <cell r="G88">
            <v>9895724</v>
          </cell>
        </row>
        <row r="89">
          <cell r="B89" t="str">
            <v>7576</v>
          </cell>
          <cell r="C89" t="str">
            <v>M¸y ®Çm b¸nh lèp 16T</v>
          </cell>
          <cell r="D89" t="str">
            <v>ca</v>
          </cell>
          <cell r="E89">
            <v>0</v>
          </cell>
          <cell r="F89">
            <v>487723.02905000001</v>
          </cell>
          <cell r="G89">
            <v>432053</v>
          </cell>
        </row>
        <row r="90">
          <cell r="B90" t="str">
            <v>7544</v>
          </cell>
          <cell r="C90" t="str">
            <v>M¸y lu 10T</v>
          </cell>
          <cell r="D90" t="str">
            <v>ca</v>
          </cell>
          <cell r="E90">
            <v>0</v>
          </cell>
          <cell r="F90">
            <v>326149.59970000002</v>
          </cell>
          <cell r="G90">
            <v>288922</v>
          </cell>
        </row>
        <row r="91">
          <cell r="B91" t="str">
            <v>7555</v>
          </cell>
          <cell r="C91" t="str">
            <v>M¸y r¶i 20T/h</v>
          </cell>
          <cell r="D91" t="str">
            <v>ca</v>
          </cell>
          <cell r="E91">
            <v>0</v>
          </cell>
          <cell r="F91">
            <v>507982.49999999994</v>
          </cell>
          <cell r="G91">
            <v>450000</v>
          </cell>
        </row>
        <row r="92">
          <cell r="B92" t="str">
            <v>7543</v>
          </cell>
          <cell r="C92" t="str">
            <v>M¸y kh¸c</v>
          </cell>
          <cell r="D92" t="str">
            <v>%</v>
          </cell>
          <cell r="E92">
            <v>0</v>
          </cell>
          <cell r="F92">
            <v>0</v>
          </cell>
          <cell r="G92">
            <v>6000</v>
          </cell>
        </row>
        <row r="93">
          <cell r="B93" t="str">
            <v>mns</v>
          </cell>
          <cell r="C93" t="str">
            <v>M¸y nÊu s¬n</v>
          </cell>
          <cell r="D93" t="str">
            <v>ca</v>
          </cell>
          <cell r="E93">
            <v>0</v>
          </cell>
          <cell r="F93">
            <v>74057.075400000002</v>
          </cell>
          <cell r="G93">
            <v>65604</v>
          </cell>
        </row>
        <row r="94">
          <cell r="B94" t="str">
            <v>mrs</v>
          </cell>
          <cell r="C94" t="str">
            <v>M¸y r¶i s¬n</v>
          </cell>
          <cell r="D94" t="str">
            <v>ca</v>
          </cell>
          <cell r="E94">
            <v>0</v>
          </cell>
          <cell r="F94">
            <v>74057.075400000002</v>
          </cell>
          <cell r="G94">
            <v>65604</v>
          </cell>
        </row>
        <row r="95">
          <cell r="B95" t="str">
            <v>7621</v>
          </cell>
          <cell r="C95" t="str">
            <v>¤ t« t­íi n­íc 5m3</v>
          </cell>
          <cell r="D95" t="str">
            <v>ca</v>
          </cell>
          <cell r="E95">
            <v>0</v>
          </cell>
          <cell r="F95">
            <v>387254.25020000001</v>
          </cell>
          <cell r="G95">
            <v>343052</v>
          </cell>
        </row>
        <row r="96">
          <cell r="B96" t="str">
            <v>7556</v>
          </cell>
          <cell r="C96" t="str">
            <v>M¸y san 110cv</v>
          </cell>
          <cell r="D96" t="str">
            <v>ca</v>
          </cell>
          <cell r="E96">
            <v>0</v>
          </cell>
          <cell r="F96">
            <v>659554.31835000007</v>
          </cell>
          <cell r="G96">
            <v>584271</v>
          </cell>
        </row>
        <row r="97">
          <cell r="B97" t="str">
            <v>7573</v>
          </cell>
          <cell r="C97" t="str">
            <v>M¸y ®Çm 25T</v>
          </cell>
          <cell r="D97" t="str">
            <v>ca</v>
          </cell>
          <cell r="E97">
            <v>0</v>
          </cell>
          <cell r="F97">
            <v>654733</v>
          </cell>
          <cell r="G97">
            <v>580000</v>
          </cell>
        </row>
        <row r="98">
          <cell r="B98" t="str">
            <v>7574</v>
          </cell>
          <cell r="C98" t="str">
            <v>M¸y ®Çm 9T</v>
          </cell>
          <cell r="D98" t="str">
            <v>ca</v>
          </cell>
          <cell r="E98">
            <v>0</v>
          </cell>
          <cell r="F98">
            <v>501033.29939999996</v>
          </cell>
          <cell r="G98">
            <v>443844</v>
          </cell>
        </row>
        <row r="99">
          <cell r="B99" t="str">
            <v>7572</v>
          </cell>
          <cell r="C99" t="str">
            <v>M¸y ®Çm 16T</v>
          </cell>
          <cell r="D99" t="str">
            <v>ca</v>
          </cell>
          <cell r="E99">
            <v>0</v>
          </cell>
          <cell r="F99">
            <v>568940.4</v>
          </cell>
          <cell r="G99">
            <v>504000</v>
          </cell>
        </row>
        <row r="100">
          <cell r="B100" t="str">
            <v>7615</v>
          </cell>
          <cell r="C100" t="str">
            <v>¤ t« &lt;=12T</v>
          </cell>
          <cell r="D100" t="str">
            <v>ca</v>
          </cell>
          <cell r="E100">
            <v>0</v>
          </cell>
          <cell r="F100">
            <v>651220.01879999996</v>
          </cell>
          <cell r="G100">
            <v>576888</v>
          </cell>
        </row>
        <row r="101">
          <cell r="B101" t="str">
            <v>7548</v>
          </cell>
          <cell r="C101" t="str">
            <v>M¸y nÐn khÝ 10m3/ph</v>
          </cell>
          <cell r="D101" t="str">
            <v>ca</v>
          </cell>
          <cell r="E101">
            <v>0</v>
          </cell>
          <cell r="F101">
            <v>437166.35294999997</v>
          </cell>
          <cell r="G101">
            <v>387267</v>
          </cell>
        </row>
        <row r="102">
          <cell r="B102" t="str">
            <v>7541</v>
          </cell>
          <cell r="C102" t="str">
            <v>M¸y khoan cÇm tay D42mm</v>
          </cell>
          <cell r="D102" t="str">
            <v>ca</v>
          </cell>
          <cell r="E102">
            <v>0</v>
          </cell>
          <cell r="F102">
            <v>39912.749450000003</v>
          </cell>
          <cell r="G102">
            <v>35357</v>
          </cell>
        </row>
        <row r="103">
          <cell r="B103" t="str">
            <v>7586</v>
          </cell>
          <cell r="C103" t="str">
            <v>M¸y ñi 110cv</v>
          </cell>
          <cell r="D103" t="str">
            <v>ca</v>
          </cell>
          <cell r="E103">
            <v>0</v>
          </cell>
          <cell r="F103">
            <v>755593.48979999998</v>
          </cell>
          <cell r="G103">
            <v>669348</v>
          </cell>
        </row>
        <row r="104">
          <cell r="B104" t="str">
            <v>7614</v>
          </cell>
          <cell r="C104" t="str">
            <v>¤ t« &lt;=10T</v>
          </cell>
          <cell r="D104" t="str">
            <v>ca</v>
          </cell>
          <cell r="E104">
            <v>0</v>
          </cell>
          <cell r="F104">
            <v>593481.59900000005</v>
          </cell>
          <cell r="G104">
            <v>525740</v>
          </cell>
        </row>
        <row r="105">
          <cell r="B105" t="str">
            <v>7568</v>
          </cell>
          <cell r="C105" t="str">
            <v>M¸y ®µo &lt;=1.6m3</v>
          </cell>
          <cell r="D105" t="str">
            <v>ca</v>
          </cell>
          <cell r="E105">
            <v>0</v>
          </cell>
          <cell r="F105">
            <v>1555901.8569499999</v>
          </cell>
          <cell r="G105">
            <v>1378307</v>
          </cell>
        </row>
        <row r="106">
          <cell r="B106" t="str">
            <v>CÇn khoan</v>
          </cell>
          <cell r="C106" t="str">
            <v>m</v>
          </cell>
          <cell r="D106">
            <v>80000</v>
          </cell>
          <cell r="F106">
            <v>1750000</v>
          </cell>
          <cell r="G106">
            <v>1364000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GVT"/>
      <sheetName val="GVL"/>
      <sheetName val="Gia"/>
      <sheetName val="NEW-PANEL"/>
      <sheetName val="SPS"/>
      <sheetName val="PEDESB"/>
      <sheetName val="CHIET TINH DZ 10 KV"/>
      <sheetName val="THVT"/>
      <sheetName val="PTDM"/>
      <sheetName val="Typic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KV+TBA"/>
      <sheetName val="35KV"/>
      <sheetName val="TBA "/>
      <sheetName val="T_35KV"/>
      <sheetName val="Thop"/>
      <sheetName val="TT_0,22KV"/>
      <sheetName val="0,22"/>
      <sheetName val="T_0,22KV"/>
      <sheetName val="CP_Thietbi"/>
      <sheetName val="XAY LAP 0,2 kV"/>
      <sheetName val="CP_Xaylap"/>
      <sheetName val="CP_Khac"/>
      <sheetName val="VLC_0,22"/>
      <sheetName val="VL_35"/>
      <sheetName val="TTVanChuyen"/>
      <sheetName val="THVL"/>
      <sheetName val="CP KHAC 0,2 kV"/>
      <sheetName val="TONG DU TOAN 0,22 kV"/>
      <sheetName val="Gia_GC_Satthep"/>
      <sheetName val="Sheet1"/>
      <sheetName val="GVT"/>
      <sheetName val="TH-Dien"/>
      <sheetName val="DONGIA_HADI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Quy IV"/>
      <sheetName val="Quy III"/>
      <sheetName val="Quy II"/>
      <sheetName val="Qui I"/>
      <sheetName val="Sheet2"/>
      <sheetName val="Sheet3"/>
      <sheetName val="Sheet 4"/>
      <sheetName val="Sheet5"/>
      <sheetName val="Sheet6"/>
      <sheetName val="Sheet9"/>
      <sheetName val="Sheet10"/>
      <sheetName val="Sheet11"/>
      <sheetName val="Sheet12"/>
      <sheetName val="Sheet13"/>
      <sheetName val="Sheet14"/>
      <sheetName val="Sheet15"/>
      <sheetName val="Sheet16"/>
      <sheetName val="XL4Test5"/>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TT04"/>
      <sheetName val="CTV Di dong"/>
      <sheetName val="Gia_NC"/>
      <sheetName val="SHS"/>
      <sheetName val="6A"/>
      <sheetName val="6B"/>
      <sheetName val="6c"/>
      <sheetName val="7A"/>
      <sheetName val="7B"/>
      <sheetName val="7C"/>
      <sheetName val="8A"/>
      <sheetName val="8B"/>
      <sheetName val="8C"/>
      <sheetName val="9A"/>
      <sheetName val="9B"/>
      <sheetName val="THTK"/>
      <sheetName val="THC"/>
      <sheetName val="ds"/>
      <sheetName val="정부노임단가"/>
      <sheetName val="chitiet"/>
      <sheetName val="GVL"/>
      <sheetName val="ctTBA"/>
      <sheetName val="QMCT"/>
      <sheetName val="Bó-DZ0,4"/>
      <sheetName val="Phan Tien Xuan Son&quot;La"/>
      <sheetName val="Chart1"/>
      <sheetName val="vat tu"/>
      <sheetName val="GVT"/>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mong + than"/>
      <sheetName val="h thien tt"/>
      <sheetName val="hoµn thien x trat"/>
      <sheetName val="~         "/>
      <sheetName val="Sheat1"/>
      <sheetName val="subload"/>
      <sheetName val="TTVanChuyen"/>
      <sheetName val="TH-Dien"/>
      <sheetName val="NEW-PANEL"/>
      <sheetName val="Gia"/>
      <sheetName val="Gia_GC_Satthep"/>
      <sheetName val="??????"/>
      <sheetName val="MB NHAN "/>
      <sheetName val="1002_x0000__x0000_0"/>
      <sheetName val="1002??0"/>
      <sheetName val="tienluong"/>
      <sheetName val="Phan Tien2_x0000__x0000_n Son&quot;La"/>
      <sheetName val="1002"/>
      <sheetName val="______"/>
      <sheetName val="TH_Dien"/>
      <sheetName val="NMTD_c"/>
      <sheetName val="Gi¸ tñ bç"/>
      <sheetName val="Book 1 Summary"/>
      <sheetName val="Gian_tiep_so._la"/>
      <sheetName val="1002__0"/>
      <sheetName val="Phan Tien2"/>
      <sheetName val="Gi� t� b�"/>
      <sheetName val="B�-DZ0,4"/>
      <sheetName val="ho�n thien x trat"/>
      <sheetName val="Gi�_t�_b�"/>
      <sheetName val="CTV_Di_dong"/>
      <sheetName val="TT0 "/>
      <sheetName val="Bó,DZ0,4"/>
      <sheetName val="Phan Tien Xean Son&quot;La"/>
      <sheetName val="Ch"/>
      <sheetName val="PNT-QUOT-#3"/>
      <sheetName val="COAT&amp;WRAP-QIOT-#3"/>
      <sheetName val="dtxl"/>
      <sheetName val="BKBANRA"/>
      <sheetName val="BKMUAVAO"/>
      <sheetName val="DLBCKT"/>
      <sheetName val="Hµ Néi"/>
      <sheetName val="#REF"/>
      <sheetName val="Phan Tien2??n Son&quot;La"/>
      <sheetName val="DTDZ35"/>
      <sheetName val="T_x0014_DZ04"/>
      <sheetName val="DH-QT"/>
      <sheetName val="Co gioi% Nam Mu"/>
      <sheetName val="_x0001_nca BV"/>
      <sheetName val="_x0002_ao ve Son La"/>
      <sheetName val="Ky Thua4 Nam Mu"/>
      <sheetName val="CD_x0016_"/>
      <sheetName val="CD1!"/>
      <sheetName val="C@12"/>
      <sheetName val="_x0014_T04"/>
      <sheetName val="VCVlieu"/>
      <sheetName val="dg-VTu"/>
      <sheetName val="GOC"/>
      <sheetName val="_x0000__x0000__x0000__x0000__x0000__x0000__x0000__x0000_"/>
      <sheetName val="Phan Tien2__n Son&quot;La"/>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 val="SV_supporting info"/>
      <sheetName val="SV-supporting info"/>
      <sheetName val="BT-_DZ3_"/>
      <sheetName val="BT_-_cto_x000b__x0000__x0000_Gia_MBA_(2) _x0000__x0000_Gi¸_tñ"/>
      <sheetName val="DTCT-tuyen chinh"/>
      <sheetName val="KKKKKKKK"/>
      <sheetName val="tu"/>
      <sheetName val="________"/>
      <sheetName val="KB"/>
      <sheetName val="DZ 0.4"/>
      <sheetName val="BC NHANH 01"/>
      <sheetName val="GVL-NC-M"/>
      <sheetName val="BT_-_cto_x000b__x0000__x0000_Gia_MBA_(2)_x0009__x0000__x0000_Gi¸_tñ"/>
      <sheetName val="BT_-_cto_x000b_"/>
      <sheetName val="dongia"/>
      <sheetName val="BT_-TBA1"/>
      <sheetName val="BT-_DZ351"/>
      <sheetName val="BT_-_cto1"/>
      <sheetName val="Gia_MBA_(2)1"/>
      <sheetName val="Gi¸_tñ_bï1"/>
      <sheetName val="Gia_KH1"/>
      <sheetName val="GiaVT_XDCB1"/>
      <sheetName val="Gia_MBA1"/>
      <sheetName val="Cac_HS_hay_SD1"/>
      <sheetName val="Phan_Tien_Xuan_Son_La1"/>
      <sheetName val="PhanTienXuan_Nam_Mu1"/>
      <sheetName val="Gia_cong_CK1"/>
      <sheetName val="Co_gioi-_Nam_Mu1"/>
      <sheetName val="Thai_nguyen1"/>
      <sheetName val="To_Dien_Son_La1"/>
      <sheetName val="ToDien_Nam_Mu1"/>
      <sheetName val="Anca_BV1"/>
      <sheetName val="Bao_ve_Son_La1"/>
      <sheetName val="Bao_ve_Nam_Mu1"/>
      <sheetName val="B_ay1"/>
      <sheetName val="S_y1"/>
      <sheetName val="Gian_tiep_son_la1"/>
      <sheetName val="Gian_tiep_Nam_Mu1"/>
      <sheetName val="Ky_Thuat_Nam_Mu1"/>
      <sheetName val="Ky_thuat_Son_La1"/>
      <sheetName val="Phan_Tien_Xuan_Son&quot;La"/>
      <sheetName val="vat_tu"/>
      <sheetName val="Quy_IV"/>
      <sheetName val="Quy_III"/>
      <sheetName val="Quy_II"/>
      <sheetName val="Qui_I"/>
      <sheetName val="Sheet_4"/>
      <sheetName val="mong_+_than"/>
      <sheetName val="h_thien_tt"/>
      <sheetName val="hoµn_thien_x_trat"/>
      <sheetName val="~_________"/>
      <sheetName val="MB_NHAN_"/>
      <sheetName val="7 THAI NGUYEN"/>
      <sheetName val="????????"/>
      <sheetName val="ToDien_Nam_"/>
      <sheetName val="727"/>
      <sheetName val="THVT"/>
      <sheetName val="PTDM"/>
      <sheetName val="BT_,TBA"/>
      <sheetName val="_x0018_C"/>
      <sheetName val="DTCT-TPhuoc"/>
      <sheetName val="cl"/>
      <sheetName val="Input"/>
      <sheetName val="bao-gia"/>
      <sheetName val="T_x005f_x0014_DZ04"/>
      <sheetName val="_x005f_x0001_nca BV"/>
      <sheetName val="_x005f_x0002_ao ve Son La"/>
      <sheetName val="CD_x005f_x0016_"/>
      <sheetName val="CNٺ"/>
      <sheetName val="lam-moi"/>
      <sheetName val="CHITIET VL-NC-TT -1p"/>
      <sheetName val="gtrinh"/>
      <sheetName val="CHITIET VL-NC"/>
      <sheetName val="Hoanh bo"/>
      <sheetName val="BT_-_cto_x000b_??Gia_MBA_(2)_x0009_??Gi¸_tñ"/>
      <sheetName val="BT_-_cto_x000b___Gia_MBA_(2)_x0009___Gi¸_tñ"/>
      <sheetName val="Gi? t? b?"/>
      <sheetName val="B?-DZ0,4"/>
      <sheetName val="ho?n thien x trat"/>
      <sheetName val="Gi?_t?_b?"/>
      <sheetName val="DONGIA_HADINH"/>
      <sheetName val="Gi_ t_ b_"/>
      <sheetName val="B_-DZ0,4"/>
      <sheetName val="ho_n thien x trat"/>
      <sheetName val="Gi__t__b_"/>
      <sheetName val="HE SO"/>
      <sheetName val="Phan dau"/>
      <sheetName val="PTDG"/>
      <sheetName val="BT_-_cto_x000b_??Gia_MBA_(2) ??Gi¸_tñ"/>
      <sheetName val="BT_-_cto_x000b___Gia_MBA_(2) __Gi¸_tñ"/>
      <sheetName val="Kh KT"/>
      <sheetName val="Gia vat tu"/>
      <sheetName val="1002_x0000__x0000_€0"/>
      <sheetName val="cong ty xd cong trinh 506"/>
      <sheetName val="Volume"/>
      <sheetName val="mong ; than"/>
      <sheetName val="1002??€0"/>
      <sheetName val="Phan Tien2_x0000__x0000_€n Son&quot;La"/>
      <sheetName val="1002__€0"/>
      <sheetName val="Phan Tien2??€n Son&quot;La"/>
      <sheetName val="DG du thau"/>
      <sheetName val="Thien Duc - detail"/>
      <sheetName val="SalStructure"/>
      <sheetName val="SAP"/>
      <sheetName val="Price b4 16 July"/>
      <sheetName val="Final Price_16 Jul"/>
      <sheetName val="SOLD UPDATE"/>
      <sheetName val="Gtvl"/>
      <sheetName val="Thkp"/>
      <sheetName val="Ptvt"/>
      <sheetName val="Gia_THKP"/>
      <sheetName val="GiaTH_PT2"/>
      <sheetName val="실행철강하도"/>
      <sheetName val="HMCV"/>
      <sheetName val="CauKien"/>
      <sheetName val="1002_x005f_x0000__x005f_x0000_0"/>
      <sheetName val="Phan Tien2_x005f_x0000__x005f_x0000_n Son&quot;"/>
      <sheetName val="L-Mechanical"/>
      <sheetName val="6MONTHS"/>
      <sheetName val="Chênh lệch máy thi công 1"/>
      <sheetName val="Chênh lệch nhân công"/>
      <sheetName val="Chênh lệch vật liệu"/>
      <sheetName val="TC"/>
      <sheetName val="Chi tiết khối lượng"/>
      <sheetName val="Chi tiết cốt thép"/>
      <sheetName val="Mẫu chi tiết thép"/>
      <sheetName val="Tiêu chuẩn cốt thép"/>
      <sheetName val="Note"/>
      <sheetName val="VT"/>
      <sheetName val="MTC"/>
      <sheetName val="TP"/>
      <sheetName val="VL"/>
      <sheetName val="electrical"/>
      <sheetName val="Analisa Upah &amp; Bahan Plum"/>
      <sheetName val="_x005f_x0000__x005f_x0000__x005f_x0000__x005f_x0000__x0"/>
      <sheetName val="_x005f_x0018_C"/>
      <sheetName val="_x005f_x0014_T04"/>
      <sheetName val="BT_-_cto_x005f_x000b__x005f_x0000__x005f_x0000_Gi"/>
      <sheetName val="BT_-_cto_x005f_x000b_"/>
      <sheetName val="Phan Tien2_x0000__x0000_n Son&quot;"/>
      <sheetName val="_x0000__x0000__x0000__x0000__x0"/>
      <sheetName val="BT_-_cto_x000b__x0000__x0000_Gi"/>
      <sheetName val="Cac H_x0013_ hay SD"/>
      <sheetName val="Ph!n Tien Xuan Son La"/>
      <sheetName val="GiaVT_XDCB_x0007__x0000__x0000_Gia_MBA_x000d__x0000__x0000_Cac_HS_h"/>
      <sheetName val="Tang 1"/>
      <sheetName val="Tang 2"/>
      <sheetName val="Tang 3"/>
      <sheetName val="Tang 31"/>
      <sheetName val="Tang 41"/>
      <sheetName val="Tang 42"/>
      <sheetName val="BT___cto___Gia_MBA__2____Gi___2"/>
      <sheetName val="GiaVT_XDCB_x0007__x0000__x0000_Gia_MBA _x0000__x0000_Cac_HS_h"/>
      <sheetName val="CTiet"/>
      <sheetName val="Check Long. U"/>
      <sheetName val="Check Long. L"/>
      <sheetName val="Elev"/>
      <sheetName val="VT,NC,M"/>
      <sheetName val="1002_x0000__x0000_?0"/>
      <sheetName val="1002???0"/>
      <sheetName val="Phan Tien2_x0000__x0000_?n Son&quot;La"/>
      <sheetName val="B?,DZ0,4"/>
      <sheetName val="Phan Tien2???n Son&quot;La"/>
      <sheetName val="1002__?0"/>
      <sheetName val="Phan Tien2__?n Son&quot;La"/>
      <sheetName val="Ｎｏ.13"/>
      <sheetName val="Sum"/>
      <sheetName val="PVAD-Cong"/>
      <sheetName val="harmony_done"/>
      <sheetName val="tranlam"/>
      <sheetName val="C. NEW BLDG-PLUMBING WORK"/>
      <sheetName val="対応項目"/>
      <sheetName val="BIDDING-SUM"/>
      <sheetName val="Goc CC"/>
      <sheetName val="Main"/>
      <sheetName val="Gia VL"/>
      <sheetName val="Floor area"/>
      <sheetName val="경비2내역"/>
      <sheetName val="Sum ELE  CAP S1-4  "/>
      <sheetName val="갑지(추정)"/>
      <sheetName val="대비"/>
      <sheetName val="유림골조"/>
      <sheetName val="Tra_bang"/>
      <sheetName val="PA2-QH"/>
      <sheetName val="CTV_Di_dong1"/>
      <sheetName val="TT0_"/>
      <sheetName val="Phan_Tien_Xean_Son&quot;La"/>
      <sheetName val="Gian_tiep_so__la"/>
      <sheetName val="Gi¸_tñ_bç"/>
      <sheetName val="Phan_Tien2n_Son&quot;La"/>
      <sheetName val="Book_1_Summary"/>
      <sheetName val="TDZ04"/>
      <sheetName val="Co_gioi%_Nam_Mu"/>
      <sheetName val="nca_BV"/>
      <sheetName val="ao_ve_Son_La"/>
      <sheetName val="Ky_Thua4_Nam_Mu"/>
      <sheetName val="CD"/>
      <sheetName val="Phan_Tien2"/>
      <sheetName val="DTCT-tuyen_chinh"/>
      <sheetName val="Phan_Tien2??n_Son&quot;La"/>
      <sheetName val="Phan_Tien2__n_Son&quot;La"/>
      <sheetName val="DZ_0_4"/>
      <sheetName val="Gi�_t�_b�1"/>
      <sheetName val="ho�n_thien_x_trat"/>
      <sheetName val="Hµ_Néi"/>
      <sheetName val="SV_supporting_info"/>
      <sheetName val="SV-supporting_info"/>
      <sheetName val="BT_-_ctoGia_MBA_(2) Gi¸_tñ"/>
      <sheetName val="BT_-_ctoGia_MBA_(2)_Gi¸_tñ"/>
      <sheetName val="CHITIET_VL-NC-TT_-1p"/>
      <sheetName val="CHITIET_VL-NC"/>
      <sheetName val="T04"/>
      <sheetName val="C"/>
      <sheetName val="Floor_area"/>
      <sheetName val="Data"/>
      <sheetName val="ESTI."/>
      <sheetName val="DI-ESTI"/>
      <sheetName val="HS"/>
      <sheetName val="차액보증"/>
      <sheetName val="Bang chiet tinh TBA"/>
      <sheetName val="T.So_chung"/>
      <sheetName val="CHITIET VL-NC-TT-3p"/>
      <sheetName val="TNHCHINH"/>
      <sheetName val="Cau tao gia"/>
      <sheetName val="GiaVT_XDCB_x0007_"/>
      <sheetName val="chitimc"/>
      <sheetName val="Xuat"/>
      <sheetName val="Cash2"/>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refreshError="1"/>
      <sheetData sheetId="152" refreshError="1"/>
      <sheetData sheetId="153"/>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refreshError="1"/>
      <sheetData sheetId="285" refreshError="1"/>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refreshError="1"/>
      <sheetData sheetId="307" refreshError="1"/>
      <sheetData sheetId="308" refreshError="1"/>
      <sheetData sheetId="309" refreshError="1"/>
      <sheetData sheetId="310"/>
      <sheetData sheetId="311" refreshError="1"/>
      <sheetData sheetId="312" refreshError="1"/>
      <sheetData sheetId="313" refreshError="1"/>
      <sheetData sheetId="314" refreshError="1"/>
      <sheetData sheetId="315" refreshError="1"/>
      <sheetData sheetId="316"/>
      <sheetData sheetId="317" refreshError="1"/>
      <sheetData sheetId="318" refreshError="1"/>
      <sheetData sheetId="319"/>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refreshError="1"/>
      <sheetData sheetId="369"/>
      <sheetData sheetId="370"/>
      <sheetData sheetId="371"/>
      <sheetData sheetId="372"/>
      <sheetData sheetId="373" refreshError="1"/>
      <sheetData sheetId="374" refreshError="1"/>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 val="TTTram"/>
      <sheetName val="Chiettinh dz0,4"/>
      <sheetName val="HE 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3"/>
      <sheetName val="PA2"/>
      <sheetName val="KT(D-D)"/>
      <sheetName val="DTCT-tuyen chinh"/>
      <sheetName val="Load"/>
      <sheetName val="GVL"/>
      <sheetName val="Sheet1"/>
      <sheetName val="GEOI"/>
      <sheetName val="btraR,f"/>
      <sheetName val="Tang truong (21-9)"/>
      <sheetName val="KL_CONG"/>
      <sheetName val="solieu"/>
      <sheetName val="Temp"/>
      <sheetName val="BK04"/>
      <sheetName val="TT35"/>
      <sheetName val="XL4Poppy"/>
      <sheetName val="ptvl"/>
      <sheetName val="ptm"/>
      <sheetName val="KL-CONG"/>
      <sheetName val="TTTram"/>
      <sheetName val="BKBANRA"/>
      <sheetName val="BKMUAVAO"/>
      <sheetName val="Bang.tra"/>
      <sheetName val="Input"/>
      <sheetName val="NEW-PANEL"/>
      <sheetName val="DTHH"/>
      <sheetName val="KT_D_D_"/>
      <sheetName val="Bang Heso"/>
      <sheetName val="Tang_truong_(21-9)"/>
      <sheetName val="DTCT-tuyen_chinh"/>
      <sheetName val="DGCT"/>
      <sheetName val="dg-VTu"/>
      <sheetName val="Tke"/>
      <sheetName val="T.So_chung"/>
      <sheetName val="Cp&gt;10-Ln&lt;10"/>
      <sheetName val="Ln&lt;20"/>
      <sheetName val="EIRR&gt;1&lt;1"/>
      <sheetName val="EIRR&gt; 2"/>
      <sheetName val="EIRR&lt;2"/>
      <sheetName val="MTO REV.2(ARMOR)"/>
    </sheetNames>
    <sheetDataSet>
      <sheetData sheetId="0" refreshError="1">
        <row r="6">
          <cell r="B6" t="str">
            <v>Huyình Âæïc Syî</v>
          </cell>
        </row>
        <row r="7">
          <cell r="B7" t="str">
            <v>Nhaì taûm</v>
          </cell>
          <cell r="D7">
            <v>10</v>
          </cell>
        </row>
        <row r="8">
          <cell r="B8" t="str">
            <v>Nhaì Cáúp 4</v>
          </cell>
          <cell r="D8">
            <v>88</v>
          </cell>
        </row>
        <row r="9">
          <cell r="B9" t="str">
            <v>Âáút åí</v>
          </cell>
          <cell r="D9">
            <v>98</v>
          </cell>
        </row>
        <row r="10">
          <cell r="B10" t="str">
            <v>Cáy àn quaí</v>
          </cell>
          <cell r="D10">
            <v>14</v>
          </cell>
        </row>
        <row r="11">
          <cell r="B11" t="str">
            <v>Huyình Khi Væåìn</v>
          </cell>
        </row>
        <row r="12">
          <cell r="B12" t="str">
            <v>Nhaì taûm</v>
          </cell>
          <cell r="D12">
            <v>30</v>
          </cell>
        </row>
        <row r="13">
          <cell r="B13" t="str">
            <v>Âáút åí</v>
          </cell>
          <cell r="D13">
            <v>30</v>
          </cell>
        </row>
        <row r="14">
          <cell r="B14" t="str">
            <v>Cáy àn quaí</v>
          </cell>
          <cell r="D14">
            <v>2</v>
          </cell>
        </row>
        <row r="15">
          <cell r="B15" t="str">
            <v>Huyình Træång</v>
          </cell>
        </row>
        <row r="16">
          <cell r="B16" t="str">
            <v>Nhaì Cáúp 4</v>
          </cell>
          <cell r="D16">
            <v>54</v>
          </cell>
        </row>
        <row r="17">
          <cell r="B17" t="str">
            <v>Âáút åí</v>
          </cell>
          <cell r="D17">
            <v>54</v>
          </cell>
        </row>
        <row r="18">
          <cell r="B18" t="str">
            <v>Cáy àn quaí</v>
          </cell>
          <cell r="D18">
            <v>5</v>
          </cell>
        </row>
        <row r="19">
          <cell r="B19" t="str">
            <v>Nguyãùn An</v>
          </cell>
        </row>
        <row r="20">
          <cell r="B20" t="str">
            <v>Nhaì Cáúp 4</v>
          </cell>
          <cell r="D20">
            <v>66</v>
          </cell>
        </row>
        <row r="21">
          <cell r="B21" t="str">
            <v>Âáút åí</v>
          </cell>
          <cell r="D21">
            <v>66</v>
          </cell>
        </row>
        <row r="22">
          <cell r="B22" t="str">
            <v>Maî âáút</v>
          </cell>
          <cell r="D22">
            <v>3</v>
          </cell>
        </row>
        <row r="23">
          <cell r="B23" t="str">
            <v>Maî xáy</v>
          </cell>
          <cell r="D23">
            <v>1</v>
          </cell>
        </row>
        <row r="24">
          <cell r="B24" t="str">
            <v>C</v>
          </cell>
        </row>
        <row r="25">
          <cell r="B25" t="str">
            <v>Nhaì Cáúp 4</v>
          </cell>
          <cell r="D25">
            <v>253</v>
          </cell>
        </row>
        <row r="26">
          <cell r="B26" t="str">
            <v>Âáút åí</v>
          </cell>
          <cell r="D26">
            <v>253</v>
          </cell>
        </row>
        <row r="27">
          <cell r="B27" t="str">
            <v>Huyình Táún Cæåìng</v>
          </cell>
        </row>
        <row r="28">
          <cell r="B28" t="str">
            <v>Nhaì Cáúp 4</v>
          </cell>
          <cell r="D28">
            <v>96</v>
          </cell>
        </row>
        <row r="29">
          <cell r="B29" t="str">
            <v>Âáút åí</v>
          </cell>
          <cell r="D29">
            <v>96</v>
          </cell>
        </row>
        <row r="30">
          <cell r="B30" t="str">
            <v>Cáy àn quaí</v>
          </cell>
          <cell r="D30">
            <v>5</v>
          </cell>
        </row>
        <row r="31">
          <cell r="B31" t="str">
            <v>Maî âáút</v>
          </cell>
          <cell r="D31">
            <v>3</v>
          </cell>
        </row>
        <row r="32">
          <cell r="B32" t="str">
            <v>Maî xáy</v>
          </cell>
          <cell r="D32">
            <v>1</v>
          </cell>
        </row>
        <row r="33">
          <cell r="B33" t="str">
            <v>Giãúng næåïc</v>
          </cell>
          <cell r="D33">
            <v>1</v>
          </cell>
        </row>
        <row r="34">
          <cell r="B34" t="str">
            <v>Cáy láúy gäù (baûch âaìn)</v>
          </cell>
          <cell r="D34">
            <v>4</v>
          </cell>
        </row>
        <row r="35">
          <cell r="B35" t="str">
            <v>Nguyãùn Vàn Saïng</v>
          </cell>
        </row>
        <row r="36">
          <cell r="B36" t="str">
            <v>Nhaì Cáúp 4</v>
          </cell>
          <cell r="D36">
            <v>20</v>
          </cell>
        </row>
        <row r="37">
          <cell r="B37" t="str">
            <v>Âáút åí</v>
          </cell>
          <cell r="D37">
            <v>20</v>
          </cell>
        </row>
        <row r="38">
          <cell r="B38" t="str">
            <v>Âáút væåìn</v>
          </cell>
          <cell r="D38">
            <v>120</v>
          </cell>
        </row>
        <row r="39">
          <cell r="B39" t="str">
            <v>Giãúng næåïc</v>
          </cell>
          <cell r="D39">
            <v>1</v>
          </cell>
        </row>
        <row r="40">
          <cell r="B40" t="str">
            <v>Chaì Tuìng</v>
          </cell>
        </row>
        <row r="41">
          <cell r="B41" t="str">
            <v>Nhaì Cáúp 4</v>
          </cell>
          <cell r="D41">
            <v>45</v>
          </cell>
        </row>
        <row r="42">
          <cell r="B42" t="str">
            <v>Âáút åí</v>
          </cell>
          <cell r="D42">
            <v>45</v>
          </cell>
        </row>
        <row r="43">
          <cell r="B43" t="str">
            <v>Maî âáút</v>
          </cell>
          <cell r="D43">
            <v>6</v>
          </cell>
        </row>
        <row r="44">
          <cell r="B44" t="str">
            <v>Maî xáy</v>
          </cell>
          <cell r="D44">
            <v>1</v>
          </cell>
        </row>
        <row r="45">
          <cell r="B45" t="str">
            <v>Loì gaûo HTX(Äng Thán)</v>
          </cell>
        </row>
        <row r="46">
          <cell r="B46" t="str">
            <v>Nhaì taûm</v>
          </cell>
          <cell r="D46">
            <v>442</v>
          </cell>
        </row>
        <row r="47">
          <cell r="B47" t="str">
            <v>Âáút åí</v>
          </cell>
          <cell r="D47">
            <v>442</v>
          </cell>
        </row>
        <row r="48">
          <cell r="B48" t="str">
            <v>Nguyãùn Soíi</v>
          </cell>
        </row>
        <row r="49">
          <cell r="B49" t="str">
            <v>Nhaì taûm</v>
          </cell>
          <cell r="D49">
            <v>36.200000000000003</v>
          </cell>
        </row>
        <row r="50">
          <cell r="B50" t="str">
            <v>Âáút åí</v>
          </cell>
          <cell r="D50">
            <v>36.200000000000003</v>
          </cell>
        </row>
        <row r="51">
          <cell r="B51" t="str">
            <v>Âáút væåìn</v>
          </cell>
          <cell r="D51">
            <v>17.600000000000001</v>
          </cell>
        </row>
        <row r="52">
          <cell r="B52" t="str">
            <v xml:space="preserve">Nguyãùn Thu </v>
          </cell>
        </row>
        <row r="53">
          <cell r="B53" t="str">
            <v>Nhaì taûm</v>
          </cell>
          <cell r="D53">
            <v>10.75</v>
          </cell>
        </row>
        <row r="54">
          <cell r="B54" t="str">
            <v>Nhaì Cáúp 4</v>
          </cell>
          <cell r="D54">
            <v>20.43</v>
          </cell>
        </row>
        <row r="55">
          <cell r="B55" t="str">
            <v>Âáút åí</v>
          </cell>
          <cell r="D55">
            <v>31.18</v>
          </cell>
        </row>
        <row r="56">
          <cell r="B56" t="str">
            <v>Âáút væåìn</v>
          </cell>
          <cell r="D56">
            <v>37.5</v>
          </cell>
        </row>
        <row r="57">
          <cell r="B57" t="str">
            <v>Truû âiãûn gäù</v>
          </cell>
          <cell r="D57">
            <v>1</v>
          </cell>
        </row>
        <row r="58">
          <cell r="B58" t="str">
            <v>Huyình Minh Caính</v>
          </cell>
        </row>
        <row r="59">
          <cell r="B59" t="str">
            <v>Nhaì Cáúp 4</v>
          </cell>
          <cell r="D59">
            <v>24</v>
          </cell>
        </row>
        <row r="60">
          <cell r="B60" t="str">
            <v>Âáút åí</v>
          </cell>
          <cell r="D60">
            <v>24</v>
          </cell>
        </row>
        <row r="61">
          <cell r="B61" t="str">
            <v>Âáút væåìn</v>
          </cell>
          <cell r="D61">
            <v>12.6</v>
          </cell>
        </row>
        <row r="62">
          <cell r="B62" t="str">
            <v>Âàûng thë Mai</v>
          </cell>
          <cell r="D62">
            <v>4</v>
          </cell>
        </row>
        <row r="63">
          <cell r="B63" t="str">
            <v>Nhaì taûm</v>
          </cell>
          <cell r="D63">
            <v>4</v>
          </cell>
        </row>
        <row r="64">
          <cell r="B64" t="str">
            <v>Nhaì Cáúp 4</v>
          </cell>
          <cell r="D64">
            <v>23.76</v>
          </cell>
        </row>
        <row r="65">
          <cell r="B65" t="str">
            <v>Âáút åí</v>
          </cell>
          <cell r="D65">
            <v>59.260000000000005</v>
          </cell>
        </row>
        <row r="66">
          <cell r="B66" t="str">
            <v>Cáy àn quaí</v>
          </cell>
          <cell r="D66">
            <v>3</v>
          </cell>
        </row>
        <row r="67">
          <cell r="B67" t="str">
            <v>Âáút væåìn</v>
          </cell>
          <cell r="D67">
            <v>225</v>
          </cell>
        </row>
        <row r="68">
          <cell r="B68" t="str">
            <v>Cáy láúy gäù (baûch âaìn)</v>
          </cell>
          <cell r="D68">
            <v>4</v>
          </cell>
        </row>
        <row r="69">
          <cell r="B69" t="str">
            <v>Hiãn taûm</v>
          </cell>
          <cell r="D69">
            <v>31.5</v>
          </cell>
        </row>
        <row r="70">
          <cell r="B70" t="str">
            <v>Truû âiãûn gäù</v>
          </cell>
          <cell r="D70">
            <v>1</v>
          </cell>
        </row>
        <row r="71">
          <cell r="B71" t="str">
            <v>Nguyãùn Âçnh Læûc</v>
          </cell>
          <cell r="D71">
            <v>25</v>
          </cell>
        </row>
        <row r="72">
          <cell r="B72" t="str">
            <v>Nhaì Cáúp 4</v>
          </cell>
          <cell r="D72">
            <v>12</v>
          </cell>
        </row>
        <row r="73">
          <cell r="B73" t="str">
            <v>Âáút åí</v>
          </cell>
          <cell r="D73">
            <v>12</v>
          </cell>
        </row>
        <row r="74">
          <cell r="B74" t="str">
            <v>Cáy àn quaí</v>
          </cell>
          <cell r="D74">
            <v>25</v>
          </cell>
        </row>
        <row r="75">
          <cell r="B75" t="str">
            <v>Âáút væåìn</v>
          </cell>
          <cell r="D75">
            <v>70</v>
          </cell>
        </row>
        <row r="76">
          <cell r="B76" t="str">
            <v>Cáy láúy gäù (baûch âaìn)</v>
          </cell>
          <cell r="D76">
            <v>4</v>
          </cell>
        </row>
        <row r="77">
          <cell r="B77" t="str">
            <v>Nguyãùn Quang</v>
          </cell>
          <cell r="D77">
            <v>16</v>
          </cell>
        </row>
        <row r="78">
          <cell r="B78" t="str">
            <v>Nhaì taûm</v>
          </cell>
          <cell r="D78">
            <v>14.65</v>
          </cell>
        </row>
        <row r="79">
          <cell r="B79" t="str">
            <v>Âáút åí</v>
          </cell>
          <cell r="D79">
            <v>14.65</v>
          </cell>
        </row>
        <row r="80">
          <cell r="B80" t="str">
            <v>Cáy àn quaí</v>
          </cell>
          <cell r="D80">
            <v>16</v>
          </cell>
        </row>
        <row r="81">
          <cell r="B81" t="str">
            <v>Âáút væåìn</v>
          </cell>
          <cell r="D81">
            <v>289</v>
          </cell>
        </row>
        <row r="82">
          <cell r="B82" t="str">
            <v>Cáy láúy gäù (dæång liãùu)</v>
          </cell>
          <cell r="D82">
            <v>5</v>
          </cell>
        </row>
        <row r="83">
          <cell r="B83" t="str">
            <v>Moïng xáy</v>
          </cell>
          <cell r="D83">
            <v>6</v>
          </cell>
        </row>
        <row r="84">
          <cell r="B84" t="str">
            <v>Truû âiãûn gäù</v>
          </cell>
          <cell r="D84">
            <v>1</v>
          </cell>
        </row>
        <row r="85">
          <cell r="B85" t="str">
            <v>Phan Khaïnh Tuáún</v>
          </cell>
          <cell r="D85">
            <v>36</v>
          </cell>
        </row>
        <row r="86">
          <cell r="B86" t="str">
            <v>Nhaì taûm</v>
          </cell>
          <cell r="D86">
            <v>14</v>
          </cell>
        </row>
        <row r="87">
          <cell r="B87" t="str">
            <v>Nhaì Cáúp 4</v>
          </cell>
          <cell r="D87">
            <v>36.799999999999997</v>
          </cell>
        </row>
        <row r="88">
          <cell r="B88" t="str">
            <v>Âáút åí</v>
          </cell>
          <cell r="D88">
            <v>50.8</v>
          </cell>
        </row>
        <row r="89">
          <cell r="B89" t="str">
            <v>Âáút væåìn</v>
          </cell>
          <cell r="D89">
            <v>81.900000000000006</v>
          </cell>
        </row>
        <row r="90">
          <cell r="B90" t="str">
            <v>Giãúng næåïc</v>
          </cell>
          <cell r="D90">
            <v>1</v>
          </cell>
        </row>
        <row r="91">
          <cell r="B91" t="str">
            <v>Nguyãùn Vàn Tuáún</v>
          </cell>
        </row>
        <row r="92">
          <cell r="B92" t="str">
            <v>Nhaì taûm</v>
          </cell>
          <cell r="D92">
            <v>15</v>
          </cell>
        </row>
        <row r="93">
          <cell r="B93" t="str">
            <v>Nhaì Cáúp 4</v>
          </cell>
          <cell r="D93">
            <v>27.7</v>
          </cell>
        </row>
        <row r="94">
          <cell r="B94" t="str">
            <v>Nhaì âuïc 2 táöng</v>
          </cell>
          <cell r="D94">
            <v>66</v>
          </cell>
        </row>
        <row r="95">
          <cell r="B95" t="str">
            <v>Âáút åí</v>
          </cell>
          <cell r="D95">
            <v>108.7</v>
          </cell>
        </row>
        <row r="96">
          <cell r="B96" t="str">
            <v>Cáy àn quaí</v>
          </cell>
          <cell r="D96">
            <v>7</v>
          </cell>
        </row>
        <row r="97">
          <cell r="B97" t="str">
            <v>Âáút væåìn</v>
          </cell>
          <cell r="D97">
            <v>148</v>
          </cell>
        </row>
        <row r="98">
          <cell r="B98" t="str">
            <v>Truû âiãûn BTCT</v>
          </cell>
          <cell r="D98">
            <v>1</v>
          </cell>
        </row>
        <row r="99">
          <cell r="B99" t="str">
            <v>Cáy láúy gäù (baûch âaìn)</v>
          </cell>
          <cell r="D99">
            <v>4</v>
          </cell>
        </row>
        <row r="100">
          <cell r="B100" t="str">
            <v>Lã Thë Kim Ngoüc</v>
          </cell>
          <cell r="D100">
            <v>66</v>
          </cell>
        </row>
        <row r="101">
          <cell r="B101" t="str">
            <v>Nhaì Cáúp 4</v>
          </cell>
          <cell r="D101">
            <v>40.5</v>
          </cell>
        </row>
        <row r="102">
          <cell r="B102" t="str">
            <v>Âáút åí</v>
          </cell>
          <cell r="D102">
            <v>40.5</v>
          </cell>
        </row>
        <row r="103">
          <cell r="B103" t="str">
            <v>Læång Thë Thanh</v>
          </cell>
        </row>
        <row r="104">
          <cell r="B104" t="str">
            <v>Nhaì taûm</v>
          </cell>
          <cell r="D104">
            <v>11</v>
          </cell>
        </row>
        <row r="105">
          <cell r="B105" t="str">
            <v>Nhaì Cáúp 4</v>
          </cell>
          <cell r="D105">
            <v>30.72</v>
          </cell>
        </row>
        <row r="106">
          <cell r="B106" t="str">
            <v>Âáút åí</v>
          </cell>
          <cell r="D106">
            <v>41.72</v>
          </cell>
        </row>
        <row r="107">
          <cell r="B107" t="str">
            <v>Giãúng næåïc</v>
          </cell>
          <cell r="D107">
            <v>1</v>
          </cell>
        </row>
        <row r="108">
          <cell r="B108" t="str">
            <v>Nguyãùn Sang</v>
          </cell>
        </row>
        <row r="109">
          <cell r="B109" t="str">
            <v>Nhaì taûm</v>
          </cell>
          <cell r="D109">
            <v>9.52</v>
          </cell>
        </row>
        <row r="110">
          <cell r="B110" t="str">
            <v>Nhaì Cáúp 4</v>
          </cell>
          <cell r="D110">
            <v>15.2</v>
          </cell>
        </row>
        <row r="111">
          <cell r="B111" t="str">
            <v>Âáút åí</v>
          </cell>
          <cell r="D111">
            <v>24.72</v>
          </cell>
        </row>
        <row r="112">
          <cell r="B112" t="str">
            <v>Âáút væåìn</v>
          </cell>
          <cell r="D112">
            <v>70</v>
          </cell>
        </row>
        <row r="113">
          <cell r="B113" t="str">
            <v>Dæång thãú Huìng</v>
          </cell>
        </row>
        <row r="114">
          <cell r="B114" t="str">
            <v>Nhaì taûm</v>
          </cell>
          <cell r="D114">
            <v>15</v>
          </cell>
        </row>
        <row r="115">
          <cell r="B115" t="str">
            <v>Nhaì Cáúp 4</v>
          </cell>
          <cell r="D115">
            <v>32.5</v>
          </cell>
        </row>
        <row r="116">
          <cell r="B116" t="str">
            <v>Âáút åí</v>
          </cell>
          <cell r="D116">
            <v>47.5</v>
          </cell>
        </row>
        <row r="117">
          <cell r="B117" t="str">
            <v>Âáút væåìn</v>
          </cell>
          <cell r="D117">
            <v>80</v>
          </cell>
        </row>
        <row r="118">
          <cell r="B118" t="str">
            <v>Nguyãùn Âçnh Thoü</v>
          </cell>
        </row>
        <row r="119">
          <cell r="B119" t="str">
            <v>Nhaì taûm</v>
          </cell>
          <cell r="D119">
            <v>21.46</v>
          </cell>
        </row>
        <row r="120">
          <cell r="B120" t="str">
            <v>Nhaì Cáúp 4</v>
          </cell>
          <cell r="D120">
            <v>36</v>
          </cell>
        </row>
        <row r="121">
          <cell r="B121" t="str">
            <v>Âáút åí</v>
          </cell>
          <cell r="D121">
            <v>57.46</v>
          </cell>
        </row>
        <row r="122">
          <cell r="B122" t="str">
            <v>Huyình Thë Seí</v>
          </cell>
        </row>
        <row r="123">
          <cell r="B123" t="str">
            <v>Nhaì Cáúp 4</v>
          </cell>
          <cell r="D123">
            <v>40</v>
          </cell>
        </row>
        <row r="124">
          <cell r="B124" t="str">
            <v>Âáút åí</v>
          </cell>
          <cell r="D124">
            <v>40</v>
          </cell>
        </row>
        <row r="125">
          <cell r="B125" t="str">
            <v>Nguyãùn vàn Dung</v>
          </cell>
        </row>
        <row r="126">
          <cell r="B126" t="str">
            <v>Nhaì Cáúp 4</v>
          </cell>
          <cell r="D126">
            <v>80</v>
          </cell>
        </row>
        <row r="127">
          <cell r="B127" t="str">
            <v>Âáút åí</v>
          </cell>
          <cell r="D127">
            <v>96</v>
          </cell>
        </row>
        <row r="128">
          <cell r="B128" t="str">
            <v>Giãúng næåïc</v>
          </cell>
          <cell r="D128">
            <v>1</v>
          </cell>
        </row>
        <row r="129">
          <cell r="B129" t="str">
            <v>Hiãn âuïc</v>
          </cell>
          <cell r="D129">
            <v>16</v>
          </cell>
        </row>
        <row r="130">
          <cell r="B130" t="str">
            <v>Nguyãùn Vàn Træång</v>
          </cell>
        </row>
        <row r="131">
          <cell r="B131" t="str">
            <v>Nhaì Cáúp 4</v>
          </cell>
          <cell r="D131">
            <v>48</v>
          </cell>
        </row>
        <row r="132">
          <cell r="B132" t="str">
            <v>Âáút åí</v>
          </cell>
          <cell r="D132">
            <v>48</v>
          </cell>
        </row>
        <row r="133">
          <cell r="B133" t="str">
            <v>Âinh Xäi</v>
          </cell>
        </row>
        <row r="134">
          <cell r="B134" t="str">
            <v>Nhaì Cáúp 4</v>
          </cell>
          <cell r="D134">
            <v>32</v>
          </cell>
        </row>
        <row r="135">
          <cell r="B135" t="str">
            <v>Âáút åí</v>
          </cell>
          <cell r="D135">
            <v>32</v>
          </cell>
        </row>
        <row r="136">
          <cell r="B136" t="str">
            <v>âáút væåìn</v>
          </cell>
          <cell r="D136">
            <v>25</v>
          </cell>
        </row>
        <row r="137">
          <cell r="B137" t="str">
            <v>Giãúng næåïc</v>
          </cell>
          <cell r="D137">
            <v>1</v>
          </cell>
        </row>
        <row r="138">
          <cell r="B138" t="str">
            <v>Cáy láúy gäù (baûch âaìn)</v>
          </cell>
          <cell r="D138">
            <v>7</v>
          </cell>
        </row>
        <row r="139">
          <cell r="B139" t="str">
            <v>Âinh Cæîu</v>
          </cell>
        </row>
        <row r="140">
          <cell r="B140" t="str">
            <v>Nhaì Cáúp 4</v>
          </cell>
          <cell r="D140">
            <v>50</v>
          </cell>
        </row>
        <row r="141">
          <cell r="B141" t="str">
            <v>Âáút åí</v>
          </cell>
          <cell r="D141">
            <v>50</v>
          </cell>
        </row>
        <row r="142">
          <cell r="B142" t="str">
            <v>Âinh Nhên</v>
          </cell>
        </row>
        <row r="143">
          <cell r="B143" t="str">
            <v>Nhaì Cáúp 4</v>
          </cell>
          <cell r="D143">
            <v>32</v>
          </cell>
        </row>
        <row r="144">
          <cell r="B144" t="str">
            <v>Âáút åí</v>
          </cell>
          <cell r="D144">
            <v>32</v>
          </cell>
        </row>
        <row r="145">
          <cell r="B145" t="str">
            <v>Lã Âaìi</v>
          </cell>
        </row>
        <row r="146">
          <cell r="B146" t="str">
            <v>Nhaì Cáúp 4</v>
          </cell>
          <cell r="D146">
            <v>40</v>
          </cell>
        </row>
        <row r="147">
          <cell r="B147" t="str">
            <v>Âáút åí</v>
          </cell>
          <cell r="D147">
            <v>40</v>
          </cell>
        </row>
        <row r="148">
          <cell r="B148" t="str">
            <v>Cáy láúy gäù (dæång liãùu)</v>
          </cell>
          <cell r="D148">
            <v>6</v>
          </cell>
        </row>
        <row r="149">
          <cell r="B149" t="str">
            <v>Huyình Âæïc Táöng</v>
          </cell>
        </row>
        <row r="150">
          <cell r="B150" t="str">
            <v>Nhaì taûm</v>
          </cell>
          <cell r="D150">
            <v>12</v>
          </cell>
        </row>
        <row r="151">
          <cell r="B151" t="str">
            <v>Nhaì Cáúp 4</v>
          </cell>
          <cell r="D151">
            <v>24</v>
          </cell>
        </row>
        <row r="152">
          <cell r="B152" t="str">
            <v>Âáút åí</v>
          </cell>
          <cell r="D152">
            <v>36</v>
          </cell>
        </row>
        <row r="153">
          <cell r="B153" t="str">
            <v>Giãúng næåïc</v>
          </cell>
          <cell r="D153">
            <v>1</v>
          </cell>
        </row>
        <row r="154">
          <cell r="B154" t="str">
            <v>Lã Vàn Bçm</v>
          </cell>
        </row>
        <row r="155">
          <cell r="B155" t="str">
            <v>Nhaì Cáúp 4</v>
          </cell>
          <cell r="D155">
            <v>18</v>
          </cell>
        </row>
        <row r="156">
          <cell r="B156" t="str">
            <v>Âáút åí</v>
          </cell>
          <cell r="D156">
            <v>18</v>
          </cell>
        </row>
        <row r="157">
          <cell r="B157" t="str">
            <v>Âáút væåìn</v>
          </cell>
          <cell r="D157">
            <v>70</v>
          </cell>
        </row>
        <row r="158">
          <cell r="B158" t="str">
            <v>Huyình Thë Suãö</v>
          </cell>
        </row>
        <row r="159">
          <cell r="B159" t="str">
            <v>Nhaì Cáúp 4</v>
          </cell>
          <cell r="D159">
            <v>32</v>
          </cell>
        </row>
        <row r="160">
          <cell r="B160" t="str">
            <v>Âáút åí</v>
          </cell>
          <cell r="D160">
            <v>32</v>
          </cell>
        </row>
        <row r="161">
          <cell r="B161" t="str">
            <v>Nguyãùn Khaím</v>
          </cell>
        </row>
        <row r="162">
          <cell r="B162" t="str">
            <v>Nhaì Cáúp 4</v>
          </cell>
          <cell r="D162">
            <v>20</v>
          </cell>
        </row>
        <row r="163">
          <cell r="B163" t="str">
            <v>Âáút åí</v>
          </cell>
          <cell r="D163">
            <v>20</v>
          </cell>
        </row>
        <row r="164">
          <cell r="B164" t="str">
            <v>Huyình Thë Âiãøu</v>
          </cell>
        </row>
        <row r="165">
          <cell r="B165" t="str">
            <v>Nhaì Cáúp 4</v>
          </cell>
          <cell r="D165">
            <v>24</v>
          </cell>
        </row>
        <row r="166">
          <cell r="B166" t="str">
            <v>Âáút åí</v>
          </cell>
          <cell r="D166">
            <v>24</v>
          </cell>
        </row>
        <row r="167">
          <cell r="B167" t="str">
            <v>Buìi Mët</v>
          </cell>
        </row>
        <row r="168">
          <cell r="B168" t="str">
            <v>Nhaì Cáúp 4</v>
          </cell>
          <cell r="D168">
            <v>48</v>
          </cell>
        </row>
        <row r="169">
          <cell r="B169" t="str">
            <v>Âáút åí</v>
          </cell>
          <cell r="D169">
            <v>48</v>
          </cell>
        </row>
        <row r="170">
          <cell r="B170" t="str">
            <v>Lã Táún Baío</v>
          </cell>
        </row>
        <row r="171">
          <cell r="B171" t="str">
            <v>Nhaì Cáúp 4</v>
          </cell>
          <cell r="D171">
            <v>50</v>
          </cell>
        </row>
        <row r="172">
          <cell r="B172" t="str">
            <v>Âáút åí</v>
          </cell>
          <cell r="D172">
            <v>50</v>
          </cell>
        </row>
        <row r="173">
          <cell r="B173" t="str">
            <v>Lã Træûc</v>
          </cell>
        </row>
        <row r="174">
          <cell r="B174" t="str">
            <v>Nhaì Cáúp 4</v>
          </cell>
          <cell r="D174">
            <v>50</v>
          </cell>
        </row>
        <row r="175">
          <cell r="B175" t="str">
            <v>Âáút åí</v>
          </cell>
          <cell r="D175">
            <v>50</v>
          </cell>
        </row>
        <row r="176">
          <cell r="B176" t="str">
            <v>Nguyãùn Taìi</v>
          </cell>
        </row>
        <row r="177">
          <cell r="B177" t="str">
            <v>Nhaì Cáúp 4</v>
          </cell>
          <cell r="D177">
            <v>40</v>
          </cell>
        </row>
        <row r="178">
          <cell r="B178" t="str">
            <v>Âáút åí</v>
          </cell>
          <cell r="D178">
            <v>40</v>
          </cell>
        </row>
        <row r="179">
          <cell r="B179" t="str">
            <v>Nguyãùn Táún Lä</v>
          </cell>
        </row>
        <row r="180">
          <cell r="B180" t="str">
            <v>Nhaì taûm</v>
          </cell>
          <cell r="D180">
            <v>15</v>
          </cell>
        </row>
        <row r="181">
          <cell r="B181" t="str">
            <v>Nhaì Cáúp 4</v>
          </cell>
          <cell r="D181">
            <v>24</v>
          </cell>
        </row>
        <row r="182">
          <cell r="B182" t="str">
            <v>Âáút åí</v>
          </cell>
          <cell r="D182">
            <v>39</v>
          </cell>
        </row>
        <row r="183">
          <cell r="B183" t="str">
            <v>Âáút væåìn</v>
          </cell>
          <cell r="D183">
            <v>55</v>
          </cell>
        </row>
        <row r="184">
          <cell r="B184" t="str">
            <v>Giãúng næåïc</v>
          </cell>
          <cell r="D184">
            <v>1</v>
          </cell>
        </row>
        <row r="185">
          <cell r="B185" t="str">
            <v>Tráön Thë Phaíi</v>
          </cell>
        </row>
        <row r="186">
          <cell r="B186" t="str">
            <v>Nhaì taûm</v>
          </cell>
          <cell r="D186">
            <v>16</v>
          </cell>
        </row>
        <row r="187">
          <cell r="B187" t="str">
            <v>Âáút åí</v>
          </cell>
          <cell r="D187">
            <v>16</v>
          </cell>
        </row>
        <row r="188">
          <cell r="B188" t="str">
            <v>maî âáút</v>
          </cell>
          <cell r="D188">
            <v>10</v>
          </cell>
        </row>
        <row r="189">
          <cell r="B189" t="str">
            <v>Maî xáy</v>
          </cell>
          <cell r="D189">
            <v>2</v>
          </cell>
        </row>
        <row r="190">
          <cell r="B190" t="str">
            <v>Lã vàn Baío</v>
          </cell>
        </row>
        <row r="191">
          <cell r="B191" t="str">
            <v>Nhaì Cáúp 4</v>
          </cell>
          <cell r="D191">
            <v>50</v>
          </cell>
        </row>
        <row r="192">
          <cell r="B192" t="str">
            <v>Âáút åí</v>
          </cell>
          <cell r="D192">
            <v>50</v>
          </cell>
        </row>
        <row r="193">
          <cell r="B193" t="str">
            <v>Lã Viãút Sáu</v>
          </cell>
        </row>
        <row r="194">
          <cell r="B194" t="str">
            <v>Nhaì âuïc 1 táöng</v>
          </cell>
          <cell r="D194">
            <v>40</v>
          </cell>
        </row>
        <row r="195">
          <cell r="B195" t="str">
            <v>Âáút åí</v>
          </cell>
          <cell r="D195">
            <v>40</v>
          </cell>
        </row>
        <row r="196">
          <cell r="B196" t="str">
            <v>Âáút væåìn</v>
          </cell>
          <cell r="D196">
            <v>65</v>
          </cell>
        </row>
        <row r="197">
          <cell r="B197" t="str">
            <v>Giãúng næåïc</v>
          </cell>
          <cell r="D197">
            <v>1</v>
          </cell>
        </row>
        <row r="198">
          <cell r="B198" t="str">
            <v>Nguyãùn Thë Dæû</v>
          </cell>
        </row>
        <row r="199">
          <cell r="B199" t="str">
            <v>Nhaì Cáúp 4</v>
          </cell>
          <cell r="D199">
            <v>36</v>
          </cell>
        </row>
        <row r="200">
          <cell r="B200" t="str">
            <v>Âáút åí</v>
          </cell>
          <cell r="D200">
            <v>36</v>
          </cell>
        </row>
        <row r="201">
          <cell r="B201" t="str">
            <v>Cáy láúy gäù (dæång liãùu)</v>
          </cell>
          <cell r="D201">
            <v>4</v>
          </cell>
        </row>
        <row r="202">
          <cell r="B202" t="str">
            <v>Äng Chæî</v>
          </cell>
        </row>
        <row r="203">
          <cell r="B203" t="str">
            <v>Nhaì taûm</v>
          </cell>
          <cell r="D203">
            <v>12</v>
          </cell>
        </row>
        <row r="204">
          <cell r="B204" t="str">
            <v>Âáút åí</v>
          </cell>
          <cell r="D204">
            <v>12</v>
          </cell>
        </row>
        <row r="205">
          <cell r="B205" t="str">
            <v>Nguyãùn Thåm</v>
          </cell>
        </row>
        <row r="206">
          <cell r="B206" t="str">
            <v>Nhaì Cáúp 4</v>
          </cell>
          <cell r="D206">
            <v>24</v>
          </cell>
        </row>
        <row r="207">
          <cell r="B207" t="str">
            <v>Âáút åí</v>
          </cell>
          <cell r="D207">
            <v>24</v>
          </cell>
        </row>
        <row r="208">
          <cell r="B208" t="str">
            <v>Cáy láúy gäù (baûch âaìn)</v>
          </cell>
          <cell r="D208">
            <v>7</v>
          </cell>
        </row>
        <row r="209">
          <cell r="B209" t="str">
            <v>Nguyãùn Vàn Liãm</v>
          </cell>
        </row>
        <row r="210">
          <cell r="B210" t="str">
            <v>Nhaì Cáúp 4</v>
          </cell>
          <cell r="D210">
            <v>22</v>
          </cell>
        </row>
        <row r="211">
          <cell r="B211" t="str">
            <v>Âáút åí</v>
          </cell>
          <cell r="D211">
            <v>22</v>
          </cell>
        </row>
        <row r="212">
          <cell r="B212" t="str">
            <v>Tráön Thë Thå</v>
          </cell>
        </row>
        <row r="213">
          <cell r="B213" t="str">
            <v>Nhaì Cáúp 4</v>
          </cell>
          <cell r="D213">
            <v>30</v>
          </cell>
        </row>
        <row r="214">
          <cell r="B214" t="str">
            <v>Âáút åí</v>
          </cell>
          <cell r="D214">
            <v>30</v>
          </cell>
        </row>
        <row r="215">
          <cell r="B215" t="str">
            <v>Nguyãùn Cáøm</v>
          </cell>
        </row>
        <row r="216">
          <cell r="B216" t="str">
            <v>Nhaì taûm</v>
          </cell>
          <cell r="D216">
            <v>9</v>
          </cell>
        </row>
        <row r="217">
          <cell r="B217" t="str">
            <v>Nhaì Cáúp 4</v>
          </cell>
          <cell r="D217">
            <v>30</v>
          </cell>
        </row>
        <row r="218">
          <cell r="B218" t="str">
            <v>Âáút åí</v>
          </cell>
          <cell r="D218">
            <v>39</v>
          </cell>
        </row>
        <row r="219">
          <cell r="B219" t="str">
            <v>Træång vàn Meûo</v>
          </cell>
        </row>
        <row r="220">
          <cell r="B220" t="str">
            <v>Nhaì Cáúp 4</v>
          </cell>
          <cell r="D220">
            <v>30</v>
          </cell>
        </row>
        <row r="221">
          <cell r="B221" t="str">
            <v>Âáút åí</v>
          </cell>
          <cell r="D221">
            <v>30</v>
          </cell>
        </row>
        <row r="222">
          <cell r="B222" t="str">
            <v>Truû âiãûn BTCT</v>
          </cell>
          <cell r="D222">
            <v>1</v>
          </cell>
        </row>
        <row r="223">
          <cell r="B223" t="str">
            <v>Tráön Vàn An</v>
          </cell>
        </row>
        <row r="224">
          <cell r="B224" t="str">
            <v>Nhaì Cáúp 4</v>
          </cell>
          <cell r="D224">
            <v>35</v>
          </cell>
        </row>
        <row r="225">
          <cell r="B225" t="str">
            <v>Âáút åí</v>
          </cell>
          <cell r="D225">
            <v>35</v>
          </cell>
        </row>
        <row r="226">
          <cell r="B226" t="str">
            <v>Tráön Cháút</v>
          </cell>
        </row>
        <row r="227">
          <cell r="B227" t="str">
            <v>Nhaì Cáúp 4</v>
          </cell>
          <cell r="D227">
            <v>48</v>
          </cell>
        </row>
        <row r="228">
          <cell r="B228" t="str">
            <v>Âáút åí</v>
          </cell>
          <cell r="D228">
            <v>48</v>
          </cell>
        </row>
        <row r="229">
          <cell r="B229" t="str">
            <v>Lã Cau</v>
          </cell>
        </row>
        <row r="230">
          <cell r="B230" t="str">
            <v>Nhaì Cáúp 4</v>
          </cell>
          <cell r="D230">
            <v>66</v>
          </cell>
        </row>
        <row r="231">
          <cell r="B231" t="str">
            <v>Âáút åí</v>
          </cell>
          <cell r="D231">
            <v>66</v>
          </cell>
        </row>
        <row r="232">
          <cell r="B232" t="str">
            <v>Huyình Binh</v>
          </cell>
        </row>
        <row r="233">
          <cell r="B233" t="str">
            <v>Nhaì Cáúp 4</v>
          </cell>
          <cell r="D233">
            <v>42</v>
          </cell>
        </row>
        <row r="234">
          <cell r="B234" t="str">
            <v>Âáút åí</v>
          </cell>
          <cell r="D234">
            <v>42</v>
          </cell>
        </row>
        <row r="235">
          <cell r="B235" t="str">
            <v>Huyình Luïa</v>
          </cell>
        </row>
        <row r="236">
          <cell r="B236" t="str">
            <v>Nhaì taûm</v>
          </cell>
          <cell r="D236">
            <v>9</v>
          </cell>
        </row>
        <row r="237">
          <cell r="B237" t="str">
            <v>Nhaì Cáúp 4</v>
          </cell>
          <cell r="D237">
            <v>70</v>
          </cell>
        </row>
        <row r="238">
          <cell r="B238" t="str">
            <v>Âáút åí</v>
          </cell>
          <cell r="D238">
            <v>79</v>
          </cell>
        </row>
        <row r="239">
          <cell r="B239" t="str">
            <v>Giãúng næåïc</v>
          </cell>
          <cell r="D239">
            <v>1</v>
          </cell>
        </row>
        <row r="240">
          <cell r="B240" t="str">
            <v>Huyình Cáøn</v>
          </cell>
        </row>
        <row r="241">
          <cell r="B241" t="str">
            <v>Nhaì taûm</v>
          </cell>
          <cell r="D241">
            <v>12</v>
          </cell>
        </row>
        <row r="242">
          <cell r="B242" t="str">
            <v>Âáút åí</v>
          </cell>
          <cell r="D242">
            <v>12</v>
          </cell>
        </row>
        <row r="243">
          <cell r="B243" t="str">
            <v>Truû âiãûn gäù</v>
          </cell>
          <cell r="D243">
            <v>1</v>
          </cell>
        </row>
        <row r="244">
          <cell r="B244" t="str">
            <v>Giãúng næåïc</v>
          </cell>
          <cell r="D244">
            <v>1</v>
          </cell>
        </row>
        <row r="245">
          <cell r="B245" t="str">
            <v>Cáy láúy gäù (dæång liãùu)</v>
          </cell>
          <cell r="D245">
            <v>3</v>
          </cell>
        </row>
        <row r="246">
          <cell r="B246" t="str">
            <v>Nguyãùn Bçnh</v>
          </cell>
        </row>
        <row r="247">
          <cell r="B247" t="str">
            <v>Nhaì Cáúp 4</v>
          </cell>
          <cell r="D247">
            <v>33.6</v>
          </cell>
        </row>
        <row r="248">
          <cell r="B248" t="str">
            <v>Âáút åí</v>
          </cell>
          <cell r="D248">
            <v>33.6</v>
          </cell>
        </row>
        <row r="249">
          <cell r="B249" t="str">
            <v>Maî âáút</v>
          </cell>
          <cell r="D249">
            <v>8</v>
          </cell>
        </row>
        <row r="250">
          <cell r="B250" t="str">
            <v>Maî xáy</v>
          </cell>
          <cell r="D250">
            <v>2</v>
          </cell>
        </row>
        <row r="251">
          <cell r="B251" t="str">
            <v>Nguyãùn Âènh</v>
          </cell>
        </row>
        <row r="252">
          <cell r="B252" t="str">
            <v>Nhaì Cáúp 4</v>
          </cell>
          <cell r="D252">
            <v>48</v>
          </cell>
        </row>
        <row r="253">
          <cell r="B253" t="str">
            <v>Âáút åí</v>
          </cell>
          <cell r="D253">
            <v>48</v>
          </cell>
        </row>
        <row r="254">
          <cell r="B254" t="str">
            <v>Giãúng næåïc</v>
          </cell>
          <cell r="D254">
            <v>1</v>
          </cell>
        </row>
        <row r="255">
          <cell r="B255" t="str">
            <v>Nguyãùn Cäøng</v>
          </cell>
          <cell r="D255">
            <v>50</v>
          </cell>
        </row>
        <row r="256">
          <cell r="B256" t="str">
            <v>Nhaì Cáúp 4</v>
          </cell>
          <cell r="D256">
            <v>48</v>
          </cell>
        </row>
        <row r="257">
          <cell r="B257" t="str">
            <v>Âáút åí</v>
          </cell>
          <cell r="D257">
            <v>48</v>
          </cell>
        </row>
        <row r="258">
          <cell r="B258" t="str">
            <v>Cáy àn quaí</v>
          </cell>
          <cell r="D258">
            <v>5</v>
          </cell>
        </row>
        <row r="259">
          <cell r="B259" t="str">
            <v>Âáút væåìn</v>
          </cell>
          <cell r="D259">
            <v>18</v>
          </cell>
        </row>
        <row r="260">
          <cell r="B260" t="str">
            <v>Äng Lanh</v>
          </cell>
        </row>
        <row r="261">
          <cell r="B261" t="str">
            <v>Nhaì Cáúp 4</v>
          </cell>
          <cell r="D261">
            <v>32</v>
          </cell>
        </row>
        <row r="262">
          <cell r="B262" t="str">
            <v>Âáút åí</v>
          </cell>
          <cell r="D262">
            <v>32</v>
          </cell>
        </row>
        <row r="263">
          <cell r="B263" t="str">
            <v>Giãúng næåïc</v>
          </cell>
          <cell r="D263">
            <v>1</v>
          </cell>
        </row>
        <row r="264">
          <cell r="B264" t="str">
            <v>Nguyãùn Thë Kim Yãún</v>
          </cell>
          <cell r="D264">
            <v>15</v>
          </cell>
        </row>
        <row r="265">
          <cell r="B265" t="str">
            <v>Nhaì Cáúp 4</v>
          </cell>
          <cell r="D265">
            <v>50</v>
          </cell>
        </row>
        <row r="266">
          <cell r="B266" t="str">
            <v>Âáút åí</v>
          </cell>
          <cell r="D266">
            <v>50</v>
          </cell>
        </row>
        <row r="267">
          <cell r="B267" t="str">
            <v>Äng Trinh</v>
          </cell>
        </row>
        <row r="268">
          <cell r="B268" t="str">
            <v>Nhaì Cáúp 4</v>
          </cell>
          <cell r="D268">
            <v>16</v>
          </cell>
        </row>
        <row r="269">
          <cell r="B269" t="str">
            <v>Âáút åí</v>
          </cell>
          <cell r="D269">
            <v>16</v>
          </cell>
        </row>
        <row r="270">
          <cell r="B270" t="str">
            <v>Miãúu xáy</v>
          </cell>
        </row>
        <row r="271">
          <cell r="B271" t="str">
            <v>Nhaì Cáúp 4</v>
          </cell>
          <cell r="D271">
            <v>12</v>
          </cell>
        </row>
        <row r="272">
          <cell r="B272" t="str">
            <v>Âáút åí</v>
          </cell>
          <cell r="D272">
            <v>12</v>
          </cell>
        </row>
        <row r="273">
          <cell r="B273" t="str">
            <v>Tæåìng raìo xáy</v>
          </cell>
          <cell r="D273">
            <v>22.5</v>
          </cell>
        </row>
        <row r="274">
          <cell r="B274" t="str">
            <v>Nguyãùn Thuáún</v>
          </cell>
        </row>
        <row r="275">
          <cell r="B275" t="str">
            <v>Nhaì Cáúp 4</v>
          </cell>
          <cell r="D275">
            <v>50</v>
          </cell>
        </row>
        <row r="276">
          <cell r="B276" t="str">
            <v>Âáút åí</v>
          </cell>
          <cell r="D276">
            <v>50</v>
          </cell>
        </row>
        <row r="277">
          <cell r="B277" t="str">
            <v>Tæåìng raìo xáy</v>
          </cell>
          <cell r="D277">
            <v>18</v>
          </cell>
        </row>
        <row r="278">
          <cell r="B278" t="str">
            <v>Âàûng Cuî</v>
          </cell>
        </row>
        <row r="279">
          <cell r="B279" t="str">
            <v>Nhaì Cáúp 4</v>
          </cell>
          <cell r="D279">
            <v>48</v>
          </cell>
        </row>
        <row r="280">
          <cell r="B280" t="str">
            <v>Âáút åí</v>
          </cell>
          <cell r="D280">
            <v>48</v>
          </cell>
        </row>
        <row r="281">
          <cell r="B281" t="str">
            <v>âáút væåìn</v>
          </cell>
          <cell r="D281">
            <v>62</v>
          </cell>
        </row>
        <row r="282">
          <cell r="B282" t="str">
            <v>Âàûng Sanh</v>
          </cell>
        </row>
        <row r="283">
          <cell r="B283" t="str">
            <v>Nhaì Cáúp 4</v>
          </cell>
          <cell r="D283">
            <v>84</v>
          </cell>
        </row>
        <row r="284">
          <cell r="B284" t="str">
            <v>Âáút åí</v>
          </cell>
          <cell r="D284">
            <v>84</v>
          </cell>
        </row>
        <row r="285">
          <cell r="B285" t="str">
            <v>Truû âiãûn gäù</v>
          </cell>
          <cell r="D285">
            <v>1</v>
          </cell>
        </row>
        <row r="286">
          <cell r="B286" t="str">
            <v>Nguyãùn Nhaìn</v>
          </cell>
        </row>
        <row r="287">
          <cell r="B287" t="str">
            <v>Nhaì Cáúp 4</v>
          </cell>
          <cell r="D287">
            <v>24</v>
          </cell>
        </row>
        <row r="288">
          <cell r="B288" t="str">
            <v>Âáút åí</v>
          </cell>
          <cell r="D288">
            <v>24</v>
          </cell>
        </row>
        <row r="289">
          <cell r="B289" t="str">
            <v>Âáút væåìn</v>
          </cell>
          <cell r="D289">
            <v>76</v>
          </cell>
        </row>
        <row r="290">
          <cell r="B290" t="str">
            <v>Lã Vàn Cháún</v>
          </cell>
        </row>
        <row r="291">
          <cell r="B291" t="str">
            <v>Nhaì Cáúp 4</v>
          </cell>
          <cell r="D291">
            <v>80</v>
          </cell>
        </row>
        <row r="292">
          <cell r="B292" t="str">
            <v>Âáút åí</v>
          </cell>
          <cell r="D292">
            <v>80</v>
          </cell>
        </row>
        <row r="293">
          <cell r="B293" t="str">
            <v>Cáy àn quaí</v>
          </cell>
          <cell r="D293">
            <v>2</v>
          </cell>
        </row>
        <row r="294">
          <cell r="B294" t="str">
            <v>Nguyãùn Syî Lám</v>
          </cell>
        </row>
        <row r="295">
          <cell r="B295" t="str">
            <v>Nhaì taûm</v>
          </cell>
          <cell r="D295">
            <v>16</v>
          </cell>
        </row>
        <row r="296">
          <cell r="B296" t="str">
            <v>Nhaì Cáúp 4</v>
          </cell>
          <cell r="D296">
            <v>108</v>
          </cell>
        </row>
        <row r="297">
          <cell r="B297" t="str">
            <v>Âáút åí</v>
          </cell>
          <cell r="D297">
            <v>124</v>
          </cell>
        </row>
        <row r="298">
          <cell r="B298" t="str">
            <v>Cáy àn quaí</v>
          </cell>
          <cell r="D298">
            <v>7</v>
          </cell>
        </row>
        <row r="299">
          <cell r="B299" t="str">
            <v>Gara Ngoüc Häø</v>
          </cell>
        </row>
        <row r="300">
          <cell r="B300" t="str">
            <v>Nhaì taûm</v>
          </cell>
          <cell r="D300">
            <v>12</v>
          </cell>
        </row>
        <row r="301">
          <cell r="B301" t="str">
            <v>Nhaì Cáúp 4</v>
          </cell>
          <cell r="D301">
            <v>24</v>
          </cell>
        </row>
        <row r="302">
          <cell r="B302" t="str">
            <v>Âáút åí</v>
          </cell>
          <cell r="D302">
            <v>36</v>
          </cell>
        </row>
        <row r="303">
          <cell r="B303" t="str">
            <v>Âáút væåìn</v>
          </cell>
          <cell r="D303">
            <v>50</v>
          </cell>
        </row>
        <row r="304">
          <cell r="B304" t="str">
            <v>Maî xáy</v>
          </cell>
          <cell r="D304">
            <v>2</v>
          </cell>
        </row>
        <row r="305">
          <cell r="B305" t="str">
            <v>Nguyãùn Thuáún</v>
          </cell>
        </row>
        <row r="306">
          <cell r="B306" t="str">
            <v>Nhaì Cáúp 4</v>
          </cell>
          <cell r="D306">
            <v>40</v>
          </cell>
        </row>
        <row r="307">
          <cell r="B307" t="str">
            <v>Âáút åí</v>
          </cell>
          <cell r="D307">
            <v>40</v>
          </cell>
        </row>
        <row r="308">
          <cell r="B308" t="str">
            <v>Âáút væåìn</v>
          </cell>
          <cell r="D308">
            <v>50</v>
          </cell>
        </row>
        <row r="309">
          <cell r="B309" t="str">
            <v xml:space="preserve">Âàûng Ngäü </v>
          </cell>
        </row>
        <row r="310">
          <cell r="B310" t="str">
            <v>Nhaì Cáúp 4</v>
          </cell>
          <cell r="D310">
            <v>32</v>
          </cell>
        </row>
        <row r="311">
          <cell r="B311" t="str">
            <v>Âáút åí</v>
          </cell>
          <cell r="D311">
            <v>32</v>
          </cell>
        </row>
        <row r="312">
          <cell r="B312" t="str">
            <v>Âáút væåìn</v>
          </cell>
          <cell r="D312">
            <v>65</v>
          </cell>
        </row>
        <row r="313">
          <cell r="B313" t="str">
            <v>Huyình Thë Baío</v>
          </cell>
        </row>
        <row r="314">
          <cell r="B314" t="str">
            <v>Nhaì taûm</v>
          </cell>
          <cell r="D314">
            <v>16</v>
          </cell>
        </row>
        <row r="315">
          <cell r="B315" t="str">
            <v>Nhaì Cáúp 4</v>
          </cell>
          <cell r="D315">
            <v>40</v>
          </cell>
        </row>
        <row r="316">
          <cell r="B316" t="str">
            <v>Hiãn âuïc</v>
          </cell>
          <cell r="D316">
            <v>24</v>
          </cell>
        </row>
        <row r="317">
          <cell r="B317" t="str">
            <v>Âáút åí</v>
          </cell>
          <cell r="D317">
            <v>80</v>
          </cell>
        </row>
        <row r="318">
          <cell r="B318" t="str">
            <v>Nguyãùn Danh</v>
          </cell>
        </row>
        <row r="319">
          <cell r="B319" t="str">
            <v>Nhaì Cáúp 4</v>
          </cell>
          <cell r="D319">
            <v>48</v>
          </cell>
        </row>
        <row r="320">
          <cell r="B320" t="str">
            <v>Âáút åí</v>
          </cell>
          <cell r="D320">
            <v>48</v>
          </cell>
        </row>
        <row r="321">
          <cell r="B321" t="str">
            <v>Cáy àn quaí</v>
          </cell>
          <cell r="D321">
            <v>24</v>
          </cell>
        </row>
        <row r="322">
          <cell r="B322" t="str">
            <v>Âáút væåìn</v>
          </cell>
          <cell r="D322">
            <v>75</v>
          </cell>
        </row>
        <row r="323">
          <cell r="B323" t="str">
            <v>Giãúng næåïc</v>
          </cell>
          <cell r="D323">
            <v>1</v>
          </cell>
        </row>
        <row r="324">
          <cell r="B324" t="str">
            <v>Nguyãùn Sé</v>
          </cell>
        </row>
        <row r="325">
          <cell r="B325" t="str">
            <v>Nhaì Cáúp 4</v>
          </cell>
          <cell r="D325">
            <v>24</v>
          </cell>
        </row>
        <row r="326">
          <cell r="B326" t="str">
            <v>Nhaì âuïc 2 táöng</v>
          </cell>
          <cell r="D326">
            <v>12</v>
          </cell>
        </row>
        <row r="327">
          <cell r="B327" t="str">
            <v>Âáút åí</v>
          </cell>
          <cell r="D327">
            <v>36</v>
          </cell>
        </row>
        <row r="328">
          <cell r="B328" t="str">
            <v>Âáút væåìn</v>
          </cell>
          <cell r="D328">
            <v>50</v>
          </cell>
        </row>
        <row r="329">
          <cell r="B329" t="str">
            <v>Voî Táún Bang</v>
          </cell>
        </row>
        <row r="330">
          <cell r="B330" t="str">
            <v>Nhaì Cáúp 4</v>
          </cell>
          <cell r="D330">
            <v>24</v>
          </cell>
        </row>
        <row r="331">
          <cell r="B331" t="str">
            <v>Âáút åí</v>
          </cell>
          <cell r="D331">
            <v>24</v>
          </cell>
        </row>
        <row r="332">
          <cell r="B332" t="str">
            <v>Voî thë Hoa</v>
          </cell>
        </row>
        <row r="333">
          <cell r="B333" t="str">
            <v>Nhaì Cáúp 4</v>
          </cell>
          <cell r="D333">
            <v>30</v>
          </cell>
        </row>
        <row r="334">
          <cell r="B334" t="str">
            <v>Âáút åí</v>
          </cell>
          <cell r="D334">
            <v>30</v>
          </cell>
        </row>
        <row r="335">
          <cell r="B335" t="str">
            <v>Âáút væåìn</v>
          </cell>
          <cell r="D335">
            <v>40</v>
          </cell>
        </row>
        <row r="336">
          <cell r="B336" t="str">
            <v>Nguyãùn Tuï</v>
          </cell>
        </row>
        <row r="337">
          <cell r="B337" t="str">
            <v>Nhaì Cáúp 4</v>
          </cell>
          <cell r="D337">
            <v>24</v>
          </cell>
        </row>
        <row r="338">
          <cell r="B338" t="str">
            <v>Âáút åí</v>
          </cell>
          <cell r="D338">
            <v>24</v>
          </cell>
        </row>
        <row r="339">
          <cell r="B339" t="str">
            <v>Âáút væåìn</v>
          </cell>
          <cell r="D339">
            <v>120</v>
          </cell>
        </row>
        <row r="340">
          <cell r="B340" t="str">
            <v>Huyình Tuáún</v>
          </cell>
        </row>
        <row r="341">
          <cell r="B341" t="str">
            <v>Nhaì Cáúp 4</v>
          </cell>
          <cell r="D341">
            <v>40</v>
          </cell>
        </row>
        <row r="342">
          <cell r="B342" t="str">
            <v>Âáút åí</v>
          </cell>
          <cell r="D342">
            <v>40</v>
          </cell>
        </row>
        <row r="343">
          <cell r="B343" t="str">
            <v>Cháu Ngoüc Anh</v>
          </cell>
        </row>
        <row r="344">
          <cell r="B344" t="str">
            <v>Nhaì Cáúp 4</v>
          </cell>
          <cell r="D344">
            <v>48</v>
          </cell>
        </row>
        <row r="345">
          <cell r="B345" t="str">
            <v>Âáút åí</v>
          </cell>
          <cell r="D345">
            <v>48</v>
          </cell>
        </row>
        <row r="346">
          <cell r="B346" t="str">
            <v>Maî âáút</v>
          </cell>
          <cell r="D346">
            <v>4</v>
          </cell>
        </row>
        <row r="347">
          <cell r="B347" t="str">
            <v>Maî xáy</v>
          </cell>
          <cell r="D347">
            <v>3</v>
          </cell>
        </row>
        <row r="348">
          <cell r="B348" t="str">
            <v>Tæåìng raìo xáy</v>
          </cell>
          <cell r="D348">
            <v>7.5</v>
          </cell>
        </row>
        <row r="349">
          <cell r="B349" t="str">
            <v>Cháu Âçnh Khoa</v>
          </cell>
        </row>
        <row r="350">
          <cell r="B350" t="str">
            <v>Nhaì taûm</v>
          </cell>
          <cell r="D350">
            <v>3</v>
          </cell>
        </row>
        <row r="351">
          <cell r="B351" t="str">
            <v>Nhaì Cáúp 4</v>
          </cell>
          <cell r="D351">
            <v>30</v>
          </cell>
        </row>
        <row r="352">
          <cell r="B352" t="str">
            <v>Âáút åí</v>
          </cell>
          <cell r="D352">
            <v>33</v>
          </cell>
        </row>
        <row r="353">
          <cell r="B353" t="str">
            <v>Maî âáút</v>
          </cell>
          <cell r="D353">
            <v>1</v>
          </cell>
        </row>
        <row r="354">
          <cell r="B354" t="str">
            <v>Cháu Tuáún</v>
          </cell>
        </row>
        <row r="355">
          <cell r="B355" t="str">
            <v>Nhaì Cáúp 4</v>
          </cell>
          <cell r="D355">
            <v>48</v>
          </cell>
        </row>
        <row r="356">
          <cell r="B356" t="str">
            <v>Âáút åí</v>
          </cell>
          <cell r="D356">
            <v>48</v>
          </cell>
        </row>
        <row r="357">
          <cell r="B357" t="str">
            <v>Cáy àn quaí</v>
          </cell>
          <cell r="D357">
            <v>4</v>
          </cell>
        </row>
        <row r="358">
          <cell r="B358" t="str">
            <v>Âáút væåìn</v>
          </cell>
          <cell r="D358">
            <v>110</v>
          </cell>
        </row>
        <row r="359">
          <cell r="B359" t="str">
            <v>Maî âáút</v>
          </cell>
          <cell r="D359">
            <v>1</v>
          </cell>
        </row>
        <row r="360">
          <cell r="B360" t="str">
            <v>Nguyãùn Thiãöu</v>
          </cell>
        </row>
        <row r="361">
          <cell r="B361" t="str">
            <v>Nhaì Cáúp 4</v>
          </cell>
          <cell r="D361">
            <v>40</v>
          </cell>
        </row>
        <row r="362">
          <cell r="B362" t="str">
            <v>Âáút åí</v>
          </cell>
          <cell r="D362">
            <v>40</v>
          </cell>
        </row>
        <row r="363">
          <cell r="B363" t="str">
            <v>Cáy àn quaí</v>
          </cell>
          <cell r="D363">
            <v>7</v>
          </cell>
        </row>
        <row r="364">
          <cell r="B364" t="str">
            <v>Âáút væåìn</v>
          </cell>
          <cell r="D364">
            <v>150</v>
          </cell>
        </row>
        <row r="365">
          <cell r="B365" t="str">
            <v>Maî âáút</v>
          </cell>
          <cell r="D365">
            <v>1</v>
          </cell>
        </row>
        <row r="366">
          <cell r="B366" t="str">
            <v>Maî xáy</v>
          </cell>
          <cell r="D366">
            <v>1</v>
          </cell>
        </row>
        <row r="367">
          <cell r="B367" t="str">
            <v>Giãúng næåïc</v>
          </cell>
          <cell r="D367">
            <v>1</v>
          </cell>
        </row>
        <row r="368">
          <cell r="B368" t="str">
            <v>UBND khoïm 3 Phuï Lám</v>
          </cell>
        </row>
        <row r="369">
          <cell r="B369" t="str">
            <v>Nhaì Cáúp 4</v>
          </cell>
          <cell r="D369">
            <v>160</v>
          </cell>
        </row>
        <row r="370">
          <cell r="B370" t="str">
            <v>Âáút åí</v>
          </cell>
          <cell r="D370">
            <v>160</v>
          </cell>
        </row>
        <row r="371">
          <cell r="B371" t="str">
            <v>Cáy àn quaí</v>
          </cell>
          <cell r="D371">
            <v>6</v>
          </cell>
        </row>
        <row r="372">
          <cell r="B372" t="str">
            <v>Giãúng næåïc</v>
          </cell>
          <cell r="D372">
            <v>1</v>
          </cell>
        </row>
        <row r="373">
          <cell r="B373" t="str">
            <v>Mang Thë Thanh</v>
          </cell>
        </row>
        <row r="374">
          <cell r="B374" t="str">
            <v>Nhaì taûm</v>
          </cell>
          <cell r="D374">
            <v>32</v>
          </cell>
        </row>
        <row r="375">
          <cell r="B375" t="str">
            <v>Nhaì Cáúp 4</v>
          </cell>
          <cell r="D375">
            <v>40</v>
          </cell>
        </row>
        <row r="376">
          <cell r="B376" t="str">
            <v>Nhaì âuïc 2 táöng</v>
          </cell>
          <cell r="D376">
            <v>24</v>
          </cell>
        </row>
        <row r="377">
          <cell r="B377" t="str">
            <v>Âáút åí</v>
          </cell>
          <cell r="D377">
            <v>96</v>
          </cell>
        </row>
        <row r="378">
          <cell r="B378" t="str">
            <v>Traì Kim Anh</v>
          </cell>
        </row>
        <row r="379">
          <cell r="B379" t="str">
            <v>Nhaì Cáúp 4</v>
          </cell>
          <cell r="D379">
            <v>36</v>
          </cell>
        </row>
        <row r="380">
          <cell r="B380" t="str">
            <v>Âáút åí</v>
          </cell>
          <cell r="D380">
            <v>36</v>
          </cell>
        </row>
        <row r="381">
          <cell r="B381" t="str">
            <v>Giãúng næåïc</v>
          </cell>
          <cell r="D381">
            <v>1</v>
          </cell>
        </row>
        <row r="382">
          <cell r="B382" t="str">
            <v>Lã Traì Tän</v>
          </cell>
        </row>
        <row r="383">
          <cell r="B383" t="str">
            <v>Nhaì taûm</v>
          </cell>
          <cell r="D383">
            <v>9</v>
          </cell>
        </row>
        <row r="384">
          <cell r="B384" t="str">
            <v>Nhaì Cáúp 4</v>
          </cell>
          <cell r="D384">
            <v>40</v>
          </cell>
        </row>
        <row r="385">
          <cell r="B385" t="str">
            <v>Âáút åí</v>
          </cell>
          <cell r="D385">
            <v>49</v>
          </cell>
        </row>
        <row r="386">
          <cell r="B386" t="str">
            <v>Giãúng næåïc</v>
          </cell>
          <cell r="D386">
            <v>1</v>
          </cell>
        </row>
        <row r="387">
          <cell r="B387" t="str">
            <v>Tráön Thë Sæí</v>
          </cell>
        </row>
        <row r="388">
          <cell r="B388" t="str">
            <v>Nhaì Cáúp 4</v>
          </cell>
          <cell r="D388">
            <v>55</v>
          </cell>
        </row>
        <row r="389">
          <cell r="B389" t="str">
            <v>Âáút åí</v>
          </cell>
          <cell r="D389">
            <v>55</v>
          </cell>
        </row>
        <row r="390">
          <cell r="B390" t="str">
            <v>Triãöu Linh</v>
          </cell>
        </row>
        <row r="391">
          <cell r="B391" t="str">
            <v>Nhaì Cáúp 4</v>
          </cell>
          <cell r="D391">
            <v>44</v>
          </cell>
        </row>
        <row r="392">
          <cell r="B392" t="str">
            <v>Nhaì âuïc 2 táöng</v>
          </cell>
          <cell r="D392">
            <v>15</v>
          </cell>
        </row>
        <row r="393">
          <cell r="B393" t="str">
            <v>Âáút åí</v>
          </cell>
          <cell r="D393">
            <v>59</v>
          </cell>
        </row>
        <row r="394">
          <cell r="B394" t="str">
            <v>Giãúng næåïc</v>
          </cell>
          <cell r="D394">
            <v>1</v>
          </cell>
        </row>
        <row r="395">
          <cell r="B395" t="str">
            <v>Triãöu Ngoüc</v>
          </cell>
        </row>
        <row r="396">
          <cell r="B396" t="str">
            <v>Nhaì Cáúp 4</v>
          </cell>
          <cell r="D396">
            <v>24</v>
          </cell>
        </row>
        <row r="397">
          <cell r="B397" t="str">
            <v>Âáút åí</v>
          </cell>
          <cell r="D397">
            <v>24</v>
          </cell>
        </row>
        <row r="398">
          <cell r="B398" t="str">
            <v>Triãöu Cæåìng</v>
          </cell>
        </row>
        <row r="399">
          <cell r="B399" t="str">
            <v>Nhaì Cáúp 4</v>
          </cell>
          <cell r="D399">
            <v>20</v>
          </cell>
        </row>
        <row r="400">
          <cell r="B400" t="str">
            <v>Âáút åí</v>
          </cell>
          <cell r="D400">
            <v>20</v>
          </cell>
        </row>
        <row r="401">
          <cell r="B401" t="str">
            <v>Nguyãùn Vinh</v>
          </cell>
        </row>
        <row r="402">
          <cell r="B402" t="str">
            <v>Nhaì Cáúp 4</v>
          </cell>
          <cell r="D402">
            <v>24</v>
          </cell>
        </row>
        <row r="403">
          <cell r="B403" t="str">
            <v>Nhaì âuïc 2 táöng</v>
          </cell>
          <cell r="D403">
            <v>16</v>
          </cell>
        </row>
        <row r="404">
          <cell r="B404" t="str">
            <v>Âáút åí</v>
          </cell>
          <cell r="D404">
            <v>40</v>
          </cell>
        </row>
        <row r="405">
          <cell r="B405" t="str">
            <v>Nguyãùn Vàn Cæåìng</v>
          </cell>
        </row>
        <row r="406">
          <cell r="B406" t="str">
            <v>Nhaì Cáúp 4</v>
          </cell>
          <cell r="D406">
            <v>60</v>
          </cell>
        </row>
        <row r="407">
          <cell r="B407" t="str">
            <v>Âáút åí</v>
          </cell>
          <cell r="D407">
            <v>60</v>
          </cell>
        </row>
        <row r="408">
          <cell r="B408" t="str">
            <v>Tæåìng raìo xáy</v>
          </cell>
          <cell r="D408">
            <v>25</v>
          </cell>
        </row>
        <row r="409">
          <cell r="B409" t="str">
            <v>Tráön vàn Danh</v>
          </cell>
        </row>
        <row r="410">
          <cell r="B410" t="str">
            <v>Nhaì Cáúp 4</v>
          </cell>
          <cell r="D410">
            <v>38</v>
          </cell>
        </row>
        <row r="411">
          <cell r="B411" t="str">
            <v>Âáút åí</v>
          </cell>
          <cell r="D411">
            <v>38</v>
          </cell>
        </row>
        <row r="412">
          <cell r="B412" t="str">
            <v>Tæåìng raìo xáy</v>
          </cell>
          <cell r="D412">
            <v>15</v>
          </cell>
        </row>
        <row r="413">
          <cell r="B413" t="str">
            <v>Huyình Thë Bè</v>
          </cell>
        </row>
        <row r="414">
          <cell r="B414" t="str">
            <v>Nhaì taûm</v>
          </cell>
          <cell r="D414">
            <v>4</v>
          </cell>
        </row>
        <row r="415">
          <cell r="B415" t="str">
            <v>Nhaì Cáúp 4</v>
          </cell>
          <cell r="D415">
            <v>50</v>
          </cell>
        </row>
        <row r="416">
          <cell r="B416" t="str">
            <v>Âáút åí</v>
          </cell>
          <cell r="D416">
            <v>54</v>
          </cell>
        </row>
        <row r="417">
          <cell r="B417" t="str">
            <v>Giãúng næåïc</v>
          </cell>
          <cell r="D417">
            <v>1</v>
          </cell>
        </row>
        <row r="418">
          <cell r="B418" t="str">
            <v>Nguyãùn thë Ngoüc Oanh</v>
          </cell>
        </row>
        <row r="419">
          <cell r="B419" t="str">
            <v>Nhaì taûm</v>
          </cell>
          <cell r="D419">
            <v>30</v>
          </cell>
        </row>
        <row r="420">
          <cell r="B420" t="str">
            <v>Âáút åí</v>
          </cell>
          <cell r="D420">
            <v>30</v>
          </cell>
        </row>
        <row r="421">
          <cell r="B421" t="str">
            <v>Lã Vàn Toaïn</v>
          </cell>
        </row>
        <row r="422">
          <cell r="B422" t="str">
            <v>Nhaì taûm</v>
          </cell>
          <cell r="D422">
            <v>15</v>
          </cell>
        </row>
        <row r="423">
          <cell r="B423" t="str">
            <v>Nhaì Cáúp 4</v>
          </cell>
          <cell r="D423">
            <v>20</v>
          </cell>
        </row>
        <row r="424">
          <cell r="B424" t="str">
            <v>Âáút åí</v>
          </cell>
          <cell r="D424">
            <v>35</v>
          </cell>
        </row>
        <row r="425">
          <cell r="B425" t="str">
            <v>Giãúng næåïc</v>
          </cell>
          <cell r="D425">
            <v>1</v>
          </cell>
        </row>
        <row r="426">
          <cell r="B426" t="str">
            <v>Lã Vàn Häø</v>
          </cell>
        </row>
        <row r="427">
          <cell r="B427" t="str">
            <v>Nhaì taûm</v>
          </cell>
          <cell r="D427">
            <v>15</v>
          </cell>
        </row>
        <row r="428">
          <cell r="B428" t="str">
            <v>Nhaì Cáúp 4</v>
          </cell>
          <cell r="D428">
            <v>44</v>
          </cell>
        </row>
        <row r="429">
          <cell r="B429" t="str">
            <v>Âáút åí</v>
          </cell>
          <cell r="D429">
            <v>59</v>
          </cell>
        </row>
        <row r="430">
          <cell r="B430" t="str">
            <v>Giãúng næåïc</v>
          </cell>
          <cell r="D430">
            <v>1</v>
          </cell>
        </row>
        <row r="431">
          <cell r="B431" t="str">
            <v>Nguyãùn Thi Sæång</v>
          </cell>
        </row>
        <row r="432">
          <cell r="B432" t="str">
            <v>Nhaì taûm</v>
          </cell>
          <cell r="D432">
            <v>15</v>
          </cell>
        </row>
        <row r="433">
          <cell r="B433" t="str">
            <v>Nhaì Cáúp 4</v>
          </cell>
          <cell r="D433">
            <v>35</v>
          </cell>
        </row>
        <row r="434">
          <cell r="B434" t="str">
            <v>Âáút åí</v>
          </cell>
          <cell r="D434">
            <v>50</v>
          </cell>
        </row>
        <row r="435">
          <cell r="B435" t="str">
            <v>Nguyãùn Trán</v>
          </cell>
        </row>
        <row r="436">
          <cell r="B436" t="str">
            <v>Nhaì Cáúp 4</v>
          </cell>
          <cell r="D436">
            <v>35</v>
          </cell>
        </row>
        <row r="437">
          <cell r="B437" t="str">
            <v>Âáút åí</v>
          </cell>
          <cell r="D437">
            <v>35</v>
          </cell>
        </row>
        <row r="438">
          <cell r="B438" t="str">
            <v>Giãúng næåïc</v>
          </cell>
          <cell r="D438">
            <v>1</v>
          </cell>
        </row>
        <row r="439">
          <cell r="B439" t="str">
            <v>Truû âiãûn gäù</v>
          </cell>
          <cell r="D439">
            <v>1</v>
          </cell>
        </row>
        <row r="440">
          <cell r="B440" t="str">
            <v>Phaûm Phuï Quäúc</v>
          </cell>
        </row>
        <row r="441">
          <cell r="B441" t="str">
            <v>Nhaì Cáúp 4</v>
          </cell>
          <cell r="D441">
            <v>40</v>
          </cell>
        </row>
        <row r="442">
          <cell r="B442" t="str">
            <v>Âáút åí</v>
          </cell>
          <cell r="D442">
            <v>40</v>
          </cell>
        </row>
        <row r="443">
          <cell r="B443" t="str">
            <v>Âáút væåìn</v>
          </cell>
          <cell r="D443">
            <v>36</v>
          </cell>
        </row>
        <row r="444">
          <cell r="B444" t="str">
            <v>Giãúng næåïc</v>
          </cell>
          <cell r="D444">
            <v>1</v>
          </cell>
        </row>
        <row r="445">
          <cell r="B445" t="str">
            <v>Huyình Âæïc Täøng</v>
          </cell>
        </row>
        <row r="446">
          <cell r="B446" t="str">
            <v>Nhaì taûm</v>
          </cell>
          <cell r="D446">
            <v>24</v>
          </cell>
        </row>
        <row r="447">
          <cell r="B447" t="str">
            <v>Nhaì Cáúp 4</v>
          </cell>
          <cell r="D447">
            <v>20</v>
          </cell>
        </row>
        <row r="448">
          <cell r="B448" t="str">
            <v>Âáút åí</v>
          </cell>
          <cell r="D448">
            <v>44</v>
          </cell>
        </row>
        <row r="449">
          <cell r="B449" t="str">
            <v>Âáút væåìn</v>
          </cell>
          <cell r="D449">
            <v>50</v>
          </cell>
        </row>
        <row r="450">
          <cell r="B450" t="str">
            <v>Tæåìng raìo xáy</v>
          </cell>
          <cell r="D450">
            <v>15</v>
          </cell>
        </row>
        <row r="451">
          <cell r="B451" t="str">
            <v>Nguyãùn Thë Liãn</v>
          </cell>
        </row>
        <row r="452">
          <cell r="B452" t="str">
            <v>Nhaì Cáúp 4</v>
          </cell>
          <cell r="D452">
            <v>20</v>
          </cell>
        </row>
        <row r="453">
          <cell r="B453" t="str">
            <v>Âáút åí</v>
          </cell>
          <cell r="D453">
            <v>20</v>
          </cell>
        </row>
        <row r="454">
          <cell r="B454" t="str">
            <v>Cáy àn quaí</v>
          </cell>
          <cell r="D454">
            <v>7</v>
          </cell>
        </row>
        <row r="455">
          <cell r="B455" t="str">
            <v>Âáút væåìn</v>
          </cell>
          <cell r="D455">
            <v>80</v>
          </cell>
        </row>
        <row r="456">
          <cell r="B456" t="str">
            <v>Tæåìng raìo xáy</v>
          </cell>
          <cell r="D456">
            <v>11</v>
          </cell>
        </row>
        <row r="457">
          <cell r="B457" t="str">
            <v>Giãúng næåïc</v>
          </cell>
          <cell r="D457">
            <v>1</v>
          </cell>
        </row>
        <row r="458">
          <cell r="B458" t="str">
            <v>Nguyãùn Thë Hoa</v>
          </cell>
        </row>
        <row r="459">
          <cell r="B459" t="str">
            <v>Nhaì Cáúp 4</v>
          </cell>
          <cell r="D459">
            <v>60</v>
          </cell>
        </row>
        <row r="460">
          <cell r="B460" t="str">
            <v>Âáút åí</v>
          </cell>
          <cell r="D460">
            <v>60</v>
          </cell>
        </row>
        <row r="461">
          <cell r="B461" t="str">
            <v>Nguyãùn Thë Phi</v>
          </cell>
        </row>
        <row r="462">
          <cell r="B462" t="str">
            <v>Nhaì Cáúp 4</v>
          </cell>
          <cell r="D462">
            <v>56</v>
          </cell>
        </row>
        <row r="463">
          <cell r="B463" t="str">
            <v>Âáút åí</v>
          </cell>
          <cell r="D463">
            <v>56</v>
          </cell>
        </row>
        <row r="464">
          <cell r="B464" t="str">
            <v>Tæåìng raìo xáy</v>
          </cell>
          <cell r="D464">
            <v>20</v>
          </cell>
        </row>
        <row r="465">
          <cell r="B465" t="str">
            <v>Giãúng næåïc</v>
          </cell>
          <cell r="D465">
            <v>1</v>
          </cell>
        </row>
        <row r="466">
          <cell r="B466" t="str">
            <v>Nguyãùn Thë Häöng Dán</v>
          </cell>
        </row>
        <row r="467">
          <cell r="B467" t="str">
            <v>Nhaì Cáúp 4</v>
          </cell>
          <cell r="D467">
            <v>15</v>
          </cell>
        </row>
        <row r="468">
          <cell r="B468" t="str">
            <v>Âáút åí</v>
          </cell>
          <cell r="D468">
            <v>15</v>
          </cell>
        </row>
        <row r="469">
          <cell r="B469" t="str">
            <v>Âáút væåìn</v>
          </cell>
          <cell r="D469">
            <v>40</v>
          </cell>
        </row>
        <row r="470">
          <cell r="B470" t="str">
            <v>Giãúng næåïc</v>
          </cell>
          <cell r="D470">
            <v>1</v>
          </cell>
        </row>
        <row r="471">
          <cell r="B471" t="str">
            <v>Nguyãùn Âæïc Huìng</v>
          </cell>
        </row>
        <row r="472">
          <cell r="B472" t="str">
            <v>Nhaì taûm</v>
          </cell>
          <cell r="D472">
            <v>20</v>
          </cell>
        </row>
        <row r="473">
          <cell r="B473" t="str">
            <v>Nhaì Cáúp 4</v>
          </cell>
          <cell r="D473">
            <v>25</v>
          </cell>
        </row>
        <row r="474">
          <cell r="B474" t="str">
            <v>Âáút åí</v>
          </cell>
          <cell r="D474">
            <v>45</v>
          </cell>
        </row>
        <row r="475">
          <cell r="B475" t="str">
            <v>Cáy àn quaí</v>
          </cell>
          <cell r="D475">
            <v>9</v>
          </cell>
        </row>
        <row r="476">
          <cell r="B476" t="str">
            <v>Nguyãùn Thë Nháût</v>
          </cell>
        </row>
        <row r="477">
          <cell r="B477" t="str">
            <v>Nhaì Cáúp 4</v>
          </cell>
          <cell r="D477">
            <v>24</v>
          </cell>
        </row>
        <row r="478">
          <cell r="B478" t="str">
            <v>Âáút åí</v>
          </cell>
          <cell r="D478">
            <v>24</v>
          </cell>
        </row>
        <row r="479">
          <cell r="B479" t="str">
            <v>Cáy àn quaí</v>
          </cell>
          <cell r="D479">
            <v>5</v>
          </cell>
        </row>
        <row r="480">
          <cell r="B480" t="str">
            <v>Âáút væåìn</v>
          </cell>
          <cell r="D480">
            <v>45</v>
          </cell>
        </row>
        <row r="481">
          <cell r="B481" t="str">
            <v>Maî xáy</v>
          </cell>
          <cell r="D481">
            <v>6</v>
          </cell>
        </row>
        <row r="482">
          <cell r="B482" t="str">
            <v>Lã Låüi</v>
          </cell>
        </row>
        <row r="483">
          <cell r="B483" t="str">
            <v>nhaì taûm</v>
          </cell>
          <cell r="D483">
            <v>24</v>
          </cell>
        </row>
        <row r="484">
          <cell r="B484" t="str">
            <v>Âáút åí</v>
          </cell>
          <cell r="D484">
            <v>24</v>
          </cell>
        </row>
        <row r="485">
          <cell r="B485" t="str">
            <v>Cáy àn quaí</v>
          </cell>
          <cell r="D485">
            <v>3</v>
          </cell>
        </row>
        <row r="486">
          <cell r="B486" t="str">
            <v>Nguyãùn Thë Dàõt</v>
          </cell>
        </row>
        <row r="487">
          <cell r="B487" t="str">
            <v>nhaì taûm</v>
          </cell>
          <cell r="D487">
            <v>12</v>
          </cell>
        </row>
        <row r="488">
          <cell r="B488" t="str">
            <v>Nhaì Cáúp 4</v>
          </cell>
          <cell r="D488">
            <v>12</v>
          </cell>
        </row>
        <row r="489">
          <cell r="B489" t="str">
            <v>Âáút åí</v>
          </cell>
          <cell r="D489">
            <v>24</v>
          </cell>
        </row>
        <row r="490">
          <cell r="B490" t="str">
            <v>Cáy àn quaí</v>
          </cell>
          <cell r="D490">
            <v>4</v>
          </cell>
        </row>
        <row r="491">
          <cell r="B491" t="str">
            <v>Nguyãùn Làûng</v>
          </cell>
        </row>
        <row r="492">
          <cell r="B492" t="str">
            <v>Nhaì Cáúp 4</v>
          </cell>
          <cell r="D492">
            <v>64</v>
          </cell>
        </row>
        <row r="493">
          <cell r="B493" t="str">
            <v>Âáút åí</v>
          </cell>
          <cell r="D493">
            <v>64</v>
          </cell>
        </row>
        <row r="494">
          <cell r="B494" t="str">
            <v>Maî âáút</v>
          </cell>
          <cell r="D494">
            <v>3</v>
          </cell>
        </row>
        <row r="495">
          <cell r="B495" t="str">
            <v>Tráön Lä</v>
          </cell>
        </row>
        <row r="496">
          <cell r="B496" t="str">
            <v>nhaì taûm</v>
          </cell>
          <cell r="D496">
            <v>12</v>
          </cell>
        </row>
        <row r="497">
          <cell r="B497" t="str">
            <v>Âáút åí</v>
          </cell>
          <cell r="D497">
            <v>12</v>
          </cell>
        </row>
        <row r="498">
          <cell r="B498" t="str">
            <v>Âáút væåìn</v>
          </cell>
          <cell r="D498">
            <v>55</v>
          </cell>
        </row>
        <row r="499">
          <cell r="B499" t="str">
            <v>Phaûm Ngoüc Án</v>
          </cell>
        </row>
        <row r="500">
          <cell r="B500" t="str">
            <v>nhaì taûm</v>
          </cell>
          <cell r="D500">
            <v>24</v>
          </cell>
        </row>
        <row r="501">
          <cell r="B501" t="str">
            <v>Âáút åí</v>
          </cell>
          <cell r="D501">
            <v>24</v>
          </cell>
        </row>
        <row r="502">
          <cell r="B502" t="str">
            <v>Giãúng næåïc</v>
          </cell>
          <cell r="D502">
            <v>1</v>
          </cell>
        </row>
        <row r="503">
          <cell r="B503" t="str">
            <v>Nguyãùn Khaïnh</v>
          </cell>
        </row>
        <row r="504">
          <cell r="B504" t="str">
            <v>nhaì taûm</v>
          </cell>
          <cell r="D504">
            <v>24</v>
          </cell>
        </row>
        <row r="505">
          <cell r="B505" t="str">
            <v>Nhaì Cáúp 4</v>
          </cell>
          <cell r="D505">
            <v>12</v>
          </cell>
        </row>
        <row r="506">
          <cell r="B506" t="str">
            <v>Âáút åí</v>
          </cell>
          <cell r="D506">
            <v>36</v>
          </cell>
        </row>
        <row r="507">
          <cell r="B507" t="str">
            <v>Âáút væåìn</v>
          </cell>
          <cell r="D507">
            <v>40</v>
          </cell>
        </row>
        <row r="508">
          <cell r="B508" t="str">
            <v>Voî Thë Sám</v>
          </cell>
        </row>
        <row r="509">
          <cell r="B509" t="str">
            <v>Nhaì Cáúp 4</v>
          </cell>
          <cell r="D509">
            <v>40</v>
          </cell>
        </row>
        <row r="510">
          <cell r="B510" t="str">
            <v>Âáút åí</v>
          </cell>
          <cell r="D510">
            <v>40</v>
          </cell>
        </row>
        <row r="511">
          <cell r="B511" t="str">
            <v>Âáút væåìn</v>
          </cell>
          <cell r="D511">
            <v>50</v>
          </cell>
        </row>
        <row r="512">
          <cell r="B512" t="str">
            <v>Giãúng næåïc</v>
          </cell>
          <cell r="D512">
            <v>1</v>
          </cell>
        </row>
        <row r="513">
          <cell r="B513" t="str">
            <v>Huyình Thaûch</v>
          </cell>
          <cell r="D513">
            <v>60</v>
          </cell>
        </row>
        <row r="514">
          <cell r="B514" t="str">
            <v>Nhaì Cáúp 4</v>
          </cell>
          <cell r="D514">
            <v>40</v>
          </cell>
        </row>
        <row r="515">
          <cell r="B515" t="str">
            <v>Âáút åí</v>
          </cell>
          <cell r="D515">
            <v>40</v>
          </cell>
        </row>
        <row r="516">
          <cell r="B516" t="str">
            <v>Lã Thë Âàûng</v>
          </cell>
        </row>
        <row r="517">
          <cell r="B517" t="str">
            <v>Nhaì taûm</v>
          </cell>
          <cell r="D517">
            <v>60</v>
          </cell>
        </row>
        <row r="518">
          <cell r="B518" t="str">
            <v>Âáút åí</v>
          </cell>
          <cell r="D518">
            <v>60</v>
          </cell>
        </row>
        <row r="519">
          <cell r="B519" t="str">
            <v>Häö Thë Miãön</v>
          </cell>
        </row>
        <row r="520">
          <cell r="B520" t="str">
            <v>Nhaì Cáúp 4</v>
          </cell>
          <cell r="D520">
            <v>27</v>
          </cell>
        </row>
        <row r="521">
          <cell r="B521" t="str">
            <v>Âáút åí</v>
          </cell>
          <cell r="D521">
            <v>27</v>
          </cell>
        </row>
        <row r="522">
          <cell r="B522" t="str">
            <v>Giãúng næåïc</v>
          </cell>
          <cell r="D522">
            <v>1</v>
          </cell>
        </row>
        <row r="523">
          <cell r="B523" t="str">
            <v>Häö Thë Næî</v>
          </cell>
        </row>
        <row r="524">
          <cell r="B524" t="str">
            <v>Nhaì taûm</v>
          </cell>
          <cell r="D524">
            <v>12</v>
          </cell>
        </row>
        <row r="525">
          <cell r="B525" t="str">
            <v>Âáút åí</v>
          </cell>
          <cell r="D525">
            <v>12</v>
          </cell>
        </row>
        <row r="526">
          <cell r="B526" t="str">
            <v>Tráön Chên</v>
          </cell>
        </row>
        <row r="527">
          <cell r="B527" t="str">
            <v>Âáút væåìn</v>
          </cell>
          <cell r="D527">
            <v>75</v>
          </cell>
        </row>
        <row r="528">
          <cell r="B528" t="str">
            <v>Âáút åí</v>
          </cell>
          <cell r="D528">
            <v>75</v>
          </cell>
        </row>
        <row r="529">
          <cell r="B529" t="str">
            <v>Tráön Laì</v>
          </cell>
        </row>
        <row r="530">
          <cell r="B530" t="str">
            <v>Nhaì Cáúp 4</v>
          </cell>
          <cell r="D530">
            <v>35</v>
          </cell>
        </row>
        <row r="531">
          <cell r="B531" t="str">
            <v>Âáút åí</v>
          </cell>
          <cell r="D531">
            <v>35</v>
          </cell>
        </row>
        <row r="532">
          <cell r="B532" t="str">
            <v>Tráön Phong</v>
          </cell>
        </row>
        <row r="533">
          <cell r="B533" t="str">
            <v>Nhaì Cáúp 4</v>
          </cell>
          <cell r="D533">
            <v>24</v>
          </cell>
        </row>
        <row r="534">
          <cell r="B534" t="str">
            <v>Âáút åí</v>
          </cell>
          <cell r="D534">
            <v>24</v>
          </cell>
        </row>
        <row r="535">
          <cell r="B535" t="str">
            <v>Giãúng næåïc</v>
          </cell>
          <cell r="D535">
            <v>1</v>
          </cell>
        </row>
        <row r="536">
          <cell r="B536" t="str">
            <v>Tráön Vàn Taïm</v>
          </cell>
        </row>
        <row r="537">
          <cell r="B537" t="str">
            <v>Nhaì Cáúp 4</v>
          </cell>
          <cell r="D537">
            <v>65</v>
          </cell>
        </row>
        <row r="538">
          <cell r="B538" t="str">
            <v>Âáút åí</v>
          </cell>
          <cell r="D538">
            <v>65</v>
          </cell>
        </row>
        <row r="539">
          <cell r="B539" t="str">
            <v>Âáút væåìn</v>
          </cell>
          <cell r="D539">
            <v>60</v>
          </cell>
        </row>
        <row r="540">
          <cell r="B540" t="str">
            <v>Maî xáy</v>
          </cell>
          <cell r="D540">
            <v>1</v>
          </cell>
        </row>
        <row r="541">
          <cell r="B541" t="str">
            <v>Giãúng næåïc</v>
          </cell>
          <cell r="D541">
            <v>1</v>
          </cell>
        </row>
        <row r="542">
          <cell r="B542" t="str">
            <v>Huyình Âæïc Thàng</v>
          </cell>
        </row>
        <row r="543">
          <cell r="B543" t="str">
            <v>Nhaì Cáúp 4</v>
          </cell>
          <cell r="D543">
            <v>50</v>
          </cell>
        </row>
        <row r="544">
          <cell r="B544" t="str">
            <v>Âáút åí</v>
          </cell>
          <cell r="D544">
            <v>50</v>
          </cell>
        </row>
        <row r="545">
          <cell r="B545" t="str">
            <v>Tæåìng raìo xáy</v>
          </cell>
          <cell r="D545">
            <v>18</v>
          </cell>
        </row>
        <row r="546">
          <cell r="B546" t="str">
            <v>Giãúng næåïc</v>
          </cell>
          <cell r="D546">
            <v>1</v>
          </cell>
        </row>
        <row r="547">
          <cell r="B547" t="str">
            <v>Tráön Lyï</v>
          </cell>
        </row>
        <row r="548">
          <cell r="B548" t="str">
            <v>Nhaì Cáúp 4</v>
          </cell>
          <cell r="D548">
            <v>48</v>
          </cell>
        </row>
        <row r="549">
          <cell r="B549" t="str">
            <v>Âáút åí</v>
          </cell>
          <cell r="D549">
            <v>48</v>
          </cell>
        </row>
        <row r="550">
          <cell r="B550" t="str">
            <v>Maî xáy</v>
          </cell>
          <cell r="D550">
            <v>1</v>
          </cell>
        </row>
        <row r="551">
          <cell r="B551" t="str">
            <v>Tráön Toaìn</v>
          </cell>
        </row>
        <row r="552">
          <cell r="B552" t="str">
            <v>Nhaì Cáúp 4</v>
          </cell>
          <cell r="D552">
            <v>24</v>
          </cell>
        </row>
        <row r="553">
          <cell r="B553" t="str">
            <v>Âáút åí</v>
          </cell>
          <cell r="D553">
            <v>24</v>
          </cell>
        </row>
        <row r="554">
          <cell r="B554" t="str">
            <v>Âoaìn Træång</v>
          </cell>
        </row>
        <row r="555">
          <cell r="B555" t="str">
            <v>Nhaì Cáúp 4</v>
          </cell>
          <cell r="D555">
            <v>18</v>
          </cell>
        </row>
        <row r="556">
          <cell r="B556" t="str">
            <v>Âáút åí</v>
          </cell>
          <cell r="D556">
            <v>18</v>
          </cell>
        </row>
        <row r="557">
          <cell r="B557" t="str">
            <v>Ruäüng luïa HTX</v>
          </cell>
          <cell r="D557">
            <v>68544.320000000007</v>
          </cell>
        </row>
        <row r="558">
          <cell r="B558" t="str">
            <v>A</v>
          </cell>
        </row>
        <row r="559">
          <cell r="B559" t="str">
            <v>Tre</v>
          </cell>
          <cell r="D559">
            <v>250</v>
          </cell>
        </row>
      </sheetData>
      <sheetData sheetId="1" refreshError="1">
        <row r="6">
          <cell r="B6" t="str">
            <v>Huyình Âæïc Syî</v>
          </cell>
        </row>
        <row r="7">
          <cell r="B7" t="str">
            <v>Nhaì taûm</v>
          </cell>
          <cell r="D7">
            <v>10</v>
          </cell>
        </row>
        <row r="8">
          <cell r="B8" t="str">
            <v>Nhaì Cáúp 4</v>
          </cell>
          <cell r="D8">
            <v>88</v>
          </cell>
        </row>
        <row r="9">
          <cell r="B9" t="str">
            <v>Âáút åí</v>
          </cell>
          <cell r="D9">
            <v>98</v>
          </cell>
        </row>
        <row r="10">
          <cell r="B10" t="str">
            <v>Cáy àn quaí</v>
          </cell>
          <cell r="D10">
            <v>14</v>
          </cell>
        </row>
        <row r="11">
          <cell r="B11" t="str">
            <v>Huyình Khi Væåìn</v>
          </cell>
        </row>
        <row r="12">
          <cell r="B12" t="str">
            <v>Nhaì taûm</v>
          </cell>
          <cell r="D12">
            <v>30</v>
          </cell>
        </row>
        <row r="13">
          <cell r="B13" t="str">
            <v>Âáút åí</v>
          </cell>
          <cell r="D13">
            <v>30</v>
          </cell>
        </row>
        <row r="14">
          <cell r="B14" t="str">
            <v>Cáy àn quaí</v>
          </cell>
          <cell r="D14">
            <v>2</v>
          </cell>
        </row>
        <row r="15">
          <cell r="B15" t="str">
            <v>Huyình Træång</v>
          </cell>
        </row>
        <row r="16">
          <cell r="B16" t="str">
            <v>Nhaì Cáúp 4</v>
          </cell>
          <cell r="D16">
            <v>54</v>
          </cell>
        </row>
        <row r="17">
          <cell r="B17" t="str">
            <v>Âáút åí</v>
          </cell>
          <cell r="D17">
            <v>54</v>
          </cell>
        </row>
        <row r="18">
          <cell r="B18" t="str">
            <v>Cáy àn quaí</v>
          </cell>
          <cell r="D18">
            <v>5</v>
          </cell>
        </row>
        <row r="19">
          <cell r="B19" t="str">
            <v>A</v>
          </cell>
        </row>
        <row r="20">
          <cell r="B20" t="str">
            <v>Nhaì Cáúp 4</v>
          </cell>
          <cell r="D20">
            <v>253</v>
          </cell>
        </row>
        <row r="21">
          <cell r="B21" t="str">
            <v>Âáút åí</v>
          </cell>
          <cell r="D21">
            <v>253</v>
          </cell>
        </row>
        <row r="22">
          <cell r="B22" t="str">
            <v>Nguyãùn An</v>
          </cell>
        </row>
        <row r="23">
          <cell r="B23" t="str">
            <v>Nhaì Cáúp 4</v>
          </cell>
          <cell r="D23">
            <v>66</v>
          </cell>
        </row>
        <row r="24">
          <cell r="B24" t="str">
            <v>Âáút åí</v>
          </cell>
          <cell r="D24">
            <v>66</v>
          </cell>
        </row>
        <row r="25">
          <cell r="B25" t="str">
            <v>Maî âáút</v>
          </cell>
          <cell r="D25">
            <v>3</v>
          </cell>
        </row>
        <row r="26">
          <cell r="B26" t="str">
            <v>Maî xáy</v>
          </cell>
          <cell r="D26">
            <v>1</v>
          </cell>
        </row>
        <row r="27">
          <cell r="B27" t="str">
            <v>Huyình Táún Cæåìng</v>
          </cell>
        </row>
        <row r="28">
          <cell r="B28" t="str">
            <v>Nhaì Cáúp 4</v>
          </cell>
          <cell r="D28">
            <v>96</v>
          </cell>
        </row>
        <row r="29">
          <cell r="B29" t="str">
            <v>Âáút åí</v>
          </cell>
          <cell r="D29">
            <v>96</v>
          </cell>
        </row>
        <row r="30">
          <cell r="B30" t="str">
            <v>Cáy àn quaí</v>
          </cell>
          <cell r="D30">
            <v>5</v>
          </cell>
        </row>
        <row r="31">
          <cell r="B31" t="str">
            <v>Maî âáút</v>
          </cell>
          <cell r="D31">
            <v>3</v>
          </cell>
        </row>
        <row r="32">
          <cell r="B32" t="str">
            <v>Maî xáy</v>
          </cell>
          <cell r="D32">
            <v>1</v>
          </cell>
        </row>
        <row r="33">
          <cell r="B33" t="str">
            <v>Giãúng næåïc</v>
          </cell>
          <cell r="D33">
            <v>1</v>
          </cell>
        </row>
        <row r="34">
          <cell r="B34" t="str">
            <v>Nguyãùn Vàn Saïng</v>
          </cell>
        </row>
        <row r="35">
          <cell r="B35" t="str">
            <v>Nhaì Cáúp 4</v>
          </cell>
          <cell r="D35">
            <v>20</v>
          </cell>
        </row>
        <row r="36">
          <cell r="B36" t="str">
            <v>Âáút åí</v>
          </cell>
          <cell r="D36">
            <v>20</v>
          </cell>
        </row>
        <row r="37">
          <cell r="B37" t="str">
            <v>Âáút væåìn</v>
          </cell>
          <cell r="D37">
            <v>120</v>
          </cell>
        </row>
        <row r="38">
          <cell r="B38" t="str">
            <v>Giãúng næåïc</v>
          </cell>
          <cell r="D38">
            <v>1</v>
          </cell>
        </row>
        <row r="39">
          <cell r="B39" t="str">
            <v>Chaì Tuìng</v>
          </cell>
        </row>
        <row r="40">
          <cell r="B40" t="str">
            <v>Nhaì Cáúp 4</v>
          </cell>
          <cell r="D40">
            <v>45</v>
          </cell>
        </row>
        <row r="41">
          <cell r="B41" t="str">
            <v>Âáút åí</v>
          </cell>
          <cell r="D41">
            <v>45</v>
          </cell>
        </row>
        <row r="42">
          <cell r="B42" t="str">
            <v>Maî âáút</v>
          </cell>
          <cell r="D42">
            <v>6</v>
          </cell>
        </row>
        <row r="43">
          <cell r="B43" t="str">
            <v>Maî xáy</v>
          </cell>
          <cell r="D43">
            <v>1</v>
          </cell>
        </row>
        <row r="44">
          <cell r="B44" t="str">
            <v>Loì gaûo HTX(Äng Thán)</v>
          </cell>
        </row>
        <row r="45">
          <cell r="B45" t="str">
            <v>Nhaì taûm</v>
          </cell>
          <cell r="D45">
            <v>442</v>
          </cell>
        </row>
        <row r="46">
          <cell r="B46" t="str">
            <v>Âáút åí</v>
          </cell>
          <cell r="D46">
            <v>442</v>
          </cell>
        </row>
        <row r="47">
          <cell r="B47" t="str">
            <v>Nguyãùn Soíi</v>
          </cell>
        </row>
        <row r="48">
          <cell r="B48" t="str">
            <v>Nhaì taûm</v>
          </cell>
          <cell r="D48">
            <v>36.200000000000003</v>
          </cell>
        </row>
        <row r="49">
          <cell r="B49" t="str">
            <v>Âáút åí</v>
          </cell>
          <cell r="D49">
            <v>36.200000000000003</v>
          </cell>
        </row>
        <row r="50">
          <cell r="B50" t="str">
            <v>Âáút væåìn</v>
          </cell>
          <cell r="D50">
            <v>17.600000000000001</v>
          </cell>
        </row>
        <row r="51">
          <cell r="B51" t="str">
            <v xml:space="preserve">Nguyãùn Thu </v>
          </cell>
        </row>
        <row r="52">
          <cell r="B52" t="str">
            <v>Nhaì taûm</v>
          </cell>
          <cell r="D52">
            <v>10.75</v>
          </cell>
        </row>
        <row r="53">
          <cell r="B53" t="str">
            <v>Nhaì Cáúp 4</v>
          </cell>
          <cell r="D53">
            <v>20.43</v>
          </cell>
        </row>
        <row r="54">
          <cell r="B54" t="str">
            <v>Âáút åí</v>
          </cell>
          <cell r="D54">
            <v>62.68</v>
          </cell>
        </row>
        <row r="55">
          <cell r="B55" t="str">
            <v>Âáút væåìn</v>
          </cell>
          <cell r="D55">
            <v>37.5</v>
          </cell>
        </row>
        <row r="56">
          <cell r="B56" t="str">
            <v>Hiãn taûm</v>
          </cell>
          <cell r="D56">
            <v>31.5</v>
          </cell>
        </row>
        <row r="57">
          <cell r="B57" t="str">
            <v>Huyình Minh Caính</v>
          </cell>
        </row>
        <row r="58">
          <cell r="B58" t="str">
            <v>Nhaì Cáúp 4</v>
          </cell>
          <cell r="D58">
            <v>24</v>
          </cell>
        </row>
        <row r="59">
          <cell r="B59" t="str">
            <v>Âáút åí</v>
          </cell>
          <cell r="D59">
            <v>24</v>
          </cell>
        </row>
        <row r="60">
          <cell r="B60" t="str">
            <v>Âáút væåìn</v>
          </cell>
          <cell r="D60">
            <v>12.6</v>
          </cell>
        </row>
        <row r="61">
          <cell r="B61" t="str">
            <v>Âàûng thë Mai</v>
          </cell>
        </row>
        <row r="62">
          <cell r="B62" t="str">
            <v>Nhaì taûm</v>
          </cell>
          <cell r="D62">
            <v>4</v>
          </cell>
        </row>
        <row r="63">
          <cell r="B63" t="str">
            <v>Nhaì Cáúp 4</v>
          </cell>
          <cell r="D63">
            <v>23.76</v>
          </cell>
        </row>
        <row r="64">
          <cell r="B64" t="str">
            <v>Âáút åí</v>
          </cell>
          <cell r="D64">
            <v>27.76</v>
          </cell>
        </row>
        <row r="65">
          <cell r="B65" t="str">
            <v>Cáy àn quaí</v>
          </cell>
          <cell r="D65">
            <v>3</v>
          </cell>
        </row>
        <row r="66">
          <cell r="B66" t="str">
            <v>Âáút væåìn</v>
          </cell>
          <cell r="D66">
            <v>225</v>
          </cell>
        </row>
        <row r="67">
          <cell r="B67" t="str">
            <v>Cáy láúy gäù (baûch âaìn)</v>
          </cell>
          <cell r="D67">
            <v>4</v>
          </cell>
        </row>
        <row r="68">
          <cell r="B68" t="str">
            <v>Nguyãùn Âçnh Læûc</v>
          </cell>
        </row>
        <row r="69">
          <cell r="B69" t="str">
            <v>Nhaì Cáúp 4</v>
          </cell>
          <cell r="D69">
            <v>12</v>
          </cell>
        </row>
        <row r="70">
          <cell r="B70" t="str">
            <v>Âáút åí</v>
          </cell>
          <cell r="D70">
            <v>12</v>
          </cell>
        </row>
        <row r="71">
          <cell r="B71" t="str">
            <v>Cáy àn quaí</v>
          </cell>
          <cell r="D71">
            <v>25</v>
          </cell>
        </row>
        <row r="72">
          <cell r="B72" t="str">
            <v>Âáút væåìn</v>
          </cell>
          <cell r="D72">
            <v>70</v>
          </cell>
        </row>
        <row r="73">
          <cell r="B73" t="str">
            <v>Cáy láúy gäù (baûch âaìn)</v>
          </cell>
          <cell r="D73">
            <v>4</v>
          </cell>
        </row>
        <row r="74">
          <cell r="B74" t="str">
            <v>Nguyãùn Quang</v>
          </cell>
        </row>
        <row r="75">
          <cell r="B75" t="str">
            <v>Nhaì taûm</v>
          </cell>
          <cell r="D75">
            <v>14.65</v>
          </cell>
        </row>
        <row r="76">
          <cell r="B76" t="str">
            <v>Âáút åí</v>
          </cell>
          <cell r="D76">
            <v>14.65</v>
          </cell>
        </row>
        <row r="77">
          <cell r="B77" t="str">
            <v>Cáy àn quaí</v>
          </cell>
          <cell r="D77">
            <v>16</v>
          </cell>
        </row>
        <row r="78">
          <cell r="B78" t="str">
            <v>Âáút væåìn</v>
          </cell>
          <cell r="D78">
            <v>289</v>
          </cell>
        </row>
        <row r="79">
          <cell r="B79" t="str">
            <v>Cáy láúy gäù (dæång liãùu)</v>
          </cell>
          <cell r="D79">
            <v>5</v>
          </cell>
        </row>
        <row r="80">
          <cell r="B80" t="str">
            <v>Moïng xáy</v>
          </cell>
          <cell r="D80">
            <v>6</v>
          </cell>
        </row>
        <row r="81">
          <cell r="B81" t="str">
            <v>Læång Hoan</v>
          </cell>
        </row>
        <row r="82">
          <cell r="B82" t="str">
            <v>Nhaì Cáúp 4</v>
          </cell>
          <cell r="D82">
            <v>70</v>
          </cell>
        </row>
        <row r="83">
          <cell r="B83" t="str">
            <v>Âáút åí</v>
          </cell>
          <cell r="D83">
            <v>70</v>
          </cell>
        </row>
        <row r="84">
          <cell r="B84" t="str">
            <v>Cáy àn quaí</v>
          </cell>
          <cell r="D84">
            <v>2</v>
          </cell>
        </row>
        <row r="85">
          <cell r="B85" t="str">
            <v>Tæåìng raìo xáy</v>
          </cell>
          <cell r="D85">
            <v>36</v>
          </cell>
        </row>
        <row r="86">
          <cell r="B86" t="str">
            <v>B</v>
          </cell>
        </row>
        <row r="87">
          <cell r="B87" t="str">
            <v>Nhaì Cáúp 4</v>
          </cell>
          <cell r="D87">
            <v>103</v>
          </cell>
        </row>
        <row r="88">
          <cell r="B88" t="str">
            <v>Âáút åí</v>
          </cell>
          <cell r="D88">
            <v>103</v>
          </cell>
        </row>
        <row r="89">
          <cell r="B89" t="str">
            <v>Âáút væåìn</v>
          </cell>
          <cell r="D89">
            <v>70.5</v>
          </cell>
        </row>
        <row r="90">
          <cell r="B90" t="str">
            <v>Tæåìng raìo xáy</v>
          </cell>
          <cell r="D90">
            <v>22</v>
          </cell>
        </row>
        <row r="91">
          <cell r="B91" t="str">
            <v>Phan Khaïnh Tuáún</v>
          </cell>
        </row>
        <row r="92">
          <cell r="B92" t="str">
            <v>Nhaì taûm</v>
          </cell>
          <cell r="D92">
            <v>14</v>
          </cell>
        </row>
        <row r="93">
          <cell r="B93" t="str">
            <v>Nhaì Cáúp 4</v>
          </cell>
          <cell r="D93">
            <v>36.799999999999997</v>
          </cell>
        </row>
        <row r="94">
          <cell r="B94" t="str">
            <v>Âáút åí</v>
          </cell>
          <cell r="D94">
            <v>50.8</v>
          </cell>
        </row>
        <row r="95">
          <cell r="B95" t="str">
            <v>Âáút væåìn</v>
          </cell>
          <cell r="D95">
            <v>81.900000000000006</v>
          </cell>
        </row>
        <row r="96">
          <cell r="B96" t="str">
            <v>Giãúng næåïc</v>
          </cell>
          <cell r="D96">
            <v>1</v>
          </cell>
        </row>
        <row r="97">
          <cell r="B97" t="str">
            <v>Nguyãùn Vàn Tuáún</v>
          </cell>
        </row>
        <row r="98">
          <cell r="B98" t="str">
            <v>Nhaì taûm</v>
          </cell>
          <cell r="D98">
            <v>15</v>
          </cell>
        </row>
        <row r="99">
          <cell r="B99" t="str">
            <v>Nhaì Cáúp 4</v>
          </cell>
          <cell r="D99">
            <v>27.7</v>
          </cell>
        </row>
        <row r="100">
          <cell r="B100" t="str">
            <v>Nhaì âuïc 2 táöng</v>
          </cell>
          <cell r="D100">
            <v>66</v>
          </cell>
        </row>
        <row r="101">
          <cell r="B101" t="str">
            <v>Âáút åí</v>
          </cell>
          <cell r="D101">
            <v>108.7</v>
          </cell>
        </row>
        <row r="102">
          <cell r="B102" t="str">
            <v>Cáy àn quaí</v>
          </cell>
          <cell r="D102">
            <v>7</v>
          </cell>
        </row>
        <row r="103">
          <cell r="B103" t="str">
            <v>Âáút væåìn</v>
          </cell>
          <cell r="D103">
            <v>148</v>
          </cell>
        </row>
        <row r="104">
          <cell r="B104" t="str">
            <v>Lã Thë Kim Ngoüc</v>
          </cell>
        </row>
        <row r="105">
          <cell r="B105" t="str">
            <v>Nhaì Cáúp 4</v>
          </cell>
          <cell r="D105">
            <v>40.5</v>
          </cell>
        </row>
        <row r="106">
          <cell r="B106" t="str">
            <v>Âáút åí</v>
          </cell>
          <cell r="D106">
            <v>40.5</v>
          </cell>
        </row>
        <row r="107">
          <cell r="B107" t="str">
            <v>Læång Thë Thanh</v>
          </cell>
        </row>
        <row r="108">
          <cell r="B108" t="str">
            <v>Nhaì taûm</v>
          </cell>
          <cell r="D108">
            <v>11</v>
          </cell>
        </row>
        <row r="109">
          <cell r="B109" t="str">
            <v>Nhaì Cáúp 4</v>
          </cell>
          <cell r="D109">
            <v>30.72</v>
          </cell>
        </row>
        <row r="110">
          <cell r="B110" t="str">
            <v>Âáút åí</v>
          </cell>
          <cell r="D110">
            <v>41.72</v>
          </cell>
        </row>
        <row r="111">
          <cell r="B111" t="str">
            <v>Giãúng næåïc</v>
          </cell>
          <cell r="D111">
            <v>1</v>
          </cell>
        </row>
        <row r="112">
          <cell r="B112" t="str">
            <v>Nguyãùn Sang</v>
          </cell>
        </row>
        <row r="113">
          <cell r="B113" t="str">
            <v>Nhaì taûm</v>
          </cell>
          <cell r="D113">
            <v>9.52</v>
          </cell>
        </row>
        <row r="114">
          <cell r="B114" t="str">
            <v>Nhaì Cáúp 4</v>
          </cell>
          <cell r="D114">
            <v>15.2</v>
          </cell>
        </row>
        <row r="115">
          <cell r="B115" t="str">
            <v>Âáút åí</v>
          </cell>
          <cell r="D115">
            <v>24.72</v>
          </cell>
        </row>
        <row r="116">
          <cell r="B116" t="str">
            <v>Âáút væåìn</v>
          </cell>
          <cell r="D116">
            <v>70</v>
          </cell>
        </row>
        <row r="117">
          <cell r="B117" t="str">
            <v>Dæång thãú Huìng</v>
          </cell>
        </row>
        <row r="118">
          <cell r="B118" t="str">
            <v>Nhaì taûm</v>
          </cell>
          <cell r="D118">
            <v>15</v>
          </cell>
        </row>
        <row r="119">
          <cell r="B119" t="str">
            <v>Nhaì Cáúp 4</v>
          </cell>
          <cell r="D119">
            <v>32.5</v>
          </cell>
        </row>
        <row r="120">
          <cell r="B120" t="str">
            <v>Âáút åí</v>
          </cell>
          <cell r="D120">
            <v>47.5</v>
          </cell>
        </row>
        <row r="121">
          <cell r="B121" t="str">
            <v>Âáút væåìn</v>
          </cell>
          <cell r="D121">
            <v>80</v>
          </cell>
        </row>
        <row r="122">
          <cell r="B122" t="str">
            <v>Nguyãùn Âçnh Thoü</v>
          </cell>
        </row>
        <row r="123">
          <cell r="B123" t="str">
            <v>Nhaì taûm</v>
          </cell>
          <cell r="D123">
            <v>21.46</v>
          </cell>
        </row>
        <row r="124">
          <cell r="B124" t="str">
            <v>Nhaì Cáúp 4</v>
          </cell>
          <cell r="D124">
            <v>36</v>
          </cell>
        </row>
        <row r="125">
          <cell r="B125" t="str">
            <v>Âáút åí</v>
          </cell>
          <cell r="D125">
            <v>57.46</v>
          </cell>
        </row>
        <row r="126">
          <cell r="B126" t="str">
            <v>Phaûm Thë Hæång</v>
          </cell>
        </row>
        <row r="127">
          <cell r="B127" t="str">
            <v>Nhaì taûm</v>
          </cell>
          <cell r="D127">
            <v>15</v>
          </cell>
        </row>
        <row r="128">
          <cell r="B128" t="str">
            <v>Nhaì Cáúp 4</v>
          </cell>
          <cell r="D128">
            <v>24</v>
          </cell>
        </row>
        <row r="129">
          <cell r="B129" t="str">
            <v>Âáút åí</v>
          </cell>
          <cell r="D129">
            <v>39</v>
          </cell>
        </row>
        <row r="130">
          <cell r="B130" t="str">
            <v>A</v>
          </cell>
        </row>
        <row r="131">
          <cell r="B131" t="str">
            <v>Nhaì Cáúp 4</v>
          </cell>
          <cell r="D131">
            <v>367</v>
          </cell>
        </row>
        <row r="132">
          <cell r="B132" t="str">
            <v>Nhaì taûm</v>
          </cell>
          <cell r="D132">
            <v>9</v>
          </cell>
        </row>
        <row r="133">
          <cell r="B133" t="str">
            <v>Âáút åí</v>
          </cell>
          <cell r="D133">
            <v>376</v>
          </cell>
        </row>
        <row r="134">
          <cell r="B134" t="str">
            <v>Cáy àn quaí</v>
          </cell>
          <cell r="D134">
            <v>5</v>
          </cell>
        </row>
        <row r="135">
          <cell r="B135" t="str">
            <v>Âáút væåìn</v>
          </cell>
          <cell r="D135">
            <v>110</v>
          </cell>
        </row>
        <row r="136">
          <cell r="B136" t="str">
            <v>Giãúng næåïc</v>
          </cell>
          <cell r="D136">
            <v>2</v>
          </cell>
        </row>
        <row r="137">
          <cell r="B137" t="str">
            <v>Tre</v>
          </cell>
          <cell r="D137">
            <v>650</v>
          </cell>
        </row>
        <row r="138">
          <cell r="B138" t="str">
            <v>Maî âáút</v>
          </cell>
          <cell r="D138">
            <v>15</v>
          </cell>
        </row>
        <row r="139">
          <cell r="B139" t="str">
            <v>Maî xáy</v>
          </cell>
          <cell r="D139">
            <v>4</v>
          </cell>
        </row>
        <row r="140">
          <cell r="B140" t="str">
            <v>Cáy láúy gäù (baûch âaìn)</v>
          </cell>
          <cell r="D140">
            <v>18</v>
          </cell>
        </row>
        <row r="141">
          <cell r="B141" t="str">
            <v>Ruäüng luïa HTX</v>
          </cell>
          <cell r="D141">
            <v>66860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t_xa"/>
      <sheetName val="Mong"/>
      <sheetName val="TTTram"/>
    </sheetNames>
    <sheetDataSet>
      <sheetData sheetId="0" refreshError="1">
        <row r="1">
          <cell r="D1" t="str">
            <v>M· hiÖu</v>
          </cell>
          <cell r="E1" t="str">
            <v xml:space="preserve">§¬n       </v>
          </cell>
          <cell r="F1" t="str">
            <v>Khèi</v>
          </cell>
          <cell r="G1" t="str">
            <v>H.hôt</v>
          </cell>
          <cell r="H1" t="str">
            <v>§¬n gi¸</v>
          </cell>
          <cell r="K1" t="str">
            <v xml:space="preserve">Thµnh tiÒn       </v>
          </cell>
        </row>
        <row r="2">
          <cell r="D2" t="str">
            <v>quy c¸ch</v>
          </cell>
          <cell r="E2" t="str">
            <v>vÞ</v>
          </cell>
          <cell r="F2" t="str">
            <v>l­îng</v>
          </cell>
          <cell r="G2" t="str">
            <v>H.sè</v>
          </cell>
          <cell r="H2" t="str">
            <v>V.liÖu</v>
          </cell>
          <cell r="I2" t="str">
            <v>N.c«ng</v>
          </cell>
          <cell r="J2" t="str">
            <v>MTC</v>
          </cell>
          <cell r="K2" t="str">
            <v>V.liÖu</v>
          </cell>
          <cell r="L2" t="str">
            <v>N.c«ng</v>
          </cell>
          <cell r="M2" t="str">
            <v>MTC</v>
          </cell>
        </row>
        <row r="3">
          <cell r="D3" t="str">
            <v>btlt-12C</v>
          </cell>
          <cell r="K3">
            <v>12875</v>
          </cell>
          <cell r="L3">
            <v>130101.57499999998</v>
          </cell>
          <cell r="M3">
            <v>0</v>
          </cell>
        </row>
        <row r="4">
          <cell r="E4" t="str">
            <v>cét</v>
          </cell>
          <cell r="F4">
            <v>1</v>
          </cell>
          <cell r="G4">
            <v>1</v>
          </cell>
          <cell r="H4">
            <v>12875</v>
          </cell>
          <cell r="I4">
            <v>49052</v>
          </cell>
          <cell r="K4">
            <v>12875</v>
          </cell>
          <cell r="L4">
            <v>49052</v>
          </cell>
          <cell r="M4">
            <v>0</v>
          </cell>
        </row>
        <row r="5">
          <cell r="E5" t="str">
            <v>tÊn</v>
          </cell>
          <cell r="F5">
            <v>1.2</v>
          </cell>
          <cell r="G5">
            <v>1</v>
          </cell>
          <cell r="I5">
            <v>53501.5</v>
          </cell>
          <cell r="K5">
            <v>0</v>
          </cell>
          <cell r="L5">
            <v>64201.799999999996</v>
          </cell>
        </row>
        <row r="6">
          <cell r="E6" t="str">
            <v>tÊn</v>
          </cell>
          <cell r="F6">
            <v>0.45</v>
          </cell>
          <cell r="G6">
            <v>1</v>
          </cell>
          <cell r="I6">
            <v>37439.5</v>
          </cell>
          <cell r="K6">
            <v>0</v>
          </cell>
          <cell r="L6">
            <v>16847.775000000001</v>
          </cell>
        </row>
        <row r="7">
          <cell r="D7" t="str">
            <v>btlt-12B</v>
          </cell>
          <cell r="K7">
            <v>12875</v>
          </cell>
          <cell r="L7">
            <v>130101.57499999998</v>
          </cell>
          <cell r="M7">
            <v>0</v>
          </cell>
        </row>
        <row r="8">
          <cell r="E8" t="str">
            <v>cét</v>
          </cell>
          <cell r="F8">
            <v>1</v>
          </cell>
          <cell r="G8">
            <v>1</v>
          </cell>
          <cell r="H8">
            <v>12875</v>
          </cell>
          <cell r="I8">
            <v>49052</v>
          </cell>
          <cell r="K8">
            <v>12875</v>
          </cell>
          <cell r="L8">
            <v>49052</v>
          </cell>
          <cell r="M8">
            <v>0</v>
          </cell>
        </row>
        <row r="9">
          <cell r="E9" t="str">
            <v>tÊn</v>
          </cell>
          <cell r="F9">
            <v>1.2</v>
          </cell>
          <cell r="G9">
            <v>1</v>
          </cell>
          <cell r="I9">
            <v>53501.5</v>
          </cell>
          <cell r="K9">
            <v>0</v>
          </cell>
          <cell r="L9">
            <v>64201.799999999996</v>
          </cell>
        </row>
        <row r="10">
          <cell r="E10" t="str">
            <v>tÊn</v>
          </cell>
          <cell r="F10">
            <v>0.45</v>
          </cell>
          <cell r="G10">
            <v>1</v>
          </cell>
          <cell r="I10">
            <v>37439.5</v>
          </cell>
          <cell r="K10">
            <v>0</v>
          </cell>
          <cell r="L10">
            <v>16847.775000000001</v>
          </cell>
        </row>
        <row r="11">
          <cell r="D11" t="str">
            <v>btlt-14C</v>
          </cell>
          <cell r="K11">
            <v>12875</v>
          </cell>
          <cell r="L11">
            <v>149999.87499999997</v>
          </cell>
          <cell r="M11">
            <v>0</v>
          </cell>
        </row>
        <row r="12">
          <cell r="E12" t="str">
            <v>cét</v>
          </cell>
          <cell r="F12">
            <v>1</v>
          </cell>
          <cell r="G12">
            <v>1</v>
          </cell>
          <cell r="H12">
            <v>12875</v>
          </cell>
          <cell r="I12">
            <v>58250</v>
          </cell>
          <cell r="K12">
            <v>12875</v>
          </cell>
          <cell r="L12">
            <v>58250</v>
          </cell>
          <cell r="M12">
            <v>0</v>
          </cell>
        </row>
        <row r="13">
          <cell r="E13" t="str">
            <v>tÊn</v>
          </cell>
          <cell r="F13">
            <v>1.4</v>
          </cell>
          <cell r="G13">
            <v>1</v>
          </cell>
          <cell r="I13">
            <v>53501.5</v>
          </cell>
          <cell r="K13">
            <v>0</v>
          </cell>
          <cell r="L13">
            <v>74902.099999999991</v>
          </cell>
        </row>
        <row r="14">
          <cell r="E14" t="str">
            <v>tÊn</v>
          </cell>
          <cell r="F14">
            <v>0.45</v>
          </cell>
          <cell r="G14">
            <v>1</v>
          </cell>
          <cell r="I14">
            <v>37439.5</v>
          </cell>
          <cell r="K14">
            <v>0</v>
          </cell>
          <cell r="L14">
            <v>16847.775000000001</v>
          </cell>
        </row>
        <row r="15">
          <cell r="D15" t="str">
            <v>btlt-14B</v>
          </cell>
          <cell r="K15">
            <v>12875</v>
          </cell>
          <cell r="L15">
            <v>149999.87499999997</v>
          </cell>
          <cell r="M15">
            <v>0</v>
          </cell>
        </row>
        <row r="16">
          <cell r="E16" t="str">
            <v>cét</v>
          </cell>
          <cell r="F16">
            <v>1</v>
          </cell>
          <cell r="G16">
            <v>1</v>
          </cell>
          <cell r="H16">
            <v>12875</v>
          </cell>
          <cell r="I16">
            <v>58250</v>
          </cell>
          <cell r="K16">
            <v>12875</v>
          </cell>
          <cell r="L16">
            <v>58250</v>
          </cell>
          <cell r="M16">
            <v>0</v>
          </cell>
        </row>
        <row r="17">
          <cell r="E17" t="str">
            <v>tÊn</v>
          </cell>
          <cell r="F17">
            <v>1.4</v>
          </cell>
          <cell r="G17">
            <v>1</v>
          </cell>
          <cell r="I17">
            <v>53501.5</v>
          </cell>
          <cell r="K17">
            <v>0</v>
          </cell>
          <cell r="L17">
            <v>74902.099999999991</v>
          </cell>
        </row>
        <row r="18">
          <cell r="E18" t="str">
            <v>tÊn</v>
          </cell>
          <cell r="F18">
            <v>0.45</v>
          </cell>
          <cell r="G18">
            <v>1</v>
          </cell>
          <cell r="I18">
            <v>37439.5</v>
          </cell>
          <cell r="K18">
            <v>0</v>
          </cell>
          <cell r="L18">
            <v>16847.775000000001</v>
          </cell>
        </row>
        <row r="19">
          <cell r="D19" t="str">
            <v>btlt-16B</v>
          </cell>
          <cell r="K19">
            <v>23360</v>
          </cell>
          <cell r="L19">
            <v>211671.17500000002</v>
          </cell>
          <cell r="M19">
            <v>0</v>
          </cell>
        </row>
        <row r="20">
          <cell r="E20" t="str">
            <v>cét</v>
          </cell>
          <cell r="F20">
            <v>1</v>
          </cell>
          <cell r="G20">
            <v>1</v>
          </cell>
          <cell r="H20">
            <v>12875</v>
          </cell>
          <cell r="I20">
            <v>70513</v>
          </cell>
          <cell r="K20">
            <v>12875</v>
          </cell>
          <cell r="L20">
            <v>70513</v>
          </cell>
          <cell r="M20">
            <v>0</v>
          </cell>
        </row>
        <row r="21">
          <cell r="E21" t="str">
            <v>m.nèi</v>
          </cell>
          <cell r="F21">
            <v>1</v>
          </cell>
          <cell r="G21">
            <v>1</v>
          </cell>
          <cell r="H21">
            <v>10485</v>
          </cell>
          <cell r="I21">
            <v>38708</v>
          </cell>
          <cell r="K21">
            <v>10485</v>
          </cell>
          <cell r="L21">
            <v>38708</v>
          </cell>
          <cell r="M21">
            <v>0</v>
          </cell>
        </row>
        <row r="22">
          <cell r="E22" t="str">
            <v>tÊn</v>
          </cell>
          <cell r="F22">
            <v>1.6</v>
          </cell>
          <cell r="G22">
            <v>1</v>
          </cell>
          <cell r="I22">
            <v>53501.5</v>
          </cell>
          <cell r="K22">
            <v>0</v>
          </cell>
          <cell r="L22">
            <v>85602.400000000009</v>
          </cell>
        </row>
        <row r="23">
          <cell r="E23" t="str">
            <v>tÊn</v>
          </cell>
          <cell r="F23">
            <v>0.45</v>
          </cell>
          <cell r="G23">
            <v>1</v>
          </cell>
          <cell r="I23">
            <v>37439.5</v>
          </cell>
          <cell r="K23">
            <v>0</v>
          </cell>
          <cell r="L23">
            <v>16847.775000000001</v>
          </cell>
        </row>
        <row r="24">
          <cell r="D24" t="str">
            <v>btlt-16C</v>
          </cell>
          <cell r="K24">
            <v>23360</v>
          </cell>
          <cell r="L24">
            <v>211671.17500000002</v>
          </cell>
          <cell r="M24">
            <v>0</v>
          </cell>
        </row>
        <row r="25">
          <cell r="E25" t="str">
            <v>cét</v>
          </cell>
          <cell r="F25">
            <v>1</v>
          </cell>
          <cell r="G25">
            <v>1</v>
          </cell>
          <cell r="H25">
            <v>12875</v>
          </cell>
          <cell r="I25">
            <v>70513</v>
          </cell>
          <cell r="K25">
            <v>12875</v>
          </cell>
          <cell r="L25">
            <v>70513</v>
          </cell>
          <cell r="M25">
            <v>0</v>
          </cell>
        </row>
        <row r="26">
          <cell r="E26" t="str">
            <v>m.nèi</v>
          </cell>
          <cell r="F26">
            <v>1</v>
          </cell>
          <cell r="G26">
            <v>1</v>
          </cell>
          <cell r="H26">
            <v>10485</v>
          </cell>
          <cell r="I26">
            <v>38708</v>
          </cell>
          <cell r="K26">
            <v>10485</v>
          </cell>
          <cell r="L26">
            <v>38708</v>
          </cell>
          <cell r="M26">
            <v>0</v>
          </cell>
        </row>
        <row r="27">
          <cell r="E27" t="str">
            <v>tÊn</v>
          </cell>
          <cell r="F27">
            <v>1.6</v>
          </cell>
          <cell r="G27">
            <v>1</v>
          </cell>
          <cell r="I27">
            <v>53501.5</v>
          </cell>
          <cell r="K27">
            <v>0</v>
          </cell>
          <cell r="L27">
            <v>85602.400000000009</v>
          </cell>
        </row>
        <row r="28">
          <cell r="E28" t="str">
            <v>tÊn</v>
          </cell>
          <cell r="F28">
            <v>0.45</v>
          </cell>
          <cell r="G28">
            <v>1</v>
          </cell>
          <cell r="I28">
            <v>37439.5</v>
          </cell>
          <cell r="K28">
            <v>0</v>
          </cell>
          <cell r="L28">
            <v>16847.775000000001</v>
          </cell>
        </row>
        <row r="29">
          <cell r="D29" t="str">
            <v>X§T-1L</v>
          </cell>
          <cell r="K29">
            <v>254317.87499999997</v>
          </cell>
          <cell r="L29">
            <v>23252.10656</v>
          </cell>
          <cell r="M29">
            <v>0</v>
          </cell>
        </row>
        <row r="30">
          <cell r="E30" t="str">
            <v>kg</v>
          </cell>
          <cell r="F30">
            <v>23.63</v>
          </cell>
          <cell r="G30">
            <v>1.0249999999999999</v>
          </cell>
          <cell r="H30">
            <v>10500</v>
          </cell>
          <cell r="K30">
            <v>254317.87499999997</v>
          </cell>
          <cell r="L30">
            <v>0</v>
          </cell>
          <cell r="M30">
            <v>0</v>
          </cell>
        </row>
        <row r="31">
          <cell r="E31" t="str">
            <v>bé</v>
          </cell>
          <cell r="F31">
            <v>1</v>
          </cell>
          <cell r="G31">
            <v>1.5</v>
          </cell>
          <cell r="I31">
            <v>14838</v>
          </cell>
          <cell r="K31">
            <v>0</v>
          </cell>
          <cell r="L31">
            <v>22257</v>
          </cell>
          <cell r="M31">
            <v>0</v>
          </cell>
        </row>
        <row r="32">
          <cell r="E32" t="str">
            <v>tÊn</v>
          </cell>
          <cell r="F32">
            <v>2.3629999999999998E-2</v>
          </cell>
          <cell r="G32">
            <v>1</v>
          </cell>
          <cell r="I32">
            <v>42112</v>
          </cell>
          <cell r="L32">
            <v>995.10655999999994</v>
          </cell>
        </row>
        <row r="33">
          <cell r="D33" t="str">
            <v>xgn22-1l</v>
          </cell>
          <cell r="K33">
            <v>479146.5</v>
          </cell>
          <cell r="L33">
            <v>24131.826239999999</v>
          </cell>
          <cell r="M33">
            <v>0</v>
          </cell>
        </row>
        <row r="34">
          <cell r="E34" t="str">
            <v>kg</v>
          </cell>
          <cell r="F34">
            <v>44.52</v>
          </cell>
          <cell r="G34">
            <v>1.0249999999999999</v>
          </cell>
          <cell r="H34">
            <v>10500</v>
          </cell>
          <cell r="K34">
            <v>479146.5</v>
          </cell>
          <cell r="L34">
            <v>0</v>
          </cell>
          <cell r="M34">
            <v>0</v>
          </cell>
        </row>
        <row r="35">
          <cell r="E35" t="str">
            <v>bé</v>
          </cell>
          <cell r="F35">
            <v>1</v>
          </cell>
          <cell r="G35">
            <v>1.5</v>
          </cell>
          <cell r="I35">
            <v>14838</v>
          </cell>
          <cell r="K35">
            <v>0</v>
          </cell>
          <cell r="L35">
            <v>22257</v>
          </cell>
          <cell r="M35">
            <v>0</v>
          </cell>
        </row>
        <row r="36">
          <cell r="E36" t="str">
            <v>tÊn</v>
          </cell>
          <cell r="F36">
            <v>4.4520000000000004E-2</v>
          </cell>
          <cell r="G36">
            <v>1</v>
          </cell>
          <cell r="I36">
            <v>42112</v>
          </cell>
          <cell r="L36">
            <v>1874.8262400000001</v>
          </cell>
        </row>
        <row r="37">
          <cell r="D37" t="str">
            <v>xng22-1l</v>
          </cell>
          <cell r="K37">
            <v>628314.75</v>
          </cell>
          <cell r="L37">
            <v>42328.49856</v>
          </cell>
          <cell r="M37">
            <v>0</v>
          </cell>
        </row>
        <row r="38">
          <cell r="E38" t="str">
            <v>kg</v>
          </cell>
          <cell r="F38">
            <v>58.38</v>
          </cell>
          <cell r="G38">
            <v>1.0249999999999999</v>
          </cell>
          <cell r="H38">
            <v>10500</v>
          </cell>
          <cell r="K38">
            <v>628314.75</v>
          </cell>
          <cell r="L38">
            <v>0</v>
          </cell>
          <cell r="M38">
            <v>0</v>
          </cell>
        </row>
        <row r="39">
          <cell r="E39" t="str">
            <v>bé</v>
          </cell>
          <cell r="F39">
            <v>1</v>
          </cell>
          <cell r="G39">
            <v>1.5</v>
          </cell>
          <cell r="I39">
            <v>26580</v>
          </cell>
          <cell r="K39">
            <v>0</v>
          </cell>
          <cell r="L39">
            <v>39870</v>
          </cell>
          <cell r="M39">
            <v>0</v>
          </cell>
        </row>
        <row r="40">
          <cell r="E40" t="str">
            <v>tÊn</v>
          </cell>
          <cell r="F40">
            <v>5.8380000000000001E-2</v>
          </cell>
          <cell r="G40">
            <v>1</v>
          </cell>
          <cell r="I40">
            <v>42112</v>
          </cell>
          <cell r="L40">
            <v>2458.49856</v>
          </cell>
        </row>
        <row r="41">
          <cell r="D41" t="str">
            <v>XNg22-2ld</v>
          </cell>
          <cell r="K41">
            <v>678252.74999999988</v>
          </cell>
          <cell r="L41">
            <v>42523.898240000002</v>
          </cell>
          <cell r="M41">
            <v>0</v>
          </cell>
        </row>
        <row r="42">
          <cell r="E42" t="str">
            <v>kg</v>
          </cell>
          <cell r="F42">
            <v>63.02</v>
          </cell>
          <cell r="G42">
            <v>1.0249999999999999</v>
          </cell>
          <cell r="H42">
            <v>10500</v>
          </cell>
          <cell r="K42">
            <v>678252.74999999988</v>
          </cell>
          <cell r="L42">
            <v>0</v>
          </cell>
          <cell r="M42">
            <v>0</v>
          </cell>
        </row>
        <row r="43">
          <cell r="E43" t="str">
            <v>bé</v>
          </cell>
          <cell r="F43">
            <v>1</v>
          </cell>
          <cell r="G43">
            <v>1.5</v>
          </cell>
          <cell r="I43">
            <v>26580</v>
          </cell>
          <cell r="K43">
            <v>0</v>
          </cell>
          <cell r="L43">
            <v>39870</v>
          </cell>
          <cell r="M43">
            <v>0</v>
          </cell>
        </row>
        <row r="44">
          <cell r="E44" t="str">
            <v>tÊn</v>
          </cell>
          <cell r="F44">
            <v>6.3020000000000007E-2</v>
          </cell>
          <cell r="G44">
            <v>1</v>
          </cell>
          <cell r="I44">
            <v>42112</v>
          </cell>
          <cell r="L44">
            <v>2653.8982400000004</v>
          </cell>
        </row>
        <row r="45">
          <cell r="D45" t="str">
            <v>XNg22-2ln</v>
          </cell>
          <cell r="K45">
            <v>672656.24999999988</v>
          </cell>
          <cell r="L45">
            <v>42502</v>
          </cell>
          <cell r="M45">
            <v>0</v>
          </cell>
        </row>
        <row r="46">
          <cell r="E46" t="str">
            <v>kg</v>
          </cell>
          <cell r="F46">
            <v>62.5</v>
          </cell>
          <cell r="G46">
            <v>1.0249999999999999</v>
          </cell>
          <cell r="H46">
            <v>10500</v>
          </cell>
          <cell r="K46">
            <v>672656.24999999988</v>
          </cell>
          <cell r="L46">
            <v>0</v>
          </cell>
          <cell r="M46">
            <v>0</v>
          </cell>
        </row>
        <row r="47">
          <cell r="E47" t="str">
            <v>bé</v>
          </cell>
          <cell r="F47">
            <v>1</v>
          </cell>
          <cell r="G47">
            <v>1.5</v>
          </cell>
          <cell r="I47">
            <v>26580</v>
          </cell>
          <cell r="K47">
            <v>0</v>
          </cell>
          <cell r="L47">
            <v>39870</v>
          </cell>
          <cell r="M47">
            <v>0</v>
          </cell>
        </row>
        <row r="48">
          <cell r="E48" t="str">
            <v>tÊn</v>
          </cell>
          <cell r="F48">
            <v>6.25E-2</v>
          </cell>
          <cell r="G48">
            <v>1</v>
          </cell>
          <cell r="I48">
            <v>42112</v>
          </cell>
          <cell r="L48">
            <v>2632</v>
          </cell>
        </row>
        <row r="49">
          <cell r="D49" t="str">
            <v>X§T(K)-1L</v>
          </cell>
          <cell r="K49">
            <v>843887.62499999988</v>
          </cell>
          <cell r="L49">
            <v>70073.001919999995</v>
          </cell>
          <cell r="M49">
            <v>0</v>
          </cell>
        </row>
        <row r="50">
          <cell r="E50" t="str">
            <v>kg</v>
          </cell>
          <cell r="F50">
            <v>78.41</v>
          </cell>
          <cell r="G50">
            <v>1.0249999999999999</v>
          </cell>
          <cell r="H50">
            <v>10500</v>
          </cell>
          <cell r="K50">
            <v>843887.62499999988</v>
          </cell>
          <cell r="L50">
            <v>0</v>
          </cell>
          <cell r="M50">
            <v>0</v>
          </cell>
        </row>
        <row r="51">
          <cell r="E51" t="str">
            <v>bé</v>
          </cell>
          <cell r="F51">
            <v>3</v>
          </cell>
          <cell r="G51">
            <v>1.5</v>
          </cell>
          <cell r="I51">
            <v>14838</v>
          </cell>
          <cell r="K51">
            <v>0</v>
          </cell>
          <cell r="L51">
            <v>66771</v>
          </cell>
          <cell r="M51">
            <v>0</v>
          </cell>
        </row>
        <row r="52">
          <cell r="E52" t="str">
            <v>tÊn</v>
          </cell>
          <cell r="F52">
            <v>7.8409999999999994E-2</v>
          </cell>
          <cell r="G52">
            <v>1</v>
          </cell>
          <cell r="I52">
            <v>42112</v>
          </cell>
          <cell r="L52">
            <v>3302.0019199999997</v>
          </cell>
        </row>
        <row r="53">
          <cell r="D53" t="str">
            <v>xgN22(k)-1l</v>
          </cell>
          <cell r="K53">
            <v>1704672.3749999995</v>
          </cell>
          <cell r="L53">
            <v>126280.11968</v>
          </cell>
          <cell r="M53">
            <v>0</v>
          </cell>
        </row>
        <row r="54">
          <cell r="E54" t="str">
            <v>kg</v>
          </cell>
          <cell r="F54">
            <v>158.38999999999999</v>
          </cell>
          <cell r="G54">
            <v>1.0249999999999999</v>
          </cell>
          <cell r="H54">
            <v>10500</v>
          </cell>
          <cell r="K54">
            <v>1704672.3749999995</v>
          </cell>
          <cell r="L54">
            <v>0</v>
          </cell>
          <cell r="M54">
            <v>0</v>
          </cell>
        </row>
        <row r="55">
          <cell r="E55" t="str">
            <v>bé</v>
          </cell>
          <cell r="F55">
            <v>3</v>
          </cell>
          <cell r="G55">
            <v>1.5</v>
          </cell>
          <cell r="I55">
            <v>26580</v>
          </cell>
          <cell r="K55">
            <v>0</v>
          </cell>
          <cell r="L55">
            <v>119610</v>
          </cell>
          <cell r="M55">
            <v>0</v>
          </cell>
        </row>
        <row r="56">
          <cell r="E56" t="str">
            <v>tÊn</v>
          </cell>
          <cell r="F56">
            <v>0.15838999999999998</v>
          </cell>
          <cell r="G56">
            <v>1</v>
          </cell>
          <cell r="I56">
            <v>42112</v>
          </cell>
          <cell r="L56">
            <v>6670.1196799999989</v>
          </cell>
        </row>
        <row r="57">
          <cell r="D57" t="str">
            <v>xgN22(k)-2ld</v>
          </cell>
          <cell r="K57">
            <v>1818970.1249999998</v>
          </cell>
          <cell r="L57">
            <v>126727.34912</v>
          </cell>
          <cell r="M57">
            <v>0</v>
          </cell>
        </row>
        <row r="58">
          <cell r="E58" t="str">
            <v>kg</v>
          </cell>
          <cell r="F58">
            <v>169.01</v>
          </cell>
          <cell r="G58">
            <v>1.0249999999999999</v>
          </cell>
          <cell r="H58">
            <v>10500</v>
          </cell>
          <cell r="K58">
            <v>1818970.1249999998</v>
          </cell>
          <cell r="L58">
            <v>0</v>
          </cell>
          <cell r="M58">
            <v>0</v>
          </cell>
        </row>
        <row r="59">
          <cell r="E59" t="str">
            <v>bé</v>
          </cell>
          <cell r="F59">
            <v>3</v>
          </cell>
          <cell r="G59">
            <v>1.5</v>
          </cell>
          <cell r="I59">
            <v>26580</v>
          </cell>
          <cell r="K59">
            <v>0</v>
          </cell>
          <cell r="L59">
            <v>119610</v>
          </cell>
          <cell r="M59">
            <v>0</v>
          </cell>
        </row>
        <row r="60">
          <cell r="E60" t="str">
            <v>tÊn</v>
          </cell>
          <cell r="F60">
            <v>0.16900999999999999</v>
          </cell>
          <cell r="G60">
            <v>1</v>
          </cell>
          <cell r="I60">
            <v>42112</v>
          </cell>
          <cell r="L60">
            <v>7117.3491199999999</v>
          </cell>
        </row>
        <row r="61">
          <cell r="D61" t="str">
            <v>xgN22(k)-2ln</v>
          </cell>
          <cell r="K61">
            <v>1126726.125</v>
          </cell>
          <cell r="L61">
            <v>71179.705279999995</v>
          </cell>
          <cell r="M61">
            <v>0</v>
          </cell>
        </row>
        <row r="62">
          <cell r="E62" t="str">
            <v>kg</v>
          </cell>
          <cell r="F62">
            <v>104.69</v>
          </cell>
          <cell r="G62">
            <v>1.0249999999999999</v>
          </cell>
          <cell r="H62">
            <v>10500</v>
          </cell>
          <cell r="K62">
            <v>1126726.125</v>
          </cell>
          <cell r="L62">
            <v>0</v>
          </cell>
          <cell r="M62">
            <v>0</v>
          </cell>
        </row>
        <row r="63">
          <cell r="E63" t="str">
            <v>bé</v>
          </cell>
          <cell r="F63">
            <v>3</v>
          </cell>
          <cell r="G63">
            <v>1.5</v>
          </cell>
          <cell r="I63">
            <v>14838</v>
          </cell>
          <cell r="K63">
            <v>0</v>
          </cell>
          <cell r="L63">
            <v>66771</v>
          </cell>
          <cell r="M63">
            <v>0</v>
          </cell>
        </row>
        <row r="64">
          <cell r="E64" t="str">
            <v>tÊn</v>
          </cell>
          <cell r="F64">
            <v>0.10468999999999999</v>
          </cell>
          <cell r="G64">
            <v>1</v>
          </cell>
          <cell r="I64">
            <v>42112</v>
          </cell>
          <cell r="L64">
            <v>4408.7052799999992</v>
          </cell>
        </row>
        <row r="65">
          <cell r="D65" t="str">
            <v>gcd-1l</v>
          </cell>
          <cell r="K65">
            <v>1433718</v>
          </cell>
          <cell r="L65">
            <v>48591.480479999998</v>
          </cell>
          <cell r="M65">
            <v>0</v>
          </cell>
        </row>
        <row r="66">
          <cell r="E66" t="str">
            <v>kg</v>
          </cell>
          <cell r="F66">
            <v>83.04</v>
          </cell>
          <cell r="G66">
            <v>1.0249999999999999</v>
          </cell>
          <cell r="H66">
            <v>10500</v>
          </cell>
          <cell r="K66">
            <v>893718</v>
          </cell>
          <cell r="L66">
            <v>0</v>
          </cell>
          <cell r="M66">
            <v>0</v>
          </cell>
        </row>
        <row r="67">
          <cell r="E67" t="str">
            <v>qu¶</v>
          </cell>
          <cell r="F67">
            <v>4</v>
          </cell>
          <cell r="G67">
            <v>1</v>
          </cell>
          <cell r="H67">
            <v>135000</v>
          </cell>
          <cell r="K67">
            <v>540000</v>
          </cell>
          <cell r="L67">
            <v>0</v>
          </cell>
        </row>
        <row r="68">
          <cell r="E68" t="str">
            <v>bé</v>
          </cell>
          <cell r="F68">
            <v>1</v>
          </cell>
          <cell r="G68">
            <v>1.5</v>
          </cell>
          <cell r="I68">
            <v>30063</v>
          </cell>
          <cell r="K68">
            <v>0</v>
          </cell>
          <cell r="L68">
            <v>45094.5</v>
          </cell>
          <cell r="M68">
            <v>0</v>
          </cell>
        </row>
        <row r="69">
          <cell r="E69" t="str">
            <v>tÊn</v>
          </cell>
          <cell r="F69">
            <v>8.3040000000000003E-2</v>
          </cell>
          <cell r="G69">
            <v>1</v>
          </cell>
          <cell r="I69">
            <v>42112</v>
          </cell>
          <cell r="K69">
            <v>0</v>
          </cell>
          <cell r="L69">
            <v>3496.9804800000002</v>
          </cell>
        </row>
        <row r="70">
          <cell r="D70" t="str">
            <v>GC-16</v>
          </cell>
          <cell r="K70">
            <v>663831</v>
          </cell>
          <cell r="L70">
            <v>18854.46816</v>
          </cell>
          <cell r="M70">
            <v>0</v>
          </cell>
        </row>
        <row r="71">
          <cell r="E71" t="str">
            <v>kg</v>
          </cell>
          <cell r="F71">
            <v>61.68</v>
          </cell>
          <cell r="G71">
            <v>1.0249999999999999</v>
          </cell>
          <cell r="H71">
            <v>10500</v>
          </cell>
          <cell r="K71">
            <v>663831</v>
          </cell>
          <cell r="L71">
            <v>0</v>
          </cell>
          <cell r="M71">
            <v>0</v>
          </cell>
        </row>
        <row r="72">
          <cell r="E72" t="str">
            <v>bé</v>
          </cell>
          <cell r="F72">
            <v>3</v>
          </cell>
          <cell r="G72">
            <v>1</v>
          </cell>
          <cell r="I72">
            <v>5419</v>
          </cell>
          <cell r="K72">
            <v>0</v>
          </cell>
          <cell r="L72">
            <v>16257</v>
          </cell>
          <cell r="M72">
            <v>0</v>
          </cell>
        </row>
        <row r="73">
          <cell r="E73" t="str">
            <v>tÊn</v>
          </cell>
          <cell r="F73">
            <v>6.1679999999999999E-2</v>
          </cell>
          <cell r="G73">
            <v>1</v>
          </cell>
          <cell r="I73">
            <v>42112</v>
          </cell>
          <cell r="K73">
            <v>0</v>
          </cell>
          <cell r="L73">
            <v>2597.4681599999999</v>
          </cell>
          <cell r="M73">
            <v>0</v>
          </cell>
        </row>
        <row r="74">
          <cell r="D74" t="str">
            <v>cle-cd22</v>
          </cell>
          <cell r="K74">
            <v>135715.125</v>
          </cell>
          <cell r="L74">
            <v>16788.032319999998</v>
          </cell>
          <cell r="M74">
            <v>0</v>
          </cell>
        </row>
        <row r="75">
          <cell r="E75" t="str">
            <v>kg</v>
          </cell>
          <cell r="F75">
            <v>12.61</v>
          </cell>
          <cell r="G75">
            <v>1.0249999999999999</v>
          </cell>
          <cell r="H75">
            <v>10500</v>
          </cell>
          <cell r="K75">
            <v>135715.125</v>
          </cell>
          <cell r="L75">
            <v>0</v>
          </cell>
          <cell r="M75">
            <v>0</v>
          </cell>
        </row>
        <row r="76">
          <cell r="E76" t="str">
            <v>bé</v>
          </cell>
          <cell r="F76">
            <v>3</v>
          </cell>
          <cell r="G76">
            <v>1</v>
          </cell>
          <cell r="I76">
            <v>5419</v>
          </cell>
          <cell r="K76">
            <v>0</v>
          </cell>
          <cell r="L76">
            <v>16257</v>
          </cell>
          <cell r="M76">
            <v>0</v>
          </cell>
        </row>
        <row r="77">
          <cell r="E77" t="str">
            <v>tÊn</v>
          </cell>
          <cell r="F77">
            <v>1.261E-2</v>
          </cell>
          <cell r="G77">
            <v>1</v>
          </cell>
          <cell r="I77">
            <v>42112</v>
          </cell>
          <cell r="K77">
            <v>0</v>
          </cell>
          <cell r="L77">
            <v>531.03232000000003</v>
          </cell>
          <cell r="M77">
            <v>0</v>
          </cell>
        </row>
      </sheetData>
      <sheetData sheetId="1" refreshError="1"/>
      <sheetData sheetId="2"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
      <sheetName val="BONG 1"/>
      <sheetName val="B2"/>
      <sheetName val="BONG2"/>
      <sheetName val="B3"/>
      <sheetName val="BONG 3"/>
      <sheetName val="B4"/>
      <sheetName val="BONG4"/>
      <sheetName val="B5"/>
      <sheetName val="BONG5"/>
      <sheetName val="B6"/>
      <sheetName val="BONG6"/>
      <sheetName val="O1"/>
      <sheetName val="KO1"/>
      <sheetName val="O2"/>
      <sheetName val="KO2"/>
      <sheetName val="O3"/>
      <sheetName val="KO3"/>
      <sheetName val="CV"/>
      <sheetName val="CATVE"/>
      <sheetName val="CV 2"/>
      <sheetName val="CATVE2"/>
      <sheetName val="F1"/>
      <sheetName val="PHICH 1"/>
      <sheetName val="F2"/>
      <sheetName val="PHICH 2"/>
      <sheetName val="F3"/>
      <sheetName val="PHICH 3"/>
      <sheetName val="F4"/>
      <sheetName val="PHICH 4"/>
      <sheetName val="F5"/>
      <sheetName val="PHICH 5"/>
      <sheetName val="F6"/>
      <sheetName val="PHICH 6"/>
      <sheetName val="K.PVU"/>
      <sheetName val="Kho"/>
      <sheetName val="K"/>
      <sheetName val="Khuon"/>
      <sheetName val="KH"/>
      <sheetName val="Lo hung"/>
      <sheetName val="LH"/>
      <sheetName val="Lo Phich"/>
      <sheetName val="LP"/>
      <sheetName val="Bang hap"/>
      <sheetName val="BH"/>
      <sheetName val="FC Fich"/>
      <sheetName val="PCF"/>
      <sheetName val="FC Hung"/>
      <sheetName val="PCH"/>
      <sheetName val="Cokhi"/>
      <sheetName val="CK"/>
      <sheetName val="vp"/>
      <sheetName val="VPhong"/>
      <sheetName val="THop"/>
      <sheetName val="TONG"/>
      <sheetName val="TAM UNG"/>
      <sheetName val="BD"/>
      <sheetName val="UNG LUONG"/>
      <sheetName val="1"/>
      <sheetName val="Cho Viec"/>
      <sheetName val="XL4Poppy"/>
      <sheetName val="PHICH_x0000_3"/>
      <sheetName val="Tong hop"/>
      <sheetName val="XXXXXXXX"/>
      <sheetName val="00000000"/>
      <sheetName val="10000000"/>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C chi dinh thau"/>
      <sheetName val="BC 135"/>
      <sheetName val="BC 135 (2)"/>
      <sheetName val=" 135-05"/>
      <sheetName val="BC KH13505 (3)"/>
      <sheetName val="BC KH13505 (2)"/>
      <sheetName val="BC KH TH 04"/>
      <sheetName val="BC STC"/>
      <sheetName val="BC chi thau"/>
      <sheetName val="THCT"/>
      <sheetName val="THDZ0,4"/>
      <sheetName val="TH DZ35"/>
      <sheetName val="THTram"/>
      <sheetName val="Ma"/>
      <sheetName val="KE HOACH MUA"/>
      <sheetName val="bảng mã sp"/>
      <sheetName val="NEW-PANEL"/>
      <sheetName val="TTTram"/>
      <sheetName val="PHICH"/>
      <sheetName val="PHICH?3"/>
      <sheetName val="KEXUAT"/>
      <sheetName val="07"/>
      <sheetName val="SILICATE"/>
      <sheetName val="TH NHAP"/>
      <sheetName val="NDC"/>
      <sheetName val="NT1"/>
      <sheetName val="NHAP KHO TP"/>
      <sheetName val="TINH GIA THANH TP"/>
      <sheetName val="GIA GCT BINH QUAN"/>
      <sheetName val="Sheet1"/>
      <sheetName val="TINH GIA BINH QUAN PB"/>
      <sheetName val="NHAP MUA"/>
      <sheetName val="BAO CAO TON KHO HANG THANG"/>
      <sheetName val="CAN DOI TIEN HANG"/>
      <sheetName val="BC NGAY"/>
      <sheetName val="BKTH HXB"/>
      <sheetName val="BKTH HANG NHAP"/>
      <sheetName val="NHAP LT T2"/>
      <sheetName val="NHAP LT T4"/>
      <sheetName val="NHAP HANG LT T3"/>
      <sheetName val="NH LAM THAO"/>
      <sheetName val="BK HD"/>
      <sheetName val="XUAT DC"/>
      <sheetName val="NHAP DC"/>
      <sheetName val="XL4Test5"/>
      <sheetName val="Son la"/>
      <sheetName val="T07-08"/>
      <sheetName val="Unit Cost"/>
      <sheetName val="Sheet4"/>
      <sheetName val="b?ng mã sp"/>
      <sheetName val="QDcua TGD (2)"/>
      <sheetName val="PHICH_3"/>
      <sheetName val="NKBH"/>
      <sheetName val="Tonhang"/>
      <sheetName val="BQTPT"/>
      <sheetName val="DG-Don vi"/>
      <sheetName val="MN"/>
      <sheetName val="HD"/>
      <sheetName val="BC"/>
      <sheetName val="ty le"/>
      <sheetName val="TH BC"/>
      <sheetName val="BC_Tong"/>
      <sheetName val="TH"/>
      <sheetName val="[07.xlsUB5"/>
      <sheetName val="PA2"/>
      <sheetName val="P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refreshError="1"/>
      <sheetData sheetId="161"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May"/>
      <sheetName val="Ncong"/>
      <sheetName val="thdg"/>
      <sheetName val="DG"/>
      <sheetName val="cap phoi"/>
      <sheetName val="Sheet1"/>
      <sheetName val="dien dh"/>
      <sheetName val="BD"/>
      <sheetName val="Tai trong"/>
      <sheetName val="So lieu"/>
      <sheetName val="nhan cong"/>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D"/>
      <sheetName val="bdkql"/>
      <sheetName val="bthktvdt"/>
      <sheetName val="VLD"/>
      <sheetName val="CHIPHINVL (2)"/>
      <sheetName val="BDKCPDA"/>
      <sheetName val="bdkdt"/>
      <sheetName val="VAT"/>
      <sheetName val="BDKDT&amp;LN"/>
      <sheetName val="CPXH"/>
      <sheetName val="Panvayvon"/>
      <sheetName val="do nhay"/>
      <sheetName val="CHIPHINVL"/>
      <sheetName val="NPV"/>
      <sheetName val="IRR"/>
      <sheetName val="lhv&amp;tghv"/>
      <sheetName val="Sheet1"/>
      <sheetName val="00000000"/>
      <sheetName val="00000001"/>
      <sheetName val="10000000"/>
      <sheetName val="XL4Poppy"/>
      <sheetName val="GiaVL"/>
      <sheetName val="Chi tiet"/>
      <sheetName val="BD"/>
      <sheetName val="BTH"/>
      <sheetName val="tongh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
      <sheetName val="NC"/>
      <sheetName val="MTP"/>
      <sheetName val="Config"/>
      <sheetName val="Du toan"/>
      <sheetName val="QMCT"/>
      <sheetName val="NganHan"/>
      <sheetName val="Trghan"/>
      <sheetName val="TH"/>
      <sheetName val="DN Cty NTACO"/>
      <sheetName val="01-DNNVV"/>
      <sheetName val="03-DNNVV"/>
      <sheetName val="04-DNNVV"/>
      <sheetName val="No BG"/>
      <sheetName val="00000000"/>
      <sheetName val="XL4Poppy"/>
      <sheetName val="MTP1"/>
    </sheetNames>
    <sheetDataSet>
      <sheetData sheetId="0"/>
      <sheetData sheetId="1"/>
      <sheetData sheetId="2"/>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nhap"/>
      <sheetName val="nhap1"/>
      <sheetName val="Tinhtai"/>
      <sheetName val="Ald"/>
      <sheetName val="Hoattai"/>
      <sheetName val="Thtt"/>
      <sheetName val="Tohop"/>
      <sheetName val="Kiemtoan"/>
      <sheetName val="Sobococ"/>
      <sheetName val="Bangtra"/>
      <sheetName val="XL4Test5"/>
      <sheetName val="bdkdt"/>
      <sheetName val="CHITIET VL-NC-TT1p"/>
      <sheetName val="BTH"/>
    </sheetNames>
    <sheetDataSet>
      <sheetData sheetId="0"/>
      <sheetData sheetId="1"/>
      <sheetData sheetId="2"/>
      <sheetData sheetId="3" refreshError="1">
        <row r="10">
          <cell r="F10">
            <v>1.95</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 Chon"/>
      <sheetName val="Case 1"/>
      <sheetName val="Case 2"/>
      <sheetName val="Case 3"/>
      <sheetName val="Tong Hop"/>
      <sheetName val="FIRR &amp; NPV"/>
      <sheetName val="Sheet2"/>
      <sheetName val="Sheet3"/>
      <sheetName val="XL4Poppy"/>
      <sheetName val="bang tinh chi phi KSSB"/>
      <sheetName val="bang ke khoi luong"/>
      <sheetName val="bang tinh don gia khao sat"/>
      <sheetName val="bu nha cong"/>
      <sheetName val="phu cap"/>
      <sheetName val="bang luong"/>
      <sheetName val="bangtinhchiphi"/>
      <sheetName val="dtxl"/>
      <sheetName val="FIRZ &amp; NPV"/>
      <sheetName val="bdkdt"/>
      <sheetName val="Tinhtai"/>
      <sheetName val="PhaDoMong"/>
      <sheetName val="PA_Chon"/>
      <sheetName val="Case_1"/>
      <sheetName val="Case_2"/>
      <sheetName val="Case_3"/>
      <sheetName val="Tong_Hop"/>
      <sheetName val="FIRR_&amp;_NPV"/>
      <sheetName val="bang_tinh_chi_phi_KSSB"/>
      <sheetName val="bang_ke_khoi_luong"/>
      <sheetName val="bang_tinh_don_gia_khao_sat"/>
      <sheetName val="bu_nha_cong"/>
      <sheetName val="phu_cap"/>
      <sheetName val="bang_luong"/>
      <sheetName val="PA_Chon1"/>
      <sheetName val="Case_11"/>
      <sheetName val="Case_21"/>
      <sheetName val="Case_31"/>
      <sheetName val="Tong_Hop1"/>
      <sheetName val="FIRR_&amp;_NPV1"/>
      <sheetName val="PA_Chon2"/>
      <sheetName val="Case_12"/>
      <sheetName val="Case_22"/>
      <sheetName val="Case_32"/>
      <sheetName val="Tong_Hop2"/>
      <sheetName val="FIRR_&amp;_NPV2"/>
      <sheetName val="PA_Chon3"/>
      <sheetName val="Case_13"/>
      <sheetName val="Case_23"/>
      <sheetName val="Case_33"/>
      <sheetName val="Tong_Hop3"/>
      <sheetName val="FIRR_&amp;_NPV3"/>
      <sheetName val="Du_lieu"/>
      <sheetName val="Tu dien"/>
      <sheetName val="TTTram"/>
      <sheetName val="CHITIET VL-NC-TT1p"/>
      <sheetName val="nhan cong"/>
      <sheetName val="Tke"/>
    </sheetNames>
    <sheetDataSet>
      <sheetData sheetId="0"/>
      <sheetData sheetId="1"/>
      <sheetData sheetId="2"/>
      <sheetData sheetId="3"/>
      <sheetData sheetId="4"/>
      <sheetData sheetId="5"/>
      <sheetData sheetId="6"/>
      <sheetData sheetId="7"/>
      <sheetData sheetId="8"/>
      <sheetData sheetId="9" refreshError="1">
        <row r="31">
          <cell r="C31" t="b">
            <v>1</v>
          </cell>
        </row>
      </sheetData>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
      <sheetName val="OFFGRID"/>
      <sheetName val="WTP"/>
      <sheetName val="GRID"/>
      <sheetName val="CALC"/>
      <sheetName val="SUMMARY"/>
      <sheetName val="00000000"/>
      <sheetName val="XL4Poppy"/>
      <sheetName val="QUEFTS"/>
      <sheetName val="Fertiliser"/>
      <sheetName val="PEDESB"/>
      <sheetName val="bdkdt"/>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mtra"/>
    </sheetNames>
    <definedNames>
      <definedName name="K_1"/>
      <definedName name="K_2"/>
    </definedNames>
    <sheetDataSet>
      <sheetData sheetId="0"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mtra"/>
    </sheetNames>
    <definedNames>
      <definedName name="K_1"/>
      <definedName name="K_2"/>
    </definedNames>
    <sheetDataSet>
      <sheetData sheetId="0"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
      <sheetName val="KCCP"/>
      <sheetName val="THZ"/>
      <sheetName val="BB-DVKD"/>
      <sheetName val="DVKD"/>
      <sheetName val="CPHI"/>
      <sheetName val="00000000"/>
      <sheetName val="10000000"/>
      <sheetName val="20000000"/>
      <sheetName val="30000000"/>
      <sheetName val="XL4Poppy"/>
      <sheetName val="Sheet2"/>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HLM"/>
      <sheetName val="TH TB"/>
      <sheetName val="TH"/>
      <sheetName val="trabang"/>
      <sheetName val="DTCT"/>
      <sheetName val="DTCT-BTN"/>
      <sheetName val="TH TB-BTN"/>
      <sheetName val="TH-BTN"/>
      <sheetName val="trabang-BTN"/>
      <sheetName val="den bu"/>
      <sheetName val="don gia"/>
      <sheetName val="KSTK gia Daklac"/>
      <sheetName val="KS1778"/>
      <sheetName val="Nthu"/>
      <sheetName val="Tinh toan"/>
      <sheetName val="chitimc"/>
      <sheetName val="Bid Price Schedule"/>
      <sheetName val="_12A-4.xlsﾜﾜTDG"/>
      <sheetName val="[12A-4.xlsﾜﾜTDG"/>
      <sheetName val="TinhToan"/>
      <sheetName val="Bia"/>
      <sheetName val="month_quant"/>
      <sheetName val="DO AM DT"/>
      <sheetName val="Ket qua"/>
      <sheetName val="bieu do duy tri"/>
    </sheetNames>
    <sheetDataSet>
      <sheetData sheetId="0" refreshError="1"/>
      <sheetData sheetId="1" refreshError="1">
        <row r="8">
          <cell r="F8">
            <v>1</v>
          </cell>
          <cell r="G8">
            <v>2.0699999999999998</v>
          </cell>
        </row>
        <row r="9">
          <cell r="F9">
            <v>2</v>
          </cell>
          <cell r="G9">
            <v>3.11</v>
          </cell>
        </row>
        <row r="10">
          <cell r="F10">
            <v>3</v>
          </cell>
          <cell r="G10">
            <v>4.42</v>
          </cell>
        </row>
        <row r="11">
          <cell r="F11">
            <v>4</v>
          </cell>
          <cell r="G11">
            <v>6.85</v>
          </cell>
        </row>
        <row r="12">
          <cell r="F12">
            <v>5</v>
          </cell>
          <cell r="G12">
            <v>9.59</v>
          </cell>
        </row>
        <row r="13">
          <cell r="F13">
            <v>6</v>
          </cell>
          <cell r="G13">
            <v>13.16</v>
          </cell>
        </row>
        <row r="14">
          <cell r="F14">
            <v>7</v>
          </cell>
          <cell r="G14">
            <v>17.100000000000001</v>
          </cell>
        </row>
        <row r="15">
          <cell r="F15">
            <v>8</v>
          </cell>
          <cell r="G15">
            <v>21.57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THH"/>
      <sheetName val="Sheet3"/>
      <sheetName val="XL4Poppy"/>
      <sheetName val="BKq2"/>
    </sheetNames>
    <sheetDataSet>
      <sheetData sheetId="0"/>
      <sheetData sheetId="1"/>
      <sheetData sheetId="2"/>
      <sheetData sheetId="3"/>
      <sheetData sheetId="4"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vt-dg (MTC)"/>
      <sheetName val="chenhlech"/>
      <sheetName val="CVC"/>
      <sheetName val="CVC-dg"/>
      <sheetName val="dtct-dg"/>
      <sheetName val="vt-dg"/>
      <sheetName val="TVL"/>
      <sheetName val="ptvt-dg"/>
      <sheetName val="TH"/>
      <sheetName val="Sheet1"/>
      <sheetName val="ptvt"/>
      <sheetName val="KL-THO"/>
      <sheetName val="PA2"/>
      <sheetName val="PA3"/>
      <sheetName val="DTCT-tuyen chinh"/>
      <sheetName val="TONG HOP T9"/>
      <sheetName val="GVL"/>
      <sheetName val="Khach"/>
      <sheetName val="Chiettinh"/>
      <sheetName val="ptvt-dg_(MTC)"/>
      <sheetName val="TienLuong"/>
      <sheetName val="Gia VL"/>
      <sheetName val="ptvt-dg_(MTC)1"/>
      <sheetName val="KL-CONG"/>
      <sheetName val="kxang-thamdinh"/>
      <sheetName val="XL4Poppy"/>
      <sheetName val="Cong trinh"/>
      <sheetName val="dghn"/>
      <sheetName val="TDT"/>
      <sheetName val="Bang tra"/>
      <sheetName val="TVLIEU"/>
      <sheetName val="HESO"/>
      <sheetName val="BKq2"/>
      <sheetName val="kecot"/>
      <sheetName val="KL"/>
      <sheetName val="BTH"/>
      <sheetName val="VT"/>
      <sheetName val="Trung the 1 pha "/>
      <sheetName val="Trung the 3 pha"/>
      <sheetName val="Ha the"/>
      <sheetName val="ptvt-dg_(MTC)2"/>
      <sheetName val="TONG_HOP_T9"/>
      <sheetName val="DTCT-tuyen_chinh"/>
      <sheetName val="Gia_VL"/>
      <sheetName val="M+MC"/>
      <sheetName val="Abutment"/>
      <sheetName val="giathanh1"/>
      <sheetName val="REGION"/>
      <sheetName val="OFFGRID"/>
      <sheetName val="TNHCHINH"/>
      <sheetName val="t_ke_22"/>
      <sheetName val="Comb"/>
      <sheetName val="LM"/>
      <sheetName val="May"/>
      <sheetName val="lam-moi"/>
      <sheetName val="thao-go"/>
      <sheetName val="DI-ESTI"/>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row r="2">
          <cell r="C2" t="str">
            <v>Xim¨ng P.400</v>
          </cell>
          <cell r="G2" t="e">
            <v>#REF!</v>
          </cell>
        </row>
        <row r="3">
          <cell r="C3" t="str">
            <v>C¸t vµng</v>
          </cell>
          <cell r="G3" t="e">
            <v>#REF!</v>
          </cell>
        </row>
        <row r="4">
          <cell r="C4" t="str">
            <v>§¸ 1x2</v>
          </cell>
          <cell r="G4" t="e">
            <v>#REF!</v>
          </cell>
        </row>
        <row r="5">
          <cell r="C5" t="e">
            <v>#N/A</v>
          </cell>
          <cell r="G5" t="e">
            <v>#REF!</v>
          </cell>
        </row>
        <row r="6">
          <cell r="C6" t="str">
            <v>Bã täng moïng truû cäøng M 250</v>
          </cell>
        </row>
        <row r="7">
          <cell r="C7" t="str">
            <v>Xim¨ng P.400</v>
          </cell>
          <cell r="G7" t="e">
            <v>#REF!</v>
          </cell>
        </row>
        <row r="8">
          <cell r="C8" t="str">
            <v>C¸t vµng</v>
          </cell>
          <cell r="G8" t="e">
            <v>#REF!</v>
          </cell>
        </row>
        <row r="9">
          <cell r="C9" t="str">
            <v>§¸ 1x2</v>
          </cell>
          <cell r="G9" t="e">
            <v>#REF!</v>
          </cell>
        </row>
        <row r="10">
          <cell r="C10" t="e">
            <v>#N/A</v>
          </cell>
          <cell r="G10" t="e">
            <v>#REF!</v>
          </cell>
        </row>
        <row r="11">
          <cell r="C11" t="str">
            <v>Bã täng loït moïng M 100</v>
          </cell>
        </row>
        <row r="12">
          <cell r="C12" t="str">
            <v>Xim¨ng P.400</v>
          </cell>
          <cell r="G12" t="e">
            <v>#REF!</v>
          </cell>
        </row>
        <row r="13">
          <cell r="C13" t="str">
            <v>C¸t vµng</v>
          </cell>
          <cell r="G13" t="e">
            <v>#REF!</v>
          </cell>
        </row>
        <row r="14">
          <cell r="C14" t="str">
            <v>§¸ 1x2</v>
          </cell>
          <cell r="G14" t="e">
            <v>#REF!</v>
          </cell>
        </row>
        <row r="15">
          <cell r="C15" t="e">
            <v>#N/A</v>
          </cell>
          <cell r="G15" t="e">
            <v>#REF!</v>
          </cell>
        </row>
        <row r="16">
          <cell r="C16" t="str">
            <v>Cäút theïp truû cäøng F&lt;=10mm</v>
          </cell>
        </row>
        <row r="17">
          <cell r="C17" t="str">
            <v>Thep tron d&lt;10mm</v>
          </cell>
          <cell r="G17" t="e">
            <v>#REF!</v>
          </cell>
        </row>
        <row r="18">
          <cell r="C18" t="e">
            <v>#N/A</v>
          </cell>
          <cell r="G18" t="e">
            <v>#REF!</v>
          </cell>
        </row>
        <row r="19">
          <cell r="C19" t="str">
            <v>Cäút theïp truû F&lt;=18mm</v>
          </cell>
        </row>
        <row r="20">
          <cell r="C20" t="str">
            <v>ThÐp trßn d&gt;10mm</v>
          </cell>
          <cell r="G20" t="e">
            <v>#REF!</v>
          </cell>
        </row>
        <row r="21">
          <cell r="C21" t="e">
            <v>#N/A</v>
          </cell>
          <cell r="G21" t="e">
            <v>#REF!</v>
          </cell>
        </row>
        <row r="22">
          <cell r="C22" t="str">
            <v>Cäút theïp truû F=&gt;18mm</v>
          </cell>
        </row>
        <row r="23">
          <cell r="C23" t="str">
            <v>ThÐp trßn d&gt;18mm</v>
          </cell>
          <cell r="G23" t="e">
            <v>#REF!</v>
          </cell>
        </row>
        <row r="24">
          <cell r="C24" t="e">
            <v>#N/A</v>
          </cell>
          <cell r="G24" t="e">
            <v>#REF!</v>
          </cell>
        </row>
        <row r="25">
          <cell r="C25" t="str">
            <v>Que hµn</v>
          </cell>
          <cell r="G25" t="e">
            <v>#REF!</v>
          </cell>
        </row>
        <row r="26">
          <cell r="C26" t="str">
            <v>Âaï häüc xáy M100</v>
          </cell>
        </row>
        <row r="27">
          <cell r="C27" t="str">
            <v>Xim¨ng P.400</v>
          </cell>
          <cell r="G27" t="e">
            <v>#REF!</v>
          </cell>
        </row>
        <row r="28">
          <cell r="C28" t="str">
            <v>C¸t vµng</v>
          </cell>
          <cell r="G28" t="e">
            <v>#REF!</v>
          </cell>
        </row>
        <row r="29">
          <cell r="C29" t="e">
            <v>#N/A</v>
          </cell>
          <cell r="G29" t="e">
            <v>#REF!</v>
          </cell>
        </row>
        <row r="30">
          <cell r="C30" t="str">
            <v xml:space="preserve">§¸ héc </v>
          </cell>
          <cell r="G30" t="e">
            <v>#REF!</v>
          </cell>
        </row>
        <row r="31">
          <cell r="C31" t="str">
            <v>§¸ 4x6</v>
          </cell>
          <cell r="G31" t="e">
            <v>#REF!</v>
          </cell>
        </row>
        <row r="32">
          <cell r="C32" t="str">
            <v>C©y chèng</v>
          </cell>
          <cell r="G32" t="e">
            <v>#REF!</v>
          </cell>
        </row>
        <row r="33">
          <cell r="C33" t="e">
            <v>#N/A</v>
          </cell>
          <cell r="G33" t="e">
            <v>#REF!</v>
          </cell>
        </row>
        <row r="34">
          <cell r="C34" t="str">
            <v>Âaï häüc xáy gia cäú sán  M100</v>
          </cell>
        </row>
        <row r="35">
          <cell r="C35" t="str">
            <v>Xim¨ng P.400</v>
          </cell>
          <cell r="G35" t="e">
            <v>#REF!</v>
          </cell>
        </row>
        <row r="36">
          <cell r="C36" t="str">
            <v>C¸t vµng</v>
          </cell>
          <cell r="G36" t="e">
            <v>#REF!</v>
          </cell>
        </row>
        <row r="37">
          <cell r="C37" t="e">
            <v>#N/A</v>
          </cell>
          <cell r="G37" t="e">
            <v>#REF!</v>
          </cell>
        </row>
        <row r="38">
          <cell r="C38" t="str">
            <v xml:space="preserve">§¸ héc </v>
          </cell>
          <cell r="G38" t="e">
            <v>#REF!</v>
          </cell>
        </row>
        <row r="39">
          <cell r="C39" t="str">
            <v>§¸ 4x6</v>
          </cell>
          <cell r="G39" t="e">
            <v>#REF!</v>
          </cell>
        </row>
        <row r="41">
          <cell r="C41" t="str">
            <v>Dáy caïp ,Dáy treo</v>
          </cell>
          <cell r="G41">
            <v>1241</v>
          </cell>
        </row>
        <row r="42">
          <cell r="C42" t="str">
            <v>ThÐp gãc L=100x100x10</v>
          </cell>
          <cell r="G42" t="e">
            <v>#REF!</v>
          </cell>
        </row>
        <row r="43">
          <cell r="C43" t="str">
            <v>ThÐp h×nh</v>
          </cell>
          <cell r="G43" t="e">
            <v>#REF!</v>
          </cell>
        </row>
        <row r="44">
          <cell r="C44" t="str">
            <v>Dàm saûn âãûm</v>
          </cell>
        </row>
        <row r="45">
          <cell r="C45" t="str">
            <v>§¸ 4x6</v>
          </cell>
          <cell r="G45" t="e">
            <v>#REF!</v>
          </cell>
        </row>
        <row r="46">
          <cell r="C46" t="str">
            <v>Âaï xä bäö</v>
          </cell>
        </row>
        <row r="47">
          <cell r="C47" t="str">
            <v>§¸ x« bå</v>
          </cell>
          <cell r="G47" t="e">
            <v>#REF!</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nhlech"/>
      <sheetName val="tra bang"/>
      <sheetName val="CVC"/>
      <sheetName val="CVC-dg"/>
      <sheetName val="TVL"/>
      <sheetName val="ptvt-dg (MTC)"/>
      <sheetName val="dtct-dg"/>
      <sheetName val="ptvt-dg"/>
      <sheetName val="vt-dg"/>
      <sheetName val="TH-CAU"/>
      <sheetName val="TH-DUONG"/>
      <sheetName val="TH"/>
      <sheetName val="Sheet1"/>
      <sheetName val="ptvt"/>
      <sheetName val="TH TB"/>
      <sheetName val="T. hop"/>
      <sheetName val="DT"/>
      <sheetName val="TL"/>
      <sheetName val="CT"/>
      <sheetName val="BPKL"/>
      <sheetName val="00000000"/>
      <sheetName val="10000000"/>
      <sheetName val="XL4Test5"/>
      <sheetName val="ptvt_dg"/>
      <sheetName val="HAT 1"/>
      <sheetName val="HAT 2"/>
      <sheetName val="HAT 3"/>
      <sheetName val="HAT 4"/>
      <sheetName val="Sheet7"/>
      <sheetName val="Sheet8"/>
      <sheetName val="20000000"/>
      <sheetName val="ptvt-dg (MDC)"/>
      <sheetName val="Package A"/>
      <sheetName val="Package B"/>
      <sheetName val="ptdg"/>
      <sheetName val="PA2"/>
      <sheetName val="PA3"/>
      <sheetName val="ptdg-duong"/>
      <sheetName val=" dùnest5"/>
      <sheetName val=""/>
      <sheetName val="tra_bang"/>
      <sheetName val="ptvt-dg_(MTC)"/>
      <sheetName val="Package_A"/>
      <sheetName val="Package_B"/>
      <sheetName val="ptvt-dg_(MDC)"/>
      <sheetName val="TH_TB"/>
      <sheetName val="HAT_1"/>
      <sheetName val="HAT_2"/>
      <sheetName val="HAT_3"/>
      <sheetName val="HAT_4"/>
      <sheetName val="TDT"/>
      <sheetName val="ptrt"/>
      <sheetName val="vidu"/>
      <sheetName val="tra banc"/>
      <sheetName val="pttt-dg (MTC)"/>
      <sheetName val="Gia VL"/>
      <sheetName val="T__hop"/>
      <sheetName val="_dùnest5"/>
      <sheetName val="tra_bang1"/>
      <sheetName val="ptvt-dg_(MTC)1"/>
      <sheetName val="TH_TB1"/>
      <sheetName val="HAT_11"/>
      <sheetName val="HAT_21"/>
      <sheetName val="HAT_31"/>
      <sheetName val="HAT_41"/>
      <sheetName val="ptvt-dg_(MDC)1"/>
      <sheetName val="T__hop1"/>
      <sheetName val="KL"/>
      <sheetName val="Dutoan"/>
      <sheetName val="DT chi tiet"/>
      <sheetName val="DG T.hop"/>
      <sheetName val="VL"/>
      <sheetName val="BL A1.8"/>
      <sheetName val="B12 laixe"/>
      <sheetName val="Ca may QNam"/>
      <sheetName val="camaytt06"/>
      <sheetName val="Ca may QNam (2)"/>
      <sheetName val="DLdauvao khong in"/>
      <sheetName val="Bang tra"/>
      <sheetName val="KKKKKKKK"/>
      <sheetName val="ptvt-dg (ETC)"/>
      <sheetName val="TienLuong"/>
      <sheetName val="Trung the 1 pha "/>
      <sheetName val="Trung the 3 pha"/>
      <sheetName val="Ha the"/>
      <sheetName val="tra_bang2"/>
      <sheetName val="ptvt-dg_(MTC)2"/>
      <sheetName val="TH_TB2"/>
      <sheetName val="HAT_12"/>
      <sheetName val="HAT_22"/>
      <sheetName val="HAT_32"/>
      <sheetName val="HAT_42"/>
      <sheetName val="ptvt-dg_(MDC)2"/>
      <sheetName val="T__hop2"/>
      <sheetName val="Package_A1"/>
      <sheetName val="Package_B1"/>
      <sheetName val="_dùnest51"/>
      <sheetName val="pttt-dg_(MTC)"/>
      <sheetName val="tra_banc"/>
      <sheetName val="Gia_VL"/>
      <sheetName val="DT_chi_tiet"/>
      <sheetName val="DG_T_hop"/>
      <sheetName val="BL_A1_8"/>
      <sheetName val="B12_laixe"/>
      <sheetName val="Ca_may_QNam"/>
      <sheetName val="Ca_may_QNam_(2)"/>
      <sheetName val="DLdauvao_khong_in"/>
      <sheetName val="bt-DZ04"/>
      <sheetName val="bt-DZ22"/>
      <sheetName val="bt-TBA"/>
      <sheetName val="XL4Poppy"/>
      <sheetName val="DO AM DT"/>
      <sheetName val="ten"/>
      <sheetName val="KL đườngVH"/>
    </sheetNames>
    <sheetDataSet>
      <sheetData sheetId="0">
        <row r="14">
          <cell r="D14" t="str">
            <v>CC dÇm BTTT 18.6 tíi ch©n c«ng tr­êng</v>
          </cell>
        </row>
      </sheetData>
      <sheetData sheetId="1"/>
      <sheetData sheetId="2"/>
      <sheetData sheetId="3"/>
      <sheetData sheetId="4"/>
      <sheetData sheetId="5"/>
      <sheetData sheetId="6"/>
      <sheetData sheetId="7" refreshError="1">
        <row r="14">
          <cell r="D14" t="str">
            <v>CC dÇm BTTT 18.6 tíi ch©n c«ng tr­êng</v>
          </cell>
        </row>
        <row r="15">
          <cell r="D15" t="str">
            <v>DÇm BTTA 18.6</v>
          </cell>
          <cell r="H15">
            <v>28</v>
          </cell>
        </row>
        <row r="16">
          <cell r="D16" t="str">
            <v>CC dÇm BTTT 24.54 tíi ch©n c«ng tr­êng</v>
          </cell>
        </row>
        <row r="17">
          <cell r="D17" t="str">
            <v>DÇm BTTA 24.54</v>
          </cell>
          <cell r="H17">
            <v>21</v>
          </cell>
        </row>
        <row r="18">
          <cell r="D18" t="str">
            <v>-Bª t«ng ®¸ 1x2 M.300 dÇm ngang</v>
          </cell>
        </row>
        <row r="19">
          <cell r="D19" t="str">
            <v>Xim¨ng P.400</v>
          </cell>
          <cell r="H19">
            <v>15671.327500000001</v>
          </cell>
        </row>
        <row r="20">
          <cell r="D20" t="str">
            <v>C¸t vµng</v>
          </cell>
          <cell r="H20">
            <v>14.248140000000001</v>
          </cell>
        </row>
        <row r="21">
          <cell r="D21" t="str">
            <v>§¸ d¨m 0,5x1</v>
          </cell>
          <cell r="H21">
            <v>28.691460000000003</v>
          </cell>
        </row>
        <row r="22">
          <cell r="D22" t="str">
            <v>N­íc</v>
          </cell>
          <cell r="H22">
            <v>6201.8445000000002</v>
          </cell>
        </row>
        <row r="23">
          <cell r="D23" t="str">
            <v xml:space="preserve">Phô gia </v>
          </cell>
          <cell r="H23">
            <v>940.27965000000006</v>
          </cell>
        </row>
        <row r="24">
          <cell r="D24" t="str">
            <v>S¶n xuÊt vµ th¸o VK gç dÇm ngang</v>
          </cell>
        </row>
        <row r="25">
          <cell r="D25" t="str">
            <v>Gç v¸n khu«n</v>
          </cell>
          <cell r="H25">
            <v>2.8607040000000001</v>
          </cell>
        </row>
        <row r="26">
          <cell r="D26" t="str">
            <v xml:space="preserve">Gç ®µ nÑp </v>
          </cell>
          <cell r="H26">
            <v>0.68266800000000005</v>
          </cell>
        </row>
        <row r="27">
          <cell r="D27" t="str">
            <v>Gç chèng</v>
          </cell>
          <cell r="H27">
            <v>3.4566840000000001</v>
          </cell>
        </row>
        <row r="28">
          <cell r="D28" t="str">
            <v>§inh c¸c lo¹i</v>
          </cell>
          <cell r="H28">
            <v>51.615479999999998</v>
          </cell>
        </row>
        <row r="29">
          <cell r="D29" t="str">
            <v>SX l¾p ®Æt cèt thÐp D&lt;=10 dÇm ngang</v>
          </cell>
        </row>
        <row r="30">
          <cell r="D30" t="str">
            <v>ThÐp trßn d&lt;=10mm</v>
          </cell>
          <cell r="H30">
            <v>1257.2549999999999</v>
          </cell>
        </row>
        <row r="31">
          <cell r="D31" t="str">
            <v>KÏm buéc</v>
          </cell>
          <cell r="H31">
            <v>77.369040000000012</v>
          </cell>
        </row>
        <row r="32">
          <cell r="D32" t="str">
            <v>SX l¾p ®Æt cèt thÐp D&lt;=18 dÇm ngang</v>
          </cell>
        </row>
        <row r="33">
          <cell r="D33" t="str">
            <v>ThÐp trßn d&lt;=18mm</v>
          </cell>
          <cell r="H33">
            <v>1323.96</v>
          </cell>
        </row>
        <row r="34">
          <cell r="D34" t="str">
            <v>KÏm buéc</v>
          </cell>
          <cell r="H34">
            <v>18.535440000000001</v>
          </cell>
        </row>
        <row r="35">
          <cell r="D35" t="str">
            <v>Que hµn</v>
          </cell>
          <cell r="H35">
            <v>6.1006</v>
          </cell>
        </row>
        <row r="36">
          <cell r="D36" t="str">
            <v>SX l¾p ®Æt cèt thÐp D&gt;18 dÇm ngang</v>
          </cell>
        </row>
        <row r="37">
          <cell r="D37" t="str">
            <v>ThÐp trßn d&gt;18mm</v>
          </cell>
          <cell r="H37">
            <v>2329.6799999999998</v>
          </cell>
        </row>
        <row r="38">
          <cell r="D38" t="str">
            <v>KÏm buéc</v>
          </cell>
          <cell r="H38">
            <v>32.615519999999997</v>
          </cell>
        </row>
        <row r="39">
          <cell r="D39" t="str">
            <v>Que hµn</v>
          </cell>
          <cell r="H39">
            <v>13.795359999999999</v>
          </cell>
        </row>
        <row r="40">
          <cell r="D40" t="str">
            <v>§­êng hµn thÐp dµy 10mm</v>
          </cell>
        </row>
        <row r="41">
          <cell r="D41" t="str">
            <v>Que hµn</v>
          </cell>
          <cell r="H41">
            <v>268.18272000000002</v>
          </cell>
        </row>
        <row r="42">
          <cell r="D42" t="str">
            <v>Mè cÇu:</v>
          </cell>
        </row>
        <row r="43">
          <cell r="D43" t="str">
            <v>Bª t«ng ®¸ 1x2 M300 mè cÇu</v>
          </cell>
        </row>
        <row r="44">
          <cell r="D44" t="str">
            <v>Xim¨ng P.400</v>
          </cell>
          <cell r="H44">
            <v>34972.057000000001</v>
          </cell>
        </row>
        <row r="45">
          <cell r="D45" t="str">
            <v>C¸t vµng</v>
          </cell>
          <cell r="H45">
            <v>35.3626</v>
          </cell>
        </row>
        <row r="46">
          <cell r="D46" t="str">
            <v>§¸ 1x2</v>
          </cell>
          <cell r="H46">
            <v>68.937640000000002</v>
          </cell>
        </row>
        <row r="47">
          <cell r="D47" t="str">
            <v>N­íc</v>
          </cell>
          <cell r="H47">
            <v>13861.361999999999</v>
          </cell>
        </row>
        <row r="48">
          <cell r="D48" t="str">
            <v xml:space="preserve">Phô gia </v>
          </cell>
          <cell r="H48">
            <v>699.44114000000013</v>
          </cell>
        </row>
        <row r="49">
          <cell r="D49" t="str">
            <v>SX l¾p dùng th¸o gì VK mè cÇu</v>
          </cell>
        </row>
        <row r="50">
          <cell r="D50" t="str">
            <v>Gç v¸n khu«n</v>
          </cell>
          <cell r="H50">
            <v>2.2192499999999997</v>
          </cell>
        </row>
        <row r="51">
          <cell r="D51" t="str">
            <v xml:space="preserve">Gç ®µ nÑp </v>
          </cell>
          <cell r="H51">
            <v>1.41225</v>
          </cell>
        </row>
        <row r="52">
          <cell r="D52" t="str">
            <v xml:space="preserve">§inh ®Üa </v>
          </cell>
          <cell r="H52">
            <v>81.507000000000005</v>
          </cell>
        </row>
        <row r="53">
          <cell r="D53" t="str">
            <v>Bu l«ng M.16</v>
          </cell>
          <cell r="H53">
            <v>65.097999999999999</v>
          </cell>
        </row>
        <row r="54">
          <cell r="D54" t="str">
            <v>§inh c¸c lo¹i</v>
          </cell>
          <cell r="H54">
            <v>24.478999999999999</v>
          </cell>
        </row>
        <row r="55">
          <cell r="D55" t="str">
            <v>Bª t«ng ®¸ 4x6 M100 lãt mãng</v>
          </cell>
        </row>
        <row r="56">
          <cell r="D56" t="str">
            <v>Xim¨ng P.400</v>
          </cell>
          <cell r="H56">
            <v>1203.2474999999999</v>
          </cell>
        </row>
        <row r="57">
          <cell r="D57" t="str">
            <v>C¸t vµng</v>
          </cell>
          <cell r="H57">
            <v>3.18458</v>
          </cell>
        </row>
        <row r="58">
          <cell r="D58" t="str">
            <v>§¸ 4x6</v>
          </cell>
          <cell r="H58">
            <v>5.6106400000000001</v>
          </cell>
        </row>
        <row r="59">
          <cell r="D59" t="str">
            <v>N­íc</v>
          </cell>
          <cell r="H59">
            <v>1018.1324999999999</v>
          </cell>
        </row>
        <row r="60">
          <cell r="D60" t="str">
            <v>SX l¾p dùng cèt thÐp D&lt;=10 mè</v>
          </cell>
        </row>
        <row r="61">
          <cell r="D61" t="str">
            <v>ThÐp trßn d&lt;=10mm</v>
          </cell>
          <cell r="H61">
            <v>270.34500000000003</v>
          </cell>
        </row>
        <row r="62">
          <cell r="D62" t="str">
            <v>KÏm buéc</v>
          </cell>
          <cell r="H62">
            <v>5.7619800000000012</v>
          </cell>
        </row>
        <row r="63">
          <cell r="D63" t="str">
            <v>SX l¾p dùng cèt thÐp D&lt;=18 mè</v>
          </cell>
        </row>
        <row r="64">
          <cell r="D64" t="str">
            <v>ThÐp trßn d&lt;=18mm</v>
          </cell>
          <cell r="H64">
            <v>2282.7599999999998</v>
          </cell>
        </row>
        <row r="65">
          <cell r="D65" t="str">
            <v>KÏm buéc</v>
          </cell>
          <cell r="H65">
            <v>31.958639999999999</v>
          </cell>
        </row>
        <row r="66">
          <cell r="D66" t="str">
            <v>Que hµn</v>
          </cell>
          <cell r="H66">
            <v>14.547000000000001</v>
          </cell>
        </row>
        <row r="67">
          <cell r="D67" t="str">
            <v>SX l¾p dùng cèt thÐp D&gt;18 mè</v>
          </cell>
        </row>
        <row r="68">
          <cell r="D68" t="str">
            <v>ThÐp trßn d&gt;18mm</v>
          </cell>
          <cell r="H68">
            <v>3927</v>
          </cell>
        </row>
        <row r="69">
          <cell r="D69" t="str">
            <v>KÏm buéc</v>
          </cell>
          <cell r="H69">
            <v>54.978000000000002</v>
          </cell>
        </row>
        <row r="70">
          <cell r="D70" t="str">
            <v>Que hµn</v>
          </cell>
          <cell r="H70">
            <v>26.680499999999999</v>
          </cell>
        </row>
        <row r="71">
          <cell r="D71" t="str">
            <v>§­êng hµn thÐp dµy 10mm</v>
          </cell>
        </row>
        <row r="72">
          <cell r="D72" t="str">
            <v>Que hµn</v>
          </cell>
          <cell r="H72">
            <v>35.01576</v>
          </cell>
        </row>
        <row r="73">
          <cell r="D73" t="str">
            <v>Cung cÊp gèi cao su</v>
          </cell>
        </row>
        <row r="74">
          <cell r="D74" t="str">
            <v>Gèi cao su</v>
          </cell>
          <cell r="H74">
            <v>98</v>
          </cell>
        </row>
        <row r="75">
          <cell r="D75" t="str">
            <v>QuÐt nhùa ®­êng 2 líp sau mè</v>
          </cell>
        </row>
        <row r="76">
          <cell r="D76" t="str">
            <v>Nhùa ®­êng</v>
          </cell>
          <cell r="H76">
            <v>29.862000000000002</v>
          </cell>
        </row>
        <row r="77">
          <cell r="D77" t="str">
            <v>X¨ng</v>
          </cell>
          <cell r="H77">
            <v>66.527999999999992</v>
          </cell>
        </row>
        <row r="78">
          <cell r="D78" t="str">
            <v>Trô cÇu:</v>
          </cell>
        </row>
        <row r="79">
          <cell r="D79" t="str">
            <v>BT M300 ®¸ 1x2 xµ mò+®¸ kª d­íi n­íc</v>
          </cell>
        </row>
        <row r="80">
          <cell r="D80" t="str">
            <v>Xim¨ng P.400</v>
          </cell>
          <cell r="H80">
            <v>26728.514999999999</v>
          </cell>
        </row>
        <row r="81">
          <cell r="D81" t="str">
            <v>C¸t vµng</v>
          </cell>
          <cell r="H81">
            <v>27.027000000000001</v>
          </cell>
        </row>
        <row r="82">
          <cell r="D82" t="str">
            <v>§¸ 1x2</v>
          </cell>
          <cell r="H82">
            <v>52.687800000000003</v>
          </cell>
        </row>
        <row r="83">
          <cell r="D83" t="str">
            <v>N­íc</v>
          </cell>
          <cell r="H83">
            <v>10593.99</v>
          </cell>
        </row>
        <row r="84">
          <cell r="D84" t="str">
            <v xml:space="preserve">Phô gia </v>
          </cell>
          <cell r="H84">
            <v>534.57030000000009</v>
          </cell>
        </row>
        <row r="85">
          <cell r="D85" t="str">
            <v>Bª t«ng M250 ®¸ 2x4 mãng mè trô</v>
          </cell>
        </row>
        <row r="86">
          <cell r="D86" t="str">
            <v>Xim¨ng P.400</v>
          </cell>
          <cell r="H86">
            <v>61535.424000000006</v>
          </cell>
        </row>
        <row r="87">
          <cell r="D87" t="str">
            <v>C¸t vµng</v>
          </cell>
          <cell r="H87">
            <v>72.385420000000011</v>
          </cell>
        </row>
        <row r="88">
          <cell r="D88" t="str">
            <v>§¸ 2x4</v>
          </cell>
          <cell r="H88">
            <v>138.51724000000002</v>
          </cell>
        </row>
        <row r="89">
          <cell r="D89" t="str">
            <v>N­íc</v>
          </cell>
          <cell r="H89">
            <v>28043.487499999999</v>
          </cell>
        </row>
        <row r="90">
          <cell r="D90" t="str">
            <v xml:space="preserve">BT M300 ®¸ 1x2 xµ mò + ®¸ kª </v>
          </cell>
        </row>
        <row r="91">
          <cell r="D91" t="str">
            <v>Xim¨ng P.400</v>
          </cell>
          <cell r="H91">
            <v>29806.344000000001</v>
          </cell>
        </row>
        <row r="92">
          <cell r="D92" t="str">
            <v>C¸t vµng</v>
          </cell>
          <cell r="H92">
            <v>30.139199999999999</v>
          </cell>
        </row>
        <row r="93">
          <cell r="D93" t="str">
            <v>§¸ 1x2</v>
          </cell>
          <cell r="H93">
            <v>58.754879999999993</v>
          </cell>
        </row>
        <row r="94">
          <cell r="D94" t="str">
            <v>N­íc</v>
          </cell>
          <cell r="H94">
            <v>11813.903999999999</v>
          </cell>
        </row>
        <row r="95">
          <cell r="D95" t="str">
            <v xml:space="preserve">Phô gia </v>
          </cell>
          <cell r="H95">
            <v>596.12688000000003</v>
          </cell>
        </row>
        <row r="96">
          <cell r="D96" t="str">
            <v>Bª t«ng M250 ®¸ 2x4 mãng trô trªn c¹n</v>
          </cell>
        </row>
        <row r="97">
          <cell r="D97" t="str">
            <v>Xim¨ng P.400</v>
          </cell>
          <cell r="H97">
            <v>44815.296000000002</v>
          </cell>
        </row>
        <row r="98">
          <cell r="D98" t="str">
            <v>C¸t vµng</v>
          </cell>
          <cell r="H98">
            <v>52.717179999999999</v>
          </cell>
        </row>
        <row r="99">
          <cell r="D99" t="str">
            <v>§¸ 2x4</v>
          </cell>
          <cell r="H99">
            <v>100.87996</v>
          </cell>
        </row>
        <row r="100">
          <cell r="D100" t="str">
            <v>N­íc</v>
          </cell>
          <cell r="H100">
            <v>20423.637500000001</v>
          </cell>
        </row>
        <row r="101">
          <cell r="D101" t="str">
            <v>Cèt thÐp D&lt;=10 trô trªn c¹n</v>
          </cell>
        </row>
        <row r="102">
          <cell r="D102" t="str">
            <v>ThÐp trßn d&lt;=10mm</v>
          </cell>
          <cell r="H102">
            <v>75.375</v>
          </cell>
        </row>
        <row r="103">
          <cell r="D103" t="str">
            <v>KÏm buéc</v>
          </cell>
          <cell r="H103">
            <v>1.6065</v>
          </cell>
        </row>
        <row r="104">
          <cell r="D104" t="str">
            <v>Cèt thÐp D&lt;=18 trô trªn c¹n</v>
          </cell>
        </row>
        <row r="105">
          <cell r="D105" t="str">
            <v>ThÐp trßn d&lt;=18mm</v>
          </cell>
          <cell r="H105">
            <v>8078.4</v>
          </cell>
        </row>
        <row r="106">
          <cell r="D106" t="str">
            <v>KÏm buéc</v>
          </cell>
          <cell r="H106">
            <v>113.0976</v>
          </cell>
        </row>
        <row r="107">
          <cell r="D107" t="str">
            <v>Que hµn</v>
          </cell>
          <cell r="H107">
            <v>51.48</v>
          </cell>
        </row>
        <row r="108">
          <cell r="D108" t="str">
            <v>Cèt thÐp D&gt;18 trô trªn c¹n</v>
          </cell>
        </row>
        <row r="109">
          <cell r="D109" t="str">
            <v>ThÐp trßn d&gt;18mm</v>
          </cell>
          <cell r="H109">
            <v>3570</v>
          </cell>
        </row>
        <row r="110">
          <cell r="D110" t="str">
            <v>KÏm buéc</v>
          </cell>
          <cell r="H110">
            <v>49.98</v>
          </cell>
        </row>
        <row r="111">
          <cell r="D111" t="str">
            <v>Que hµn</v>
          </cell>
          <cell r="H111">
            <v>24.254999999999999</v>
          </cell>
        </row>
        <row r="112">
          <cell r="D112" t="str">
            <v>Cèt thÐp D&lt;=10 trô d­íi n­íc</v>
          </cell>
        </row>
        <row r="113">
          <cell r="D113" t="str">
            <v>ThÐp trßn d&lt;=10mm</v>
          </cell>
          <cell r="H113">
            <v>80.400000000000006</v>
          </cell>
        </row>
        <row r="114">
          <cell r="D114" t="str">
            <v>KÏm buéc</v>
          </cell>
          <cell r="H114">
            <v>1.7136000000000002</v>
          </cell>
        </row>
        <row r="115">
          <cell r="D115" t="str">
            <v>Cèt thÐp D&lt;=18 trô d­íi n­íc</v>
          </cell>
        </row>
        <row r="116">
          <cell r="D116" t="str">
            <v>ThÐp trßn d&lt;=18mm</v>
          </cell>
          <cell r="H116">
            <v>8050.05</v>
          </cell>
        </row>
        <row r="117">
          <cell r="D117" t="str">
            <v>KÏm buéc</v>
          </cell>
          <cell r="H117">
            <v>114.38279999999999</v>
          </cell>
        </row>
        <row r="118">
          <cell r="D118" t="str">
            <v>Que hµn</v>
          </cell>
          <cell r="H118">
            <v>52.064999999999998</v>
          </cell>
        </row>
        <row r="119">
          <cell r="D119" t="str">
            <v>Cèt thÐp D&gt;18 trô d­íi n­íc</v>
          </cell>
        </row>
        <row r="120">
          <cell r="D120" t="str">
            <v>ThÐp trßn d&gt;18mm</v>
          </cell>
          <cell r="H120">
            <v>3306.45</v>
          </cell>
        </row>
        <row r="121">
          <cell r="D121" t="str">
            <v>KÏm buéc</v>
          </cell>
          <cell r="H121">
            <v>46.981200000000001</v>
          </cell>
        </row>
        <row r="122">
          <cell r="D122" t="str">
            <v>Que hµn</v>
          </cell>
          <cell r="H122">
            <v>22.799699999999998</v>
          </cell>
        </row>
        <row r="123">
          <cell r="D123" t="str">
            <v>§­êng hµn thÐp dµy 10mm</v>
          </cell>
        </row>
        <row r="124">
          <cell r="D124" t="str">
            <v>Que hµn</v>
          </cell>
          <cell r="H124">
            <v>39.698099999999997</v>
          </cell>
        </row>
        <row r="125">
          <cell r="D125" t="str">
            <v>§óc cäc 35 x35</v>
          </cell>
        </row>
        <row r="126">
          <cell r="D126" t="str">
            <v>Bª t«ng ®óc s¼n ®¸ 1x2 M300  cäc</v>
          </cell>
        </row>
        <row r="127">
          <cell r="D127" t="str">
            <v>Xim¨ng P.400</v>
          </cell>
          <cell r="H127">
            <v>284889.22560000001</v>
          </cell>
        </row>
        <row r="128">
          <cell r="D128" t="str">
            <v>C¸t vµng</v>
          </cell>
          <cell r="H128">
            <v>288.35136</v>
          </cell>
        </row>
        <row r="129">
          <cell r="D129" t="str">
            <v>§¸ 1x2</v>
          </cell>
          <cell r="H129">
            <v>561.35807999999997</v>
          </cell>
        </row>
        <row r="130">
          <cell r="D130" t="str">
            <v>N­íc</v>
          </cell>
          <cell r="H130">
            <v>114835.44960000001</v>
          </cell>
        </row>
        <row r="131">
          <cell r="D131" t="str">
            <v xml:space="preserve">Phô gia </v>
          </cell>
          <cell r="H131">
            <v>1424.446128</v>
          </cell>
        </row>
        <row r="132">
          <cell r="D132" t="str">
            <v>Cèt thÐp D&lt;=10 ®óc cäc</v>
          </cell>
        </row>
        <row r="133">
          <cell r="D133" t="str">
            <v>ThÐp trßn d&lt;=10mm</v>
          </cell>
          <cell r="H133">
            <v>21346.199999999997</v>
          </cell>
        </row>
        <row r="134">
          <cell r="D134" t="str">
            <v>KÏm buéc</v>
          </cell>
          <cell r="H134">
            <v>454.96080000000001</v>
          </cell>
        </row>
        <row r="135">
          <cell r="D135" t="str">
            <v>Cèt thÐp D&gt;18 ®óc cäc</v>
          </cell>
        </row>
        <row r="136">
          <cell r="D136" t="str">
            <v>ThÐp trßn d&gt;18mm</v>
          </cell>
          <cell r="H136">
            <v>140494.80000000002</v>
          </cell>
        </row>
        <row r="137">
          <cell r="D137" t="str">
            <v>KÏm buéc</v>
          </cell>
          <cell r="H137">
            <v>1966.9272000000001</v>
          </cell>
        </row>
        <row r="138">
          <cell r="D138" t="str">
            <v>Que hµn</v>
          </cell>
          <cell r="H138">
            <v>647.37800000000004</v>
          </cell>
        </row>
        <row r="139">
          <cell r="D139" t="str">
            <v>SX l¾p dùng th¸o gì VK ®óc cäc</v>
          </cell>
        </row>
        <row r="140">
          <cell r="D140" t="str">
            <v>Gç v¸n khu«n</v>
          </cell>
          <cell r="H140">
            <v>4.6056700000000008</v>
          </cell>
        </row>
        <row r="141">
          <cell r="D141" t="str">
            <v xml:space="preserve">Gç ®µ nÑp </v>
          </cell>
          <cell r="H141">
            <v>8.3235000000000003E-2</v>
          </cell>
        </row>
        <row r="142">
          <cell r="D142" t="str">
            <v>§inh c¸c lo¹i</v>
          </cell>
          <cell r="H142">
            <v>554.9</v>
          </cell>
        </row>
        <row r="143">
          <cell r="D143" t="str">
            <v>Nèi cäc BTCT 35x35 b»ng p/ph¸p hµn</v>
          </cell>
        </row>
        <row r="144">
          <cell r="D144" t="str">
            <v>ThÐp gãc L=100x100x10</v>
          </cell>
          <cell r="H144">
            <v>6575.0399999999991</v>
          </cell>
        </row>
        <row r="145">
          <cell r="D145" t="str">
            <v>Que hµn</v>
          </cell>
          <cell r="H145">
            <v>1212.48</v>
          </cell>
        </row>
        <row r="146">
          <cell r="D146" t="str">
            <v>§­êng c¾t thÐp gãc</v>
          </cell>
        </row>
        <row r="147">
          <cell r="D147" t="str">
            <v>«xy (chai 6m3)</v>
          </cell>
          <cell r="H147">
            <v>48.384</v>
          </cell>
        </row>
        <row r="148">
          <cell r="D148" t="str">
            <v>§Êt ®Ìn</v>
          </cell>
          <cell r="H148">
            <v>193.536</v>
          </cell>
        </row>
        <row r="149">
          <cell r="D149" t="str">
            <v>§­êng c¾t thÐp b¶n</v>
          </cell>
        </row>
        <row r="150">
          <cell r="D150" t="str">
            <v>H¬i giã (m3)</v>
          </cell>
          <cell r="H150">
            <v>83.331600000000009</v>
          </cell>
        </row>
        <row r="151">
          <cell r="D151" t="str">
            <v>H¬i ®¸ (m3)</v>
          </cell>
          <cell r="H151">
            <v>13.8886</v>
          </cell>
        </row>
        <row r="152">
          <cell r="D152" t="str">
            <v>Cung cÊp thÐp b¶n 14.736Tx1.050</v>
          </cell>
        </row>
        <row r="153">
          <cell r="D153" t="str">
            <v>ThÐp tÊm</v>
          </cell>
          <cell r="H153">
            <v>15470</v>
          </cell>
        </row>
        <row r="154">
          <cell r="D154" t="str">
            <v>§­êng hµn thÐp dµy 10mm</v>
          </cell>
        </row>
        <row r="155">
          <cell r="D155" t="str">
            <v>Que hµn</v>
          </cell>
          <cell r="H155">
            <v>2749.1217000000001</v>
          </cell>
        </row>
        <row r="156">
          <cell r="D156" t="str">
            <v>QuÐt nhùa ®­êng mèi nèi cäc</v>
          </cell>
        </row>
        <row r="157">
          <cell r="D157" t="str">
            <v>Nhùa ®­êng</v>
          </cell>
          <cell r="H157">
            <v>29.035660000000004</v>
          </cell>
        </row>
        <row r="158">
          <cell r="D158" t="str">
            <v>X¨ng</v>
          </cell>
          <cell r="H158">
            <v>64.687039999999996</v>
          </cell>
        </row>
        <row r="159">
          <cell r="D159" t="str">
            <v>T¸ch cäc ra khái b·i</v>
          </cell>
        </row>
        <row r="160">
          <cell r="D160" t="str">
            <v>Ray</v>
          </cell>
          <cell r="H160">
            <v>23.76</v>
          </cell>
        </row>
        <row r="161">
          <cell r="D161" t="str">
            <v>LËp l¸ch</v>
          </cell>
          <cell r="H161">
            <v>4.3200000000000002E-2</v>
          </cell>
        </row>
        <row r="162">
          <cell r="D162" t="str">
            <v>Tµ vÑt gç</v>
          </cell>
          <cell r="H162">
            <v>3.456</v>
          </cell>
        </row>
        <row r="163">
          <cell r="D163" t="str">
            <v>§inh Cr¨mpong</v>
          </cell>
          <cell r="H163">
            <v>11.231999999999999</v>
          </cell>
        </row>
        <row r="164">
          <cell r="D164" t="str">
            <v>Sµng cäc trªn b·i</v>
          </cell>
        </row>
        <row r="165">
          <cell r="D165" t="str">
            <v>Ray</v>
          </cell>
          <cell r="H165">
            <v>23.76</v>
          </cell>
        </row>
        <row r="166">
          <cell r="D166" t="str">
            <v>LËp l¸ch</v>
          </cell>
          <cell r="H166">
            <v>4.3200000000000002E-2</v>
          </cell>
        </row>
        <row r="167">
          <cell r="D167" t="str">
            <v>Tµ vÑt gç</v>
          </cell>
          <cell r="H167">
            <v>3.456</v>
          </cell>
        </row>
        <row r="168">
          <cell r="D168" t="str">
            <v>§inh Cr¨mpong</v>
          </cell>
          <cell r="H168">
            <v>11.231999999999999</v>
          </cell>
        </row>
        <row r="169">
          <cell r="D169" t="str">
            <v>Cäc dÉn:</v>
          </cell>
        </row>
        <row r="170">
          <cell r="D170" t="str">
            <v>Cung cÊp thÐp U360  472kg x 1.025</v>
          </cell>
        </row>
        <row r="171">
          <cell r="D171" t="str">
            <v>ThÐp U360</v>
          </cell>
          <cell r="H171">
            <v>484</v>
          </cell>
        </row>
        <row r="172">
          <cell r="D172" t="str">
            <v>ThÐp b¶n dµy 10ly 193.37Kgx1050</v>
          </cell>
        </row>
        <row r="173">
          <cell r="D173" t="str">
            <v>ThÐp tÊm</v>
          </cell>
          <cell r="H173">
            <v>203</v>
          </cell>
        </row>
        <row r="174">
          <cell r="D174" t="str">
            <v>§­êng c¾t thÐp b¶n dµy 5-10ly</v>
          </cell>
        </row>
        <row r="175">
          <cell r="D175" t="str">
            <v>H¬i giã (m3)</v>
          </cell>
          <cell r="H175">
            <v>1.9219200000000001</v>
          </cell>
        </row>
        <row r="176">
          <cell r="D176" t="str">
            <v>H¬i ®¸ (m3)</v>
          </cell>
          <cell r="H176">
            <v>0.32031999999999999</v>
          </cell>
        </row>
        <row r="177">
          <cell r="D177" t="str">
            <v>§­êng hµn thÐp dµy 10mm</v>
          </cell>
        </row>
        <row r="178">
          <cell r="D178" t="str">
            <v>Que hµn</v>
          </cell>
          <cell r="H178">
            <v>41.258880000000005</v>
          </cell>
        </row>
        <row r="179">
          <cell r="D179" t="str">
            <v>§­êng c¾t thÐp U</v>
          </cell>
        </row>
        <row r="180">
          <cell r="D180" t="str">
            <v>«xy (chai 6m3)</v>
          </cell>
          <cell r="H180">
            <v>4.2000000000000003E-2</v>
          </cell>
        </row>
        <row r="181">
          <cell r="D181" t="str">
            <v>§Êt ®Ìn</v>
          </cell>
          <cell r="H181">
            <v>0.16800000000000001</v>
          </cell>
        </row>
        <row r="182">
          <cell r="D182" t="str">
            <v>B¶n mÆt cÇu:</v>
          </cell>
        </row>
        <row r="183">
          <cell r="D183" t="str">
            <v>Bª t«ng ®¸ 1x2 M300 b¶n mÆt cÇu</v>
          </cell>
        </row>
        <row r="184">
          <cell r="D184" t="str">
            <v>Xim¨ng P.400</v>
          </cell>
          <cell r="H184">
            <v>121214.26550000001</v>
          </cell>
        </row>
        <row r="185">
          <cell r="D185" t="str">
            <v>C¸t vµng</v>
          </cell>
          <cell r="H185">
            <v>122.56790000000001</v>
          </cell>
        </row>
        <row r="186">
          <cell r="D186" t="str">
            <v>§¸ 1x2</v>
          </cell>
          <cell r="H186">
            <v>238.94005999999999</v>
          </cell>
        </row>
        <row r="187">
          <cell r="D187" t="str">
            <v>N­íc</v>
          </cell>
          <cell r="H187">
            <v>48043.922999999995</v>
          </cell>
        </row>
        <row r="188">
          <cell r="D188" t="str">
            <v xml:space="preserve">Phô gia </v>
          </cell>
          <cell r="H188">
            <v>2424.2853100000002</v>
          </cell>
        </row>
        <row r="189">
          <cell r="D189" t="str">
            <v>Cèt thÐp D&lt;=10 b¶n mÆt cÇu</v>
          </cell>
        </row>
        <row r="190">
          <cell r="D190" t="str">
            <v>ThÐp trßn d&lt;=10mm</v>
          </cell>
          <cell r="H190">
            <v>13132.335000000001</v>
          </cell>
        </row>
        <row r="191">
          <cell r="D191" t="str">
            <v>KÏm buéc</v>
          </cell>
          <cell r="H191">
            <v>279.89514000000003</v>
          </cell>
        </row>
        <row r="192">
          <cell r="D192" t="str">
            <v>Cèt thÐp D&lt;=18 b¶n mÆt cÇu</v>
          </cell>
        </row>
        <row r="193">
          <cell r="D193" t="str">
            <v>ThÐp trßn d&lt;=18mm</v>
          </cell>
          <cell r="H193">
            <v>17566.440000000002</v>
          </cell>
        </row>
        <row r="194">
          <cell r="D194" t="str">
            <v>KÏm buéc</v>
          </cell>
          <cell r="H194">
            <v>245.93016</v>
          </cell>
        </row>
        <row r="195">
          <cell r="D195" t="str">
            <v>Que hµn</v>
          </cell>
          <cell r="H195">
            <v>79.513974000000005</v>
          </cell>
        </row>
        <row r="196">
          <cell r="D196" t="str">
            <v>Bao t¶i tÈm nhùa 2 líp</v>
          </cell>
        </row>
        <row r="197">
          <cell r="D197" t="str">
            <v>Nhùa ®­êng</v>
          </cell>
          <cell r="H197">
            <v>72.575999999999993</v>
          </cell>
        </row>
        <row r="198">
          <cell r="D198" t="str">
            <v>Bao t¶i.</v>
          </cell>
          <cell r="H198">
            <v>36.863999999999997</v>
          </cell>
        </row>
        <row r="199">
          <cell r="D199" t="str">
            <v>Bét ®¸</v>
          </cell>
          <cell r="H199">
            <v>41.702399999999997</v>
          </cell>
        </row>
        <row r="200">
          <cell r="D200" t="str">
            <v>Cñi</v>
          </cell>
          <cell r="H200">
            <v>61.44</v>
          </cell>
        </row>
        <row r="201">
          <cell r="D201" t="str">
            <v>B¶n dÉn</v>
          </cell>
        </row>
        <row r="202">
          <cell r="D202" t="str">
            <v>Bª t«ng ®¸ 1x2 M250 b¶n dÉn</v>
          </cell>
        </row>
        <row r="203">
          <cell r="D203" t="str">
            <v>Xim¨ng P.400</v>
          </cell>
          <cell r="H203">
            <v>5919.48</v>
          </cell>
        </row>
        <row r="204">
          <cell r="D204" t="str">
            <v>C¸t vµng</v>
          </cell>
          <cell r="H204">
            <v>6.4944000000000006</v>
          </cell>
        </row>
        <row r="205">
          <cell r="D205" t="str">
            <v>§¸ 1x2</v>
          </cell>
          <cell r="H205">
            <v>12.6432</v>
          </cell>
        </row>
        <row r="206">
          <cell r="D206" t="str">
            <v>N­íc</v>
          </cell>
          <cell r="H206">
            <v>2703.96</v>
          </cell>
        </row>
        <row r="207">
          <cell r="D207" t="str">
            <v>SX l¾p dùng th¸o gì VK b¶n dÉn</v>
          </cell>
        </row>
        <row r="208">
          <cell r="D208" t="str">
            <v>Gç v¸n khu«n</v>
          </cell>
          <cell r="H208">
            <v>0.121032</v>
          </cell>
        </row>
        <row r="209">
          <cell r="D209" t="str">
            <v>§inh c¸c lo¹i</v>
          </cell>
          <cell r="H209">
            <v>0.15744</v>
          </cell>
        </row>
        <row r="210">
          <cell r="D210" t="str">
            <v>Cèt thÐp D&lt;=10 b¶n dÉn</v>
          </cell>
        </row>
        <row r="211">
          <cell r="D211" t="str">
            <v>ThÐp trßn d&lt;=10mm</v>
          </cell>
          <cell r="H211">
            <v>580.89</v>
          </cell>
        </row>
        <row r="212">
          <cell r="D212" t="str">
            <v>KÏm buéc</v>
          </cell>
          <cell r="H212">
            <v>12.38076</v>
          </cell>
        </row>
        <row r="213">
          <cell r="D213" t="str">
            <v>Cèt thÐp D&lt;=18 b¶n dÉn</v>
          </cell>
        </row>
        <row r="214">
          <cell r="D214" t="str">
            <v>ThÐp trßn d&lt;=18mm</v>
          </cell>
          <cell r="H214">
            <v>1156.6799999999998</v>
          </cell>
        </row>
        <row r="215">
          <cell r="D215" t="str">
            <v>KÏm buéc</v>
          </cell>
          <cell r="H215">
            <v>16.193519999999999</v>
          </cell>
        </row>
        <row r="216">
          <cell r="D216" t="str">
            <v>Que hµn</v>
          </cell>
          <cell r="H216">
            <v>5.2356779999999992</v>
          </cell>
        </row>
        <row r="217">
          <cell r="D217" t="str">
            <v>CÈu l¾p b¶n dÉn</v>
          </cell>
        </row>
        <row r="218">
          <cell r="D218" t="str">
            <v>Gç kª</v>
          </cell>
          <cell r="H218">
            <v>0.48</v>
          </cell>
        </row>
        <row r="219">
          <cell r="D219" t="str">
            <v>D¨m s¹n ®Öm</v>
          </cell>
        </row>
        <row r="220">
          <cell r="D220" t="str">
            <v>§¸ 4x6</v>
          </cell>
          <cell r="H220">
            <v>11.528999999999998</v>
          </cell>
        </row>
        <row r="221">
          <cell r="D221" t="str">
            <v>B¶n ch¾n ®Êt</v>
          </cell>
        </row>
        <row r="222">
          <cell r="D222" t="str">
            <v>Bª t«ng ®¸ 1x2 M250 b¶n ch¾n ®Êt</v>
          </cell>
        </row>
        <row r="223">
          <cell r="D223" t="str">
            <v>Xim¨ng P.400</v>
          </cell>
          <cell r="H223">
            <v>4447.8315000000002</v>
          </cell>
        </row>
        <row r="224">
          <cell r="D224" t="str">
            <v>C¸t vµng</v>
          </cell>
          <cell r="H224">
            <v>4.8798200000000005</v>
          </cell>
        </row>
        <row r="225">
          <cell r="D225" t="str">
            <v>§¸ 1x2</v>
          </cell>
          <cell r="H225">
            <v>9.4999599999999997</v>
          </cell>
        </row>
        <row r="226">
          <cell r="D226" t="str">
            <v>N­íc</v>
          </cell>
          <cell r="H226">
            <v>2031.7255</v>
          </cell>
        </row>
        <row r="227">
          <cell r="D227" t="str">
            <v>SX l¾p dùng th¸o gì VK b¶n ch¾n</v>
          </cell>
        </row>
        <row r="228">
          <cell r="D228" t="str">
            <v>Gç v¸n khu«n</v>
          </cell>
          <cell r="H228">
            <v>0.34445000000000003</v>
          </cell>
        </row>
        <row r="229">
          <cell r="D229" t="str">
            <v xml:space="preserve">Gç ®µ nÑp </v>
          </cell>
          <cell r="H229">
            <v>7.4700000000000003E-2</v>
          </cell>
        </row>
        <row r="230">
          <cell r="D230" t="str">
            <v>§inh c¸c lo¹i</v>
          </cell>
          <cell r="H230">
            <v>62.250000000000007</v>
          </cell>
        </row>
        <row r="231">
          <cell r="D231" t="str">
            <v>Cèt thÐp trßn D&lt;=10 b¶n ch¾n ®Êt</v>
          </cell>
        </row>
        <row r="232">
          <cell r="D232" t="str">
            <v>ThÐp trßn d&lt;=10mm</v>
          </cell>
          <cell r="H232">
            <v>1204.9950000000001</v>
          </cell>
        </row>
        <row r="233">
          <cell r="D233" t="str">
            <v>KÏm buéc</v>
          </cell>
          <cell r="H233">
            <v>25.682580000000005</v>
          </cell>
        </row>
        <row r="234">
          <cell r="D234" t="str">
            <v>CÈu l¾p b¶n ch¾n ®Êt</v>
          </cell>
        </row>
        <row r="235">
          <cell r="D235" t="str">
            <v>Gç kª</v>
          </cell>
          <cell r="H235">
            <v>0.44</v>
          </cell>
        </row>
        <row r="236">
          <cell r="D236" t="str">
            <v>D¨m s¹n ®Öm</v>
          </cell>
        </row>
        <row r="237">
          <cell r="D237" t="str">
            <v>§¸ 4x6</v>
          </cell>
          <cell r="H237">
            <v>3.6965999999999997</v>
          </cell>
        </row>
        <row r="238">
          <cell r="D238" t="str">
            <v>Trô c¶n</v>
          </cell>
        </row>
        <row r="239">
          <cell r="D239" t="str">
            <v>BT ®¸ 1x2 M.250 trô c¶n</v>
          </cell>
        </row>
        <row r="240">
          <cell r="D240" t="str">
            <v>Xim¨ng P.400</v>
          </cell>
          <cell r="H240">
            <v>493.28999999999996</v>
          </cell>
        </row>
        <row r="241">
          <cell r="D241" t="str">
            <v>C¸t vµng</v>
          </cell>
          <cell r="H241">
            <v>0.54120000000000001</v>
          </cell>
        </row>
        <row r="242">
          <cell r="D242" t="str">
            <v>§¸ 1x2</v>
          </cell>
          <cell r="H242">
            <v>1.0535999999999999</v>
          </cell>
        </row>
        <row r="243">
          <cell r="D243" t="str">
            <v>N­íc</v>
          </cell>
          <cell r="H243">
            <v>225.33</v>
          </cell>
        </row>
        <row r="244">
          <cell r="D244" t="str">
            <v>SX l¾p dùng th¸o VK trô c¶n</v>
          </cell>
        </row>
        <row r="245">
          <cell r="D245" t="str">
            <v>Gç v¸n khu«n</v>
          </cell>
          <cell r="H245">
            <v>2.4900000000000002E-2</v>
          </cell>
        </row>
        <row r="246">
          <cell r="D246" t="str">
            <v xml:space="preserve">Gç ®µ nÑp </v>
          </cell>
          <cell r="H246">
            <v>4.4999999999999999E-4</v>
          </cell>
        </row>
        <row r="247">
          <cell r="D247" t="str">
            <v>§inh c¸c lo¹i</v>
          </cell>
          <cell r="H247">
            <v>3</v>
          </cell>
        </row>
        <row r="248">
          <cell r="D248" t="str">
            <v>Cèt thÐp trßn D&lt;=10 trô c¶n</v>
          </cell>
        </row>
        <row r="249">
          <cell r="D249" t="str">
            <v>ThÐp trßn d&lt;=10mm</v>
          </cell>
          <cell r="H249">
            <v>30.15</v>
          </cell>
        </row>
        <row r="250">
          <cell r="D250" t="str">
            <v>KÏm buéc</v>
          </cell>
          <cell r="H250">
            <v>0.64260000000000006</v>
          </cell>
        </row>
        <row r="251">
          <cell r="D251" t="str">
            <v>Cèt thÐp trßn D&lt;=18 trô c¶n</v>
          </cell>
        </row>
        <row r="252">
          <cell r="D252" t="str">
            <v>ThÐp trßn d&lt;=18mm</v>
          </cell>
          <cell r="H252">
            <v>244.79999999999998</v>
          </cell>
        </row>
        <row r="253">
          <cell r="D253" t="str">
            <v>KÏm buéc</v>
          </cell>
          <cell r="H253">
            <v>3.4271999999999996</v>
          </cell>
        </row>
        <row r="254">
          <cell r="D254" t="str">
            <v>Que hµn</v>
          </cell>
          <cell r="H254">
            <v>1.1279999999999999</v>
          </cell>
        </row>
        <row r="255">
          <cell r="D255" t="str">
            <v>S¬n trô c¶n 3 n­íc</v>
          </cell>
        </row>
        <row r="256">
          <cell r="D256" t="str">
            <v>S¬n</v>
          </cell>
          <cell r="H256">
            <v>1.4956799999999999</v>
          </cell>
        </row>
        <row r="257">
          <cell r="D257" t="str">
            <v>§¸ d¨m lãt mãng</v>
          </cell>
          <cell r="H257">
            <v>0</v>
          </cell>
        </row>
        <row r="258">
          <cell r="D258" t="str">
            <v>§¸ 4x6</v>
          </cell>
          <cell r="H258">
            <v>0.36599999999999999</v>
          </cell>
        </row>
        <row r="259">
          <cell r="D259" t="str">
            <v>Bª t«ng g¹ch vì M.50</v>
          </cell>
        </row>
        <row r="260">
          <cell r="D260" t="str">
            <v>Xim¨ng P.400</v>
          </cell>
          <cell r="H260">
            <v>458.22152</v>
          </cell>
        </row>
        <row r="261">
          <cell r="D261" t="str">
            <v>C¸t vµng</v>
          </cell>
          <cell r="H261">
            <v>3.38374</v>
          </cell>
        </row>
        <row r="262">
          <cell r="D262" t="str">
            <v>G¹ch vì</v>
          </cell>
          <cell r="H262">
            <v>6.7161</v>
          </cell>
        </row>
        <row r="263">
          <cell r="D263" t="str">
            <v>Lan can tay vÞn</v>
          </cell>
        </row>
        <row r="264">
          <cell r="D264" t="str">
            <v>Cung cÊp thÐp b¶n 12.952Tx1.050</v>
          </cell>
        </row>
        <row r="265">
          <cell r="D265" t="str">
            <v>ThÐp tÊm</v>
          </cell>
          <cell r="H265">
            <v>13.6</v>
          </cell>
        </row>
        <row r="266">
          <cell r="D266" t="str">
            <v>ThÐp èng d=114mm</v>
          </cell>
        </row>
        <row r="267">
          <cell r="D267" t="str">
            <v>ThÐp èng d=114</v>
          </cell>
          <cell r="H267">
            <v>249.28</v>
          </cell>
        </row>
        <row r="268">
          <cell r="D268" t="str">
            <v>ThÐp hép 60x80mm</v>
          </cell>
        </row>
        <row r="269">
          <cell r="D269" t="str">
            <v>ThÐp hép 60x80</v>
          </cell>
          <cell r="H269">
            <v>288.16000000000003</v>
          </cell>
        </row>
        <row r="270">
          <cell r="D270" t="str">
            <v>ThÐp hép 20x20mm</v>
          </cell>
        </row>
        <row r="271">
          <cell r="D271" t="str">
            <v>ThÐp hép 20x20</v>
          </cell>
          <cell r="H271">
            <v>403.56</v>
          </cell>
        </row>
        <row r="272">
          <cell r="D272" t="str">
            <v>§­êng hµn thÐp dµy 4ly</v>
          </cell>
        </row>
        <row r="273">
          <cell r="D273" t="str">
            <v>Que hµn</v>
          </cell>
          <cell r="H273">
            <v>148.39259999999999</v>
          </cell>
        </row>
        <row r="274">
          <cell r="D274" t="str">
            <v>§­êng hµn thÐp dµy 8ly</v>
          </cell>
        </row>
        <row r="275">
          <cell r="D275" t="str">
            <v>Que hµn</v>
          </cell>
          <cell r="H275">
            <v>528.0132000000001</v>
          </cell>
        </row>
        <row r="276">
          <cell r="D276" t="str">
            <v>§­êng hµn thÐp dµy 10mm</v>
          </cell>
        </row>
        <row r="277">
          <cell r="D277" t="str">
            <v>Que hµn</v>
          </cell>
          <cell r="H277">
            <v>541.40970000000004</v>
          </cell>
        </row>
        <row r="278">
          <cell r="D278" t="str">
            <v>C¾t thÐp hép dµy 4ly</v>
          </cell>
        </row>
        <row r="279">
          <cell r="D279" t="str">
            <v>H¬i giã (m3)</v>
          </cell>
          <cell r="H279">
            <v>27.777599999999996</v>
          </cell>
        </row>
        <row r="280">
          <cell r="D280" t="str">
            <v>H¬i ®¸ (m3)</v>
          </cell>
          <cell r="H280">
            <v>4.6295999999999999</v>
          </cell>
        </row>
        <row r="281">
          <cell r="D281" t="str">
            <v>C¾t thÐp èng dµy 4ly</v>
          </cell>
        </row>
        <row r="282">
          <cell r="D282" t="str">
            <v>H¬i giã (m3)</v>
          </cell>
          <cell r="H282">
            <v>4.2263999999999999</v>
          </cell>
        </row>
        <row r="283">
          <cell r="D283" t="str">
            <v>H¬i ®¸ (m3)</v>
          </cell>
          <cell r="H283">
            <v>0.70440000000000003</v>
          </cell>
        </row>
        <row r="284">
          <cell r="D284" t="str">
            <v>C¾t thÐp b¶n dµy 5-10ly</v>
          </cell>
        </row>
        <row r="285">
          <cell r="D285" t="str">
            <v>H¬i giã (m3)</v>
          </cell>
          <cell r="H285">
            <v>222.15600000000003</v>
          </cell>
        </row>
        <row r="286">
          <cell r="D286" t="str">
            <v>H¬i ®¸ (m3)</v>
          </cell>
          <cell r="H286">
            <v>37.026000000000003</v>
          </cell>
        </row>
        <row r="287">
          <cell r="D287" t="str">
            <v>C¾t thÐp b¶n dµy 10-25ly</v>
          </cell>
        </row>
        <row r="288">
          <cell r="D288" t="str">
            <v>H¬i giã (m3)</v>
          </cell>
          <cell r="H288">
            <v>35.534400000000005</v>
          </cell>
        </row>
        <row r="289">
          <cell r="D289" t="str">
            <v>H¬i ®¸ (m3)</v>
          </cell>
          <cell r="H289">
            <v>5.9224000000000006</v>
          </cell>
        </row>
        <row r="290">
          <cell r="D290" t="str">
            <v>Gia c«ng l¾p ®Æt thÐp neo</v>
          </cell>
        </row>
        <row r="291">
          <cell r="D291" t="str">
            <v>ThÐp trßn d&lt;=18mm</v>
          </cell>
          <cell r="H291">
            <v>724.5</v>
          </cell>
        </row>
        <row r="292">
          <cell r="D292" t="str">
            <v>S¬n s¾t thÐp 2 n­íc</v>
          </cell>
        </row>
        <row r="293">
          <cell r="D293" t="str">
            <v>S¬n dÇu</v>
          </cell>
          <cell r="H293">
            <v>29.441280000000003</v>
          </cell>
        </row>
        <row r="294">
          <cell r="D294" t="str">
            <v>X¨ng</v>
          </cell>
          <cell r="H294">
            <v>21.18336</v>
          </cell>
        </row>
        <row r="295">
          <cell r="D295" t="str">
            <v>S¬n chèng rØ 1 n­íc</v>
          </cell>
        </row>
        <row r="296">
          <cell r="D296" t="str">
            <v>S¬n chèng rØ</v>
          </cell>
          <cell r="H296">
            <v>27.601200000000002</v>
          </cell>
        </row>
        <row r="297">
          <cell r="D297" t="str">
            <v>Xim¨ng P.400</v>
          </cell>
          <cell r="H297">
            <v>39.718800000000002</v>
          </cell>
        </row>
        <row r="298">
          <cell r="D298" t="str">
            <v>Gê lan can èng tho¸t n­íc</v>
          </cell>
        </row>
        <row r="299">
          <cell r="D299" t="str">
            <v>-BT ®¸ 1x2 m¸c 250 gê lan can</v>
          </cell>
        </row>
        <row r="300">
          <cell r="D300" t="str">
            <v>Xim¨ng P.400</v>
          </cell>
          <cell r="H300">
            <v>14259.543750000001</v>
          </cell>
        </row>
        <row r="301">
          <cell r="D301" t="str">
            <v>C¸t vµng</v>
          </cell>
          <cell r="H301">
            <v>15.629250000000001</v>
          </cell>
        </row>
        <row r="302">
          <cell r="D302" t="str">
            <v>§¸ 1x2</v>
          </cell>
          <cell r="H302">
            <v>30.468450000000001</v>
          </cell>
        </row>
        <row r="303">
          <cell r="D303" t="str">
            <v>N­íc</v>
          </cell>
          <cell r="H303">
            <v>6513.6187500000005</v>
          </cell>
        </row>
        <row r="304">
          <cell r="D304" t="str">
            <v>-SX l¾p th¸o dùng VK gê lan can</v>
          </cell>
        </row>
        <row r="305">
          <cell r="D305" t="str">
            <v>Gç v¸n khu«n</v>
          </cell>
          <cell r="H305">
            <v>1.25136</v>
          </cell>
        </row>
        <row r="306">
          <cell r="D306" t="str">
            <v xml:space="preserve">Gç ®µ nÑp </v>
          </cell>
          <cell r="H306">
            <v>0.13666999999999999</v>
          </cell>
        </row>
        <row r="307">
          <cell r="D307" t="str">
            <v>Gç chèng</v>
          </cell>
          <cell r="H307">
            <v>0.72522000000000009</v>
          </cell>
        </row>
        <row r="308">
          <cell r="D308" t="str">
            <v>§inh c¸c lo¹i</v>
          </cell>
          <cell r="H308">
            <v>18.96</v>
          </cell>
        </row>
        <row r="309">
          <cell r="D309" t="str">
            <v>-Cèt thÐp D&lt;=10 mm gê lan can</v>
          </cell>
        </row>
        <row r="310">
          <cell r="D310" t="str">
            <v>ThÐp trßn d&lt;=10mm</v>
          </cell>
          <cell r="H310">
            <v>928.62</v>
          </cell>
        </row>
        <row r="311">
          <cell r="D311" t="str">
            <v>KÏm buéc</v>
          </cell>
          <cell r="H311">
            <v>19.792080000000002</v>
          </cell>
        </row>
        <row r="312">
          <cell r="D312" t="str">
            <v>-Cèt thÐp D&lt;=18mm gê lan can</v>
          </cell>
        </row>
        <row r="313">
          <cell r="D313" t="str">
            <v>ThÐp trßn d&lt;=18mm</v>
          </cell>
          <cell r="H313">
            <v>3461.88</v>
          </cell>
        </row>
        <row r="314">
          <cell r="D314" t="str">
            <v>KÏm buéc</v>
          </cell>
          <cell r="H314">
            <v>48.466320000000003</v>
          </cell>
        </row>
        <row r="315">
          <cell r="D315" t="str">
            <v>Que hµn</v>
          </cell>
          <cell r="H315">
            <v>15.74816</v>
          </cell>
        </row>
        <row r="316">
          <cell r="D316" t="str">
            <v>-L¾p ®Æt èng tho¸t n­íc D150</v>
          </cell>
        </row>
        <row r="317">
          <cell r="D317" t="str">
            <v>èng tho¸t n­íc</v>
          </cell>
          <cell r="H317">
            <v>37.128</v>
          </cell>
        </row>
        <row r="318">
          <cell r="D318" t="str">
            <v>L¾p ®Æt hép thÐp ®óc s¼n</v>
          </cell>
        </row>
        <row r="319">
          <cell r="D319" t="str">
            <v>Hép thÐp</v>
          </cell>
          <cell r="H319">
            <v>36</v>
          </cell>
        </row>
        <row r="320">
          <cell r="D320" t="str">
            <v>-L¾p ®Æt l­íi ch¾n r¸c</v>
          </cell>
        </row>
        <row r="321">
          <cell r="D321" t="str">
            <v>L­íi ch¾n r¸c</v>
          </cell>
          <cell r="H321">
            <v>36</v>
          </cell>
        </row>
        <row r="322">
          <cell r="D322" t="str">
            <v>Khe co d·n cao su líp phñ mÆt</v>
          </cell>
        </row>
        <row r="323">
          <cell r="D323" t="str">
            <v>-Bª t«ng ®¸ 1x2 M.300 khe co d·n</v>
          </cell>
        </row>
        <row r="324">
          <cell r="D324" t="str">
            <v>Xim¨ng P.400</v>
          </cell>
          <cell r="H324">
            <v>269.98500000000001</v>
          </cell>
        </row>
        <row r="325">
          <cell r="D325" t="str">
            <v>C¸t vµng</v>
          </cell>
          <cell r="H325">
            <v>0.27300000000000002</v>
          </cell>
        </row>
        <row r="326">
          <cell r="D326" t="str">
            <v>§¸ 1x2</v>
          </cell>
          <cell r="H326">
            <v>0.53220000000000001</v>
          </cell>
        </row>
        <row r="327">
          <cell r="D327" t="str">
            <v>N­íc</v>
          </cell>
          <cell r="H327">
            <v>107.00999999999999</v>
          </cell>
        </row>
        <row r="328">
          <cell r="D328" t="str">
            <v xml:space="preserve">Phô gia </v>
          </cell>
          <cell r="H328">
            <v>5.3997000000000002</v>
          </cell>
        </row>
        <row r="329">
          <cell r="D329" t="str">
            <v>-Cung cÊp l¾p ®Æt khe co d·n cao su</v>
          </cell>
        </row>
        <row r="330">
          <cell r="D330" t="str">
            <v>Khe co dan cao su</v>
          </cell>
          <cell r="H330">
            <v>48.96</v>
          </cell>
        </row>
        <row r="331">
          <cell r="D331" t="str">
            <v>-Bulon M.14 L=80-120</v>
          </cell>
        </row>
        <row r="332">
          <cell r="D332" t="str">
            <v>Bu l«ng M.16</v>
          </cell>
          <cell r="H332">
            <v>320</v>
          </cell>
        </row>
        <row r="333">
          <cell r="D333" t="str">
            <v>-QuÐt v÷a Sikadur 732 khe co d·n</v>
          </cell>
          <cell r="H333">
            <v>8.8749999999999996E-2</v>
          </cell>
        </row>
        <row r="334">
          <cell r="D334" t="str">
            <v>Sikadur732 (1.775kg/lÝt)</v>
          </cell>
          <cell r="H334">
            <v>8.8749999999999996E-2</v>
          </cell>
        </row>
        <row r="335">
          <cell r="D335" t="str">
            <v xml:space="preserve">-Cèt thÐp trßn D&lt;=10 b¶n mÆt cÇu </v>
          </cell>
        </row>
        <row r="336">
          <cell r="D336" t="str">
            <v>ThÐp trßn d&lt;=10mm</v>
          </cell>
          <cell r="H336">
            <v>3905.4300000000003</v>
          </cell>
        </row>
        <row r="337">
          <cell r="D337" t="str">
            <v>KÏm buéc</v>
          </cell>
          <cell r="H337">
            <v>83.238120000000009</v>
          </cell>
        </row>
        <row r="338">
          <cell r="D338" t="str">
            <v>BTN mÞn dµy 5Cm</v>
          </cell>
        </row>
        <row r="339">
          <cell r="D339" t="str">
            <v>Bªt«ng nhùa</v>
          </cell>
          <cell r="H339">
            <v>159.13560000000001</v>
          </cell>
        </row>
        <row r="340">
          <cell r="D340" t="str">
            <v>-Bª t«ng ®¸ 1x2 M.300 líp phñ mÆt</v>
          </cell>
        </row>
        <row r="341">
          <cell r="D341" t="str">
            <v>Xim¨ng P.400</v>
          </cell>
          <cell r="H341">
            <v>11771.346000000001</v>
          </cell>
        </row>
        <row r="342">
          <cell r="D342" t="str">
            <v>C¸t vµng</v>
          </cell>
          <cell r="H342">
            <v>11.902800000000001</v>
          </cell>
        </row>
        <row r="343">
          <cell r="D343" t="str">
            <v>§¸ 1x2</v>
          </cell>
          <cell r="H343">
            <v>23.20392</v>
          </cell>
        </row>
        <row r="344">
          <cell r="D344" t="str">
            <v>N­íc</v>
          </cell>
          <cell r="H344">
            <v>4665.6359999999995</v>
          </cell>
        </row>
        <row r="345">
          <cell r="D345" t="str">
            <v xml:space="preserve">Phô gia </v>
          </cell>
          <cell r="H345">
            <v>235.42692000000002</v>
          </cell>
        </row>
        <row r="346">
          <cell r="D346" t="str">
            <v>Gia cè mè vµ Taluy</v>
          </cell>
        </row>
        <row r="347">
          <cell r="D347" t="str">
            <v>-X©y ®¸ héc M.100 taluy</v>
          </cell>
        </row>
        <row r="348">
          <cell r="D348" t="str">
            <v>Xim¨ng P.400</v>
          </cell>
          <cell r="H348">
            <v>10527.7767</v>
          </cell>
        </row>
        <row r="349">
          <cell r="D349" t="str">
            <v>C¸t vµng</v>
          </cell>
          <cell r="H349">
            <v>29.815799999999999</v>
          </cell>
        </row>
        <row r="350">
          <cell r="D350" t="str">
            <v xml:space="preserve">§¸ héc </v>
          </cell>
          <cell r="H350">
            <v>78.11999999999999</v>
          </cell>
        </row>
        <row r="351">
          <cell r="D351" t="str">
            <v>§¸ 4x6</v>
          </cell>
          <cell r="H351">
            <v>3.7106999999999997</v>
          </cell>
        </row>
        <row r="352">
          <cell r="D352" t="str">
            <v>-Bª t«ng ®¸ 2x4 M.150 bê chµi bÖ PA</v>
          </cell>
        </row>
        <row r="353">
          <cell r="D353" t="str">
            <v>Xim¨ng P.400</v>
          </cell>
          <cell r="H353">
            <v>33459.608</v>
          </cell>
        </row>
        <row r="354">
          <cell r="D354" t="str">
            <v>C¸t vµng</v>
          </cell>
          <cell r="H354">
            <v>62.341760000000001</v>
          </cell>
        </row>
        <row r="355">
          <cell r="D355" t="str">
            <v>§¸ 2x4</v>
          </cell>
          <cell r="H355">
            <v>112.04336000000001</v>
          </cell>
        </row>
        <row r="356">
          <cell r="D356" t="str">
            <v>N­íc</v>
          </cell>
          <cell r="H356">
            <v>22012.9</v>
          </cell>
        </row>
        <row r="357">
          <cell r="D357" t="str">
            <v>Gç v¸n khu«n</v>
          </cell>
          <cell r="H357">
            <v>1.8408</v>
          </cell>
        </row>
        <row r="358">
          <cell r="D358" t="str">
            <v>§inh c¸c lo¹i</v>
          </cell>
          <cell r="H358">
            <v>14.97184</v>
          </cell>
        </row>
        <row r="359">
          <cell r="D359" t="str">
            <v xml:space="preserve">§inh ®Üa </v>
          </cell>
          <cell r="H359">
            <v>74.000159999999994</v>
          </cell>
        </row>
        <row r="360">
          <cell r="D360" t="str">
            <v>-Bª t«ng ®¸ 2x4 M.150 ch©n khay</v>
          </cell>
        </row>
        <row r="361">
          <cell r="D361" t="str">
            <v>Xim¨ng P.400</v>
          </cell>
          <cell r="H361">
            <v>20876.810499999996</v>
          </cell>
        </row>
        <row r="362">
          <cell r="D362" t="str">
            <v>C¸t vµng</v>
          </cell>
          <cell r="H362">
            <v>38.897559999999999</v>
          </cell>
        </row>
        <row r="363">
          <cell r="D363" t="str">
            <v>§¸ 2x4</v>
          </cell>
          <cell r="H363">
            <v>69.908409999999989</v>
          </cell>
        </row>
        <row r="364">
          <cell r="D364" t="str">
            <v>N­íc</v>
          </cell>
          <cell r="H364">
            <v>13734.74375</v>
          </cell>
        </row>
        <row r="365">
          <cell r="D365" t="str">
            <v>-SX l¾p dùng th¸o gì VK ch©n khay</v>
          </cell>
        </row>
        <row r="366">
          <cell r="D366" t="str">
            <v>Gç v¸n khu«n</v>
          </cell>
          <cell r="H366">
            <v>2.3918400000000002</v>
          </cell>
        </row>
        <row r="367">
          <cell r="D367" t="str">
            <v xml:space="preserve">Gç ®µ nÑp </v>
          </cell>
          <cell r="H367">
            <v>0.26122999999999996</v>
          </cell>
        </row>
        <row r="368">
          <cell r="D368" t="str">
            <v>Gç chèng</v>
          </cell>
          <cell r="H368">
            <v>1.38618</v>
          </cell>
        </row>
        <row r="369">
          <cell r="D369" t="str">
            <v>§inh c¸c lo¹i</v>
          </cell>
          <cell r="H369">
            <v>36.24</v>
          </cell>
        </row>
        <row r="370">
          <cell r="D370" t="str">
            <v>-§¸ d¨m ®Çm chÆt ®Öm mãng</v>
          </cell>
        </row>
        <row r="371">
          <cell r="D371" t="str">
            <v>§¸ 4x6</v>
          </cell>
          <cell r="H371">
            <v>129.90559999999999</v>
          </cell>
        </row>
        <row r="372">
          <cell r="D372" t="str">
            <v>-§¾p ®Êt t­ nãn ch©n khay K=0.95</v>
          </cell>
        </row>
        <row r="373">
          <cell r="D373" t="str">
            <v>§Êt chän läc</v>
          </cell>
          <cell r="H373">
            <v>1216.0439999999999</v>
          </cell>
        </row>
        <row r="374">
          <cell r="D374" t="str">
            <v>Thi c«ng BMC dÇm 24.54 (LC 3lÇn)</v>
          </cell>
        </row>
        <row r="375">
          <cell r="D375" t="str">
            <v>-Cung cÊp ®inh 8ly:60kg x3/15</v>
          </cell>
        </row>
        <row r="376">
          <cell r="D376" t="str">
            <v>§inh c¸c lo¹i</v>
          </cell>
          <cell r="H376">
            <v>12</v>
          </cell>
        </row>
        <row r="377">
          <cell r="D377" t="str">
            <v>-Gç ®µ gi¸o(3.5m3+10.7m3)x3/8</v>
          </cell>
        </row>
        <row r="378">
          <cell r="D378" t="str">
            <v xml:space="preserve">Gç ®µ nÑp </v>
          </cell>
          <cell r="H378">
            <v>5.3250000000000002</v>
          </cell>
        </row>
        <row r="379">
          <cell r="D379" t="str">
            <v>-Gç v¸n khu«n:6.414m3x3/4lÇn</v>
          </cell>
        </row>
        <row r="380">
          <cell r="D380" t="str">
            <v>Gç v¸n khu«n</v>
          </cell>
          <cell r="H380">
            <v>4.8099999999999996</v>
          </cell>
        </row>
        <row r="381">
          <cell r="D381" t="str">
            <v>-ThÐp tÊm dµy 10ly 0.312T x3/50</v>
          </cell>
        </row>
        <row r="382">
          <cell r="D382" t="str">
            <v>ThÐp tÊm</v>
          </cell>
          <cell r="H382">
            <v>19</v>
          </cell>
        </row>
        <row r="383">
          <cell r="D383" t="str">
            <v>-ThÐp trßn D8</v>
          </cell>
        </row>
        <row r="384">
          <cell r="D384" t="str">
            <v>ThÐp trßn d&lt;=10mm</v>
          </cell>
          <cell r="H384">
            <v>45</v>
          </cell>
        </row>
        <row r="385">
          <cell r="D385" t="str">
            <v>-ThÐp trßn D16</v>
          </cell>
        </row>
        <row r="386">
          <cell r="D386" t="str">
            <v>ThÐp trßn d&lt;=18mm</v>
          </cell>
          <cell r="H386">
            <v>492</v>
          </cell>
        </row>
        <row r="387">
          <cell r="D387" t="str">
            <v>-§­êng c¾t thÐp b¶n dµy 5-10ly</v>
          </cell>
        </row>
        <row r="388">
          <cell r="D388" t="str">
            <v>H¬i giã (m3)</v>
          </cell>
          <cell r="H388">
            <v>17.688000000000002</v>
          </cell>
        </row>
        <row r="389">
          <cell r="D389" t="str">
            <v>H¬i ®¸ (m3)</v>
          </cell>
          <cell r="H389">
            <v>2.948</v>
          </cell>
        </row>
        <row r="390">
          <cell r="D390" t="str">
            <v>Thi c«ng BMC dÇm 18.6m</v>
          </cell>
        </row>
        <row r="391">
          <cell r="D391" t="str">
            <v>-BT tÊm 61x80x3 M.200 thi c«ng BMC</v>
          </cell>
        </row>
        <row r="392">
          <cell r="D392" t="str">
            <v>Xim¨ng P.400</v>
          </cell>
          <cell r="H392">
            <v>4116.9618</v>
          </cell>
        </row>
        <row r="393">
          <cell r="D393" t="str">
            <v>C¸t vµng</v>
          </cell>
          <cell r="H393">
            <v>5.6453599999999993</v>
          </cell>
        </row>
        <row r="394">
          <cell r="D394" t="str">
            <v>§¸ 1x2</v>
          </cell>
          <cell r="H394">
            <v>10.567259999999999</v>
          </cell>
        </row>
        <row r="395">
          <cell r="D395" t="str">
            <v>N­íc</v>
          </cell>
          <cell r="H395">
            <v>2227.0115000000001</v>
          </cell>
        </row>
        <row r="396">
          <cell r="D396" t="str">
            <v>-SX l¾p dùng th¸o VK tÊm thi c«ng</v>
          </cell>
        </row>
        <row r="397">
          <cell r="D397" t="str">
            <v>Gç v¸n khu«n</v>
          </cell>
          <cell r="H397">
            <v>3.9591000000000001E-2</v>
          </cell>
        </row>
        <row r="398">
          <cell r="D398" t="str">
            <v xml:space="preserve">Gç ®µ nÑp </v>
          </cell>
          <cell r="H398">
            <v>8.5859999999999981E-3</v>
          </cell>
        </row>
        <row r="399">
          <cell r="D399" t="str">
            <v>§inh c¸c lo¹i</v>
          </cell>
          <cell r="H399">
            <v>7.1549999999999994</v>
          </cell>
        </row>
        <row r="400">
          <cell r="D400" t="str">
            <v>-Cèt thÐp trßn D&lt;=10 tÊm thi c«ng</v>
          </cell>
        </row>
        <row r="401">
          <cell r="D401" t="str">
            <v>ThÐp trßn d&lt;=10mm</v>
          </cell>
          <cell r="H401">
            <v>1768.8</v>
          </cell>
        </row>
        <row r="402">
          <cell r="D402" t="str">
            <v>KÏm buéc</v>
          </cell>
          <cell r="H402">
            <v>37.699200000000005</v>
          </cell>
        </row>
        <row r="403">
          <cell r="D403" t="str">
            <v>-L¾p dùng tÊm thi c«ng BMC dÇm 18.6</v>
          </cell>
        </row>
        <row r="404">
          <cell r="D404" t="str">
            <v>Xim¨ng P.400</v>
          </cell>
          <cell r="H404">
            <v>570.57000000000005</v>
          </cell>
        </row>
        <row r="405">
          <cell r="D405" t="str">
            <v>C¸t vµng</v>
          </cell>
          <cell r="H405">
            <v>1.482</v>
          </cell>
        </row>
        <row r="406">
          <cell r="D406" t="str">
            <v>B·i ®óc cäc vµ chøa dÇm</v>
          </cell>
        </row>
        <row r="407">
          <cell r="D407" t="str">
            <v>§¾p ®Êt d=20cm m¸y dÇm 9T, K=0.90</v>
          </cell>
        </row>
        <row r="408">
          <cell r="D408" t="str">
            <v>§Êt chän läc</v>
          </cell>
          <cell r="H408">
            <v>600</v>
          </cell>
        </row>
        <row r="409">
          <cell r="D409" t="str">
            <v>-C¸n mÆt ®­êng ®¸ 0-4 dµy 10cm</v>
          </cell>
        </row>
        <row r="410">
          <cell r="D410" t="str">
            <v>§¸ cÊp phèi 0 - 4</v>
          </cell>
          <cell r="H410">
            <v>79.14</v>
          </cell>
        </row>
        <row r="411">
          <cell r="D411" t="str">
            <v>-L¸ng v÷a M.100 dµy 2cm</v>
          </cell>
        </row>
        <row r="412">
          <cell r="D412" t="str">
            <v>Xim¨ng P.400</v>
          </cell>
          <cell r="H412">
            <v>5775.5999999999995</v>
          </cell>
        </row>
        <row r="413">
          <cell r="D413" t="str">
            <v>C¸t vµng</v>
          </cell>
          <cell r="H413">
            <v>16.2</v>
          </cell>
        </row>
        <row r="414">
          <cell r="D414" t="str">
            <v>Sµn ®¹o ®ãng cäc (2trô+2 mè)</v>
          </cell>
        </row>
        <row r="415">
          <cell r="D415" t="str">
            <v>-Tµ vÑt gç 178thanh x4/24</v>
          </cell>
        </row>
        <row r="416">
          <cell r="D416" t="str">
            <v>Tµ vÑt gç</v>
          </cell>
          <cell r="H416">
            <v>29.667000000000002</v>
          </cell>
        </row>
        <row r="417">
          <cell r="D417" t="str">
            <v>-§inh cr¨mp«ng 186 c¸i x4/15</v>
          </cell>
        </row>
        <row r="418">
          <cell r="D418" t="str">
            <v>§inh Cr¨mpong</v>
          </cell>
          <cell r="H418">
            <v>49.6</v>
          </cell>
        </row>
        <row r="419">
          <cell r="D419" t="str">
            <v>-Ray P43 L=18m: 3875kgx4/100</v>
          </cell>
        </row>
        <row r="420">
          <cell r="D420" t="str">
            <v>Ray</v>
          </cell>
          <cell r="H420">
            <v>155</v>
          </cell>
        </row>
        <row r="421">
          <cell r="D421" t="str">
            <v>-D¨m s¹n ®Öm (Thu håi 50%)</v>
          </cell>
        </row>
        <row r="422">
          <cell r="D422" t="str">
            <v>§¸ 4x6</v>
          </cell>
          <cell r="H422">
            <v>44.505599999999994</v>
          </cell>
        </row>
        <row r="423">
          <cell r="D423" t="str">
            <v>-§¾p ®Êt (Thu håi 50%)</v>
          </cell>
        </row>
        <row r="424">
          <cell r="D424" t="str">
            <v>§Êt chän läc</v>
          </cell>
          <cell r="H424">
            <v>90</v>
          </cell>
        </row>
        <row r="425">
          <cell r="D425" t="str">
            <v>HÖ phao ®ãng</v>
          </cell>
        </row>
        <row r="426">
          <cell r="D426" t="str">
            <v>-Ray P43 L=18m: 1605kg x4/100</v>
          </cell>
        </row>
        <row r="427">
          <cell r="D427" t="str">
            <v>Ray</v>
          </cell>
          <cell r="H427">
            <v>64.2</v>
          </cell>
        </row>
        <row r="428">
          <cell r="D428" t="str">
            <v>-Tµ vÑt gç 211thanh x2/24</v>
          </cell>
        </row>
        <row r="429">
          <cell r="D429" t="str">
            <v>Tµ vÑt gç</v>
          </cell>
          <cell r="H429">
            <v>17.582999999999998</v>
          </cell>
        </row>
        <row r="430">
          <cell r="D430" t="str">
            <v>-§inh cr¨mp«ng 240c¸i x2/15</v>
          </cell>
        </row>
        <row r="431">
          <cell r="D431" t="str">
            <v>§inh Cr¨mpong</v>
          </cell>
          <cell r="H431">
            <v>32</v>
          </cell>
        </row>
        <row r="432">
          <cell r="D432" t="str">
            <v>K§V ®ãng cäc mè trªn c¹n</v>
          </cell>
        </row>
        <row r="433">
          <cell r="D433" t="str">
            <v>-Gia c«ng Gi»ng thÐp I300</v>
          </cell>
        </row>
        <row r="434">
          <cell r="D434" t="str">
            <v>H¬i giã (m3)</v>
          </cell>
          <cell r="H434">
            <v>102.51119999999999</v>
          </cell>
        </row>
        <row r="435">
          <cell r="D435" t="str">
            <v>H¬i ®¸ (m3)</v>
          </cell>
          <cell r="H435">
            <v>17.085199999999997</v>
          </cell>
        </row>
        <row r="436">
          <cell r="D436" t="str">
            <v>Que hµn</v>
          </cell>
          <cell r="H436">
            <v>451.84</v>
          </cell>
        </row>
        <row r="437">
          <cell r="D437" t="str">
            <v>-L¾p ®Æt th¸o gì thÐp K§V trªn c¹n</v>
          </cell>
        </row>
        <row r="438">
          <cell r="D438" t="str">
            <v>Que hµn</v>
          </cell>
          <cell r="H438">
            <v>1016.64</v>
          </cell>
        </row>
        <row r="439">
          <cell r="D439" t="str">
            <v>-L¾p ®Æt ®Öm gç</v>
          </cell>
        </row>
        <row r="440">
          <cell r="D440" t="str">
            <v>Gç x©y dùng</v>
          </cell>
          <cell r="H440">
            <v>3.5840000000000005</v>
          </cell>
        </row>
        <row r="441">
          <cell r="D441" t="str">
            <v xml:space="preserve">§inh ®Üa </v>
          </cell>
          <cell r="H441">
            <v>127.04000000000002</v>
          </cell>
        </row>
        <row r="442">
          <cell r="D442" t="str">
            <v>-K/hao thÐp (14.12x4+672x0.103)x1%</v>
          </cell>
        </row>
        <row r="443">
          <cell r="D443" t="str">
            <v>ThÐp h×nh</v>
          </cell>
          <cell r="H443">
            <v>833</v>
          </cell>
        </row>
        <row r="444">
          <cell r="D444" t="str">
            <v>K§V ®ãng cäc trô d­íi n­íc</v>
          </cell>
        </row>
        <row r="445">
          <cell r="D445" t="str">
            <v>-Gia c«ng gi»ng thÐp I300</v>
          </cell>
        </row>
        <row r="446">
          <cell r="D446" t="str">
            <v>H¬i giã (m3)</v>
          </cell>
          <cell r="H446">
            <v>51.255599999999994</v>
          </cell>
        </row>
        <row r="447">
          <cell r="D447" t="str">
            <v>H¬i ®¸ (m3)</v>
          </cell>
          <cell r="H447">
            <v>8.5425999999999984</v>
          </cell>
        </row>
        <row r="448">
          <cell r="D448" t="str">
            <v>Que hµn</v>
          </cell>
          <cell r="H448">
            <v>225.92</v>
          </cell>
        </row>
        <row r="449">
          <cell r="D449" t="str">
            <v xml:space="preserve">-L¾p th¸o gì thÐp K§V d­íi n­íc </v>
          </cell>
        </row>
        <row r="450">
          <cell r="D450" t="str">
            <v>Que hµn</v>
          </cell>
          <cell r="H450">
            <v>169.44</v>
          </cell>
        </row>
        <row r="451">
          <cell r="D451" t="str">
            <v>-L¾p ®Æt ®Öm gç</v>
          </cell>
        </row>
        <row r="452">
          <cell r="D452" t="str">
            <v>Gç x©y dùng</v>
          </cell>
          <cell r="H452">
            <v>1.7920000000000003</v>
          </cell>
        </row>
        <row r="453">
          <cell r="D453" t="str">
            <v xml:space="preserve">§inh ®Üa </v>
          </cell>
          <cell r="H453">
            <v>63.52000000000001</v>
          </cell>
        </row>
        <row r="454">
          <cell r="D454" t="str">
            <v>-K/hao thÐp (14.12x4+672x0.103)x1%</v>
          </cell>
        </row>
        <row r="455">
          <cell r="D455" t="str">
            <v>ThÐp h×nh</v>
          </cell>
          <cell r="H455">
            <v>833.36</v>
          </cell>
        </row>
        <row r="456">
          <cell r="D456" t="str">
            <v>Cäc v¸n thÐp (L¾p dùng 4 lÇn)</v>
          </cell>
        </row>
        <row r="457">
          <cell r="D457" t="str">
            <v>-Gia c«ng thÐp b¶n khung v©y</v>
          </cell>
        </row>
        <row r="458">
          <cell r="D458" t="str">
            <v>H¬i giã (m3)</v>
          </cell>
          <cell r="H458">
            <v>54.290279999999996</v>
          </cell>
        </row>
        <row r="459">
          <cell r="D459" t="str">
            <v>H¬i ®¸ (m3)</v>
          </cell>
          <cell r="H459">
            <v>9.0483799999999999</v>
          </cell>
        </row>
        <row r="460">
          <cell r="D460" t="str">
            <v>Que hµn</v>
          </cell>
          <cell r="H460">
            <v>239.29599999999999</v>
          </cell>
        </row>
        <row r="461">
          <cell r="D461" t="str">
            <v>-L¾p th¸o gì thÐp b¶n khung v©y</v>
          </cell>
        </row>
        <row r="462">
          <cell r="D462" t="str">
            <v>Que hµn</v>
          </cell>
          <cell r="H462">
            <v>358.94399999999996</v>
          </cell>
        </row>
        <row r="463">
          <cell r="D463" t="str">
            <v xml:space="preserve">-Tr¸m kÏ cäc v¸n thÐp </v>
          </cell>
        </row>
        <row r="464">
          <cell r="D464" t="str">
            <v>(ChiÒu dµi cäc hë Tb 4m)</v>
          </cell>
        </row>
        <row r="465">
          <cell r="D465" t="str">
            <v>Mas tic</v>
          </cell>
          <cell r="H465">
            <v>480</v>
          </cell>
        </row>
        <row r="466">
          <cell r="D466" t="str">
            <v>Bao t¶i.</v>
          </cell>
          <cell r="H466">
            <v>480</v>
          </cell>
        </row>
        <row r="467">
          <cell r="D467" t="str">
            <v>KhÊu hao thÐp khung v©y 29.912T x1%</v>
          </cell>
        </row>
        <row r="468">
          <cell r="D468" t="str">
            <v>ThÐp h×nh</v>
          </cell>
          <cell r="H468">
            <v>299.12</v>
          </cell>
        </row>
        <row r="469">
          <cell r="D469" t="str">
            <v xml:space="preserve">KhÊu hao cäc v¸n thÐp </v>
          </cell>
        </row>
        <row r="470">
          <cell r="D470" t="str">
            <v>(1920mx2x0.074+22Tx2)x1%</v>
          </cell>
        </row>
        <row r="471">
          <cell r="D471" t="str">
            <v>Cäc v¸n thÐp LarsenIV</v>
          </cell>
          <cell r="H471">
            <v>3281.5999999999995</v>
          </cell>
        </row>
        <row r="472">
          <cell r="D472" t="str">
            <v>-§­êng hµn thÐp dµy 10mm</v>
          </cell>
        </row>
        <row r="473">
          <cell r="D473" t="str">
            <v>Que hµn</v>
          </cell>
          <cell r="H473">
            <v>3.2</v>
          </cell>
        </row>
        <row r="474">
          <cell r="D474" t="str">
            <v>-X¶ mèi hµn</v>
          </cell>
        </row>
        <row r="475">
          <cell r="D475" t="str">
            <v>H¬i giã (m3)</v>
          </cell>
          <cell r="H475">
            <v>4.2240000000000002</v>
          </cell>
        </row>
        <row r="476">
          <cell r="D476" t="str">
            <v>H¬i ®¸ (m3)</v>
          </cell>
          <cell r="H476">
            <v>0.70400000000000007</v>
          </cell>
        </row>
        <row r="477">
          <cell r="D477" t="str">
            <v>V¸n khu«n thi c«ng trô</v>
          </cell>
        </row>
        <row r="478">
          <cell r="D478" t="str">
            <v>-ThÐp gãc L75x75 10.563T x4/5</v>
          </cell>
        </row>
        <row r="479">
          <cell r="D479" t="str">
            <v>ThÐp h×nh</v>
          </cell>
          <cell r="H479">
            <v>845</v>
          </cell>
        </row>
        <row r="480">
          <cell r="D480" t="str">
            <v>-ThÐp tÊm 5mm 6.451T x4/50</v>
          </cell>
        </row>
        <row r="481">
          <cell r="D481" t="str">
            <v>ThÐp tÊm</v>
          </cell>
          <cell r="H481">
            <v>516</v>
          </cell>
        </row>
        <row r="482">
          <cell r="D482" t="str">
            <v>-ThÐp trßn D16 mãc cÈu</v>
          </cell>
        </row>
        <row r="483">
          <cell r="D483" t="str">
            <v>ThÐp trßn d&lt;=18mm</v>
          </cell>
          <cell r="H483">
            <v>48</v>
          </cell>
        </row>
        <row r="484">
          <cell r="D484" t="str">
            <v>-Bu l«ng M.10 :1392c¸i 4/15</v>
          </cell>
        </row>
        <row r="485">
          <cell r="D485" t="str">
            <v>Bul«ng M10</v>
          </cell>
          <cell r="H485">
            <v>371.2</v>
          </cell>
        </row>
        <row r="486">
          <cell r="D486" t="str">
            <v>-§­êng hµn thÐp dµy 10mm</v>
          </cell>
        </row>
        <row r="487">
          <cell r="D487" t="str">
            <v>Que hµn</v>
          </cell>
          <cell r="H487">
            <v>916.33619999999996</v>
          </cell>
        </row>
        <row r="488">
          <cell r="D488" t="str">
            <v>-Gia c«ng l¾p ®Æt thÐp h×nh VK</v>
          </cell>
        </row>
        <row r="489">
          <cell r="D489" t="str">
            <v>H¬i giã (m3)</v>
          </cell>
          <cell r="H489">
            <v>123.52163999999999</v>
          </cell>
        </row>
        <row r="490">
          <cell r="D490" t="str">
            <v>H¬i ®¸ (m3)</v>
          </cell>
          <cell r="H490">
            <v>20.586939999999998</v>
          </cell>
        </row>
        <row r="491">
          <cell r="D491" t="str">
            <v>Que hµn</v>
          </cell>
          <cell r="H491">
            <v>544.44799999999998</v>
          </cell>
        </row>
        <row r="492">
          <cell r="D492" t="str">
            <v>-§­êng c¾t thÐp 5-10ly</v>
          </cell>
        </row>
        <row r="493">
          <cell r="D493" t="str">
            <v>H¬i giã (m3)</v>
          </cell>
          <cell r="H493">
            <v>56.634600000000006</v>
          </cell>
        </row>
        <row r="494">
          <cell r="D494" t="str">
            <v>H¬i ®¸ (m3)</v>
          </cell>
          <cell r="H494">
            <v>9.4390999999999998</v>
          </cell>
        </row>
        <row r="495">
          <cell r="D495" t="str">
            <v>-§­êng c¾t thÐp gãc</v>
          </cell>
        </row>
        <row r="496">
          <cell r="D496" t="str">
            <v>«xy (chai 6m3)</v>
          </cell>
          <cell r="H496">
            <v>27.514200000000002</v>
          </cell>
        </row>
        <row r="497">
          <cell r="D497" t="str">
            <v>§Êt ®Ìn</v>
          </cell>
          <cell r="H497">
            <v>110.05680000000001</v>
          </cell>
        </row>
        <row r="498">
          <cell r="D498" t="str">
            <v>-L¾p th¸o Jiong cao su</v>
          </cell>
        </row>
        <row r="499">
          <cell r="D499" t="str">
            <v>Roong cao su</v>
          </cell>
          <cell r="H499">
            <v>57.75</v>
          </cell>
        </row>
        <row r="500">
          <cell r="D500" t="str">
            <v>Sµn ®¹o thi c«ng trô (LC 4 lÇn)</v>
          </cell>
        </row>
        <row r="501">
          <cell r="D501" t="str">
            <v>-ThÐp gãc L75x75x8 3.579Tx4/50</v>
          </cell>
        </row>
        <row r="502">
          <cell r="D502" t="str">
            <v>ThÐp h×nh</v>
          </cell>
          <cell r="H502">
            <v>286</v>
          </cell>
        </row>
        <row r="503">
          <cell r="D503" t="str">
            <v>-ThÐp gãc L100x100x10 1.155Tx4/50</v>
          </cell>
        </row>
        <row r="504">
          <cell r="D504" t="str">
            <v>ThÐp gãc L=100x100x10</v>
          </cell>
          <cell r="H504">
            <v>92</v>
          </cell>
        </row>
        <row r="505">
          <cell r="D505" t="str">
            <v>-§­êng c¾t thÐp gãc</v>
          </cell>
        </row>
        <row r="506">
          <cell r="D506" t="str">
            <v>«xy (chai 6m3)</v>
          </cell>
          <cell r="H506">
            <v>7.6020000000000003</v>
          </cell>
        </row>
        <row r="507">
          <cell r="D507" t="str">
            <v>§Êt ®Ìn</v>
          </cell>
          <cell r="H507">
            <v>30.408000000000001</v>
          </cell>
        </row>
        <row r="508">
          <cell r="D508" t="str">
            <v>-Bulon M.16  95c¸i x4/15</v>
          </cell>
        </row>
        <row r="509">
          <cell r="D509" t="str">
            <v>Bul«ng M16</v>
          </cell>
          <cell r="H509">
            <v>25.33</v>
          </cell>
        </row>
        <row r="510">
          <cell r="D510" t="str">
            <v>-Bulon M.10  550c¸i x4/16</v>
          </cell>
        </row>
        <row r="511">
          <cell r="D511" t="str">
            <v>Bul«ng M10</v>
          </cell>
          <cell r="H511">
            <v>146.667</v>
          </cell>
        </row>
        <row r="512">
          <cell r="D512" t="str">
            <v>-§inh ®Øa L=15cm  185c¸i x4/15</v>
          </cell>
        </row>
        <row r="513">
          <cell r="D513" t="str">
            <v>Bul«ng M10</v>
          </cell>
          <cell r="H513">
            <v>49.332999999999998</v>
          </cell>
        </row>
        <row r="514">
          <cell r="D514" t="str">
            <v>-DÇm I300  2.336T x 4/100</v>
          </cell>
        </row>
        <row r="515">
          <cell r="D515" t="str">
            <v>DÇm I300</v>
          </cell>
          <cell r="H515">
            <v>93</v>
          </cell>
        </row>
        <row r="516">
          <cell r="D516" t="str">
            <v>-ThÐp tÊm nèi dÇm 0.326T x 4/50</v>
          </cell>
        </row>
        <row r="517">
          <cell r="D517" t="str">
            <v>ThÐp tÊm</v>
          </cell>
          <cell r="H517">
            <v>26</v>
          </cell>
        </row>
        <row r="518">
          <cell r="D518" t="str">
            <v>-V¸n l¸t sµn 3cm:1.77m3 x4/8</v>
          </cell>
        </row>
        <row r="519">
          <cell r="D519" t="str">
            <v>Gç x©y dùng</v>
          </cell>
          <cell r="H519">
            <v>0.88500000000000001</v>
          </cell>
        </row>
        <row r="520">
          <cell r="D520" t="str">
            <v>-Gç kª gç chèng: 2.62m3 x4/8</v>
          </cell>
        </row>
        <row r="521">
          <cell r="D521" t="str">
            <v>Gç chèng</v>
          </cell>
          <cell r="H521">
            <v>1.31</v>
          </cell>
        </row>
        <row r="522">
          <cell r="D522" t="str">
            <v>Lao l¾p dÇm cÇu</v>
          </cell>
        </row>
        <row r="523">
          <cell r="D523" t="str">
            <v>-Tµ vÑt gç :660thanh/24</v>
          </cell>
        </row>
        <row r="524">
          <cell r="D524" t="str">
            <v>Tµ vÑt gç</v>
          </cell>
          <cell r="H524">
            <v>27.5</v>
          </cell>
        </row>
        <row r="525">
          <cell r="D525" t="str">
            <v>-Gç sÎ c¸c lo¹i 7.5m3 x3/8</v>
          </cell>
        </row>
        <row r="526">
          <cell r="D526" t="str">
            <v>Gç x©y dùng</v>
          </cell>
          <cell r="H526">
            <v>0.93799999999999994</v>
          </cell>
        </row>
        <row r="527">
          <cell r="D527" t="str">
            <v>-§inh ®Øa L=15cm  500c¸i/15</v>
          </cell>
        </row>
        <row r="528">
          <cell r="D528" t="str">
            <v xml:space="preserve">§inh ®Üa </v>
          </cell>
          <cell r="H528">
            <v>33.33</v>
          </cell>
        </row>
        <row r="529">
          <cell r="D529" t="str">
            <v>-§inh cr¨mp«ng 1280c¸i/15</v>
          </cell>
        </row>
        <row r="530">
          <cell r="D530" t="str">
            <v>§inh Cr¨mpong</v>
          </cell>
          <cell r="H530">
            <v>85.332999999999998</v>
          </cell>
        </row>
        <row r="531">
          <cell r="D531" t="str">
            <v>-Ray P43 :356m   15900kg/100</v>
          </cell>
        </row>
        <row r="532">
          <cell r="D532" t="str">
            <v>Ray</v>
          </cell>
          <cell r="H532">
            <v>159</v>
          </cell>
        </row>
        <row r="533">
          <cell r="D533" t="str">
            <v>-D¨m s¹n ®Öm(Thu håi 50%)</v>
          </cell>
        </row>
        <row r="534">
          <cell r="D534" t="str">
            <v>§¸ 4x6</v>
          </cell>
          <cell r="H534">
            <v>135</v>
          </cell>
        </row>
        <row r="535">
          <cell r="D535" t="str">
            <v xml:space="preserve">Lao l¾p dÇm  </v>
          </cell>
        </row>
        <row r="536">
          <cell r="D536" t="str">
            <v>-N©ng h¹ dÇm cÇu L&lt;=30m</v>
          </cell>
        </row>
        <row r="537">
          <cell r="D537" t="str">
            <v>Gç kª</v>
          </cell>
          <cell r="H537">
            <v>4.7530000000000001</v>
          </cell>
        </row>
        <row r="538">
          <cell r="D538" t="str">
            <v xml:space="preserve">§inh ®Üa </v>
          </cell>
          <cell r="H538">
            <v>264.60000000000002</v>
          </cell>
        </row>
        <row r="539">
          <cell r="D539" t="str">
            <v>-Di chuyÓn dÇm cÇu L&lt;=30m</v>
          </cell>
        </row>
        <row r="540">
          <cell r="D540" t="str">
            <v>Ray</v>
          </cell>
          <cell r="H540">
            <v>195.02</v>
          </cell>
        </row>
        <row r="541">
          <cell r="D541" t="str">
            <v>LËp l¸ch</v>
          </cell>
          <cell r="H541">
            <v>3.92</v>
          </cell>
        </row>
        <row r="542">
          <cell r="D542" t="str">
            <v>Gç kª</v>
          </cell>
          <cell r="H542">
            <v>0.98</v>
          </cell>
        </row>
        <row r="543">
          <cell r="D543" t="str">
            <v>§inh Cr¨mpong</v>
          </cell>
          <cell r="H543">
            <v>284.2</v>
          </cell>
        </row>
        <row r="544">
          <cell r="D544" t="str">
            <v>-Lao kÐo dÇm bª t«ng dµi L&lt;=30m</v>
          </cell>
        </row>
        <row r="545">
          <cell r="D545" t="str">
            <v>ThÐp h×nh</v>
          </cell>
          <cell r="H545">
            <v>186.5052</v>
          </cell>
        </row>
        <row r="546">
          <cell r="D546" t="str">
            <v>Tµ vÑt gç</v>
          </cell>
          <cell r="H546">
            <v>145.05960000000002</v>
          </cell>
        </row>
        <row r="547">
          <cell r="D547" t="str">
            <v>§inh c¸c lo¹i</v>
          </cell>
          <cell r="H547">
            <v>797.82780000000014</v>
          </cell>
        </row>
        <row r="548">
          <cell r="D548" t="str">
            <v>Trô ®Ìn( 12 trô)</v>
          </cell>
        </row>
        <row r="549">
          <cell r="D549" t="str">
            <v>-ThÐp b¶n dµy 12mm</v>
          </cell>
        </row>
        <row r="550">
          <cell r="D550" t="str">
            <v>ThÐp tÊm</v>
          </cell>
          <cell r="H550">
            <v>204</v>
          </cell>
        </row>
        <row r="551">
          <cell r="D551" t="str">
            <v>-Bu l«ng M.16</v>
          </cell>
        </row>
        <row r="552">
          <cell r="D552" t="str">
            <v>Bul«ng M16</v>
          </cell>
          <cell r="H552">
            <v>48</v>
          </cell>
        </row>
        <row r="553">
          <cell r="D553" t="str">
            <v>-§­êng c¾t thÐp D=10-25cm</v>
          </cell>
        </row>
        <row r="554">
          <cell r="D554" t="str">
            <v>H¬i giã (m3)</v>
          </cell>
          <cell r="H554">
            <v>4.2240000000000002</v>
          </cell>
        </row>
        <row r="555">
          <cell r="D555" t="str">
            <v>H¬i ®¸ (m3)</v>
          </cell>
          <cell r="H555">
            <v>0.70400000000000007</v>
          </cell>
        </row>
        <row r="556">
          <cell r="D556" t="str">
            <v>Bª t«ng ch©n trô M300 ®¸ 1x2</v>
          </cell>
        </row>
        <row r="557">
          <cell r="D557" t="str">
            <v>Xim¨ng P.400</v>
          </cell>
          <cell r="H557">
            <v>388.55700000000002</v>
          </cell>
        </row>
        <row r="558">
          <cell r="D558" t="str">
            <v>§inh Cr¨mpong</v>
          </cell>
          <cell r="H558">
            <v>0.42588000000000004</v>
          </cell>
        </row>
        <row r="559">
          <cell r="D559" t="str">
            <v>§¸ 1x2</v>
          </cell>
          <cell r="H559">
            <v>0.82368000000000008</v>
          </cell>
        </row>
        <row r="560">
          <cell r="D560" t="str">
            <v>N­íc</v>
          </cell>
          <cell r="H560">
            <v>177.489</v>
          </cell>
        </row>
        <row r="561">
          <cell r="D561" t="str">
            <v>C¸c h¹ng môc kh¸c</v>
          </cell>
        </row>
        <row r="562">
          <cell r="D562" t="str">
            <v>-§æ bª t«ng ®¸ 2x4 M.250 bÞt ®¸y</v>
          </cell>
        </row>
        <row r="563">
          <cell r="D563" t="str">
            <v>Xim¨ng P.400</v>
          </cell>
          <cell r="H563">
            <v>144089.08799999999</v>
          </cell>
        </row>
        <row r="564">
          <cell r="D564" t="str">
            <v>§inh Cr¨mpong</v>
          </cell>
          <cell r="H564">
            <v>169.49503999999999</v>
          </cell>
        </row>
        <row r="565">
          <cell r="D565" t="str">
            <v>§¸ 1x2</v>
          </cell>
          <cell r="H565">
            <v>324.34688</v>
          </cell>
        </row>
        <row r="566">
          <cell r="D566" t="str">
            <v>N­íc</v>
          </cell>
          <cell r="H566">
            <v>65665.599999999991</v>
          </cell>
        </row>
        <row r="567">
          <cell r="D567" t="str">
            <v>Bao t¶i.</v>
          </cell>
          <cell r="H567">
            <v>366.08</v>
          </cell>
        </row>
        <row r="568">
          <cell r="D568" t="str">
            <v>-Xãi hót bïn trong khung v©y</v>
          </cell>
        </row>
        <row r="569">
          <cell r="D569" t="str">
            <v>èng xãi F50mm</v>
          </cell>
          <cell r="H569">
            <v>0.56000000000000005</v>
          </cell>
        </row>
        <row r="570">
          <cell r="D570" t="str">
            <v>èng xãi F150mm</v>
          </cell>
          <cell r="H570">
            <v>0.56000000000000005</v>
          </cell>
        </row>
        <row r="571">
          <cell r="D571" t="str">
            <v>èng xãi F250mm</v>
          </cell>
          <cell r="H571">
            <v>0.56000000000000005</v>
          </cell>
        </row>
        <row r="572">
          <cell r="D572" t="str">
            <v>-L¾p biÓn tªn cÇu +T¶i träng Tole PQ</v>
          </cell>
        </row>
        <row r="573">
          <cell r="D573" t="str">
            <v>Xim¨ng P.400</v>
          </cell>
          <cell r="H573">
            <v>17.940000000000001</v>
          </cell>
        </row>
        <row r="574">
          <cell r="D574" t="str">
            <v>§inh Cr¨mpong</v>
          </cell>
          <cell r="H574">
            <v>4.8000000000000001E-2</v>
          </cell>
        </row>
        <row r="575">
          <cell r="D575" t="str">
            <v>§¸ 4x6</v>
          </cell>
          <cell r="H575">
            <v>8.4000000000000005E-2</v>
          </cell>
        </row>
        <row r="576">
          <cell r="D576" t="str">
            <v>N­íc</v>
          </cell>
          <cell r="H576">
            <v>15.18</v>
          </cell>
        </row>
        <row r="577">
          <cell r="D577" t="str">
            <v>BiÓn tªn cÇu</v>
          </cell>
          <cell r="H577">
            <v>2</v>
          </cell>
        </row>
        <row r="578">
          <cell r="D578" t="str">
            <v>BiÓn b¸o trßn</v>
          </cell>
          <cell r="H578">
            <v>2</v>
          </cell>
        </row>
        <row r="579">
          <cell r="D579" t="str">
            <v>Bul«ng M14x250</v>
          </cell>
          <cell r="H579">
            <v>8</v>
          </cell>
        </row>
        <row r="580">
          <cell r="D580" t="str">
            <v>S¬n dÇu</v>
          </cell>
          <cell r="H580">
            <v>0.53300000000000003</v>
          </cell>
        </row>
        <row r="581">
          <cell r="D581" t="str">
            <v>èng thÐp D60</v>
          </cell>
          <cell r="H581">
            <v>6.6</v>
          </cell>
        </row>
        <row r="585">
          <cell r="D585" t="str">
            <v>-C¸t h¹t trung K=0.95+Bï lón</v>
          </cell>
        </row>
        <row r="586">
          <cell r="D586" t="str">
            <v>C¸t h¹t trung</v>
          </cell>
          <cell r="H586">
            <v>87287.901199999993</v>
          </cell>
        </row>
        <row r="587">
          <cell r="D587" t="str">
            <v>C¸t h¹t mÞn ®Çm K85 san nÒn b­íc 1</v>
          </cell>
        </row>
        <row r="588">
          <cell r="D588" t="str">
            <v>C¸t h¹t mÞn</v>
          </cell>
          <cell r="H588">
            <v>22421.5504</v>
          </cell>
        </row>
        <row r="589">
          <cell r="D589" t="str">
            <v>-§¾p sái ®á m¸y ®Çm 25T K=0.98</v>
          </cell>
        </row>
        <row r="590">
          <cell r="D590" t="str">
            <v>Sái ®á</v>
          </cell>
          <cell r="H590">
            <v>8638</v>
          </cell>
        </row>
        <row r="591">
          <cell r="D591" t="str">
            <v>-§¾p sái ®á m¸y ®Çm 25T K=0.90 lÒ</v>
          </cell>
        </row>
        <row r="592">
          <cell r="D592" t="str">
            <v>Sái ®á</v>
          </cell>
          <cell r="H592">
            <v>14370.342000000001</v>
          </cell>
        </row>
        <row r="593">
          <cell r="D593" t="str">
            <v>-CÊy bÊc thÊm gia cè nÒn b»ng m¸y</v>
          </cell>
        </row>
        <row r="594">
          <cell r="D594" t="str">
            <v>BÊc thÊm</v>
          </cell>
          <cell r="H594">
            <v>267002.08500000002</v>
          </cell>
        </row>
        <row r="595">
          <cell r="D595" t="str">
            <v>MÆt ®­êng</v>
          </cell>
        </row>
        <row r="596">
          <cell r="D596" t="str">
            <v>-C¸n cÊp phèi ®¸ 0-4 dµy 30cm</v>
          </cell>
        </row>
        <row r="597">
          <cell r="D597" t="str">
            <v>§¸ cÊp phèi 0 - 4</v>
          </cell>
          <cell r="H597">
            <v>2443.4427600000004</v>
          </cell>
        </row>
        <row r="598">
          <cell r="D598" t="str">
            <v>-Tr¸ng nhùa 2 líp TC 4,5kg/m2</v>
          </cell>
        </row>
        <row r="599">
          <cell r="D599" t="str">
            <v>Nhùa ®­êng</v>
          </cell>
          <cell r="H599">
            <v>51009.425999999999</v>
          </cell>
        </row>
        <row r="600">
          <cell r="D600" t="str">
            <v>§¸ 1x2</v>
          </cell>
          <cell r="H600">
            <v>288.73260000000005</v>
          </cell>
        </row>
        <row r="601">
          <cell r="D601" t="str">
            <v>§¸ d¨m 0,5x1</v>
          </cell>
          <cell r="H601">
            <v>106.938</v>
          </cell>
        </row>
        <row r="602">
          <cell r="D602" t="str">
            <v>Cñi</v>
          </cell>
          <cell r="H602">
            <v>61810.164000000004</v>
          </cell>
        </row>
        <row r="603">
          <cell r="D603" t="str">
            <v>H¹ng môc kh¸c</v>
          </cell>
        </row>
        <row r="604">
          <cell r="D604" t="str">
            <v>-Lµm tÇng läc ng­îc cöa tho¸t n­íc</v>
          </cell>
        </row>
        <row r="605">
          <cell r="D605" t="str">
            <v>§¸ 4x6</v>
          </cell>
          <cell r="H605">
            <v>23.387400000000003</v>
          </cell>
        </row>
        <row r="606">
          <cell r="D606" t="str">
            <v>-BiÓn b¸o tèc ®é</v>
          </cell>
        </row>
        <row r="607">
          <cell r="D607" t="str">
            <v>Xim¨ng P.400</v>
          </cell>
          <cell r="H607">
            <v>71.760000000000005</v>
          </cell>
        </row>
        <row r="608">
          <cell r="D608" t="str">
            <v>§inh Cr¨mpong</v>
          </cell>
          <cell r="H608">
            <v>0.192</v>
          </cell>
        </row>
        <row r="609">
          <cell r="D609" t="str">
            <v>§¸ 4x6</v>
          </cell>
          <cell r="H609">
            <v>0.33600000000000002</v>
          </cell>
        </row>
        <row r="610">
          <cell r="D610" t="str">
            <v>N­íc</v>
          </cell>
          <cell r="H610">
            <v>60.72</v>
          </cell>
        </row>
        <row r="611">
          <cell r="D611" t="str">
            <v>BiÓn b¸o trßn</v>
          </cell>
          <cell r="H611">
            <v>8</v>
          </cell>
        </row>
        <row r="612">
          <cell r="D612" t="str">
            <v>Bul«ng M14x250</v>
          </cell>
          <cell r="H612">
            <v>32</v>
          </cell>
        </row>
        <row r="613">
          <cell r="D613" t="str">
            <v>S¬n dÇu</v>
          </cell>
          <cell r="H613">
            <v>2.1320000000000001</v>
          </cell>
        </row>
        <row r="614">
          <cell r="D614" t="str">
            <v>èng thÐp D60</v>
          </cell>
          <cell r="H614">
            <v>26.4</v>
          </cell>
        </row>
      </sheetData>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sheetData sheetId="108"/>
      <sheetData sheetId="109"/>
      <sheetData sheetId="110" refreshError="1"/>
      <sheetData sheetId="111" refreshError="1"/>
      <sheetData sheetId="112" refreshError="1"/>
      <sheetData sheetId="1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Bar-Data"/>
      <sheetName val="List"/>
      <sheetName val="PileCap"/>
      <sheetName val="18"/>
      <sheetName val="CrossHead"/>
      <sheetName val="Section"/>
      <sheetName val="MTP"/>
    </sheetNames>
    <sheetDataSet>
      <sheetData sheetId="0" refreshError="1">
        <row r="7">
          <cell r="I7" t="str">
            <v>P7</v>
          </cell>
        </row>
        <row r="10">
          <cell r="I10">
            <v>-7.6</v>
          </cell>
        </row>
        <row r="35">
          <cell r="C35">
            <v>1</v>
          </cell>
          <cell r="D35">
            <v>2</v>
          </cell>
          <cell r="E35">
            <v>3</v>
          </cell>
          <cell r="F35">
            <v>4</v>
          </cell>
          <cell r="G35">
            <v>5</v>
          </cell>
          <cell r="H35">
            <v>6</v>
          </cell>
          <cell r="I35">
            <v>7</v>
          </cell>
          <cell r="J35">
            <v>8</v>
          </cell>
          <cell r="K35">
            <v>9</v>
          </cell>
          <cell r="L35">
            <v>10</v>
          </cell>
          <cell r="M35">
            <v>11</v>
          </cell>
          <cell r="N35">
            <v>12</v>
          </cell>
          <cell r="O35">
            <v>13</v>
          </cell>
          <cell r="P35">
            <v>14</v>
          </cell>
          <cell r="Q35">
            <v>15</v>
          </cell>
          <cell r="R35">
            <v>16</v>
          </cell>
          <cell r="S35">
            <v>17</v>
          </cell>
          <cell r="T35">
            <v>18</v>
          </cell>
        </row>
        <row r="36">
          <cell r="C36">
            <v>127.2</v>
          </cell>
          <cell r="D36">
            <v>127.2</v>
          </cell>
          <cell r="E36">
            <v>127.2</v>
          </cell>
          <cell r="F36">
            <v>127.2</v>
          </cell>
          <cell r="G36">
            <v>114</v>
          </cell>
          <cell r="H36">
            <v>0</v>
          </cell>
          <cell r="I36">
            <v>0</v>
          </cell>
          <cell r="J36">
            <v>0</v>
          </cell>
          <cell r="K36">
            <v>0</v>
          </cell>
          <cell r="L36">
            <v>114</v>
          </cell>
          <cell r="M36">
            <v>127.2</v>
          </cell>
          <cell r="N36">
            <v>127.2</v>
          </cell>
          <cell r="O36">
            <v>127.2</v>
          </cell>
          <cell r="P36">
            <v>127.2</v>
          </cell>
          <cell r="Q36">
            <v>127.2</v>
          </cell>
          <cell r="R36">
            <v>127.2</v>
          </cell>
          <cell r="S36">
            <v>127.2</v>
          </cell>
          <cell r="T36">
            <v>127.2</v>
          </cell>
        </row>
        <row r="37">
          <cell r="C37">
            <v>1.2</v>
          </cell>
          <cell r="D37">
            <v>1.2</v>
          </cell>
          <cell r="E37">
            <v>1.2</v>
          </cell>
          <cell r="F37">
            <v>1.2</v>
          </cell>
          <cell r="G37">
            <v>3.5</v>
          </cell>
          <cell r="H37">
            <v>3.5</v>
          </cell>
          <cell r="I37">
            <v>3.5</v>
          </cell>
          <cell r="J37">
            <v>3.5</v>
          </cell>
          <cell r="K37">
            <v>3.5</v>
          </cell>
          <cell r="L37">
            <v>3.5</v>
          </cell>
          <cell r="M37">
            <v>1.2</v>
          </cell>
          <cell r="N37">
            <v>1.2</v>
          </cell>
          <cell r="O37">
            <v>1.2</v>
          </cell>
          <cell r="P37">
            <v>1.2</v>
          </cell>
          <cell r="Q37">
            <v>1.2</v>
          </cell>
          <cell r="R37">
            <v>1.2</v>
          </cell>
          <cell r="S37">
            <v>1.2</v>
          </cell>
          <cell r="T37">
            <v>1.2</v>
          </cell>
        </row>
        <row r="38">
          <cell r="C38">
            <v>4.3860000000000001</v>
          </cell>
          <cell r="D38">
            <v>5.4889999999999999</v>
          </cell>
          <cell r="E38">
            <v>6.3769999999999998</v>
          </cell>
          <cell r="F38">
            <v>7.45</v>
          </cell>
          <cell r="G38">
            <v>7.0720000000000001</v>
          </cell>
          <cell r="H38">
            <v>6.8019999999999996</v>
          </cell>
          <cell r="I38">
            <v>22.061</v>
          </cell>
          <cell r="J38">
            <v>20.297000000000001</v>
          </cell>
          <cell r="K38">
            <v>14.552</v>
          </cell>
          <cell r="L38">
            <v>14.608000000000001</v>
          </cell>
          <cell r="M38">
            <v>9.3000000000000007</v>
          </cell>
          <cell r="N38">
            <v>9.6170000000000009</v>
          </cell>
          <cell r="O38">
            <v>6.7389999999999999</v>
          </cell>
          <cell r="P38">
            <v>5.5860000000000003</v>
          </cell>
          <cell r="Q38">
            <v>8.1530000000000005</v>
          </cell>
          <cell r="R38">
            <v>4.9950000000000001</v>
          </cell>
          <cell r="S38">
            <v>3.3570000000000002</v>
          </cell>
          <cell r="T38">
            <v>6.2489999999999997</v>
          </cell>
        </row>
        <row r="39">
          <cell r="C39">
            <v>4.3129999999999997</v>
          </cell>
          <cell r="D39">
            <v>5.4160000000000004</v>
          </cell>
          <cell r="E39">
            <v>6.3040000000000003</v>
          </cell>
          <cell r="F39">
            <v>7.3769999999999998</v>
          </cell>
          <cell r="M39">
            <v>9.2409999999999997</v>
          </cell>
          <cell r="N39">
            <v>9.5579999999999998</v>
          </cell>
          <cell r="O39">
            <v>6.68</v>
          </cell>
          <cell r="P39">
            <v>5.5270000000000001</v>
          </cell>
          <cell r="Q39">
            <v>8.1340000000000003</v>
          </cell>
          <cell r="R39">
            <v>4.9359999999999999</v>
          </cell>
          <cell r="S39">
            <v>3.298</v>
          </cell>
          <cell r="T39">
            <v>6.19</v>
          </cell>
        </row>
        <row r="40">
          <cell r="C40">
            <v>8</v>
          </cell>
          <cell r="D40">
            <v>8</v>
          </cell>
          <cell r="E40">
            <v>8</v>
          </cell>
          <cell r="F40">
            <v>8</v>
          </cell>
          <cell r="G40">
            <v>9</v>
          </cell>
          <cell r="H40">
            <v>9</v>
          </cell>
          <cell r="I40">
            <v>9</v>
          </cell>
          <cell r="J40">
            <v>9</v>
          </cell>
          <cell r="K40">
            <v>9</v>
          </cell>
          <cell r="L40">
            <v>9</v>
          </cell>
          <cell r="M40">
            <v>8</v>
          </cell>
          <cell r="N40">
            <v>8</v>
          </cell>
          <cell r="O40">
            <v>8</v>
          </cell>
          <cell r="P40">
            <v>8</v>
          </cell>
          <cell r="Q40">
            <v>8</v>
          </cell>
          <cell r="R40">
            <v>8</v>
          </cell>
          <cell r="S40">
            <v>8</v>
          </cell>
          <cell r="T40">
            <v>8</v>
          </cell>
        </row>
        <row r="41">
          <cell r="C41">
            <v>40.799999999999997</v>
          </cell>
          <cell r="D41">
            <v>51</v>
          </cell>
          <cell r="E41">
            <v>59.2</v>
          </cell>
          <cell r="F41">
            <v>69.2</v>
          </cell>
          <cell r="G41">
            <v>204.2</v>
          </cell>
          <cell r="H41">
            <v>196.4</v>
          </cell>
          <cell r="I41">
            <v>636.9</v>
          </cell>
          <cell r="J41">
            <v>586</v>
          </cell>
          <cell r="K41">
            <v>420.1</v>
          </cell>
          <cell r="L41">
            <v>421.7</v>
          </cell>
          <cell r="M41">
            <v>86.4</v>
          </cell>
          <cell r="N41">
            <v>89.4</v>
          </cell>
          <cell r="O41">
            <v>62.6</v>
          </cell>
          <cell r="P41">
            <v>51.9</v>
          </cell>
          <cell r="Q41">
            <v>75.7</v>
          </cell>
          <cell r="R41">
            <v>46.4</v>
          </cell>
          <cell r="S41">
            <v>31.2</v>
          </cell>
          <cell r="T41">
            <v>58.1</v>
          </cell>
        </row>
        <row r="42">
          <cell r="C42">
            <v>8</v>
          </cell>
          <cell r="D42">
            <v>8</v>
          </cell>
          <cell r="E42">
            <v>8</v>
          </cell>
          <cell r="F42">
            <v>8</v>
          </cell>
          <cell r="G42">
            <v>7</v>
          </cell>
          <cell r="H42">
            <v>18.5</v>
          </cell>
          <cell r="I42">
            <v>18.5</v>
          </cell>
          <cell r="J42">
            <v>18.5</v>
          </cell>
          <cell r="K42">
            <v>18.5</v>
          </cell>
          <cell r="L42">
            <v>7</v>
          </cell>
          <cell r="M42">
            <v>8</v>
          </cell>
          <cell r="N42">
            <v>8</v>
          </cell>
          <cell r="O42">
            <v>8</v>
          </cell>
          <cell r="P42">
            <v>8</v>
          </cell>
          <cell r="Q42">
            <v>8</v>
          </cell>
          <cell r="R42">
            <v>8</v>
          </cell>
          <cell r="S42">
            <v>8</v>
          </cell>
          <cell r="T42">
            <v>8</v>
          </cell>
        </row>
        <row r="43">
          <cell r="C43">
            <v>2</v>
          </cell>
          <cell r="D43">
            <v>2</v>
          </cell>
          <cell r="E43">
            <v>2</v>
          </cell>
          <cell r="F43">
            <v>2</v>
          </cell>
          <cell r="G43">
            <v>3.5</v>
          </cell>
          <cell r="H43">
            <v>3.5</v>
          </cell>
          <cell r="I43">
            <v>3.5</v>
          </cell>
          <cell r="J43">
            <v>3.5</v>
          </cell>
          <cell r="K43">
            <v>3.5</v>
          </cell>
          <cell r="L43">
            <v>3.5</v>
          </cell>
          <cell r="M43">
            <v>2</v>
          </cell>
          <cell r="N43">
            <v>2</v>
          </cell>
          <cell r="O43">
            <v>2</v>
          </cell>
          <cell r="P43">
            <v>2</v>
          </cell>
          <cell r="Q43">
            <v>2</v>
          </cell>
          <cell r="R43">
            <v>2</v>
          </cell>
          <cell r="S43">
            <v>2</v>
          </cell>
          <cell r="T43">
            <v>2</v>
          </cell>
        </row>
        <row r="44">
          <cell r="C44">
            <v>14</v>
          </cell>
          <cell r="D44">
            <v>14</v>
          </cell>
          <cell r="E44">
            <v>14</v>
          </cell>
          <cell r="F44">
            <v>14</v>
          </cell>
          <cell r="G44">
            <v>14.5</v>
          </cell>
          <cell r="H44">
            <v>14.5</v>
          </cell>
          <cell r="I44">
            <v>14.5</v>
          </cell>
          <cell r="J44">
            <v>14.5</v>
          </cell>
          <cell r="K44">
            <v>14.5</v>
          </cell>
          <cell r="L44">
            <v>14.5</v>
          </cell>
          <cell r="M44">
            <v>14</v>
          </cell>
          <cell r="N44">
            <v>14</v>
          </cell>
          <cell r="O44">
            <v>14</v>
          </cell>
          <cell r="P44">
            <v>14</v>
          </cell>
          <cell r="Q44">
            <v>14</v>
          </cell>
          <cell r="R44">
            <v>14</v>
          </cell>
          <cell r="S44">
            <v>14</v>
          </cell>
          <cell r="T44">
            <v>14</v>
          </cell>
        </row>
        <row r="45">
          <cell r="C45">
            <v>224</v>
          </cell>
          <cell r="D45">
            <v>224</v>
          </cell>
          <cell r="E45">
            <v>224</v>
          </cell>
          <cell r="F45">
            <v>224</v>
          </cell>
          <cell r="G45">
            <v>355.3</v>
          </cell>
          <cell r="H45">
            <v>938.9</v>
          </cell>
          <cell r="I45">
            <v>938.9</v>
          </cell>
          <cell r="J45">
            <v>938.9</v>
          </cell>
          <cell r="K45">
            <v>938.9</v>
          </cell>
          <cell r="L45">
            <v>355.3</v>
          </cell>
          <cell r="M45">
            <v>224</v>
          </cell>
          <cell r="N45">
            <v>224</v>
          </cell>
          <cell r="O45">
            <v>224</v>
          </cell>
          <cell r="P45">
            <v>224</v>
          </cell>
          <cell r="Q45">
            <v>224</v>
          </cell>
          <cell r="R45">
            <v>224</v>
          </cell>
          <cell r="S45">
            <v>224</v>
          </cell>
          <cell r="T45">
            <v>224</v>
          </cell>
        </row>
        <row r="46">
          <cell r="C46">
            <v>392</v>
          </cell>
          <cell r="D46">
            <v>402.2</v>
          </cell>
          <cell r="E46">
            <v>410.4</v>
          </cell>
          <cell r="F46">
            <v>420.4</v>
          </cell>
          <cell r="G46">
            <v>673.5</v>
          </cell>
          <cell r="H46">
            <v>1135.3</v>
          </cell>
          <cell r="I46">
            <v>1575.8</v>
          </cell>
          <cell r="J46">
            <v>1524.9</v>
          </cell>
          <cell r="K46">
            <v>1359</v>
          </cell>
          <cell r="L46">
            <v>891</v>
          </cell>
          <cell r="M46">
            <v>437.6</v>
          </cell>
          <cell r="N46">
            <v>440.6</v>
          </cell>
          <cell r="O46">
            <v>413.8</v>
          </cell>
          <cell r="P46">
            <v>403.1</v>
          </cell>
          <cell r="Q46">
            <v>426.9</v>
          </cell>
          <cell r="R46">
            <v>397.6</v>
          </cell>
          <cell r="S46">
            <v>382.4</v>
          </cell>
          <cell r="T46">
            <v>409.3</v>
          </cell>
        </row>
        <row r="47">
          <cell r="C47">
            <v>1</v>
          </cell>
          <cell r="D47">
            <v>1</v>
          </cell>
          <cell r="E47">
            <v>1</v>
          </cell>
          <cell r="F47">
            <v>1</v>
          </cell>
          <cell r="G47">
            <v>1.5</v>
          </cell>
          <cell r="H47">
            <v>1.5</v>
          </cell>
          <cell r="I47">
            <v>1.5</v>
          </cell>
          <cell r="J47">
            <v>1.5</v>
          </cell>
          <cell r="K47">
            <v>1.5</v>
          </cell>
          <cell r="L47">
            <v>1.5</v>
          </cell>
          <cell r="M47">
            <v>1</v>
          </cell>
          <cell r="N47">
            <v>1</v>
          </cell>
          <cell r="O47">
            <v>1</v>
          </cell>
          <cell r="P47">
            <v>1</v>
          </cell>
          <cell r="Q47">
            <v>1</v>
          </cell>
          <cell r="R47">
            <v>1</v>
          </cell>
          <cell r="S47">
            <v>1</v>
          </cell>
          <cell r="T47">
            <v>1</v>
          </cell>
        </row>
        <row r="48">
          <cell r="C48">
            <v>0.78500000000000003</v>
          </cell>
          <cell r="D48">
            <v>0.78500000000000003</v>
          </cell>
          <cell r="E48">
            <v>0.78500000000000003</v>
          </cell>
          <cell r="F48">
            <v>0.78500000000000003</v>
          </cell>
          <cell r="G48">
            <v>1.7669999999999999</v>
          </cell>
          <cell r="H48">
            <v>1.7669999999999999</v>
          </cell>
          <cell r="I48">
            <v>1.7669999999999999</v>
          </cell>
          <cell r="J48">
            <v>1.7669999999999999</v>
          </cell>
          <cell r="K48">
            <v>1.7669999999999999</v>
          </cell>
          <cell r="L48">
            <v>1.7669999999999999</v>
          </cell>
          <cell r="M48">
            <v>0.78500000000000003</v>
          </cell>
          <cell r="N48">
            <v>0.78500000000000003</v>
          </cell>
          <cell r="O48">
            <v>0.78500000000000003</v>
          </cell>
          <cell r="P48">
            <v>0.78500000000000003</v>
          </cell>
          <cell r="Q48">
            <v>0.78500000000000003</v>
          </cell>
          <cell r="R48">
            <v>0.78500000000000003</v>
          </cell>
          <cell r="S48">
            <v>0.78500000000000003</v>
          </cell>
          <cell r="T48">
            <v>0.78500000000000003</v>
          </cell>
        </row>
      </sheetData>
      <sheetData sheetId="1"/>
      <sheetData sheetId="2"/>
      <sheetData sheetId="3"/>
      <sheetData sheetId="4"/>
      <sheetData sheetId="5"/>
      <sheetData sheetId="6" refreshError="1"/>
      <sheetData sheetId="7"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XL4Test5"/>
      <sheetName val="giathanh1"/>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Du_lieu"/>
      <sheetName val="K LUONG duong dby"/>
      <sheetName val="VL-NC TZ0,4"/>
      <sheetName val="Thang 01"/>
      <sheetName val="Thang 02"/>
      <sheetName val="Thang 03"/>
      <sheetName val="Thang 04"/>
      <sheetName val="Thang 05"/>
      <sheetName val="Thang 06"/>
      <sheetName val="2006"/>
      <sheetName val="so sanh SL,CP"/>
      <sheetName val="luy ke thu von"/>
      <sheetName val="So SL"/>
      <sheetName val="So TVon"/>
      <sheetName val="bao cao GD hang quÝ"/>
      <sheetName val="tinhDT"/>
      <sheetName val="XL4Poppy"/>
      <sheetName val="ctdg"/>
      <sheetName val="ptvt"/>
      <sheetName val="sat"/>
      <sheetName val="NEW-PANEL"/>
      <sheetName val="dtxl"/>
      <sheetName val="TONGHOP"/>
      <sheetName val="ChiTietDZ"/>
      <sheetName val="VuaBT"/>
      <sheetName val="BQ"/>
      <sheetName val="DM 56"/>
      <sheetName val="Gia VL"/>
      <sheetName val="CT THAO D၏"/>
      <sheetName val="0000000ူ"/>
      <sheetName val="Khung t"/>
      <sheetName val="[KHUTEN.XLSၝdienthoai"/>
      <sheetName val="t聩endien"/>
      <sheetName val=""/>
      <sheetName val="DG-Don vi"/>
      <sheetName val="Kind of Service"/>
      <sheetName val="2004 Labor"/>
      <sheetName val="Service Coming"/>
      <sheetName val="Thuc thanh"/>
      <sheetName val="chitimc"/>
      <sheetName val="KHUTEN"/>
      <sheetName val="dg-VTu"/>
      <sheetName val="BETON"/>
      <sheetName val="LKVL-CK-HT-GD1"/>
      <sheetName val="TONGKE-HT"/>
      <sheetName val="ThongSo"/>
      <sheetName val="gia vt,nc,may"/>
      <sheetName val="vankhuon"/>
      <sheetName val="Dongia"/>
      <sheetName val="TienLuong"/>
      <sheetName val="PhaDoMong"/>
      <sheetName val="CBKC-110"/>
      <sheetName val="Trung the 1 pha "/>
      <sheetName val="Trung the 3 pha"/>
      <sheetName val="Ha the"/>
      <sheetName val="Ban"/>
      <sheetName val="GS"/>
      <sheetName val="CD"/>
      <sheetName val="331"/>
      <sheetName val="CP"/>
      <sheetName val="Mua"/>
      <sheetName val="TK"/>
      <sheetName val="XNT"/>
      <sheetName val="BH"/>
      <sheetName val="BK MB"/>
      <sheetName val="So Cai"/>
      <sheetName val="Quy"/>
      <sheetName val="Luong"/>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tvt-dg"/>
      <sheetName val="QHDH-PAII"/>
      <sheetName val="DGKS"/>
      <sheetName val="CTdongia"/>
      <sheetName val="MHSCT"/>
      <sheetName val="coctuatrenda"/>
      <sheetName val="khung ten HC Hoa_x0000_Khanh"/>
      <sheetName val="Sheet_x0016_"/>
      <sheetName val="Sheet1&quot;"/>
      <sheetName val="Sheet1_x0014_"/>
      <sheetName val="_KHUTEN.XLSၝdienthoai"/>
      <sheetName val="khung ten HC Hoa"/>
      <sheetName val="KH-Q1,Q2,01"/>
      <sheetName val="kecot"/>
      <sheetName val="KKKKKKKK"/>
      <sheetName val="LKVL_CK_HT_GD1"/>
      <sheetName val="TONGKE_HT"/>
      <sheetName val="KH moi"/>
      <sheetName val="Bang tra"/>
      <sheetName val="Don gia"/>
      <sheetName val="gvl"/>
      <sheetName val="khung ten HC HOAY NHON"/>
      <sheetName val="CAPDAT"/>
      <sheetName val="COT LAM MOI"/>
      <sheetName val="CT THAO D?"/>
      <sheetName val="0000000?"/>
      <sheetName val="[KHUTEN.XLS?dienthoai"/>
      <sheetName val="t?endien"/>
      <sheetName val="_KHUTEN.XLS?dienthoai"/>
      <sheetName val="HSLUONGTHO"/>
      <sheetName val="00а00000"/>
      <sheetName val="Go_x000d_ne"/>
      <sheetName val="Go_x000a_ne"/>
      <sheetName val="REGION"/>
      <sheetName val="OFFGRID"/>
      <sheetName val="lam-moi"/>
      <sheetName val="thao-go"/>
      <sheetName val="input"/>
      <sheetName val="thop"/>
      <sheetName val="CHITIET"/>
      <sheetName val="Sheet_x005f_x0016_"/>
      <sheetName val="Sheet1_x005f_x0014_"/>
      <sheetName val="TCN86"/>
      <sheetName val="DKTSHIPPED 2002"/>
      <sheetName val="phuluc1"/>
      <sheetName val="TONG HOP VL_NC"/>
      <sheetName val="Inpanel"/>
      <sheetName val="Interior Trim"/>
      <sheetName val="khung_ten_TD"/>
      <sheetName val="khung_ten_LM7"/>
      <sheetName val="khung_ten_HC_Q3"/>
      <sheetName val="khung_ten_HC_HOAI_NHON"/>
      <sheetName val="khung_ten_HC_Hoa_Khanh"/>
      <sheetName val="Khung_ten_TK"/>
      <sheetName val="thong_ke"/>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IBASE"/>
      <sheetName val="ESTI."/>
      <sheetName val="DI-ESTI"/>
      <sheetName val="Sum"/>
      <sheetName val="harmony_done"/>
      <sheetName val="VL"/>
      <sheetName val="Go_ne"/>
      <sheetName val="Go ne"/>
      <sheetName val="BTH"/>
      <sheetName val="TH"/>
      <sheetName val="DO AM DT"/>
      <sheetName val="kesoTTtheoHdon"/>
      <sheetName val="Phan_tich_vt"/>
      <sheetName val="so_sanh_SL,CP"/>
      <sheetName val="luy_ke_thu_von"/>
      <sheetName val="So_SL"/>
      <sheetName val="So_TVon"/>
      <sheetName val="bao_cao_GD_hang_quÝ"/>
      <sheetName val="CT THAO D_"/>
      <sheetName val="0000000_"/>
      <sheetName val="_KHUTEN.XLS_dienthoai"/>
      <sheetName val="t_endien"/>
      <sheetName val="CDPS"/>
      <sheetName val="Gia VL den HT"/>
      <sheetName val="du lieu du toan"/>
      <sheetName val="149-2"/>
      <sheetName val="149_2"/>
      <sheetName val="khung ten HC Hoa?Khanh"/>
      <sheetName val="DT chi tiet"/>
      <sheetName val="khung ten HC Hoa_Khanh"/>
      <sheetName val="QG"/>
      <sheetName val="DG vat tu"/>
      <sheetName val="Sbq18"/>
      <sheetName val="V¹_x0017_AR_x0002_"/>
      <sheetName val="COEFF"/>
      <sheetName val="Gia vat tu"/>
      <sheetName val="PhÇnCK"/>
      <sheetName val="Sheet_x005f_x005f_x005f_x0016_"/>
      <sheetName val="Sheet1_x005f_x005f_x005f_x0014_"/>
      <sheetName val="Tinh toan NPV _110909"/>
      <sheetName val="TH Von"/>
      <sheetName val="bt-TBA"/>
      <sheetName val="????????"/>
      <sheetName val="Ia Toi"/>
      <sheetName val="SourceData"/>
      <sheetName val="________"/>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refreshError="1"/>
      <sheetData sheetId="269" refreshError="1"/>
      <sheetData sheetId="270" refreshError="1"/>
      <sheetData sheetId="271" refreshError="1"/>
      <sheetData sheetId="272" refreshError="1"/>
      <sheetData sheetId="273" refreshError="1"/>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cap phoi"/>
      <sheetName val="NC+M"/>
      <sheetName val="kh¸i to¸n "/>
      <sheetName val="Tæng hîp"/>
      <sheetName val="THKPDA"/>
      <sheetName val="TMDT"/>
      <sheetName val="db"/>
      <sheetName val="KSTK"/>
      <sheetName val="00000000"/>
      <sheetName val="XL4Poppy"/>
      <sheetName val="khung ten TD"/>
      <sheetName val="coctuatrenda"/>
      <sheetName val="ChiTietDZ"/>
      <sheetName val="VuaBT"/>
      <sheetName val="ptvt-dg"/>
    </sheetNames>
    <sheetDataSet>
      <sheetData sheetId="0" refreshError="1"/>
      <sheetData sheetId="1" refreshError="1"/>
      <sheetData sheetId="2" refreshError="1"/>
      <sheetData sheetId="3" refreshError="1">
        <row r="1">
          <cell r="G1">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TH9"/>
      <sheetName val="TH12"/>
      <sheetName val="Sheet3"/>
      <sheetName val="XL4Poppy"/>
      <sheetName val="cham cong XL (2)"/>
      <sheetName val="cham cong XL"/>
      <sheetName val="chamcong"/>
      <sheetName val="Luong XD"/>
      <sheetName val="L.KHOAN 2 "/>
      <sheetName val="L.KHOAN 2"/>
      <sheetName val="CONGTRINHNHD"/>
      <sheetName val="L. KHOAN"/>
      <sheetName val="Luong XL"/>
      <sheetName val="PHANBOXL"/>
      <sheetName val="PHAN BO"/>
      <sheetName val="Luong XD thang 3"/>
      <sheetName val="CONGTRINHNHD thang3"/>
      <sheetName val="luong QL"/>
      <sheetName val="CONGDOAN "/>
      <sheetName val="CTACPHI"/>
      <sheetName val="00000000"/>
      <sheetName val="ESTI_"/>
      <sheetName val="DI_ESTI"/>
      <sheetName val="Daily"/>
      <sheetName val="Data-input"/>
      <sheetName val="Data"/>
      <sheetName val="TK12"/>
      <sheetName val="XXXXXXXX"/>
      <sheetName val="__ MTL"/>
      <sheetName val="__ DI"/>
      <sheetName val="CAN DOI"/>
      <sheetName val="GIA TRI"/>
      <sheetName val="NO-DIEN"/>
      <sheetName val="NO-KHUONG"/>
      <sheetName val="NO-DUNG"/>
      <sheetName val="NO-DU"/>
      <sheetName val="TC NV"/>
      <sheetName val="NHAP"/>
      <sheetName val="khuong"/>
      <sheetName val="du"/>
      <sheetName val="dien"/>
      <sheetName val="dung"/>
      <sheetName val="NO-BANG"/>
      <sheetName val="ton kho"/>
      <sheetName val="bang"/>
      <sheetName val="10000000"/>
      <sheetName val="TINHNEN"/>
      <sheetName val="Nen VN"/>
      <sheetName val="CTA NCS cond.2012"/>
      <sheetName val="Sheet1"/>
      <sheetName val="Sheet2"/>
      <sheetName val="Giao"/>
      <sheetName val="CHIET TINH"/>
      <sheetName val="Bang gia Ca May"/>
      <sheetName val="Bang Gia VL"/>
      <sheetName val="Tong Hop KP"/>
      <sheetName val=" DON GIA"/>
      <sheetName val="CHIET TINH THEO KH.SAT"/>
      <sheetName val="TCT DIEN LUC (EVN)"/>
      <sheetName val="415"/>
      <sheetName val="421"/>
      <sheetName val="511.BT"/>
      <sheetName val="631.BT"/>
      <sheetName val="642"/>
      <sheetName val="NKSC1"/>
      <sheetName val="CDKT"/>
      <sheetName val="BCDTCP"/>
      <sheetName val="20000000"/>
      <sheetName val="CTP"/>
      <sheetName val="LUONG"/>
      <sheetName val="lphi"/>
      <sheetName val="PLTT"/>
      <sheetName val="KTPLVP"/>
      <sheetName val="KTPL2"/>
      <sheetName val="KHKPHT7-02"/>
      <sheetName val="KHKPHT9-02"/>
      <sheetName val="KHKPHT8-02"/>
      <sheetName val="KHKPHT10-02 "/>
      <sheetName val="lptinh"/>
      <sheetName val="UHNN"/>
      <sheetName val="BHYT02"/>
      <sheetName val="TLL"/>
      <sheetName val="TLL (2)"/>
      <sheetName val="TLLhuyen"/>
      <sheetName val="Dsach"/>
      <sheetName val="TCONG"/>
      <sheetName val="KHKPHT1-02"/>
      <sheetName val="ththdt"/>
      <sheetName val="CPTHU"/>
      <sheetName val="THKPCHD"/>
      <sheetName val="QD100"/>
      <sheetName val="KHKPHT-T6-02"/>
      <sheetName val="thang 1"/>
      <sheetName val="thang2"/>
      <sheetName val="Thang 3"/>
      <sheetName val="thang5"/>
      <sheetName val="thang4"/>
      <sheetName val="00000001"/>
      <sheetName val="giao nv TH chong qua tai dot 3"/>
      <sheetName val="ton tai cac tram dong dien"/>
      <sheetName val="chong qua tai dot 3"/>
      <sheetName val="cac du an"/>
      <sheetName val="Chong qua tai dot 3 moi"/>
      <sheetName val="H.so tram chong qua tai dot 3"/>
      <sheetName val="cac tram dong dien"/>
      <sheetName val="Bieu ngang"/>
      <sheetName val="T.van gs"/>
      <sheetName val="23 tram von WB"/>
      <sheetName val="Chi phi den bu A"/>
      <sheetName val="canh (2)"/>
      <sheetName val="canh"/>
      <sheetName val="Bang Don gia II"/>
      <sheetName val="THKP"/>
      <sheetName val="HTchieusang"/>
      <sheetName val="HTdien"/>
      <sheetName val="CUNG CAP VAT TU"/>
      <sheetName val="TH.LIST CAP"/>
      <sheetName val="S3LIST CAP&amp;ONGDL"/>
      <sheetName val="S2LIST CAP&amp;ONGDL"/>
      <sheetName val="S1LIST CAP&amp;ONGDL"/>
      <sheetName val="NGUONGOCVATTU"/>
      <sheetName val="capdongluc"/>
      <sheetName val="KLMOI THAU"/>
      <sheetName val="30000000"/>
      <sheetName val="40000000"/>
      <sheetName val="50000000"/>
      <sheetName val="60000000"/>
      <sheetName val="XXXXXXX0"/>
      <sheetName val="Chart1"/>
      <sheetName val="MAU_A"/>
      <sheetName val="MAU_B"/>
      <sheetName val="MAU_C"/>
      <sheetName val="MAU E -XCD"/>
      <sheetName val="MAU E -TDS1"/>
      <sheetName val="MAU E- NDH"/>
      <sheetName val="KEM NGHIEN GIA CONG"/>
      <sheetName val="IBASE"/>
      <sheetName val="RPT"/>
      <sheetName val="Chart2"/>
      <sheetName val="Sheet4"/>
      <sheetName val="특외대"/>
      <sheetName val="?? MTL"/>
      <sheetName val="?? DI"/>
      <sheetName val="???"/>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XDCB tuan"/>
      <sheetName val="bc thang"/>
      <sheetName val="DTOAN"/>
      <sheetName val="THOP-KL"/>
      <sheetName val="CPHI KKS"/>
      <sheetName val="DG-KSAT"/>
      <sheetName val="TMDAUTU"/>
      <sheetName val="GTXLCHINH"/>
      <sheetName val="CPHI-TT"/>
      <sheetName val="CPHIBUVL"/>
      <sheetName val="CHENH VLCHINH"/>
      <sheetName val="GVLHT"/>
      <sheetName val="DGCT-QCH2"/>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Gia VL"/>
      <sheetName val="Bang luong CB"/>
      <sheetName val="Bang P.tich CT"/>
      <sheetName val="D.toan chi tiet"/>
      <sheetName val="Bang TH Dtoan"/>
      <sheetName val="Bthkl"/>
      <sheetName val="KM247"/>
      <sheetName val="km248"/>
      <sheetName val="VL"/>
      <sheetName val="NHAN CONG"/>
      <sheetName val="MAY"/>
      <sheetName val="VUA"/>
      <sheetName val="DG CAU"/>
      <sheetName val="THOP CAU"/>
      <sheetName val="TLP CAU"/>
      <sheetName val="DAKT1"/>
      <sheetName val="XL4Test5"/>
      <sheetName val="XL4Poppy (2)"/>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Congty"/>
      <sheetName val="VPPN"/>
      <sheetName val="XN74"/>
      <sheetName val="XN54"/>
      <sheetName val="XN33"/>
      <sheetName val="NK9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tong hop"/>
      <sheetName val="phan tich DG"/>
      <sheetName val="gia vat lieu"/>
      <sheetName val="gia xe may"/>
      <sheetName val="gia nhan cong"/>
      <sheetName val="TK331A"/>
      <sheetName val="TK131B"/>
      <sheetName val="TK131A"/>
      <sheetName val="TK 331c1"/>
      <sheetName val="TK331C"/>
      <sheetName val="CT331-2003"/>
      <sheetName val="CT 331"/>
      <sheetName val="CT131-2003"/>
      <sheetName val="CT 131"/>
      <sheetName val="TK331B"/>
      <sheetName val="Du an nut So"/>
      <sheetName val="Du an nut vong"/>
      <sheetName val="Du an nut Nam cau Tlong"/>
      <sheetName val="Duong kim lien 0 cho dua"/>
      <sheetName val="Du an KTDC Nam trung yen"/>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Thang 8"/>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A31" t="str">
            <v>5S</v>
          </cell>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J54">
            <v>0</v>
          </cell>
          <cell r="K54">
            <v>7.0000000000000007E-2</v>
          </cell>
          <cell r="P54">
            <v>2</v>
          </cell>
        </row>
        <row r="55">
          <cell r="B55" t="str">
            <v>10S</v>
          </cell>
          <cell r="C55">
            <v>0.125</v>
          </cell>
          <cell r="D55">
            <v>1.24</v>
          </cell>
          <cell r="E55">
            <v>1</v>
          </cell>
          <cell r="I55">
            <v>7.0000000000000007E-2</v>
          </cell>
          <cell r="J55">
            <v>0</v>
          </cell>
          <cell r="K55">
            <v>7.0000000000000007E-2</v>
          </cell>
          <cell r="P55">
            <v>2</v>
          </cell>
          <cell r="Q55" t="str">
            <v xml:space="preserve">S_x0001_N_x0002_1a_x0000__x0017_T«n nÒn b»ng c¸t ®Çm kü_x0002_m3_x0000_%X©y mãng ®¸ </v>
          </cell>
        </row>
        <row r="56">
          <cell r="B56" t="str">
            <v>10S</v>
          </cell>
          <cell r="C56">
            <v>0.125</v>
          </cell>
          <cell r="D56">
            <v>1.24</v>
          </cell>
          <cell r="E56">
            <v>1</v>
          </cell>
          <cell r="I56">
            <v>7.0000000000000007E-2</v>
          </cell>
          <cell r="J56">
            <v>0</v>
          </cell>
          <cell r="K56">
            <v>7.0000000000000007E-2</v>
          </cell>
          <cell r="P56">
            <v>2</v>
          </cell>
        </row>
        <row r="57">
          <cell r="B57" t="str">
            <v>10S</v>
          </cell>
          <cell r="C57">
            <v>0.25</v>
          </cell>
          <cell r="D57">
            <v>1.65</v>
          </cell>
          <cell r="E57">
            <v>1</v>
          </cell>
          <cell r="I57">
            <v>7.0000000000000007E-2</v>
          </cell>
          <cell r="J57">
            <v>0</v>
          </cell>
          <cell r="K57">
            <v>7.0000000000000007E-2</v>
          </cell>
          <cell r="P57">
            <v>2</v>
          </cell>
        </row>
        <row r="58">
          <cell r="B58" t="str">
            <v>10S</v>
          </cell>
          <cell r="C58">
            <v>0.25</v>
          </cell>
          <cell r="D58">
            <v>1.65</v>
          </cell>
          <cell r="E58">
            <v>1</v>
          </cell>
          <cell r="I58">
            <v>7.0000000000000007E-2</v>
          </cell>
          <cell r="J58">
            <v>0</v>
          </cell>
          <cell r="K58">
            <v>7.0000000000000007E-2</v>
          </cell>
          <cell r="P58">
            <v>2</v>
          </cell>
        </row>
        <row r="59">
          <cell r="B59" t="str">
            <v>10S</v>
          </cell>
          <cell r="C59">
            <v>0.25</v>
          </cell>
          <cell r="D59">
            <v>1.65</v>
          </cell>
          <cell r="E59">
            <v>1</v>
          </cell>
          <cell r="I59">
            <v>7.0000000000000007E-2</v>
          </cell>
          <cell r="J59">
            <v>0</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O81">
            <v>2</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F175">
            <v>0</v>
          </cell>
          <cell r="G175">
            <v>0</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J190">
            <v>8.42</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H269">
            <v>0</v>
          </cell>
          <cell r="I269">
            <v>7.0000000000000007E-2</v>
          </cell>
          <cell r="J269">
            <v>0</v>
          </cell>
          <cell r="K269">
            <v>7.0000000000000007E-2</v>
          </cell>
          <cell r="M269">
            <v>0</v>
          </cell>
          <cell r="P269">
            <v>2</v>
          </cell>
          <cell r="R269">
            <v>0</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v>0</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1"/>
      <sheetName val="CT2"/>
      <sheetName val="Diez"/>
      <sheetName val="dmp"/>
      <sheetName val="D.Muc"/>
      <sheetName val="N(m3)"/>
      <sheetName val="T(m3)"/>
      <sheetName val="tanN"/>
      <sheetName val="tanT"/>
      <sheetName val="T(tkm)"/>
      <sheetName val="X.G"/>
      <sheetName val="t.h"/>
      <sheetName val="CD1"/>
      <sheetName val="CD2"/>
      <sheetName val="XXXXXXXX"/>
      <sheetName val="00000000"/>
      <sheetName val="20000000"/>
      <sheetName val="10000000"/>
      <sheetName val="30000000"/>
      <sheetName val="40000000"/>
      <sheetName val="50000000"/>
      <sheetName val="XXXXXXX1"/>
      <sheetName val="XXXXXXX0"/>
      <sheetName val="XL4Poppy"/>
      <sheetName val="DI-ES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tonghop"/>
      <sheetName val="LoaiDay"/>
      <sheetName val="TTDZ 676-683"/>
      <sheetName val="TTDZ 678"/>
      <sheetName val="TTDZ 370"/>
      <sheetName val="XL4Poppy"/>
    </sheetNames>
    <sheetDataSet>
      <sheetData sheetId="0"/>
      <sheetData sheetId="1"/>
      <sheetData sheetId="2"/>
      <sheetData sheetId="3"/>
      <sheetData sheetId="4" refreshError="1">
        <row r="3">
          <cell r="B3" t="str">
            <v>Lo¹i d©y</v>
          </cell>
          <cell r="C3" t="str">
            <v>Ro</v>
          </cell>
          <cell r="D3" t="str">
            <v>Xo</v>
          </cell>
        </row>
        <row r="4">
          <cell r="B4" t="str">
            <v>AC35</v>
          </cell>
          <cell r="C4">
            <v>0.85</v>
          </cell>
          <cell r="D4">
            <v>0.4</v>
          </cell>
        </row>
        <row r="5">
          <cell r="B5" t="str">
            <v>AC50</v>
          </cell>
          <cell r="C5">
            <v>0.65</v>
          </cell>
          <cell r="D5">
            <v>0.4</v>
          </cell>
        </row>
        <row r="6">
          <cell r="B6" t="str">
            <v>AC70</v>
          </cell>
          <cell r="C6">
            <v>0.46</v>
          </cell>
          <cell r="D6">
            <v>0.4</v>
          </cell>
        </row>
        <row r="7">
          <cell r="B7" t="str">
            <v>AC95</v>
          </cell>
          <cell r="C7">
            <v>0.33</v>
          </cell>
          <cell r="D7">
            <v>0.4</v>
          </cell>
        </row>
        <row r="8">
          <cell r="B8" t="str">
            <v>AC120</v>
          </cell>
          <cell r="C8">
            <v>0.27</v>
          </cell>
          <cell r="D8">
            <v>0.4</v>
          </cell>
        </row>
        <row r="9">
          <cell r="B9" t="str">
            <v>AC150</v>
          </cell>
          <cell r="C9">
            <v>0.21</v>
          </cell>
          <cell r="D9">
            <v>0.4</v>
          </cell>
        </row>
        <row r="10">
          <cell r="B10" t="str">
            <v>AC185</v>
          </cell>
          <cell r="C10">
            <v>0.17</v>
          </cell>
          <cell r="D10">
            <v>0.4</v>
          </cell>
        </row>
      </sheetData>
      <sheetData sheetId="5"/>
      <sheetData sheetId="6"/>
      <sheetData sheetId="7"/>
      <sheetData sheetId="8"/>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m"/>
      <sheetName val="Km0-1"/>
      <sheetName val="KM1-2"/>
      <sheetName val="Km2-3"/>
      <sheetName val="Km3-4"/>
      <sheetName val="Km4-5"/>
      <sheetName val="Km5-6"/>
      <sheetName val="Km6-7"/>
      <sheetName val="Km7-8"/>
      <sheetName val="Tonghop-bt"/>
      <sheetName val="Tonghop-cc"/>
      <sheetName val="Ny-Km1-4"/>
      <sheetName val="Ny-Km4-6"/>
      <sheetName val="Ny-Km6-8"/>
      <sheetName val="Temp"/>
      <sheetName val="KLM"/>
      <sheetName val="Coc tieu-rao chan"/>
      <sheetName val="Ny-Km1-4 (cc)"/>
      <sheetName val="Ny-Km4-6 (cc)"/>
      <sheetName val="Ny-Km6-8 (cc)"/>
      <sheetName val="CC"/>
      <sheetName val="Phdoan-bt"/>
      <sheetName val="Phdoan-cc"/>
      <sheetName val="EIRR&gt;1&lt;1"/>
      <sheetName val="EIRR&gt; 2"/>
      <sheetName val="EIRR&lt;2"/>
      <sheetName val="Cp&gt;10-Ln&lt;10"/>
      <sheetName val="Ln&lt;20"/>
      <sheetName val="Km_x001a_-7"/>
      <sheetName val="LoaiDay"/>
      <sheetName val="149-2"/>
      <sheetName val="Km_x005f_x001A_-7"/>
      <sheetName val="solieu"/>
      <sheetName val="Check C"/>
      <sheetName val="NSL"/>
      <sheetName val="Tai trong"/>
      <sheetName val="Ho ga"/>
      <sheetName val="Cong"/>
      <sheetName val="XL4Poppy"/>
      <sheetName val="ptvt"/>
      <sheetName val="M 6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B3">
            <v>0.6</v>
          </cell>
        </row>
        <row r="4">
          <cell r="B4">
            <v>1</v>
          </cell>
        </row>
        <row r="6">
          <cell r="B6">
            <v>1.4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SCT"/>
      <sheetName val="XXXXXXXX"/>
      <sheetName val="Giai trinh"/>
    </sheetNames>
    <sheetDataSet>
      <sheetData sheetId="0"/>
      <sheetData sheetId="1" refreshError="1">
        <row r="7">
          <cell r="I7" t="str">
            <v>Liªn kÕt m·</v>
          </cell>
          <cell r="O7" t="str">
            <v>Thµnh tiÒn</v>
          </cell>
        </row>
        <row r="10">
          <cell r="I10" t="str">
            <v>1Lß CBSX</v>
          </cell>
          <cell r="O10">
            <v>100000</v>
          </cell>
        </row>
        <row r="11">
          <cell r="I11" t="str">
            <v>1Lß CBSX</v>
          </cell>
          <cell r="O11">
            <v>40000000</v>
          </cell>
        </row>
        <row r="12">
          <cell r="I12" t="str">
            <v>1KhÊu than</v>
          </cell>
          <cell r="O12">
            <v>100000</v>
          </cell>
        </row>
        <row r="13">
          <cell r="I13" t="str">
            <v>2VËn t¶i</v>
          </cell>
          <cell r="O13">
            <v>1000000</v>
          </cell>
        </row>
        <row r="14">
          <cell r="I14" t="str">
            <v>1Lß CBSX</v>
          </cell>
          <cell r="O14">
            <v>10000</v>
          </cell>
        </row>
        <row r="15">
          <cell r="I15" t="str">
            <v>1KhÊu than</v>
          </cell>
          <cell r="O15">
            <v>40000</v>
          </cell>
        </row>
        <row r="16">
          <cell r="I16" t="str">
            <v>1Bãc ®Êt</v>
          </cell>
          <cell r="O16">
            <v>10000000</v>
          </cell>
        </row>
        <row r="17">
          <cell r="O17">
            <v>0</v>
          </cell>
        </row>
        <row r="18">
          <cell r="I18">
            <v>0</v>
          </cell>
          <cell r="O18">
            <v>0</v>
          </cell>
        </row>
        <row r="19">
          <cell r="I19">
            <v>0</v>
          </cell>
          <cell r="O19">
            <v>0</v>
          </cell>
        </row>
        <row r="20">
          <cell r="I20">
            <v>0</v>
          </cell>
          <cell r="O20">
            <v>0</v>
          </cell>
        </row>
        <row r="23">
          <cell r="O23">
            <v>1</v>
          </cell>
        </row>
      </sheetData>
      <sheetData sheetId="2"/>
      <sheetData sheetId="3"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thplk"/>
      <sheetName val="vllien"/>
      <sheetName val="klvldief"/>
      <sheetName val="@QDinh"/>
      <sheetName val="SoLieuDT"/>
      <sheetName val="TongHop"/>
      <sheetName val="ToString"/>
      <sheetName val="CPThietBi"/>
      <sheetName val="DinhMucCPK"/>
      <sheetName val="CPXL"/>
      <sheetName val="DinhMucThKe"/>
      <sheetName val="CP Khac"/>
      <sheetName val="CPKS&amp;TK"/>
      <sheetName val="TgHop-XDCB"/>
      <sheetName val="ThanhPhan"/>
      <sheetName val="@ZTrungThe"/>
      <sheetName val="@TramTreo"/>
      <sheetName val="@TramNen"/>
      <sheetName val="@MayPhat"/>
      <sheetName val="@ZHaThe"/>
      <sheetName val="VatLieu"/>
      <sheetName val="NC"/>
      <sheetName val="Test"/>
      <sheetName val="SuDungLai"/>
      <sheetName val="ThuHoi"/>
      <sheetName val="VanTai"/>
      <sheetName val="Bang ke KLVT"/>
      <sheetName val="Bang THKLVT"/>
      <sheetName val="THAO GO THU HOI"/>
      <sheetName val="BocLen"/>
      <sheetName val="XXuong"/>
      <sheetName val="ChuDan"/>
      <sheetName val="Cuoc VTcu"/>
      <sheetName val="Error"/>
      <sheetName val="XL4Test5"/>
      <sheetName val="PST01"/>
      <sheetName val="PST02"/>
      <sheetName val="PST03"/>
      <sheetName val="PST04"/>
      <sheetName val="PST05"/>
      <sheetName val="PST06"/>
      <sheetName val="PST07"/>
      <sheetName val="PST08"/>
      <sheetName val="PST09"/>
      <sheetName val="PST10"/>
      <sheetName val="PST11"/>
      <sheetName val="PST12"/>
      <sheetName val="BCDKT"/>
      <sheetName val="KQHDKD"/>
      <sheetName val="BCDPSQUYI"/>
      <sheetName val="BCDPSQUYII"/>
      <sheetName val="BCDPS6THANG"/>
      <sheetName val="00000000"/>
      <sheetName val="00000001"/>
      <sheetName val="XL4Poppy"/>
      <sheetName val="Sheet1"/>
      <sheetName val="Sheet2"/>
      <sheetName val="Sheet3"/>
      <sheetName val="thang6"/>
      <sheetName val="thang7"/>
      <sheetName val="thang8"/>
      <sheetName val="Chi PK"/>
      <sheetName val="B1"/>
      <sheetName val="B2"/>
      <sheetName val="B3"/>
      <sheetName val="B4"/>
      <sheetName val="Chung"/>
      <sheetName val="thdt"/>
      <sheetName val="xlc"/>
      <sheetName val="thchung"/>
      <sheetName val="thmong"/>
      <sheetName val="thcot"/>
      <sheetName val="TH35"/>
      <sheetName val="thdien"/>
      <sheetName val="thinghiem"/>
      <sheetName val="vtuA"/>
      <sheetName val="CTmong"/>
      <sheetName val="CTcoc"/>
      <sheetName val="CTcot"/>
      <sheetName val="vcdd "/>
      <sheetName val="chuqua"/>
      <sheetName val="bugia"/>
      <sheetName val="xlkhac"/>
      <sheetName val="KLcoc"/>
      <sheetName val="vlmong"/>
      <sheetName val="daodat"/>
      <sheetName val="THoi"/>
      <sheetName val="Thu hoi"/>
      <sheetName val="clvc"/>
      <sheetName val="Denbu"/>
      <sheetName val="CBSX110"/>
      <sheetName val="dg285"/>
      <sheetName val="10000000"/>
      <sheetName val="20000000"/>
      <sheetName val="30000000"/>
      <sheetName val="40000000"/>
      <sheetName val="50000000"/>
      <sheetName val="60000000"/>
      <sheetName val="KB"/>
      <sheetName val="DZ 0.4"/>
      <sheetName val="CT -THVLNC"/>
      <sheetName val="CT35"/>
      <sheetName val="gvl"/>
      <sheetName val="mavl"/>
      <sheetName val="culi_2"/>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MATK"/>
      <sheetName val="DANHMUC_DV"/>
      <sheetName val="DANHMUC_HH"/>
      <sheetName val="KHM"/>
      <sheetName val="DANHMUC_NVL"/>
      <sheetName val="DANHMUC_NPL"/>
      <sheetName val="Du Toan"/>
      <sheetName val="KH-Q1,Q2,01"/>
      <sheetName val="chitimc"/>
      <sheetName val="Tinh BT"/>
      <sheetName val="Keothep"/>
      <sheetName val="Re-bar"/>
      <sheetName val="tuong"/>
      <sheetName val="BETON"/>
      <sheetName val="DANHPHAP"/>
      <sheetName val="cpvl"/>
      <sheetName val=""/>
      <sheetName val="eqp"/>
      <sheetName val="beam"/>
      <sheetName val="PSS"/>
      <sheetName val="#REF"/>
      <sheetName val="CBKC-110"/>
      <sheetName val="Tong_ke"/>
      <sheetName val="L1-Price Summary"/>
      <sheetName val="Material U.P"/>
      <sheetName val="SILICATE"/>
      <sheetName val="ChiTietDZ"/>
      <sheetName val="VuaBT"/>
      <sheetName val="Gia vat tu"/>
      <sheetName val="no.2"/>
      <sheetName val="truc tiep"/>
      <sheetName val="CHITIET VL-NC-TT -1p"/>
      <sheetName val="CHITIET VL-NC-TT-3p"/>
      <sheetName val="TONG HOP VL-NC TT"/>
      <sheetName val="TDTKP1"/>
      <sheetName val="KPVC-BD "/>
      <sheetName val="CxSheet"/>
      <sheetName val="THVT"/>
      <sheetName val="PTDM"/>
      <sheetName val="dg-VTu"/>
      <sheetName val="Ref"/>
      <sheetName val="DZ 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QH"/>
      <sheetName val="Masat"/>
      <sheetName val="btraR,f"/>
      <sheetName val="XXXXXXXX"/>
      <sheetName val="XL4Poppy"/>
      <sheetName val="btraR_f"/>
      <sheetName val="Temp"/>
      <sheetName val="dtxl"/>
      <sheetName val="month_quant"/>
      <sheetName val="PTDG"/>
      <sheetName val="CANDOI"/>
      <sheetName val="MATK"/>
      <sheetName val="NHATKY"/>
      <sheetName val="dongia (2)"/>
      <sheetName val="code"/>
      <sheetName val="mavl"/>
      <sheetName val="Load"/>
      <sheetName val="CHITIET"/>
      <sheetName val="Abutment"/>
      <sheetName val="gVL"/>
      <sheetName val="III2"/>
    </sheetNames>
    <sheetDataSet>
      <sheetData sheetId="0" refreshError="1"/>
      <sheetData sheetId="1" refreshError="1"/>
      <sheetData sheetId="2" refreshError="1">
        <row r="25">
          <cell r="C25">
            <v>0.2</v>
          </cell>
          <cell r="D25">
            <v>0.3</v>
          </cell>
          <cell r="E25">
            <v>0.4</v>
          </cell>
          <cell r="F25">
            <v>0.5</v>
          </cell>
          <cell r="G25">
            <v>0.6</v>
          </cell>
          <cell r="H25">
            <v>0.8</v>
          </cell>
          <cell r="I25">
            <v>0.9</v>
          </cell>
          <cell r="J25">
            <v>1</v>
          </cell>
        </row>
        <row r="26">
          <cell r="B26">
            <v>1</v>
          </cell>
          <cell r="C26">
            <v>3.5</v>
          </cell>
          <cell r="D26">
            <v>2.2999999999999998</v>
          </cell>
          <cell r="E26">
            <v>1.5</v>
          </cell>
          <cell r="F26">
            <v>1.2</v>
          </cell>
          <cell r="G26">
            <v>0.5</v>
          </cell>
          <cell r="H26">
            <v>0.4</v>
          </cell>
          <cell r="I26">
            <v>0.3</v>
          </cell>
          <cell r="J26">
            <v>0.2</v>
          </cell>
        </row>
        <row r="27">
          <cell r="B27">
            <v>2</v>
          </cell>
          <cell r="C27">
            <v>4.2</v>
          </cell>
          <cell r="D27">
            <v>3</v>
          </cell>
          <cell r="E27">
            <v>2.1</v>
          </cell>
          <cell r="F27">
            <v>1.7</v>
          </cell>
          <cell r="G27">
            <v>1.2</v>
          </cell>
          <cell r="H27">
            <v>0.7</v>
          </cell>
          <cell r="I27">
            <v>0.4</v>
          </cell>
          <cell r="J27">
            <v>0.4</v>
          </cell>
        </row>
        <row r="28">
          <cell r="B28">
            <v>3</v>
          </cell>
          <cell r="C28">
            <v>4.8</v>
          </cell>
          <cell r="D28">
            <v>3.5</v>
          </cell>
          <cell r="E28">
            <v>2.5</v>
          </cell>
          <cell r="F28">
            <v>2</v>
          </cell>
          <cell r="G28">
            <v>1.1000000000000001</v>
          </cell>
          <cell r="H28">
            <v>0.8</v>
          </cell>
          <cell r="I28">
            <v>0.6</v>
          </cell>
          <cell r="J28">
            <v>0.5</v>
          </cell>
        </row>
        <row r="29">
          <cell r="B29">
            <v>4</v>
          </cell>
          <cell r="C29">
            <v>5.3</v>
          </cell>
          <cell r="D29">
            <v>3.8</v>
          </cell>
          <cell r="E29">
            <v>2.7</v>
          </cell>
          <cell r="F29">
            <v>2.2000000000000002</v>
          </cell>
          <cell r="G29">
            <v>1.6</v>
          </cell>
          <cell r="H29">
            <v>0.9</v>
          </cell>
          <cell r="I29">
            <v>0.7</v>
          </cell>
          <cell r="J29">
            <v>0.5</v>
          </cell>
        </row>
        <row r="30">
          <cell r="B30">
            <v>5</v>
          </cell>
          <cell r="C30">
            <v>5.6</v>
          </cell>
          <cell r="D30">
            <v>4</v>
          </cell>
          <cell r="E30">
            <v>2.9</v>
          </cell>
          <cell r="F30">
            <v>2.4</v>
          </cell>
          <cell r="G30">
            <v>1.7</v>
          </cell>
          <cell r="H30">
            <v>1</v>
          </cell>
          <cell r="I30">
            <v>0.7</v>
          </cell>
          <cell r="J30">
            <v>0.6</v>
          </cell>
        </row>
        <row r="31">
          <cell r="B31">
            <v>6</v>
          </cell>
          <cell r="C31">
            <v>5.8</v>
          </cell>
          <cell r="D31">
            <v>4.2</v>
          </cell>
          <cell r="E31">
            <v>3.1</v>
          </cell>
          <cell r="F31">
            <v>2.5</v>
          </cell>
          <cell r="G31">
            <v>1.8</v>
          </cell>
          <cell r="H31">
            <v>1</v>
          </cell>
          <cell r="I31">
            <v>0.7</v>
          </cell>
          <cell r="J31">
            <v>0.6</v>
          </cell>
        </row>
        <row r="32">
          <cell r="B32">
            <v>8</v>
          </cell>
          <cell r="C32">
            <v>6.2</v>
          </cell>
          <cell r="D32">
            <v>4.4000000000000004</v>
          </cell>
          <cell r="E32">
            <v>3.3</v>
          </cell>
          <cell r="F32">
            <v>2.6</v>
          </cell>
          <cell r="G32">
            <v>1.9</v>
          </cell>
          <cell r="H32">
            <v>1</v>
          </cell>
          <cell r="I32">
            <v>0.7</v>
          </cell>
          <cell r="J32">
            <v>0.6</v>
          </cell>
        </row>
        <row r="33">
          <cell r="B33">
            <v>10</v>
          </cell>
          <cell r="C33">
            <v>6.5</v>
          </cell>
          <cell r="D33">
            <v>4.5999999999999996</v>
          </cell>
          <cell r="E33">
            <v>3.4</v>
          </cell>
          <cell r="F33">
            <v>2.7</v>
          </cell>
          <cell r="G33">
            <v>1.9</v>
          </cell>
          <cell r="H33">
            <v>1</v>
          </cell>
          <cell r="I33">
            <v>0.7</v>
          </cell>
          <cell r="J33">
            <v>0.6</v>
          </cell>
        </row>
        <row r="34">
          <cell r="B34">
            <v>15</v>
          </cell>
          <cell r="C34">
            <v>7.2</v>
          </cell>
          <cell r="D34">
            <v>5.0999999999999996</v>
          </cell>
          <cell r="E34">
            <v>3.8</v>
          </cell>
          <cell r="F34">
            <v>2.8</v>
          </cell>
          <cell r="G34">
            <v>2</v>
          </cell>
          <cell r="H34">
            <v>1.1000000000000001</v>
          </cell>
          <cell r="I34">
            <v>0.7</v>
          </cell>
          <cell r="J34">
            <v>0.6</v>
          </cell>
        </row>
        <row r="35">
          <cell r="B35">
            <v>20</v>
          </cell>
          <cell r="C35">
            <v>7.9</v>
          </cell>
          <cell r="D35">
            <v>5.6</v>
          </cell>
          <cell r="E35">
            <v>4.0999999999999996</v>
          </cell>
          <cell r="F35">
            <v>3</v>
          </cell>
          <cell r="G35">
            <v>2</v>
          </cell>
          <cell r="H35">
            <v>1.2</v>
          </cell>
          <cell r="I35">
            <v>0.7</v>
          </cell>
          <cell r="J35">
            <v>0.6</v>
          </cell>
        </row>
        <row r="36">
          <cell r="B36">
            <v>25</v>
          </cell>
          <cell r="C36">
            <v>8.6</v>
          </cell>
          <cell r="D36">
            <v>6.1</v>
          </cell>
          <cell r="E36">
            <v>4.4000000000000004</v>
          </cell>
          <cell r="F36">
            <v>3.2</v>
          </cell>
          <cell r="G36">
            <v>2</v>
          </cell>
          <cell r="H36">
            <v>1.2</v>
          </cell>
          <cell r="I36">
            <v>0.7</v>
          </cell>
          <cell r="J36">
            <v>0.6</v>
          </cell>
        </row>
        <row r="37">
          <cell r="B37">
            <v>30</v>
          </cell>
          <cell r="C37">
            <v>9.3000000000000007</v>
          </cell>
          <cell r="D37">
            <v>6.6</v>
          </cell>
          <cell r="E37">
            <v>4.7</v>
          </cell>
          <cell r="F37">
            <v>3.4</v>
          </cell>
          <cell r="G37">
            <v>2.1</v>
          </cell>
          <cell r="H37">
            <v>1.2</v>
          </cell>
          <cell r="I37">
            <v>0.8</v>
          </cell>
          <cell r="J37">
            <v>0.7</v>
          </cell>
        </row>
        <row r="38">
          <cell r="B38">
            <v>35</v>
          </cell>
          <cell r="C38">
            <v>10</v>
          </cell>
          <cell r="D38">
            <v>7</v>
          </cell>
          <cell r="E38">
            <v>5</v>
          </cell>
          <cell r="F38">
            <v>3.6</v>
          </cell>
          <cell r="G38">
            <v>2.2000000000000002</v>
          </cell>
          <cell r="H38">
            <v>1.3</v>
          </cell>
          <cell r="I38">
            <v>0.8</v>
          </cell>
          <cell r="J38">
            <v>0.7</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kp"/>
      <sheetName val="dtctcau+cong"/>
      <sheetName val="dtctduong"/>
      <sheetName val="dtcthtcsang"/>
      <sheetName val="ptvl"/>
      <sheetName val="ptnc"/>
      <sheetName val="ptm"/>
      <sheetName val="thv-n-mcau"/>
      <sheetName val="thv-n-md"/>
      <sheetName val="thv-n-mhtcs"/>
      <sheetName val="V.c noi bo"/>
      <sheetName val="DG"/>
      <sheetName val="ptdg"/>
      <sheetName val="DONGIA"/>
      <sheetName val="PA2"/>
      <sheetName val="PA3"/>
      <sheetName val="Dtcaubasau"/>
      <sheetName val="Sheet1"/>
      <sheetName val="gvl"/>
      <sheetName val="ptvt"/>
      <sheetName val="MATK"/>
      <sheetName val="V_c_noi_bo"/>
      <sheetName val="dgth"/>
      <sheetName val="dtktduong"/>
      <sheetName val="xtm"/>
      <sheetName val="V_c noi bo"/>
      <sheetName val="DM67"/>
      <sheetName val="DGiaTN"/>
      <sheetName val="TT"/>
      <sheetName val="KLHT"/>
      <sheetName val="btraR,f"/>
      <sheetName val="CT-35"/>
      <sheetName val="Sheet16"/>
      <sheetName val="DUY"/>
      <sheetName val="HANH"/>
      <sheetName val="HIEU"/>
      <sheetName val="PHUNG"/>
      <sheetName val="btra"/>
      <sheetName val="dnc4"/>
      <sheetName val="Input"/>
      <sheetName val="DGCT"/>
      <sheetName val="MSTN"/>
      <sheetName val="TONG HOP VL-NC TT"/>
      <sheetName val="CHITIET VL-NC-TT -1p"/>
      <sheetName val="TDTKP1"/>
      <sheetName val="KPVC-BD "/>
      <sheetName val="Chiet tinh dz35"/>
      <sheetName val="vttt"/>
      <sheetName val="V_c_noi_bo1"/>
      <sheetName val="V_c_noi_bo2"/>
      <sheetName val="DON GIA"/>
      <sheetName val="Tiepdia"/>
      <sheetName val="TDTKP"/>
      <sheetName val="gia ca may XD"/>
      <sheetName val="VL_KS"/>
      <sheetName val="BC.TN"/>
      <sheetName val="Load"/>
      <sheetName val="Chiettinh dz0,4"/>
      <sheetName val="do3"/>
      <sheetName val="chiettinh"/>
      <sheetName val="DGiaT"/>
    </sheetNames>
    <sheetDataSet>
      <sheetData sheetId="0">
        <row r="6">
          <cell r="B6" t="str">
            <v>ph¸ dì cÇu cò</v>
          </cell>
        </row>
      </sheetData>
      <sheetData sheetId="1"/>
      <sheetData sheetId="2">
        <row r="5">
          <cell r="B5" t="str">
            <v>H¹NG MôC C¤NG VIÖC</v>
          </cell>
        </row>
      </sheetData>
      <sheetData sheetId="3"/>
      <sheetData sheetId="4" refreshError="1"/>
      <sheetData sheetId="5" refreshError="1"/>
      <sheetData sheetId="6" refreshError="1">
        <row r="5">
          <cell r="B5" t="str">
            <v>H¹NG MôC C¤NG VIÖC</v>
          </cell>
          <cell r="C5" t="str">
            <v>§. VÞ</v>
          </cell>
          <cell r="D5" t="str">
            <v>k.l­îng</v>
          </cell>
          <cell r="E5" t="str">
            <v>lo¹i m¸y</v>
          </cell>
          <cell r="F5" t="str">
            <v>§.VÞ</v>
          </cell>
          <cell r="G5" t="str">
            <v>§. MøC</v>
          </cell>
          <cell r="H5" t="str">
            <v>sè ca m¸y</v>
          </cell>
          <cell r="I5" t="str">
            <v>§g m¸y</v>
          </cell>
          <cell r="J5" t="str">
            <v>®¬n gi¸</v>
          </cell>
        </row>
        <row r="6">
          <cell r="B6" t="str">
            <v>ph¸ dì cÇu cò</v>
          </cell>
        </row>
        <row r="7">
          <cell r="B7" t="str">
            <v>Th¸o dì dµn Eiffel</v>
          </cell>
          <cell r="C7" t="str">
            <v>tÊn</v>
          </cell>
          <cell r="D7">
            <v>33.832999999999998</v>
          </cell>
          <cell r="E7" t="str">
            <v>Nh©n c«ng 3,5/7</v>
          </cell>
          <cell r="F7" t="str">
            <v>c«ng</v>
          </cell>
          <cell r="G7">
            <v>4.2261994387790018</v>
          </cell>
          <cell r="H7">
            <v>142.98500561220996</v>
          </cell>
          <cell r="I7">
            <v>14611</v>
          </cell>
          <cell r="J7">
            <v>50528</v>
          </cell>
        </row>
        <row r="8">
          <cell r="B8" t="str">
            <v>§ôc ph¸ BTCT cÇu cò</v>
          </cell>
          <cell r="C8" t="str">
            <v>m3</v>
          </cell>
          <cell r="D8">
            <v>1.4179999999999999</v>
          </cell>
          <cell r="E8" t="str">
            <v>CÇn cÈu 10T</v>
          </cell>
          <cell r="F8" t="str">
            <v>ca</v>
          </cell>
          <cell r="G8">
            <v>0.10179503193182506</v>
          </cell>
          <cell r="H8">
            <v>3.4440313153494371</v>
          </cell>
          <cell r="I8">
            <v>496370</v>
          </cell>
          <cell r="J8">
            <v>50528</v>
          </cell>
        </row>
        <row r="9">
          <cell r="B9" t="str">
            <v>§ôc ph¸ BTCT cÇu cò</v>
          </cell>
          <cell r="C9" t="str">
            <v>m3</v>
          </cell>
          <cell r="D9">
            <v>1.4179999999999999</v>
          </cell>
          <cell r="E9" t="str">
            <v>Nh©n c«ng 4/7</v>
          </cell>
          <cell r="F9" t="str">
            <v>c«ng</v>
          </cell>
          <cell r="G9">
            <v>13.63</v>
          </cell>
          <cell r="H9">
            <v>128.57178999999999</v>
          </cell>
          <cell r="I9">
            <v>0</v>
          </cell>
          <cell r="J9">
            <v>463094.06000000006</v>
          </cell>
        </row>
        <row r="10">
          <cell r="B10" t="str">
            <v>Th¸o dì gç mÆt cÇu</v>
          </cell>
          <cell r="C10" t="str">
            <v>m3</v>
          </cell>
          <cell r="D10">
            <v>36.75</v>
          </cell>
          <cell r="E10" t="str">
            <v>Bóa c¨n 3m3KN/ph</v>
          </cell>
          <cell r="F10" t="str">
            <v>ca</v>
          </cell>
          <cell r="G10">
            <v>1.1240000000000001</v>
          </cell>
          <cell r="H10">
            <v>1.5938320000000001</v>
          </cell>
          <cell r="I10">
            <v>24741</v>
          </cell>
          <cell r="J10">
            <v>27808.884000000002</v>
          </cell>
        </row>
        <row r="11">
          <cell r="B11" t="str">
            <v>Nhæ cõ thÐp cÇu cò</v>
          </cell>
          <cell r="C11" t="str">
            <v>100m</v>
          </cell>
          <cell r="D11">
            <v>1.44</v>
          </cell>
          <cell r="E11" t="str">
            <v>M¸y nÐn khÝ 9m3/ph</v>
          </cell>
          <cell r="F11" t="str">
            <v>ca</v>
          </cell>
          <cell r="G11">
            <v>1.1240000000000001</v>
          </cell>
          <cell r="H11">
            <v>1.5938320000000001</v>
          </cell>
          <cell r="I11">
            <v>371439</v>
          </cell>
          <cell r="J11">
            <v>417497.43600000005</v>
          </cell>
        </row>
        <row r="12">
          <cell r="B12" t="str">
            <v>X¶ ®­êng hµn 10ly</v>
          </cell>
          <cell r="C12" t="str">
            <v>10m</v>
          </cell>
          <cell r="D12">
            <v>11.2</v>
          </cell>
          <cell r="E12" t="str">
            <v>M¸y hµn 23kw</v>
          </cell>
          <cell r="F12" t="str">
            <v>ca</v>
          </cell>
          <cell r="G12">
            <v>0.23</v>
          </cell>
          <cell r="H12">
            <v>0.32613999999999999</v>
          </cell>
          <cell r="I12">
            <v>77338</v>
          </cell>
          <cell r="J12">
            <v>17787.740000000002</v>
          </cell>
        </row>
        <row r="13">
          <cell r="B13" t="str">
            <v>Th¸o dì cÊu kiÖn s¾t thÐp</v>
          </cell>
          <cell r="C13" t="str">
            <v>tÊn</v>
          </cell>
          <cell r="D13">
            <v>9.4329999999999998</v>
          </cell>
          <cell r="E13" t="str">
            <v>Nh©n c«ng 3/7</v>
          </cell>
          <cell r="F13" t="str">
            <v>c«ng</v>
          </cell>
          <cell r="G13">
            <v>0.34572705000720566</v>
          </cell>
          <cell r="H13">
            <v>1.4959609453811789</v>
          </cell>
          <cell r="I13">
            <v>0</v>
          </cell>
          <cell r="J13">
            <v>596849.22</v>
          </cell>
        </row>
        <row r="14">
          <cell r="B14" t="str">
            <v>phÇn cÇu míi</v>
          </cell>
          <cell r="E14" t="str">
            <v>CÇn cÈu 16T</v>
          </cell>
          <cell r="F14" t="str">
            <v>ca</v>
          </cell>
          <cell r="G14">
            <v>8.3000000000000004E-2</v>
          </cell>
          <cell r="H14">
            <v>0.78293900000000005</v>
          </cell>
          <cell r="I14">
            <v>774540</v>
          </cell>
          <cell r="J14">
            <v>64286.820000000007</v>
          </cell>
        </row>
        <row r="15">
          <cell r="B15" t="str">
            <v>I- Mè, trô, trô chèng va x«</v>
          </cell>
          <cell r="E15" t="str">
            <v>CÇn cÈu 25T</v>
          </cell>
          <cell r="F15" t="str">
            <v>ca</v>
          </cell>
          <cell r="G15">
            <v>0.12</v>
          </cell>
          <cell r="H15">
            <v>1.1319599999999999</v>
          </cell>
          <cell r="I15">
            <v>1120935</v>
          </cell>
          <cell r="J15">
            <v>134512.19999999998</v>
          </cell>
        </row>
        <row r="16">
          <cell r="B16" t="str">
            <v>§µo ®Êt C1 ®ãng cõ trô</v>
          </cell>
          <cell r="C16" t="str">
            <v>100m3</v>
          </cell>
          <cell r="D16">
            <v>5.8230000000000004</v>
          </cell>
          <cell r="E16" t="str">
            <v>M¸y hµn 23kw</v>
          </cell>
          <cell r="F16" t="str">
            <v>ca</v>
          </cell>
          <cell r="G16">
            <v>3</v>
          </cell>
          <cell r="H16">
            <v>28.298999999999999</v>
          </cell>
          <cell r="I16">
            <v>77338</v>
          </cell>
          <cell r="J16">
            <v>232014</v>
          </cell>
        </row>
        <row r="17">
          <cell r="B17" t="str">
            <v>§ãng cäc thÐp h×nh khung ®Þnh vÞ, ®ãng cõ BTCT 35x35cm, 40x40cm, cõ v¸n thÐp</v>
          </cell>
          <cell r="C17" t="str">
            <v>100m</v>
          </cell>
          <cell r="D17">
            <v>14.4</v>
          </cell>
          <cell r="E17" t="str">
            <v>Sµ lan 200T</v>
          </cell>
          <cell r="F17" t="str">
            <v>ca</v>
          </cell>
          <cell r="G17">
            <v>0.12</v>
          </cell>
          <cell r="H17">
            <v>1.1319599999999999</v>
          </cell>
          <cell r="I17">
            <v>325023</v>
          </cell>
          <cell r="J17">
            <v>39002.76</v>
          </cell>
        </row>
        <row r="18">
          <cell r="B18" t="str">
            <v>Nhæ cõ thÐp (tÝnh b»ng 1/2 ®ãng)</v>
          </cell>
          <cell r="C18" t="str">
            <v>100m</v>
          </cell>
          <cell r="D18">
            <v>14.4</v>
          </cell>
          <cell r="E18" t="str">
            <v>Sµ lan 400T</v>
          </cell>
          <cell r="F18" t="str">
            <v>ca</v>
          </cell>
          <cell r="G18">
            <v>0.12</v>
          </cell>
          <cell r="H18">
            <v>1.1319599999999999</v>
          </cell>
          <cell r="I18">
            <v>670875</v>
          </cell>
          <cell r="J18">
            <v>80505</v>
          </cell>
        </row>
        <row r="19">
          <cell r="B19" t="str">
            <v>§ãng cõ v¸n thÐp</v>
          </cell>
          <cell r="C19" t="str">
            <v>100m</v>
          </cell>
          <cell r="D19">
            <v>15.2</v>
          </cell>
          <cell r="E19" t="str">
            <v>Can« 150cv</v>
          </cell>
          <cell r="F19" t="str">
            <v>ca</v>
          </cell>
          <cell r="G19">
            <v>0.06</v>
          </cell>
          <cell r="H19">
            <v>0.56597999999999993</v>
          </cell>
          <cell r="I19">
            <v>775474</v>
          </cell>
          <cell r="J19">
            <v>46528.439999999995</v>
          </cell>
        </row>
        <row r="20">
          <cell r="B20" t="str">
            <v>Nhæ cõ thÐp cÇu cò</v>
          </cell>
          <cell r="C20" t="str">
            <v>100m</v>
          </cell>
          <cell r="D20">
            <v>1.44</v>
          </cell>
          <cell r="E20" t="str">
            <v>Nh©n c«ng 4/7</v>
          </cell>
          <cell r="F20" t="str">
            <v>c«ng</v>
          </cell>
          <cell r="G20">
            <v>7.5</v>
          </cell>
          <cell r="H20">
            <v>114</v>
          </cell>
          <cell r="I20">
            <v>0</v>
          </cell>
          <cell r="J20">
            <v>7668993.9096000008</v>
          </cell>
        </row>
        <row r="21">
          <cell r="B21" t="str">
            <v>Gia c«ng khung ®Þnh vÞ, gi»ng vßng v©y cõ v¸n thÐp</v>
          </cell>
          <cell r="C21" t="str">
            <v>tÊn</v>
          </cell>
          <cell r="D21">
            <v>25.936</v>
          </cell>
          <cell r="E21" t="str">
            <v>M¸y ®ãng cäc 1,2T</v>
          </cell>
          <cell r="F21" t="str">
            <v>ca</v>
          </cell>
          <cell r="G21">
            <v>3.8148000000000004</v>
          </cell>
          <cell r="H21">
            <v>5.4933120000000004</v>
          </cell>
          <cell r="I21">
            <v>543634</v>
          </cell>
          <cell r="J21">
            <v>2073854.9832000001</v>
          </cell>
        </row>
        <row r="22">
          <cell r="B22" t="str">
            <v>L¾p ®Æt khung ®Þnh vÞ trªn c¹n</v>
          </cell>
          <cell r="C22" t="str">
            <v>tÊn</v>
          </cell>
          <cell r="D22">
            <v>280.48399999999998</v>
          </cell>
          <cell r="E22" t="str">
            <v>CÇn cÈu 25T</v>
          </cell>
          <cell r="F22" t="str">
            <v>ca</v>
          </cell>
          <cell r="G22">
            <v>3.8148000000000004</v>
          </cell>
          <cell r="H22">
            <v>5.4933120000000004</v>
          </cell>
          <cell r="I22">
            <v>1120935</v>
          </cell>
          <cell r="J22">
            <v>4276142.8380000005</v>
          </cell>
        </row>
        <row r="23">
          <cell r="B23" t="str">
            <v>Th¸o dì khung ®Þnh vÞ trªn c¹n</v>
          </cell>
          <cell r="C23" t="str">
            <v>tÊn</v>
          </cell>
          <cell r="D23">
            <v>280.48399999999998</v>
          </cell>
          <cell r="E23" t="str">
            <v>Tµu kÐo 150cv</v>
          </cell>
          <cell r="F23" t="str">
            <v>ca</v>
          </cell>
          <cell r="G23">
            <v>0.10200000000000001</v>
          </cell>
          <cell r="H23">
            <v>0.14688000000000001</v>
          </cell>
          <cell r="I23">
            <v>775474</v>
          </cell>
          <cell r="J23">
            <v>79098.348000000013</v>
          </cell>
        </row>
        <row r="24">
          <cell r="B24" t="str">
            <v>ChÐt khe nèi</v>
          </cell>
          <cell r="C24" t="str">
            <v>m</v>
          </cell>
          <cell r="D24">
            <v>2540</v>
          </cell>
          <cell r="E24" t="str">
            <v>Sµ lan 200T</v>
          </cell>
          <cell r="F24" t="str">
            <v>ca</v>
          </cell>
          <cell r="G24">
            <v>3.8148000000000004</v>
          </cell>
          <cell r="H24">
            <v>5.4933120000000004</v>
          </cell>
          <cell r="I24">
            <v>325023</v>
          </cell>
          <cell r="J24">
            <v>1239897.7404000002</v>
          </cell>
        </row>
        <row r="25">
          <cell r="B25" t="str">
            <v>X¶ ®­êng hµn 10ly</v>
          </cell>
          <cell r="C25" t="str">
            <v>10m</v>
          </cell>
          <cell r="D25">
            <v>11.2</v>
          </cell>
          <cell r="E25" t="str">
            <v>Nh©n c«ng 3,2/7</v>
          </cell>
          <cell r="F25" t="str">
            <v>c«ng</v>
          </cell>
          <cell r="G25">
            <v>2.2453602427492765</v>
          </cell>
          <cell r="H25">
            <v>143.60425968527272</v>
          </cell>
          <cell r="I25">
            <v>0</v>
          </cell>
          <cell r="J25">
            <v>38725</v>
          </cell>
        </row>
        <row r="26">
          <cell r="B26" t="str">
            <v>X¶ ®­êng hµn 10ly</v>
          </cell>
          <cell r="C26" t="str">
            <v>10m</v>
          </cell>
          <cell r="D26">
            <v>63.956000000000003</v>
          </cell>
          <cell r="E26" t="str">
            <v>M¸y hµn 23kw</v>
          </cell>
          <cell r="F26" t="str">
            <v>ca</v>
          </cell>
          <cell r="G26">
            <v>0.50072409423569264</v>
          </cell>
          <cell r="H26">
            <v>5.608109855439757</v>
          </cell>
          <cell r="I26">
            <v>77338</v>
          </cell>
          <cell r="J26">
            <v>38725</v>
          </cell>
        </row>
        <row r="27">
          <cell r="B27" t="str">
            <v>Bèc dì lªn, xuèng thÐp + xµ bÇn</v>
          </cell>
          <cell r="C27" t="str">
            <v>10tÊn</v>
          </cell>
          <cell r="D27">
            <v>4.327</v>
          </cell>
          <cell r="E27">
            <v>0</v>
          </cell>
          <cell r="F27">
            <v>0</v>
          </cell>
          <cell r="G27">
            <v>0</v>
          </cell>
          <cell r="H27" t="str">
            <v/>
          </cell>
          <cell r="I27">
            <v>0</v>
          </cell>
          <cell r="J27">
            <v>294271</v>
          </cell>
        </row>
        <row r="28">
          <cell r="B28" t="str">
            <v>- thÐp h×nh</v>
          </cell>
          <cell r="C28" t="str">
            <v>tÊn</v>
          </cell>
          <cell r="D28">
            <v>0.79800000000000004</v>
          </cell>
          <cell r="E28" t="str">
            <v>CÇn cÈu 16T</v>
          </cell>
          <cell r="F28" t="str">
            <v>ca</v>
          </cell>
          <cell r="G28">
            <v>0.37993002298138251</v>
          </cell>
          <cell r="H28">
            <v>1.643957209440442</v>
          </cell>
          <cell r="I28">
            <v>774540</v>
          </cell>
          <cell r="J28">
            <v>294271</v>
          </cell>
        </row>
        <row r="29">
          <cell r="B29" t="str">
            <v>VËn chuyÓn xµ bÇn, thÐp 5km</v>
          </cell>
          <cell r="C29" t="str">
            <v>tÊn</v>
          </cell>
          <cell r="D29">
            <v>43.265999999999998</v>
          </cell>
          <cell r="E29" t="str">
            <v>Nh©n c«ng 3,7/7</v>
          </cell>
          <cell r="F29" t="str">
            <v>c«ng</v>
          </cell>
          <cell r="G29">
            <v>30</v>
          </cell>
          <cell r="H29">
            <v>3777.12</v>
          </cell>
          <cell r="I29">
            <v>0</v>
          </cell>
          <cell r="J29">
            <v>45000</v>
          </cell>
        </row>
        <row r="30">
          <cell r="B30" t="str">
            <v>§­êng hµn 10ly</v>
          </cell>
          <cell r="C30" t="str">
            <v>10m</v>
          </cell>
          <cell r="D30">
            <v>874.32</v>
          </cell>
          <cell r="E30" t="str">
            <v>¤ t« 10T</v>
          </cell>
          <cell r="F30" t="str">
            <v>ca</v>
          </cell>
          <cell r="G30">
            <v>8.559363944154906E-2</v>
          </cell>
          <cell r="H30">
            <v>3.7032944040780613</v>
          </cell>
          <cell r="I30">
            <v>525740</v>
          </cell>
          <cell r="J30">
            <v>45000</v>
          </cell>
        </row>
        <row r="31">
          <cell r="B31" t="str">
            <v>phÇn cÇu míi</v>
          </cell>
          <cell r="C31">
            <v>0</v>
          </cell>
          <cell r="D31">
            <v>0</v>
          </cell>
          <cell r="E31">
            <v>0</v>
          </cell>
          <cell r="F31">
            <v>0</v>
          </cell>
          <cell r="G31">
            <v>0</v>
          </cell>
          <cell r="H31" t="str">
            <v/>
          </cell>
          <cell r="I31">
            <v>0</v>
          </cell>
          <cell r="J31">
            <v>0</v>
          </cell>
        </row>
        <row r="32">
          <cell r="B32" t="str">
            <v>I- Mè, trô, trô chèng va x«</v>
          </cell>
          <cell r="C32" t="str">
            <v>100m</v>
          </cell>
          <cell r="D32">
            <v>5.76</v>
          </cell>
          <cell r="E32" t="str">
            <v>Nh©n c«ng 3,5/7</v>
          </cell>
          <cell r="F32" t="str">
            <v>c«ng</v>
          </cell>
          <cell r="G32">
            <v>6.32</v>
          </cell>
          <cell r="H32">
            <v>36.403199999999998</v>
          </cell>
          <cell r="I32">
            <v>0</v>
          </cell>
          <cell r="J32">
            <v>0</v>
          </cell>
        </row>
        <row r="33">
          <cell r="B33" t="str">
            <v>§µo ®Êt C1 ®ãng cõ trô</v>
          </cell>
          <cell r="C33" t="str">
            <v>100m3</v>
          </cell>
          <cell r="D33">
            <v>5.8230000000000004</v>
          </cell>
          <cell r="E33" t="str">
            <v>Nh©n c«ng 3,5/7</v>
          </cell>
          <cell r="F33" t="str">
            <v>c«ng</v>
          </cell>
          <cell r="G33">
            <v>7.5839999999999996</v>
          </cell>
          <cell r="H33">
            <v>36.403199999999998</v>
          </cell>
          <cell r="I33">
            <v>0</v>
          </cell>
          <cell r="J33">
            <v>8716327.2000000011</v>
          </cell>
        </row>
        <row r="34">
          <cell r="B34" t="str">
            <v>§ãng cõ BTCT 40X40cm</v>
          </cell>
          <cell r="E34" t="str">
            <v>M¸y ®µo gµu ngo¹m 1,2m3</v>
          </cell>
          <cell r="F34" t="str">
            <v>ca</v>
          </cell>
          <cell r="G34">
            <v>7.2</v>
          </cell>
          <cell r="H34">
            <v>41.925600000000003</v>
          </cell>
          <cell r="I34">
            <v>1210601</v>
          </cell>
          <cell r="J34">
            <v>8716327.2000000011</v>
          </cell>
        </row>
        <row r="35">
          <cell r="B35" t="str">
            <v>§ãng cäc thÐp h×nh khung ®Þnh vÞ, ®ãng cõ BTCT 35x35cm, 40x40cm, cõ v¸n thÐp</v>
          </cell>
          <cell r="C35" t="str">
            <v>100m</v>
          </cell>
          <cell r="D35">
            <v>14.4</v>
          </cell>
          <cell r="E35" t="str">
            <v>Nh©n c«ng 3,5/7</v>
          </cell>
          <cell r="F35" t="str">
            <v>c«ng</v>
          </cell>
          <cell r="G35">
            <v>6.76</v>
          </cell>
          <cell r="H35">
            <v>188.19839999999999</v>
          </cell>
          <cell r="I35">
            <v>0</v>
          </cell>
          <cell r="J35">
            <v>1854009.3935999998</v>
          </cell>
        </row>
        <row r="36">
          <cell r="B36" t="str">
            <v>- §ãng xiªn trªn bê</v>
          </cell>
          <cell r="C36" t="str">
            <v>100m</v>
          </cell>
          <cell r="D36">
            <v>71.040000000000006</v>
          </cell>
          <cell r="E36" t="str">
            <v>M¸y ®ãng cäc 1,2T</v>
          </cell>
          <cell r="F36" t="str">
            <v>ca</v>
          </cell>
          <cell r="G36">
            <v>3.4103999999999997</v>
          </cell>
          <cell r="H36">
            <v>49.109759999999994</v>
          </cell>
          <cell r="I36">
            <v>543634</v>
          </cell>
          <cell r="J36">
            <v>1854009.3935999998</v>
          </cell>
        </row>
        <row r="37">
          <cell r="B37" t="str">
            <v>Nhæ cõ thÐp (tÝnh b»ng 1/2 ®ãng)</v>
          </cell>
          <cell r="C37" t="str">
            <v>100m</v>
          </cell>
          <cell r="D37">
            <v>14.4</v>
          </cell>
          <cell r="E37" t="str">
            <v>Nh©n c«ng 3,5/7</v>
          </cell>
          <cell r="F37" t="str">
            <v>c«ng</v>
          </cell>
          <cell r="G37">
            <v>4.12</v>
          </cell>
          <cell r="H37">
            <v>102.8352</v>
          </cell>
          <cell r="I37">
            <v>0</v>
          </cell>
          <cell r="J37">
            <v>927004.69679999992</v>
          </cell>
        </row>
        <row r="38">
          <cell r="B38" t="str">
            <v>- §ãng xiªn trªn mÆt n­íc</v>
          </cell>
          <cell r="C38" t="str">
            <v>100m</v>
          </cell>
          <cell r="D38">
            <v>32.64</v>
          </cell>
          <cell r="E38" t="str">
            <v>M¸y ®ãng cäc 1,2T</v>
          </cell>
          <cell r="F38" t="str">
            <v>ca</v>
          </cell>
          <cell r="G38">
            <v>1.7051999999999998</v>
          </cell>
          <cell r="H38">
            <v>24.554879999999997</v>
          </cell>
          <cell r="I38">
            <v>543634</v>
          </cell>
          <cell r="J38">
            <v>927004.69679999992</v>
          </cell>
        </row>
        <row r="39">
          <cell r="B39" t="str">
            <v>§ãng cõ v¸n thÐp</v>
          </cell>
          <cell r="C39" t="str">
            <v>100m</v>
          </cell>
          <cell r="D39">
            <v>15.2</v>
          </cell>
          <cell r="E39" t="str">
            <v>Nh©n c«ng 3,2/7</v>
          </cell>
          <cell r="F39" t="str">
            <v>c«ng</v>
          </cell>
          <cell r="G39">
            <v>0</v>
          </cell>
          <cell r="H39">
            <v>0</v>
          </cell>
          <cell r="I39">
            <v>0</v>
          </cell>
          <cell r="J39">
            <v>11938246.93</v>
          </cell>
        </row>
        <row r="40">
          <cell r="B40" t="str">
            <v>GCL§ cèt thÐp ®æ bª t«ng t¹i chæ mè, trô</v>
          </cell>
          <cell r="E40" t="str">
            <v>M¸y ®ãng cäc 1,8T</v>
          </cell>
          <cell r="F40" t="str">
            <v>ca</v>
          </cell>
          <cell r="G40">
            <v>5.7679999999999998</v>
          </cell>
          <cell r="H40">
            <v>87.673599999999993</v>
          </cell>
          <cell r="I40">
            <v>764856</v>
          </cell>
          <cell r="J40">
            <v>4411689.4079999998</v>
          </cell>
        </row>
        <row r="41">
          <cell r="B41" t="str">
            <v>- Cèt thÐp d&lt;=10</v>
          </cell>
          <cell r="C41" t="str">
            <v>tÊn</v>
          </cell>
          <cell r="D41">
            <v>4.2850000000000001</v>
          </cell>
          <cell r="E41" t="str">
            <v>CÇn cÈu 25T</v>
          </cell>
          <cell r="F41" t="str">
            <v>ca</v>
          </cell>
          <cell r="G41">
            <v>5.15</v>
          </cell>
          <cell r="H41">
            <v>78.28</v>
          </cell>
          <cell r="I41">
            <v>1120935</v>
          </cell>
          <cell r="J41">
            <v>5772815.25</v>
          </cell>
        </row>
        <row r="42">
          <cell r="B42" t="str">
            <v>- Cèt thÐp d&lt;=18</v>
          </cell>
          <cell r="C42" t="str">
            <v>tÊn</v>
          </cell>
          <cell r="D42">
            <v>15.756</v>
          </cell>
          <cell r="E42" t="str">
            <v>Tµu kÐo 150cv</v>
          </cell>
          <cell r="F42" t="str">
            <v>ca</v>
          </cell>
          <cell r="G42">
            <v>0.10300000000000001</v>
          </cell>
          <cell r="H42">
            <v>1.5656000000000001</v>
          </cell>
          <cell r="I42">
            <v>775474</v>
          </cell>
          <cell r="J42">
            <v>79873.822</v>
          </cell>
        </row>
        <row r="43">
          <cell r="B43" t="str">
            <v>- Cèt thÐp d&gt;18</v>
          </cell>
          <cell r="C43" t="str">
            <v>tÊn</v>
          </cell>
          <cell r="D43">
            <v>73.671999999999997</v>
          </cell>
          <cell r="E43" t="str">
            <v>Sµ lan 200T</v>
          </cell>
          <cell r="F43" t="str">
            <v>ca</v>
          </cell>
          <cell r="G43">
            <v>5.15</v>
          </cell>
          <cell r="H43">
            <v>78.28</v>
          </cell>
          <cell r="I43">
            <v>325023</v>
          </cell>
          <cell r="J43">
            <v>1673868.4500000002</v>
          </cell>
        </row>
        <row r="44">
          <cell r="B44" t="str">
            <v>Nhæ cõ v¸n thÐp (tÝnh b»ng 1/2 ®ãng)</v>
          </cell>
          <cell r="C44" t="str">
            <v>100m</v>
          </cell>
          <cell r="D44">
            <v>15.2</v>
          </cell>
          <cell r="E44" t="str">
            <v>Nh©n c«ng 3,7/7</v>
          </cell>
          <cell r="F44" t="str">
            <v>c«ng</v>
          </cell>
          <cell r="G44">
            <v>30</v>
          </cell>
          <cell r="H44">
            <v>20.639999999999997</v>
          </cell>
          <cell r="I44">
            <v>0</v>
          </cell>
          <cell r="J44">
            <v>5969123.4649999999</v>
          </cell>
        </row>
        <row r="45">
          <cell r="B45" t="str">
            <v>L¾p ®Æt bu l«ng neo. Chèt F25</v>
          </cell>
          <cell r="C45" t="str">
            <v>bé</v>
          </cell>
          <cell r="D45">
            <v>83</v>
          </cell>
          <cell r="E45" t="str">
            <v>M¸y ®ãng cäc 1,8T</v>
          </cell>
          <cell r="F45" t="str">
            <v>ca</v>
          </cell>
          <cell r="G45">
            <v>2.8839999999999999</v>
          </cell>
          <cell r="H45">
            <v>43.836799999999997</v>
          </cell>
          <cell r="I45">
            <v>764856</v>
          </cell>
          <cell r="J45">
            <v>2205844.7039999999</v>
          </cell>
        </row>
        <row r="46">
          <cell r="B46" t="str">
            <v>§­êng hµn 10ly</v>
          </cell>
          <cell r="C46" t="str">
            <v>10m</v>
          </cell>
          <cell r="D46">
            <v>39.6</v>
          </cell>
          <cell r="E46" t="str">
            <v>CÇn cÈu 25T</v>
          </cell>
          <cell r="F46" t="str">
            <v>ca</v>
          </cell>
          <cell r="G46">
            <v>2.5750000000000002</v>
          </cell>
          <cell r="H46">
            <v>39.14</v>
          </cell>
          <cell r="I46">
            <v>1120935</v>
          </cell>
          <cell r="J46">
            <v>2886407.625</v>
          </cell>
        </row>
        <row r="47">
          <cell r="B47" t="str">
            <v>§æ bª t«ng lãt mè, trô ®¸ 4x6 M100</v>
          </cell>
          <cell r="C47" t="str">
            <v>m3</v>
          </cell>
          <cell r="D47">
            <v>33.659999999999997</v>
          </cell>
          <cell r="E47" t="str">
            <v>Tµu kÐo 150cv</v>
          </cell>
          <cell r="F47" t="str">
            <v>ca</v>
          </cell>
          <cell r="G47">
            <v>5.1500000000000004E-2</v>
          </cell>
          <cell r="H47">
            <v>0.78280000000000005</v>
          </cell>
          <cell r="I47">
            <v>775474</v>
          </cell>
          <cell r="J47">
            <v>39936.911</v>
          </cell>
        </row>
        <row r="48">
          <cell r="B48" t="str">
            <v>V¸n khu«n ®æ bª t«ng t¹i chæ xµ mò mè, trô cÇu</v>
          </cell>
          <cell r="C48" t="str">
            <v>100m2</v>
          </cell>
          <cell r="D48">
            <v>13.757999999999999</v>
          </cell>
          <cell r="E48" t="str">
            <v>Sµ lan 200T</v>
          </cell>
          <cell r="F48" t="str">
            <v>ca</v>
          </cell>
          <cell r="G48">
            <v>2.5750000000000002</v>
          </cell>
          <cell r="H48">
            <v>39.14</v>
          </cell>
          <cell r="I48">
            <v>325023</v>
          </cell>
          <cell r="J48">
            <v>836934.22500000009</v>
          </cell>
        </row>
        <row r="49">
          <cell r="B49" t="str">
            <v>Gia c«ng khung ®Þnh vÞ, gi»ng vßng v©y cõ v¸n thÐp</v>
          </cell>
          <cell r="C49" t="str">
            <v>tÊn</v>
          </cell>
          <cell r="D49">
            <v>25.936</v>
          </cell>
          <cell r="E49" t="str">
            <v>Nh©n c«ng 4/7</v>
          </cell>
          <cell r="F49" t="str">
            <v>c«ng</v>
          </cell>
          <cell r="G49">
            <v>28.75</v>
          </cell>
          <cell r="H49">
            <v>202.19875000000002</v>
          </cell>
          <cell r="I49">
            <v>0</v>
          </cell>
          <cell r="J49">
            <v>577977.30000000005</v>
          </cell>
        </row>
        <row r="50">
          <cell r="B50" t="str">
            <v>§æ bª t«ng ®¸ 1x2 M300 mè, trô cÇu trªn c¹n</v>
          </cell>
          <cell r="C50" t="str">
            <v>m3</v>
          </cell>
          <cell r="D50">
            <v>552.41600000000005</v>
          </cell>
          <cell r="E50" t="str">
            <v>M¸y hµn 23kw</v>
          </cell>
          <cell r="F50" t="str">
            <v>ca</v>
          </cell>
          <cell r="G50">
            <v>5.5</v>
          </cell>
          <cell r="H50">
            <v>142.648</v>
          </cell>
          <cell r="I50">
            <v>77338</v>
          </cell>
          <cell r="J50">
            <v>425359</v>
          </cell>
        </row>
        <row r="51">
          <cell r="B51" t="str">
            <v>§æ bª t«ng ®¸ 1x2 M300 mè, trô cÇu d­íi n­íc</v>
          </cell>
          <cell r="C51" t="str">
            <v>m3</v>
          </cell>
          <cell r="D51">
            <v>608.94000000000005</v>
          </cell>
          <cell r="E51" t="str">
            <v>M¸y c¾t</v>
          </cell>
          <cell r="F51" t="str">
            <v>ca</v>
          </cell>
          <cell r="G51">
            <v>0.4</v>
          </cell>
          <cell r="H51">
            <v>10.374400000000001</v>
          </cell>
          <cell r="I51">
            <v>46496</v>
          </cell>
          <cell r="J51">
            <v>18598.400000000001</v>
          </cell>
        </row>
        <row r="52">
          <cell r="B52" t="str">
            <v>V÷a xi m¨ng M100</v>
          </cell>
          <cell r="C52" t="str">
            <v>m2</v>
          </cell>
          <cell r="D52">
            <v>29.26</v>
          </cell>
          <cell r="E52" t="str">
            <v>CÇn cÈu 10T</v>
          </cell>
          <cell r="F52" t="str">
            <v>ca</v>
          </cell>
          <cell r="G52">
            <v>0.27</v>
          </cell>
          <cell r="H52">
            <v>7.0027200000000001</v>
          </cell>
          <cell r="I52">
            <v>496370</v>
          </cell>
          <cell r="J52">
            <v>134019.90000000002</v>
          </cell>
        </row>
        <row r="53">
          <cell r="B53" t="str">
            <v>L¾p ®Æt khung ®Þnh vÞ trªn c¹n</v>
          </cell>
          <cell r="C53" t="str">
            <v>tÊn</v>
          </cell>
          <cell r="D53">
            <v>280.48399999999998</v>
          </cell>
          <cell r="E53">
            <v>0</v>
          </cell>
          <cell r="F53">
            <v>0</v>
          </cell>
          <cell r="G53">
            <v>0</v>
          </cell>
          <cell r="H53" t="str">
            <v/>
          </cell>
          <cell r="I53">
            <v>0</v>
          </cell>
          <cell r="J53">
            <v>243927.90000000002</v>
          </cell>
        </row>
        <row r="54">
          <cell r="B54" t="str">
            <v>- Cèt thÐp d&lt;=10</v>
          </cell>
          <cell r="C54" t="str">
            <v>tÊn</v>
          </cell>
          <cell r="D54">
            <v>1.3859999999999999</v>
          </cell>
          <cell r="E54" t="str">
            <v>CÇn cÈu 16T</v>
          </cell>
          <cell r="F54" t="str">
            <v>ca</v>
          </cell>
          <cell r="G54">
            <v>0.27</v>
          </cell>
          <cell r="H54">
            <v>75.730680000000007</v>
          </cell>
          <cell r="I54">
            <v>774540</v>
          </cell>
          <cell r="J54">
            <v>209125.80000000002</v>
          </cell>
        </row>
        <row r="55">
          <cell r="B55" t="str">
            <v>- Cèt thÐp d&lt;=18</v>
          </cell>
          <cell r="C55" t="str">
            <v>tÊn</v>
          </cell>
          <cell r="D55">
            <v>9.5120000000000005</v>
          </cell>
          <cell r="E55" t="str">
            <v>M¸y hµn 23kw</v>
          </cell>
          <cell r="F55" t="str">
            <v>ca</v>
          </cell>
          <cell r="G55">
            <v>0.45</v>
          </cell>
          <cell r="H55">
            <v>126.2178</v>
          </cell>
          <cell r="I55">
            <v>77338</v>
          </cell>
          <cell r="J55">
            <v>34802.1</v>
          </cell>
        </row>
        <row r="56">
          <cell r="B56" t="str">
            <v>Th¸o dì khung ®Þnh vÞ trªn c¹n</v>
          </cell>
          <cell r="C56" t="str">
            <v>tÊn</v>
          </cell>
          <cell r="D56">
            <v>280.48399999999998</v>
          </cell>
          <cell r="E56" t="str">
            <v>Nh©n c«ng 3,5/7</v>
          </cell>
          <cell r="F56" t="str">
            <v>c«ng</v>
          </cell>
          <cell r="G56">
            <v>7.49</v>
          </cell>
          <cell r="H56">
            <v>11.579540000000001</v>
          </cell>
          <cell r="I56">
            <v>0</v>
          </cell>
          <cell r="J56">
            <v>243927.90000000002</v>
          </cell>
        </row>
        <row r="57">
          <cell r="B57" t="str">
            <v>V¸n khu«n ®æ bª t«ng ®óc s½n b¶n qu¸ ®é, lan can</v>
          </cell>
          <cell r="C57" t="str">
            <v>100m2</v>
          </cell>
          <cell r="D57">
            <v>7.6239999999999997</v>
          </cell>
          <cell r="E57" t="str">
            <v>CÇn cÈu 16T</v>
          </cell>
          <cell r="F57" t="str">
            <v>ca</v>
          </cell>
          <cell r="G57">
            <v>0.27</v>
          </cell>
          <cell r="H57">
            <v>75.730680000000007</v>
          </cell>
          <cell r="I57">
            <v>774540</v>
          </cell>
          <cell r="J57">
            <v>209125.80000000002</v>
          </cell>
        </row>
        <row r="58">
          <cell r="B58" t="str">
            <v>§æ bª t«ng ®óc s½n ®¸ 1x2 M300 b¶n qu¸ ®é</v>
          </cell>
          <cell r="C58" t="str">
            <v>m3</v>
          </cell>
          <cell r="D58">
            <v>21.712</v>
          </cell>
          <cell r="E58" t="str">
            <v>M¸y hµn 23kw</v>
          </cell>
          <cell r="F58" t="str">
            <v>ca</v>
          </cell>
          <cell r="G58">
            <v>0.45</v>
          </cell>
          <cell r="H58">
            <v>126.2178</v>
          </cell>
          <cell r="I58">
            <v>77338</v>
          </cell>
          <cell r="J58">
            <v>34802.1</v>
          </cell>
        </row>
        <row r="59">
          <cell r="B59" t="str">
            <v>§­êng hµn 10ly</v>
          </cell>
          <cell r="C59" t="str">
            <v>10m</v>
          </cell>
          <cell r="D59">
            <v>63.956000000000003</v>
          </cell>
          <cell r="E59" t="str">
            <v>Nh©n c«ng 4/7</v>
          </cell>
          <cell r="F59" t="str">
            <v>c«ng</v>
          </cell>
          <cell r="G59">
            <v>3.2</v>
          </cell>
          <cell r="H59">
            <v>79.26400000000001</v>
          </cell>
          <cell r="I59">
            <v>0</v>
          </cell>
          <cell r="J59">
            <v>77450</v>
          </cell>
        </row>
        <row r="60">
          <cell r="B60" t="str">
            <v>L¾p ®Æt cÊu kiÖn ®óc s½n</v>
          </cell>
          <cell r="E60" t="str">
            <v>M¸y hµn 23kw</v>
          </cell>
          <cell r="F60" t="str">
            <v>ca</v>
          </cell>
          <cell r="G60">
            <v>1.0014481884713853</v>
          </cell>
          <cell r="H60">
            <v>64.048620341875917</v>
          </cell>
          <cell r="I60">
            <v>77338</v>
          </cell>
          <cell r="J60">
            <v>77450</v>
          </cell>
        </row>
        <row r="61">
          <cell r="B61" t="str">
            <v>X¶ ®­êng hµn 10ly</v>
          </cell>
          <cell r="C61" t="str">
            <v>10m</v>
          </cell>
          <cell r="D61">
            <v>63.956000000000003</v>
          </cell>
          <cell r="E61" t="str">
            <v>Nh©n c«ng 4/7</v>
          </cell>
          <cell r="F61" t="str">
            <v>c«ng</v>
          </cell>
          <cell r="G61">
            <v>0.49</v>
          </cell>
          <cell r="H61">
            <v>270.48</v>
          </cell>
          <cell r="I61">
            <v>0</v>
          </cell>
          <cell r="J61">
            <v>38725</v>
          </cell>
        </row>
        <row r="62">
          <cell r="B62" t="str">
            <v>- CÊu kiÖn &lt;= 5tÊn</v>
          </cell>
          <cell r="C62" t="str">
            <v>ckiÖn</v>
          </cell>
          <cell r="D62">
            <v>2</v>
          </cell>
          <cell r="E62" t="str">
            <v>M¸y hµn 23kw</v>
          </cell>
          <cell r="F62" t="str">
            <v>ca</v>
          </cell>
          <cell r="G62">
            <v>0.50072409423569264</v>
          </cell>
          <cell r="H62">
            <v>32.024310170937959</v>
          </cell>
          <cell r="I62">
            <v>77338</v>
          </cell>
          <cell r="J62">
            <v>38725</v>
          </cell>
        </row>
        <row r="63">
          <cell r="B63" t="str">
            <v>Gia c«ng l¾p ®Æt hép nèi cõ</v>
          </cell>
          <cell r="C63" t="str">
            <v>ckiÖn</v>
          </cell>
          <cell r="D63">
            <v>6</v>
          </cell>
          <cell r="E63" t="str">
            <v>Nh©n c«ng 4/7</v>
          </cell>
          <cell r="F63" t="str">
            <v>c«ng</v>
          </cell>
          <cell r="G63">
            <v>1.69</v>
          </cell>
          <cell r="H63">
            <v>10.14</v>
          </cell>
          <cell r="I63">
            <v>15344</v>
          </cell>
          <cell r="J63">
            <v>25931.360000000001</v>
          </cell>
        </row>
        <row r="64">
          <cell r="B64" t="str">
            <v>- thÐp h×nh</v>
          </cell>
          <cell r="C64" t="str">
            <v>tÊn</v>
          </cell>
          <cell r="D64">
            <v>0.79800000000000004</v>
          </cell>
          <cell r="E64" t="str">
            <v>Nh©n c«ng 3,2/7</v>
          </cell>
          <cell r="F64" t="str">
            <v>c«ng</v>
          </cell>
          <cell r="G64">
            <v>48.646390515842214</v>
          </cell>
          <cell r="H64">
            <v>14.885795497847717</v>
          </cell>
          <cell r="I64">
            <v>0</v>
          </cell>
          <cell r="J64">
            <v>425359</v>
          </cell>
        </row>
        <row r="65">
          <cell r="B65" t="str">
            <v>§¾p c¸t h¹t th« sau mè</v>
          </cell>
          <cell r="C65" t="str">
            <v>100m3</v>
          </cell>
          <cell r="D65">
            <v>1.1559999999999999</v>
          </cell>
          <cell r="E65" t="str">
            <v>M¸y hµn 15kw</v>
          </cell>
          <cell r="F65" t="str">
            <v>ca</v>
          </cell>
          <cell r="G65">
            <v>5.5</v>
          </cell>
          <cell r="H65">
            <v>4.3890000000000002</v>
          </cell>
          <cell r="I65">
            <v>77338</v>
          </cell>
          <cell r="J65">
            <v>425359</v>
          </cell>
        </row>
        <row r="66">
          <cell r="B66" t="str">
            <v>- thÐp b¶n</v>
          </cell>
          <cell r="C66" t="str">
            <v>tÊn</v>
          </cell>
          <cell r="D66">
            <v>125.904</v>
          </cell>
          <cell r="E66">
            <v>0</v>
          </cell>
          <cell r="F66">
            <v>0</v>
          </cell>
          <cell r="G66">
            <v>0</v>
          </cell>
          <cell r="H66" t="str">
            <v/>
          </cell>
          <cell r="I66">
            <v>0</v>
          </cell>
          <cell r="J66">
            <v>425359</v>
          </cell>
        </row>
        <row r="67">
          <cell r="B67" t="str">
            <v>Lao l¾p dÇm BTTA &lt;= 30m</v>
          </cell>
          <cell r="C67" t="str">
            <v>mdÇm</v>
          </cell>
          <cell r="D67">
            <v>2079.12</v>
          </cell>
          <cell r="E67" t="str">
            <v>M¸y hµn 15kw</v>
          </cell>
          <cell r="F67" t="str">
            <v>ca</v>
          </cell>
          <cell r="G67">
            <v>5.5</v>
          </cell>
          <cell r="H67">
            <v>692.47199999999998</v>
          </cell>
          <cell r="I67">
            <v>77338</v>
          </cell>
          <cell r="J67">
            <v>425359</v>
          </cell>
        </row>
        <row r="68">
          <cell r="B68" t="str">
            <v>§­êng hµn 10ly</v>
          </cell>
          <cell r="C68" t="str">
            <v>10m</v>
          </cell>
          <cell r="D68">
            <v>874.32</v>
          </cell>
          <cell r="E68" t="str">
            <v>Nh©n c«ng 4,5/7</v>
          </cell>
          <cell r="F68" t="str">
            <v>c«ng</v>
          </cell>
          <cell r="G68">
            <v>4.7</v>
          </cell>
          <cell r="H68">
            <v>930.6</v>
          </cell>
          <cell r="I68">
            <v>0</v>
          </cell>
          <cell r="J68">
            <v>77450</v>
          </cell>
        </row>
        <row r="69">
          <cell r="B69" t="str">
            <v>N©ng h¹ dÇm cÇu</v>
          </cell>
          <cell r="E69" t="str">
            <v>M¸y hµn 23kw</v>
          </cell>
          <cell r="F69" t="str">
            <v>ca</v>
          </cell>
          <cell r="G69">
            <v>1.0014481884713853</v>
          </cell>
          <cell r="H69">
            <v>875.58618014430158</v>
          </cell>
          <cell r="I69">
            <v>77338</v>
          </cell>
          <cell r="J69">
            <v>77450</v>
          </cell>
        </row>
        <row r="70">
          <cell r="B70" t="str">
            <v>§ãng cõ thö (mçi mè , trô 02 cõ)</v>
          </cell>
          <cell r="C70" t="str">
            <v>cõ</v>
          </cell>
          <cell r="D70">
            <v>24</v>
          </cell>
          <cell r="E70" t="str">
            <v>Nh©n c«ng 4,5/7</v>
          </cell>
          <cell r="F70" t="str">
            <v>c«ng</v>
          </cell>
          <cell r="G70">
            <v>15.9</v>
          </cell>
          <cell r="H70">
            <v>1717.2</v>
          </cell>
          <cell r="I70">
            <v>0</v>
          </cell>
          <cell r="J70">
            <v>2500000</v>
          </cell>
        </row>
        <row r="71">
          <cell r="B71" t="str">
            <v>- ChiÒu dµi dÇm &lt;=35m</v>
          </cell>
          <cell r="C71" t="str">
            <v>dÇm</v>
          </cell>
          <cell r="D71">
            <v>6</v>
          </cell>
          <cell r="E71" t="str">
            <v>M¸y ®ãng cäc 3,5T</v>
          </cell>
          <cell r="F71" t="str">
            <v>ca</v>
          </cell>
          <cell r="G71">
            <v>2.2618764345951288</v>
          </cell>
          <cell r="H71">
            <v>54.285034430283091</v>
          </cell>
          <cell r="I71">
            <v>1105277</v>
          </cell>
          <cell r="J71">
            <v>2500000</v>
          </cell>
        </row>
        <row r="72">
          <cell r="B72" t="str">
            <v>§ãng cõ BTCT 35x35cm</v>
          </cell>
          <cell r="C72">
            <v>0</v>
          </cell>
          <cell r="D72">
            <v>0</v>
          </cell>
          <cell r="E72">
            <v>0</v>
          </cell>
          <cell r="F72">
            <v>0</v>
          </cell>
          <cell r="G72">
            <v>0</v>
          </cell>
          <cell r="H72" t="str">
            <v/>
          </cell>
          <cell r="I72">
            <v>0</v>
          </cell>
          <cell r="J72">
            <v>0</v>
          </cell>
        </row>
        <row r="73">
          <cell r="B73" t="str">
            <v>- §ãng th¼ng trªn bê</v>
          </cell>
          <cell r="C73" t="str">
            <v>100m</v>
          </cell>
          <cell r="D73">
            <v>5.76</v>
          </cell>
          <cell r="E73" t="str">
            <v>Nh©n c«ng 3,7/7</v>
          </cell>
          <cell r="F73" t="str">
            <v>c«ng</v>
          </cell>
          <cell r="G73">
            <v>16.57</v>
          </cell>
          <cell r="H73">
            <v>514.84647000000007</v>
          </cell>
          <cell r="I73">
            <v>0</v>
          </cell>
          <cell r="J73">
            <v>3263481.784</v>
          </cell>
        </row>
        <row r="74">
          <cell r="B74" t="str">
            <v>- Cèt thÐp d&lt;=18</v>
          </cell>
          <cell r="C74" t="str">
            <v>tÊn</v>
          </cell>
          <cell r="D74">
            <v>71.364999999999995</v>
          </cell>
          <cell r="E74" t="str">
            <v>M¸y ®ãng cäc 2,5T</v>
          </cell>
          <cell r="F74" t="str">
            <v>ca</v>
          </cell>
          <cell r="G74">
            <v>3.3496000000000001</v>
          </cell>
          <cell r="H74">
            <v>19.293696000000001</v>
          </cell>
          <cell r="I74">
            <v>974290</v>
          </cell>
          <cell r="J74">
            <v>3263481.784</v>
          </cell>
        </row>
        <row r="75">
          <cell r="B75" t="str">
            <v>- §ãng xiªn trªn bê</v>
          </cell>
          <cell r="C75" t="str">
            <v>100m</v>
          </cell>
          <cell r="D75">
            <v>4.8</v>
          </cell>
          <cell r="E75" t="str">
            <v>Nh©n c«ng 3,7/7</v>
          </cell>
          <cell r="F75" t="str">
            <v>c«ng</v>
          </cell>
          <cell r="G75">
            <v>9.17</v>
          </cell>
          <cell r="H75">
            <v>20.10981</v>
          </cell>
          <cell r="I75">
            <v>0</v>
          </cell>
          <cell r="J75">
            <v>3916178.1408000002</v>
          </cell>
        </row>
        <row r="76">
          <cell r="B76" t="str">
            <v>- ThÐp b¶n</v>
          </cell>
          <cell r="C76" t="str">
            <v>tÊn</v>
          </cell>
          <cell r="D76">
            <v>1.8089999999999999</v>
          </cell>
          <cell r="E76" t="str">
            <v>M¸y ®ãng cäc 2,5T</v>
          </cell>
          <cell r="F76" t="str">
            <v>ca</v>
          </cell>
          <cell r="G76">
            <v>4.01952</v>
          </cell>
          <cell r="H76">
            <v>19.293696000000001</v>
          </cell>
          <cell r="I76">
            <v>974290</v>
          </cell>
          <cell r="J76">
            <v>3916178.1408000002</v>
          </cell>
        </row>
        <row r="77">
          <cell r="B77" t="str">
            <v>§ãng cõ BTCT 40X40cm</v>
          </cell>
          <cell r="C77" t="str">
            <v>tÊn</v>
          </cell>
          <cell r="D77">
            <v>4.5220000000000002</v>
          </cell>
          <cell r="E77" t="str">
            <v>Nh©n c«ng 3,7/7</v>
          </cell>
          <cell r="F77" t="str">
            <v>c«ng</v>
          </cell>
          <cell r="G77">
            <v>30</v>
          </cell>
          <cell r="H77">
            <v>135.66</v>
          </cell>
          <cell r="I77">
            <v>0</v>
          </cell>
          <cell r="J77">
            <v>0</v>
          </cell>
        </row>
        <row r="78">
          <cell r="B78" t="str">
            <v>- §ãng th¼ng trªn bê</v>
          </cell>
          <cell r="C78" t="str">
            <v>100m</v>
          </cell>
          <cell r="D78">
            <v>27.84</v>
          </cell>
          <cell r="E78" t="str">
            <v>Nh©n c«ng 3,5/7</v>
          </cell>
          <cell r="F78" t="str">
            <v>c«ng</v>
          </cell>
          <cell r="G78">
            <v>2.1777427965231673</v>
          </cell>
          <cell r="H78">
            <v>4.7387683252344122</v>
          </cell>
          <cell r="I78">
            <v>0</v>
          </cell>
          <cell r="J78">
            <v>3959986.4356000004</v>
          </cell>
        </row>
        <row r="79">
          <cell r="B79" t="str">
            <v>§­êng hµn 6ly</v>
          </cell>
          <cell r="C79" t="str">
            <v>10m</v>
          </cell>
          <cell r="D79">
            <v>242.21600000000001</v>
          </cell>
          <cell r="E79" t="str">
            <v>M¸y ®ãng cäc 3,5T</v>
          </cell>
          <cell r="F79" t="str">
            <v>ca</v>
          </cell>
          <cell r="G79">
            <v>3.5828000000000002</v>
          </cell>
          <cell r="H79">
            <v>99.745152000000004</v>
          </cell>
          <cell r="I79">
            <v>1105277</v>
          </cell>
          <cell r="J79">
            <v>3959986.4356000004</v>
          </cell>
        </row>
        <row r="80">
          <cell r="B80" t="str">
            <v>- §ãng xiªn trªn bê</v>
          </cell>
          <cell r="C80" t="str">
            <v>100m</v>
          </cell>
          <cell r="D80">
            <v>71.040000000000006</v>
          </cell>
          <cell r="E80" t="str">
            <v>Nh©n c«ng 3,5/7</v>
          </cell>
          <cell r="F80" t="str">
            <v>c«ng</v>
          </cell>
          <cell r="G80">
            <v>2.1777427965231673</v>
          </cell>
          <cell r="H80">
            <v>243.38453493942919</v>
          </cell>
          <cell r="I80">
            <v>0</v>
          </cell>
          <cell r="J80">
            <v>4751983.72272</v>
          </cell>
        </row>
        <row r="81">
          <cell r="B81" t="str">
            <v>L¾p ®Æt èng tho¸t n­íc</v>
          </cell>
          <cell r="C81" t="str">
            <v>100m</v>
          </cell>
          <cell r="D81">
            <v>1.1559999999999999</v>
          </cell>
          <cell r="E81" t="str">
            <v>M¸y ®ãng cäc 3,5T</v>
          </cell>
          <cell r="F81" t="str">
            <v>ca</v>
          </cell>
          <cell r="G81">
            <v>4.2993600000000001</v>
          </cell>
          <cell r="H81">
            <v>305.42653440000004</v>
          </cell>
          <cell r="I81">
            <v>1105277</v>
          </cell>
          <cell r="J81">
            <v>4751983.72272</v>
          </cell>
        </row>
        <row r="82">
          <cell r="B82" t="str">
            <v>- §ãng th¼ng trªn mÆt n­íc</v>
          </cell>
          <cell r="C82" t="str">
            <v>100m</v>
          </cell>
          <cell r="D82">
            <v>24.96</v>
          </cell>
          <cell r="E82" t="str">
            <v>Nh©n c«ng 4/7</v>
          </cell>
          <cell r="F82" t="str">
            <v>c«ng</v>
          </cell>
          <cell r="G82">
            <v>33.19</v>
          </cell>
          <cell r="H82">
            <v>1361.1882799999998</v>
          </cell>
          <cell r="I82">
            <v>0</v>
          </cell>
          <cell r="J82">
            <v>6014766.7019999996</v>
          </cell>
        </row>
        <row r="83">
          <cell r="B83" t="str">
            <v>V¸n khu«n ®æ bª t«ng t¹i chæ trô lan can</v>
          </cell>
          <cell r="C83" t="str">
            <v>100m2</v>
          </cell>
          <cell r="D83">
            <v>3.089</v>
          </cell>
          <cell r="E83" t="str">
            <v>Tµu ®ãng cäc 3,5T</v>
          </cell>
          <cell r="F83" t="str">
            <v>ca</v>
          </cell>
          <cell r="G83">
            <v>1.6829999999999998</v>
          </cell>
          <cell r="H83">
            <v>42.007680000000001</v>
          </cell>
          <cell r="I83">
            <v>2003212</v>
          </cell>
          <cell r="J83">
            <v>3371405.7959999996</v>
          </cell>
        </row>
        <row r="84">
          <cell r="B84" t="str">
            <v>§æ bª t«ng t¹i chæ ®¸ 1x2 M250 lÒ, lan can</v>
          </cell>
          <cell r="C84" t="str">
            <v>m3</v>
          </cell>
          <cell r="D84">
            <v>177.24199999999999</v>
          </cell>
          <cell r="E84" t="str">
            <v>CÇn cÈu 25T</v>
          </cell>
          <cell r="F84" t="str">
            <v>ca</v>
          </cell>
          <cell r="G84">
            <v>1.6829999999999998</v>
          </cell>
          <cell r="H84">
            <v>42.007680000000001</v>
          </cell>
          <cell r="I84">
            <v>1120935</v>
          </cell>
          <cell r="J84">
            <v>1886533.6049999997</v>
          </cell>
        </row>
        <row r="85">
          <cell r="B85" t="str">
            <v>§æ bª t«ng ®¸ 1x2 M300 dÇm ngang sµn cÇu</v>
          </cell>
          <cell r="C85" t="str">
            <v>m3</v>
          </cell>
          <cell r="D85">
            <v>539.79999999999995</v>
          </cell>
          <cell r="E85" t="str">
            <v>Tµu kÐo 150cv</v>
          </cell>
          <cell r="F85" t="str">
            <v>ca</v>
          </cell>
          <cell r="G85">
            <v>0.10200000000000001</v>
          </cell>
          <cell r="H85">
            <v>2.5459200000000002</v>
          </cell>
          <cell r="I85">
            <v>775474</v>
          </cell>
          <cell r="J85">
            <v>79098.348000000013</v>
          </cell>
        </row>
        <row r="86">
          <cell r="B86" t="str">
            <v>VËn chuyÓn bèc dì ®µ BTTA, cõ bª t«ng cèt thÐp ®­êng thñy 45km</v>
          </cell>
          <cell r="C86" t="str">
            <v>tÊn</v>
          </cell>
          <cell r="D86">
            <v>8889</v>
          </cell>
          <cell r="E86" t="str">
            <v>Sµ lan 250T</v>
          </cell>
          <cell r="F86" t="str">
            <v>ca</v>
          </cell>
          <cell r="G86">
            <v>1.6829999999999998</v>
          </cell>
          <cell r="H86">
            <v>42.007680000000001</v>
          </cell>
          <cell r="I86">
            <v>402691</v>
          </cell>
          <cell r="J86">
            <v>677728.95299999998</v>
          </cell>
        </row>
        <row r="87">
          <cell r="B87" t="str">
            <v>- §ãng xiªn trªn mÆt n­íc</v>
          </cell>
          <cell r="C87" t="str">
            <v>100m</v>
          </cell>
          <cell r="D87">
            <v>32.64</v>
          </cell>
          <cell r="E87" t="str">
            <v>Nh©n c«ng 3,5/7</v>
          </cell>
          <cell r="F87" t="str">
            <v>c«ng</v>
          </cell>
          <cell r="G87">
            <v>3.2000000000000001E-2</v>
          </cell>
          <cell r="H87">
            <v>28.278080000000003</v>
          </cell>
          <cell r="I87">
            <v>0</v>
          </cell>
          <cell r="J87">
            <v>7338015.3764399989</v>
          </cell>
        </row>
        <row r="88">
          <cell r="B88" t="str">
            <v>Nhùa dÝnh b¸m tiªu chuÈn 1,1kg/m2</v>
          </cell>
          <cell r="C88" t="str">
            <v>100m2</v>
          </cell>
          <cell r="D88">
            <v>33.936999999999998</v>
          </cell>
          <cell r="E88" t="str">
            <v>Tµu ®ãng cäc 3,5T</v>
          </cell>
          <cell r="F88" t="str">
            <v>ca</v>
          </cell>
          <cell r="G88">
            <v>2.0532599999999999</v>
          </cell>
          <cell r="H88">
            <v>67.018406400000003</v>
          </cell>
          <cell r="I88">
            <v>2003212</v>
          </cell>
          <cell r="J88">
            <v>4113115.0711199995</v>
          </cell>
        </row>
        <row r="89">
          <cell r="B89" t="str">
            <v>BTN nãng h¹t mÞn mÆt cÇu dµy TB 7cm</v>
          </cell>
          <cell r="C89" t="str">
            <v>100m2</v>
          </cell>
          <cell r="D89">
            <v>33.936999999999998</v>
          </cell>
          <cell r="E89" t="str">
            <v>CÇn cÈu 25T</v>
          </cell>
          <cell r="F89" t="str">
            <v>ca</v>
          </cell>
          <cell r="G89">
            <v>2.0532599999999999</v>
          </cell>
          <cell r="H89">
            <v>67.018406400000003</v>
          </cell>
          <cell r="I89">
            <v>1120935</v>
          </cell>
          <cell r="J89">
            <v>2301570.9981</v>
          </cell>
        </row>
        <row r="90">
          <cell r="E90" t="str">
            <v>Tµu kÐo 150cv</v>
          </cell>
          <cell r="F90" t="str">
            <v>ca</v>
          </cell>
          <cell r="G90">
            <v>0.12444000000000001</v>
          </cell>
          <cell r="H90">
            <v>4.0617216000000003</v>
          </cell>
          <cell r="I90">
            <v>775474</v>
          </cell>
          <cell r="J90">
            <v>96499.984560000012</v>
          </cell>
        </row>
        <row r="91">
          <cell r="B91" t="str">
            <v>phÇn cèng qua ®­êng</v>
          </cell>
          <cell r="E91" t="str">
            <v>Sµ lan 250T</v>
          </cell>
          <cell r="F91" t="str">
            <v>ca</v>
          </cell>
          <cell r="G91">
            <v>2.0532599999999999</v>
          </cell>
          <cell r="H91">
            <v>67.018406400000003</v>
          </cell>
          <cell r="I91">
            <v>402691</v>
          </cell>
          <cell r="J91">
            <v>826829.32265999995</v>
          </cell>
        </row>
        <row r="92">
          <cell r="B92" t="str">
            <v>GCL§ cèt thÐp ®æ bª t«ng t¹i chæ mè, trô</v>
          </cell>
          <cell r="C92" t="str">
            <v>100m</v>
          </cell>
          <cell r="D92">
            <v>213.07499999999999</v>
          </cell>
          <cell r="E92" t="str">
            <v>Nh©n c«ng 3,5/7</v>
          </cell>
          <cell r="F92" t="str">
            <v>c«ng</v>
          </cell>
          <cell r="G92">
            <v>2.89</v>
          </cell>
          <cell r="H92">
            <v>615.78674999999998</v>
          </cell>
          <cell r="I92">
            <v>0</v>
          </cell>
          <cell r="J92">
            <v>0</v>
          </cell>
        </row>
        <row r="93">
          <cell r="B93" t="str">
            <v>- Cèt thÐp d&lt;=10</v>
          </cell>
          <cell r="C93" t="str">
            <v>tÊn</v>
          </cell>
          <cell r="D93">
            <v>4.2850000000000001</v>
          </cell>
          <cell r="E93" t="str">
            <v>Nh©n c«ng 3/7</v>
          </cell>
          <cell r="F93" t="str">
            <v>c«ng</v>
          </cell>
          <cell r="G93">
            <v>1.18</v>
          </cell>
          <cell r="H93">
            <v>49.394799999999996</v>
          </cell>
          <cell r="I93">
            <v>0</v>
          </cell>
          <cell r="J93">
            <v>158275.06000000003</v>
          </cell>
        </row>
        <row r="94">
          <cell r="B94" t="str">
            <v>Cèt thÐp èng cèng ®óc s½n</v>
          </cell>
          <cell r="E94" t="str">
            <v>M¸y c¾t uèn</v>
          </cell>
          <cell r="F94" t="str">
            <v>ca</v>
          </cell>
          <cell r="G94">
            <v>0.4</v>
          </cell>
          <cell r="H94">
            <v>1.7140000000000002</v>
          </cell>
          <cell r="I94">
            <v>39389</v>
          </cell>
          <cell r="J94">
            <v>15755.6</v>
          </cell>
        </row>
        <row r="95">
          <cell r="B95" t="str">
            <v>- Cèt thÐp d&lt;=10</v>
          </cell>
          <cell r="C95" t="str">
            <v>tÊn</v>
          </cell>
          <cell r="D95">
            <v>2.13</v>
          </cell>
          <cell r="E95" t="str">
            <v>CÇn cÈu 25T</v>
          </cell>
          <cell r="F95" t="str">
            <v>ca</v>
          </cell>
          <cell r="G95">
            <v>0.06</v>
          </cell>
          <cell r="H95">
            <v>0.2571</v>
          </cell>
          <cell r="I95">
            <v>1120935</v>
          </cell>
          <cell r="J95">
            <v>67256.099999999991</v>
          </cell>
        </row>
        <row r="96">
          <cell r="B96" t="str">
            <v>- Cèt thÐp d&lt;=18</v>
          </cell>
          <cell r="C96" t="str">
            <v>tÊn</v>
          </cell>
          <cell r="D96">
            <v>11.37</v>
          </cell>
          <cell r="E96" t="str">
            <v>Sµ lan 200T</v>
          </cell>
          <cell r="F96" t="str">
            <v>ca</v>
          </cell>
          <cell r="G96">
            <v>0.06</v>
          </cell>
          <cell r="H96">
            <v>0.2571</v>
          </cell>
          <cell r="I96">
            <v>325023</v>
          </cell>
          <cell r="J96">
            <v>19501.38</v>
          </cell>
        </row>
        <row r="97">
          <cell r="B97" t="str">
            <v>Cèt thÐp ®æ bª t«ng t¹i chæ</v>
          </cell>
          <cell r="E97" t="str">
            <v>Sµ lan 400T</v>
          </cell>
          <cell r="F97" t="str">
            <v>ca</v>
          </cell>
          <cell r="G97">
            <v>0.06</v>
          </cell>
          <cell r="H97">
            <v>0.2571</v>
          </cell>
          <cell r="I97">
            <v>670875</v>
          </cell>
          <cell r="J97">
            <v>40252.5</v>
          </cell>
        </row>
        <row r="98">
          <cell r="B98" t="str">
            <v>- Cèt thÐp d&lt;=18</v>
          </cell>
          <cell r="C98" t="str">
            <v>tÊn</v>
          </cell>
          <cell r="D98">
            <v>1.41</v>
          </cell>
          <cell r="E98" t="str">
            <v>Tµu kÐo 150cv</v>
          </cell>
          <cell r="F98" t="str">
            <v>ca</v>
          </cell>
          <cell r="G98">
            <v>0.02</v>
          </cell>
          <cell r="H98">
            <v>8.5699999999999998E-2</v>
          </cell>
          <cell r="I98">
            <v>775474</v>
          </cell>
          <cell r="J98">
            <v>15509.48</v>
          </cell>
        </row>
        <row r="99">
          <cell r="B99" t="str">
            <v>- Cèt thÐp d&lt;=18</v>
          </cell>
          <cell r="C99" t="str">
            <v>tÊn</v>
          </cell>
          <cell r="D99">
            <v>15.756</v>
          </cell>
          <cell r="E99" t="str">
            <v>Nh©n c«ng 4/7</v>
          </cell>
          <cell r="F99" t="str">
            <v>c«ng</v>
          </cell>
          <cell r="G99">
            <v>52.05</v>
          </cell>
          <cell r="H99">
            <v>138.40094999999999</v>
          </cell>
          <cell r="I99">
            <v>0</v>
          </cell>
          <cell r="J99">
            <v>272660.94800000003</v>
          </cell>
        </row>
        <row r="100">
          <cell r="B100" t="str">
            <v>V¸n khu«n ®æ bª t«ng ®óc s½n</v>
          </cell>
          <cell r="C100" t="str">
            <v>100m2</v>
          </cell>
          <cell r="D100">
            <v>11.612</v>
          </cell>
          <cell r="E100" t="str">
            <v>M¸y hµn 23kw</v>
          </cell>
          <cell r="F100" t="str">
            <v>ca</v>
          </cell>
          <cell r="G100">
            <v>1.6</v>
          </cell>
          <cell r="H100">
            <v>25.209600000000002</v>
          </cell>
          <cell r="I100">
            <v>77338</v>
          </cell>
          <cell r="J100">
            <v>123740.8</v>
          </cell>
        </row>
        <row r="101">
          <cell r="B101" t="str">
            <v>VËn chuyÓn bèc dì c«ng BTCT ®­êng thñy 45km</v>
          </cell>
          <cell r="C101" t="str">
            <v>tÊn</v>
          </cell>
          <cell r="D101">
            <v>175</v>
          </cell>
          <cell r="E101" t="str">
            <v>M¸y c¾t uèn</v>
          </cell>
          <cell r="F101" t="str">
            <v>ca</v>
          </cell>
          <cell r="G101">
            <v>0.32</v>
          </cell>
          <cell r="H101">
            <v>5.0419200000000002</v>
          </cell>
          <cell r="I101">
            <v>39389</v>
          </cell>
          <cell r="J101">
            <v>12604.48</v>
          </cell>
        </row>
        <row r="102">
          <cell r="B102" t="str">
            <v>L¾p ®Æt cèng hép 5-7 tÊn</v>
          </cell>
          <cell r="C102" t="str">
            <v>èng</v>
          </cell>
          <cell r="D102">
            <v>28</v>
          </cell>
          <cell r="E102" t="str">
            <v>CÇn cÈu 25T</v>
          </cell>
          <cell r="F102" t="str">
            <v>ca</v>
          </cell>
          <cell r="G102">
            <v>0.06</v>
          </cell>
          <cell r="H102">
            <v>0.94535999999999998</v>
          </cell>
          <cell r="I102">
            <v>1120935</v>
          </cell>
          <cell r="J102">
            <v>67256.099999999991</v>
          </cell>
        </row>
        <row r="103">
          <cell r="B103" t="str">
            <v>Bª t«ng èng cèng ®¸ 1x2 M200</v>
          </cell>
          <cell r="C103" t="str">
            <v>m3</v>
          </cell>
          <cell r="D103">
            <v>147</v>
          </cell>
          <cell r="E103" t="str">
            <v>Sµ lan 200T</v>
          </cell>
          <cell r="F103" t="str">
            <v>ca</v>
          </cell>
          <cell r="G103">
            <v>0.06</v>
          </cell>
          <cell r="H103">
            <v>0.94535999999999998</v>
          </cell>
          <cell r="I103">
            <v>325023</v>
          </cell>
          <cell r="J103">
            <v>19501.38</v>
          </cell>
        </row>
        <row r="104">
          <cell r="B104" t="str">
            <v>Bª t«ng mèi nèi cèng ®¸ 1x2 M150</v>
          </cell>
          <cell r="C104" t="str">
            <v>m3</v>
          </cell>
          <cell r="D104">
            <v>19.04</v>
          </cell>
          <cell r="E104" t="str">
            <v>Sµ lan 400T</v>
          </cell>
          <cell r="F104" t="str">
            <v>ca</v>
          </cell>
          <cell r="G104">
            <v>0.06</v>
          </cell>
          <cell r="H104">
            <v>0.94535999999999998</v>
          </cell>
          <cell r="I104">
            <v>670875</v>
          </cell>
          <cell r="J104">
            <v>40252.5</v>
          </cell>
        </row>
        <row r="105">
          <cell r="B105" t="str">
            <v>Bª t«ng s©n cèng ®¸ 1x2 M200</v>
          </cell>
          <cell r="C105" t="str">
            <v>m3</v>
          </cell>
          <cell r="D105">
            <v>8.34</v>
          </cell>
          <cell r="E105" t="str">
            <v>Tµu kÐo 150cv</v>
          </cell>
          <cell r="F105" t="str">
            <v>ca</v>
          </cell>
          <cell r="G105">
            <v>1.2E-2</v>
          </cell>
          <cell r="H105">
            <v>0.18907200000000002</v>
          </cell>
          <cell r="I105">
            <v>775474</v>
          </cell>
          <cell r="J105">
            <v>9305.6880000000001</v>
          </cell>
        </row>
        <row r="106">
          <cell r="B106" t="str">
            <v>- Cèt thÐp d&gt;18</v>
          </cell>
          <cell r="C106" t="str">
            <v>tÊn</v>
          </cell>
          <cell r="D106">
            <v>73.671999999999997</v>
          </cell>
          <cell r="E106" t="str">
            <v>Nh©n c«ng 3,5/7</v>
          </cell>
          <cell r="F106" t="str">
            <v>c«ng</v>
          </cell>
          <cell r="G106">
            <v>4.22</v>
          </cell>
          <cell r="H106">
            <v>27.092399999999998</v>
          </cell>
          <cell r="I106">
            <v>0</v>
          </cell>
          <cell r="J106">
            <v>232525.03999999998</v>
          </cell>
        </row>
        <row r="107">
          <cell r="E107" t="str">
            <v>M¸y hµn 23kw</v>
          </cell>
          <cell r="F107" t="str">
            <v>ca</v>
          </cell>
          <cell r="G107">
            <v>1.73</v>
          </cell>
          <cell r="H107">
            <v>127.45255999999999</v>
          </cell>
          <cell r="I107">
            <v>77338</v>
          </cell>
          <cell r="J107">
            <v>133794.74</v>
          </cell>
        </row>
        <row r="108">
          <cell r="B108" t="str">
            <v>phÇn ®­êng vµo cÇu</v>
          </cell>
          <cell r="E108" t="str">
            <v>M¸y c¾t uèn</v>
          </cell>
          <cell r="F108" t="str">
            <v>ca</v>
          </cell>
          <cell r="G108">
            <v>0.16</v>
          </cell>
          <cell r="H108">
            <v>11.787519999999999</v>
          </cell>
          <cell r="I108">
            <v>39389</v>
          </cell>
          <cell r="J108">
            <v>6302.24</v>
          </cell>
        </row>
        <row r="109">
          <cell r="B109" t="str">
            <v>§µo khu«n ®­êng ®Êt cÊp 2</v>
          </cell>
          <cell r="C109" t="str">
            <v>m3</v>
          </cell>
          <cell r="D109">
            <v>15.247999999999999</v>
          </cell>
          <cell r="E109" t="str">
            <v>CÇn cÈu 25T</v>
          </cell>
          <cell r="F109" t="str">
            <v>ca</v>
          </cell>
          <cell r="G109">
            <v>0.04</v>
          </cell>
          <cell r="H109">
            <v>2.9468799999999997</v>
          </cell>
          <cell r="I109">
            <v>1120935</v>
          </cell>
          <cell r="J109">
            <v>44837.4</v>
          </cell>
        </row>
        <row r="110">
          <cell r="B110" t="str">
            <v>V¶i ®Þa kü thuËt</v>
          </cell>
          <cell r="C110" t="str">
            <v>100m2</v>
          </cell>
          <cell r="D110">
            <v>81.581999999999994</v>
          </cell>
          <cell r="E110" t="str">
            <v>Sµ lan 200T</v>
          </cell>
          <cell r="F110" t="str">
            <v>ca</v>
          </cell>
          <cell r="G110">
            <v>0.04</v>
          </cell>
          <cell r="H110">
            <v>2.9468799999999997</v>
          </cell>
          <cell r="I110">
            <v>325023</v>
          </cell>
          <cell r="J110">
            <v>13000.92</v>
          </cell>
        </row>
        <row r="111">
          <cell r="B111" t="str">
            <v>§¾p ®Êt tËn dông bÖ ph¶n ¸p + lÒ</v>
          </cell>
          <cell r="C111" t="str">
            <v>100m3</v>
          </cell>
          <cell r="D111">
            <v>88.811000000000007</v>
          </cell>
          <cell r="E111" t="str">
            <v>Sµ lan 400T</v>
          </cell>
          <cell r="F111" t="str">
            <v>ca</v>
          </cell>
          <cell r="G111">
            <v>0.04</v>
          </cell>
          <cell r="H111">
            <v>2.9468799999999997</v>
          </cell>
          <cell r="I111">
            <v>670875</v>
          </cell>
          <cell r="J111">
            <v>26835</v>
          </cell>
        </row>
        <row r="112">
          <cell r="B112" t="str">
            <v>§¾p c¸t nÒn + lÒ, ®­êng t¹m, ®­êng c«ng vô</v>
          </cell>
          <cell r="C112" t="str">
            <v>100m3</v>
          </cell>
          <cell r="D112">
            <v>88.686999999999998</v>
          </cell>
          <cell r="E112" t="str">
            <v>Tµu kÐo 150cv</v>
          </cell>
          <cell r="F112" t="str">
            <v>ca</v>
          </cell>
          <cell r="G112">
            <v>0.01</v>
          </cell>
          <cell r="H112">
            <v>0.73671999999999993</v>
          </cell>
          <cell r="I112">
            <v>775474</v>
          </cell>
          <cell r="J112">
            <v>7754.74</v>
          </cell>
        </row>
        <row r="113">
          <cell r="B113" t="str">
            <v>- ThÐp h×nh</v>
          </cell>
          <cell r="C113" t="str">
            <v>tÊn</v>
          </cell>
          <cell r="D113">
            <v>0.68799999999999994</v>
          </cell>
          <cell r="E113" t="str">
            <v>Nh©n c«ng 3,5/7</v>
          </cell>
          <cell r="F113" t="str">
            <v>c«ng</v>
          </cell>
          <cell r="G113">
            <v>2</v>
          </cell>
          <cell r="H113">
            <v>62.634</v>
          </cell>
          <cell r="I113">
            <v>0</v>
          </cell>
          <cell r="J113">
            <v>425359</v>
          </cell>
        </row>
        <row r="114">
          <cell r="B114" t="str">
            <v>§¾p ®Êt cÊp phèi sái ®á</v>
          </cell>
          <cell r="C114" t="str">
            <v>100m3</v>
          </cell>
          <cell r="D114">
            <v>23.800999999999998</v>
          </cell>
          <cell r="E114" t="str">
            <v>M¸y hµn 15kw</v>
          </cell>
          <cell r="F114" t="str">
            <v>ca</v>
          </cell>
          <cell r="G114">
            <v>5.5</v>
          </cell>
          <cell r="H114">
            <v>3.7839999999999998</v>
          </cell>
          <cell r="I114">
            <v>77338</v>
          </cell>
          <cell r="J114">
            <v>425359</v>
          </cell>
        </row>
        <row r="115">
          <cell r="B115" t="str">
            <v>§­êng hµn 10ly</v>
          </cell>
          <cell r="C115" t="str">
            <v>10m</v>
          </cell>
          <cell r="D115">
            <v>39.6</v>
          </cell>
          <cell r="E115" t="str">
            <v>Nh©n c«ng 3,5/7</v>
          </cell>
          <cell r="F115" t="str">
            <v>c«ng</v>
          </cell>
          <cell r="G115">
            <v>2.89</v>
          </cell>
          <cell r="H115">
            <v>1313.6350500000001</v>
          </cell>
          <cell r="I115">
            <v>0</v>
          </cell>
          <cell r="J115">
            <v>77450</v>
          </cell>
        </row>
        <row r="116">
          <cell r="B116" t="str">
            <v>Tr¶i c¸n ®¸ 0-4</v>
          </cell>
          <cell r="C116" t="str">
            <v>100m3</v>
          </cell>
          <cell r="D116">
            <v>16.117999999999999</v>
          </cell>
          <cell r="E116" t="str">
            <v>M¸y hµn 23kw</v>
          </cell>
          <cell r="F116" t="str">
            <v>ca</v>
          </cell>
          <cell r="G116">
            <v>1.0014481884713853</v>
          </cell>
          <cell r="H116">
            <v>39.657348263466858</v>
          </cell>
          <cell r="I116">
            <v>77338</v>
          </cell>
          <cell r="J116">
            <v>77450</v>
          </cell>
        </row>
        <row r="117">
          <cell r="B117" t="str">
            <v>§æ bª t«ng lãt mè, trô ®¸ 4x6 M100</v>
          </cell>
          <cell r="C117" t="str">
            <v>m3</v>
          </cell>
          <cell r="D117">
            <v>33.659999999999997</v>
          </cell>
          <cell r="E117" t="str">
            <v>Nh©n c«ng 3,5/7</v>
          </cell>
          <cell r="F117" t="str">
            <v>c«ng</v>
          </cell>
          <cell r="G117">
            <v>16.82</v>
          </cell>
          <cell r="H117">
            <v>682.75743999999997</v>
          </cell>
          <cell r="I117">
            <v>0</v>
          </cell>
          <cell r="J117">
            <v>12040.565000000001</v>
          </cell>
        </row>
        <row r="118">
          <cell r="B118" t="str">
            <v>§æ bª t«ng lãt ®¸ 4x6 M100</v>
          </cell>
          <cell r="C118" t="str">
            <v>m3</v>
          </cell>
          <cell r="D118">
            <v>183.983</v>
          </cell>
          <cell r="E118" t="str">
            <v>M¸y trén 250 lÝt</v>
          </cell>
          <cell r="F118" t="str">
            <v>ca</v>
          </cell>
          <cell r="G118">
            <v>9.5000000000000001E-2</v>
          </cell>
          <cell r="H118">
            <v>3.1976999999999998</v>
          </cell>
          <cell r="I118">
            <v>96272</v>
          </cell>
          <cell r="J118">
            <v>9145.84</v>
          </cell>
        </row>
        <row r="119">
          <cell r="B119" t="str">
            <v>X©y ®¸ héc v÷a M75</v>
          </cell>
          <cell r="C119" t="str">
            <v>m3</v>
          </cell>
          <cell r="D119">
            <v>196.28</v>
          </cell>
          <cell r="E119" t="str">
            <v>M¸y ®Çm bµn 1kw</v>
          </cell>
          <cell r="F119" t="str">
            <v>ca</v>
          </cell>
          <cell r="G119">
            <v>8.8999999999999996E-2</v>
          </cell>
          <cell r="H119">
            <v>2.9957399999999996</v>
          </cell>
          <cell r="I119">
            <v>32525</v>
          </cell>
          <cell r="J119">
            <v>2894.7249999999999</v>
          </cell>
        </row>
        <row r="120">
          <cell r="B120" t="str">
            <v>§æ bª t«ng ®¸ 1x2 M300 mè, trô cÇu trªn c¹n</v>
          </cell>
          <cell r="C120" t="str">
            <v>m3</v>
          </cell>
          <cell r="D120">
            <v>552.41600000000005</v>
          </cell>
          <cell r="E120" t="str">
            <v>Nh©n c«ng 3/7</v>
          </cell>
          <cell r="F120" t="str">
            <v>c«ng</v>
          </cell>
          <cell r="G120">
            <v>2.57</v>
          </cell>
          <cell r="H120">
            <v>252.21979999999999</v>
          </cell>
          <cell r="I120">
            <v>0</v>
          </cell>
          <cell r="J120">
            <v>48280.398479999996</v>
          </cell>
        </row>
        <row r="121">
          <cell r="B121" t="str">
            <v>Cäc tiªu</v>
          </cell>
          <cell r="C121" t="str">
            <v>cäc</v>
          </cell>
          <cell r="D121">
            <v>1018</v>
          </cell>
          <cell r="E121" t="str">
            <v>M¸y trén 250 lÝt</v>
          </cell>
          <cell r="F121" t="str">
            <v>ca</v>
          </cell>
          <cell r="G121">
            <v>9.69E-2</v>
          </cell>
          <cell r="H121">
            <v>53.529110400000008</v>
          </cell>
          <cell r="I121">
            <v>96272</v>
          </cell>
          <cell r="J121">
            <v>9328.7567999999992</v>
          </cell>
        </row>
        <row r="122">
          <cell r="B122" t="str">
            <v>S¬n 2 n­íc cäc dÊn</v>
          </cell>
          <cell r="C122" t="str">
            <v>m2</v>
          </cell>
          <cell r="D122">
            <v>366.48</v>
          </cell>
          <cell r="E122" t="str">
            <v>M¸y ®Çm dïi 1,5kw</v>
          </cell>
          <cell r="F122" t="str">
            <v>ca</v>
          </cell>
          <cell r="G122">
            <v>9.078E-2</v>
          </cell>
          <cell r="H122">
            <v>50.148324480000007</v>
          </cell>
          <cell r="I122">
            <v>37456</v>
          </cell>
          <cell r="J122">
            <v>3400.2556800000002</v>
          </cell>
        </row>
        <row r="123">
          <cell r="B123" t="str">
            <v>Trång cá</v>
          </cell>
          <cell r="C123" t="str">
            <v>100m2</v>
          </cell>
          <cell r="D123">
            <v>11.516999999999999</v>
          </cell>
          <cell r="E123" t="str">
            <v>CÇn cÈu 16T</v>
          </cell>
          <cell r="F123" t="str">
            <v>ca</v>
          </cell>
          <cell r="G123">
            <v>4.5899999999999996E-2</v>
          </cell>
          <cell r="H123">
            <v>25.3558944</v>
          </cell>
          <cell r="I123">
            <v>774540</v>
          </cell>
          <cell r="J123">
            <v>35551.385999999999</v>
          </cell>
        </row>
        <row r="124">
          <cell r="B124" t="str">
            <v>§æ bª t«ng ®¸ 1x2 M300 mè, trô cÇu d­íi n­íc</v>
          </cell>
          <cell r="C124" t="str">
            <v>m3</v>
          </cell>
          <cell r="D124">
            <v>608.94000000000005</v>
          </cell>
          <cell r="E124" t="str">
            <v>Nh©n c«ng 3,7/7</v>
          </cell>
          <cell r="F124" t="str">
            <v>c«ng</v>
          </cell>
          <cell r="G124">
            <v>0.72</v>
          </cell>
          <cell r="H124">
            <v>1.44</v>
          </cell>
          <cell r="I124">
            <v>0</v>
          </cell>
          <cell r="J124">
            <v>205403.17320000002</v>
          </cell>
        </row>
        <row r="125">
          <cell r="B125" t="str">
            <v>BiÓn b¸o</v>
          </cell>
          <cell r="C125" t="str">
            <v>biÓn</v>
          </cell>
          <cell r="D125">
            <v>2</v>
          </cell>
          <cell r="E125" t="str">
            <v>M¸y trén 250 lÝt</v>
          </cell>
          <cell r="F125" t="str">
            <v>ca</v>
          </cell>
          <cell r="G125">
            <v>0.11220000000000001</v>
          </cell>
          <cell r="H125">
            <v>68.323068000000006</v>
          </cell>
          <cell r="I125">
            <v>96272</v>
          </cell>
          <cell r="J125">
            <v>10801.718400000002</v>
          </cell>
        </row>
        <row r="126">
          <cell r="E126" t="str">
            <v>M¸y ®Çm dïi 1,5kw</v>
          </cell>
          <cell r="F126" t="str">
            <v>ca</v>
          </cell>
          <cell r="G126">
            <v>0.10200000000000001</v>
          </cell>
          <cell r="H126">
            <v>62.111880000000014</v>
          </cell>
          <cell r="I126">
            <v>37456</v>
          </cell>
          <cell r="J126">
            <v>3820.5120000000002</v>
          </cell>
        </row>
        <row r="127">
          <cell r="B127" t="str">
            <v>hÖ thèng chiÕu s¸ng</v>
          </cell>
          <cell r="E127" t="str">
            <v>CÇn cÈu 16T</v>
          </cell>
          <cell r="F127" t="str">
            <v>ca</v>
          </cell>
          <cell r="G127">
            <v>6.1199999999999997E-2</v>
          </cell>
          <cell r="H127">
            <v>37.267128</v>
          </cell>
          <cell r="I127">
            <v>774540</v>
          </cell>
          <cell r="J127">
            <v>47401.847999999998</v>
          </cell>
        </row>
        <row r="128">
          <cell r="B128" t="str">
            <v>Cung cÊp d¾p dùng trô ®Ìn s¾t m¹ kÏm, d¹ng h×nh c«n kiÓu b¸t qu¸i dµi 9m</v>
          </cell>
          <cell r="C128" t="str">
            <v>trô</v>
          </cell>
          <cell r="D128">
            <v>25</v>
          </cell>
          <cell r="E128" t="str">
            <v>Sµ lan 200T</v>
          </cell>
          <cell r="F128" t="str">
            <v>ca</v>
          </cell>
          <cell r="G128">
            <v>0.11220000000000001</v>
          </cell>
          <cell r="H128">
            <v>68.323068000000006</v>
          </cell>
          <cell r="I128">
            <v>325023</v>
          </cell>
          <cell r="J128">
            <v>36467.580600000001</v>
          </cell>
        </row>
        <row r="129">
          <cell r="B129" t="str">
            <v>Trô trªn vØa hÌ</v>
          </cell>
          <cell r="E129" t="str">
            <v>Sµ lan 400T</v>
          </cell>
          <cell r="F129" t="str">
            <v>ca</v>
          </cell>
          <cell r="G129">
            <v>0.11220000000000001</v>
          </cell>
          <cell r="H129">
            <v>68.323068000000006</v>
          </cell>
          <cell r="I129">
            <v>670875</v>
          </cell>
          <cell r="J129">
            <v>75272.175000000003</v>
          </cell>
        </row>
        <row r="130">
          <cell r="B130" t="str">
            <v>§µo hè mãng ch©n cét trô - 14t(0.6m*0.6m* s©u 1.35m)</v>
          </cell>
          <cell r="C130" t="str">
            <v>100m3</v>
          </cell>
          <cell r="D130">
            <v>6.8000000000000005E-2</v>
          </cell>
          <cell r="E130" t="str">
            <v>Tµu kÐo 150cv</v>
          </cell>
          <cell r="F130" t="str">
            <v>ca</v>
          </cell>
          <cell r="G130">
            <v>4.0800000000000003E-2</v>
          </cell>
          <cell r="H130">
            <v>24.844752000000003</v>
          </cell>
          <cell r="I130">
            <v>775474</v>
          </cell>
          <cell r="J130">
            <v>31639.339200000002</v>
          </cell>
        </row>
        <row r="131">
          <cell r="B131" t="str">
            <v>V÷a xi m¨ng M100</v>
          </cell>
          <cell r="C131" t="str">
            <v>m2</v>
          </cell>
          <cell r="D131">
            <v>29.26</v>
          </cell>
          <cell r="E131" t="str">
            <v>Nh©n c«ng 3/7</v>
          </cell>
          <cell r="F131" t="str">
            <v>c«ng</v>
          </cell>
          <cell r="G131">
            <v>1.18</v>
          </cell>
          <cell r="H131">
            <v>0.59472000000000003</v>
          </cell>
          <cell r="I131">
            <v>0</v>
          </cell>
          <cell r="J131">
            <v>181.17600000000002</v>
          </cell>
        </row>
        <row r="132">
          <cell r="B132" t="str">
            <v>Gia c«ng cung cÊp s¾t trßn F10 (®ai bao cèt thÐp mãng trô) = 72m</v>
          </cell>
          <cell r="C132" t="str">
            <v>tÊn</v>
          </cell>
          <cell r="D132">
            <v>4.4999999999999998E-2</v>
          </cell>
          <cell r="E132" t="str">
            <v>M¸y trén 80 lÝt</v>
          </cell>
          <cell r="F132" t="str">
            <v>ca</v>
          </cell>
          <cell r="G132">
            <v>4.0000000000000001E-3</v>
          </cell>
          <cell r="H132">
            <v>0.11704000000000001</v>
          </cell>
          <cell r="I132">
            <v>45294</v>
          </cell>
          <cell r="J132">
            <v>181.17600000000002</v>
          </cell>
        </row>
        <row r="133">
          <cell r="B133" t="str">
            <v>Gia c«ng l¾p ®Æt cèt thÕp ®æ bª t«ng</v>
          </cell>
          <cell r="C133" t="str">
            <v>tÊn</v>
          </cell>
          <cell r="D133">
            <v>0.316</v>
          </cell>
          <cell r="E133" t="str">
            <v>Nh©n c«ng 4/7</v>
          </cell>
          <cell r="F133" t="str">
            <v>c«ng</v>
          </cell>
          <cell r="G133">
            <v>9.75</v>
          </cell>
          <cell r="H133">
            <v>3.081</v>
          </cell>
          <cell r="I133">
            <v>0</v>
          </cell>
          <cell r="J133">
            <v>0</v>
          </cell>
        </row>
        <row r="134">
          <cell r="B134" t="str">
            <v>- Cèt thÐp d&lt;=10</v>
          </cell>
          <cell r="C134" t="str">
            <v>tÊn</v>
          </cell>
          <cell r="D134">
            <v>1.3859999999999999</v>
          </cell>
          <cell r="E134" t="str">
            <v>Nh©n c«ng 4/7</v>
          </cell>
          <cell r="F134" t="str">
            <v>c«ng</v>
          </cell>
          <cell r="G134">
            <v>52.05</v>
          </cell>
          <cell r="H134">
            <v>25.140149999999998</v>
          </cell>
          <cell r="I134">
            <v>0</v>
          </cell>
          <cell r="J134">
            <v>15755.6</v>
          </cell>
        </row>
        <row r="135">
          <cell r="B135" t="str">
            <v>§æ bª t«ng ®¸ 1x2 M200 mãng trô</v>
          </cell>
          <cell r="C135" t="str">
            <v>m3</v>
          </cell>
          <cell r="D135">
            <v>6.681</v>
          </cell>
          <cell r="E135" t="str">
            <v>M¸y c¾t uèn</v>
          </cell>
          <cell r="F135" t="str">
            <v>ca</v>
          </cell>
          <cell r="G135">
            <v>0.4</v>
          </cell>
          <cell r="H135">
            <v>0.5544</v>
          </cell>
          <cell r="I135">
            <v>39389</v>
          </cell>
          <cell r="J135">
            <v>15755.6</v>
          </cell>
        </row>
        <row r="136">
          <cell r="B136" t="str">
            <v>- Cèt thÐp d&lt;=18</v>
          </cell>
          <cell r="C136" t="str">
            <v>tÊn</v>
          </cell>
          <cell r="D136">
            <v>9.5120000000000005</v>
          </cell>
          <cell r="E136" t="str">
            <v>Nh©n c«ng 3,7/7</v>
          </cell>
          <cell r="F136" t="str">
            <v>c«ng</v>
          </cell>
          <cell r="G136">
            <v>0.498</v>
          </cell>
          <cell r="H136">
            <v>2.13144</v>
          </cell>
          <cell r="I136">
            <v>0</v>
          </cell>
          <cell r="J136">
            <v>100228.43399999999</v>
          </cell>
        </row>
        <row r="137">
          <cell r="B137" t="str">
            <v>L¸ng v÷a XM M75 dµy 2cm trªn mÆt mãng trô</v>
          </cell>
          <cell r="C137" t="str">
            <v>m2</v>
          </cell>
          <cell r="D137">
            <v>2.21</v>
          </cell>
          <cell r="E137" t="str">
            <v>M¸y hµn 23kw</v>
          </cell>
          <cell r="F137" t="str">
            <v>ca</v>
          </cell>
          <cell r="G137">
            <v>1.133</v>
          </cell>
          <cell r="H137">
            <v>10.777096</v>
          </cell>
          <cell r="I137">
            <v>77338</v>
          </cell>
          <cell r="J137">
            <v>87623.953999999998</v>
          </cell>
        </row>
        <row r="138">
          <cell r="B138" t="str">
            <v>Trô trªn cÇu</v>
          </cell>
          <cell r="E138" t="str">
            <v>M¸y c¾t uèn</v>
          </cell>
          <cell r="F138" t="str">
            <v>ca</v>
          </cell>
          <cell r="G138">
            <v>0.32</v>
          </cell>
          <cell r="H138">
            <v>3.0438400000000003</v>
          </cell>
          <cell r="I138">
            <v>39389</v>
          </cell>
          <cell r="J138">
            <v>12604.48</v>
          </cell>
        </row>
        <row r="139">
          <cell r="B139" t="str">
            <v>- Cèt thÐp d&gt;18</v>
          </cell>
          <cell r="C139" t="str">
            <v>tÊn</v>
          </cell>
          <cell r="D139">
            <v>1.546</v>
          </cell>
          <cell r="E139" t="str">
            <v>Nh©n c«ng 4/7</v>
          </cell>
          <cell r="F139" t="str">
            <v>c«ng</v>
          </cell>
          <cell r="G139">
            <v>16.79</v>
          </cell>
          <cell r="H139">
            <v>0.293825</v>
          </cell>
          <cell r="I139">
            <v>0</v>
          </cell>
          <cell r="J139">
            <v>90832.673999999999</v>
          </cell>
        </row>
        <row r="140">
          <cell r="B140" t="str">
            <v>Gia c«ng cung cÊp bu l«ng thÐp m¹ kÏm F24*700</v>
          </cell>
          <cell r="C140" t="str">
            <v>tÊn</v>
          </cell>
          <cell r="D140">
            <v>0.1086</v>
          </cell>
          <cell r="E140" t="str">
            <v>M¸y hµn 23kw</v>
          </cell>
          <cell r="F140" t="str">
            <v>ca</v>
          </cell>
          <cell r="G140">
            <v>1.093</v>
          </cell>
          <cell r="H140">
            <v>1.689778</v>
          </cell>
          <cell r="I140">
            <v>77338</v>
          </cell>
          <cell r="J140">
            <v>84530.433999999994</v>
          </cell>
        </row>
        <row r="141">
          <cell r="B141" t="str">
            <v>§æ bª t«ng ®¸ 1x2 M200 ®Õ trô</v>
          </cell>
          <cell r="C141" t="str">
            <v>m3</v>
          </cell>
          <cell r="D141">
            <v>0.33400000000000002</v>
          </cell>
          <cell r="E141" t="str">
            <v>M¸y c¾t uèn</v>
          </cell>
          <cell r="F141" t="str">
            <v>ca</v>
          </cell>
          <cell r="G141">
            <v>0.16</v>
          </cell>
          <cell r="H141">
            <v>0.24736000000000002</v>
          </cell>
          <cell r="I141">
            <v>39389</v>
          </cell>
          <cell r="J141">
            <v>6302.24</v>
          </cell>
        </row>
        <row r="142">
          <cell r="B142" t="str">
            <v>§æ bª t«ng ®óc s½n ®¸ 1x2 M300 b¶n qu¸ ®é</v>
          </cell>
          <cell r="C142" t="str">
            <v>m3</v>
          </cell>
          <cell r="D142">
            <v>21.712</v>
          </cell>
          <cell r="E142" t="str">
            <v>Nh©n c«ng 3,7/7</v>
          </cell>
          <cell r="F142" t="str">
            <v>c«ng</v>
          </cell>
          <cell r="G142">
            <v>0.498</v>
          </cell>
          <cell r="H142">
            <v>1.47906</v>
          </cell>
          <cell r="I142">
            <v>0</v>
          </cell>
          <cell r="J142">
            <v>17476.712</v>
          </cell>
        </row>
        <row r="143">
          <cell r="B143" t="str">
            <v>Gia c«ng cung cÊp l¾p ®Æt cÇn ®Ìn èng STK F60 3m/cÇn</v>
          </cell>
          <cell r="C143" t="str">
            <v>cÇn</v>
          </cell>
          <cell r="D143">
            <v>25</v>
          </cell>
          <cell r="E143" t="str">
            <v>M¸y trén 250 lÝt</v>
          </cell>
          <cell r="F143" t="str">
            <v>ca</v>
          </cell>
          <cell r="G143">
            <v>0.10450000000000001</v>
          </cell>
          <cell r="H143">
            <v>2.268904</v>
          </cell>
          <cell r="I143">
            <v>96272</v>
          </cell>
          <cell r="J143">
            <v>10060.424000000001</v>
          </cell>
        </row>
        <row r="144">
          <cell r="B144" t="str">
            <v>Gia c«ng cung cÊp s¾t trßn F10 (hµn chÌn ®Êt ®Ìn)</v>
          </cell>
          <cell r="C144" t="str">
            <v>tÊn</v>
          </cell>
          <cell r="D144">
            <v>3.78E-2</v>
          </cell>
          <cell r="E144" t="str">
            <v>M¸y ®Çm dïi 1,5kw</v>
          </cell>
          <cell r="F144" t="str">
            <v>ca</v>
          </cell>
          <cell r="G144">
            <v>0.19800000000000001</v>
          </cell>
          <cell r="H144">
            <v>4.2989760000000006</v>
          </cell>
          <cell r="I144">
            <v>37456</v>
          </cell>
          <cell r="J144">
            <v>7416.2880000000005</v>
          </cell>
        </row>
        <row r="145">
          <cell r="B145" t="str">
            <v>§æ bª t«ng ®óc s½n ®¸ 1x2 M250 thanh lan can</v>
          </cell>
          <cell r="C145" t="str">
            <v>m3</v>
          </cell>
          <cell r="D145">
            <v>24.77</v>
          </cell>
          <cell r="E145" t="str">
            <v>Nh©n c«ng 3,5/7</v>
          </cell>
          <cell r="F145" t="str">
            <v>c«ng</v>
          </cell>
          <cell r="G145">
            <v>1.87</v>
          </cell>
          <cell r="H145">
            <v>11.22</v>
          </cell>
          <cell r="I145">
            <v>0</v>
          </cell>
          <cell r="J145">
            <v>17476.712</v>
          </cell>
        </row>
        <row r="146">
          <cell r="B146" t="str">
            <v>Cung cÊp, kÐo r¶i d©y c¸p tiÕp ®Þa, ®ång trÇn 1*11mm2</v>
          </cell>
          <cell r="C146" t="str">
            <v>10m</v>
          </cell>
          <cell r="D146">
            <v>50.3</v>
          </cell>
          <cell r="E146" t="str">
            <v>M¸y trén 250 lÝt</v>
          </cell>
          <cell r="F146" t="str">
            <v>ca</v>
          </cell>
          <cell r="G146">
            <v>0.10450000000000001</v>
          </cell>
          <cell r="H146">
            <v>2.5884650000000002</v>
          </cell>
          <cell r="I146">
            <v>96272</v>
          </cell>
          <cell r="J146">
            <v>10060.424000000001</v>
          </cell>
        </row>
        <row r="147">
          <cell r="B147" t="str">
            <v>Cung cÊp, g¾n kÑp b»ng ®ång thau</v>
          </cell>
          <cell r="C147" t="str">
            <v>c¸i</v>
          </cell>
          <cell r="D147">
            <v>6</v>
          </cell>
          <cell r="E147" t="str">
            <v>M¸y ®Çm dïi 1,5kw</v>
          </cell>
          <cell r="F147" t="str">
            <v>ca</v>
          </cell>
          <cell r="G147">
            <v>0.19800000000000001</v>
          </cell>
          <cell r="H147">
            <v>4.9044600000000003</v>
          </cell>
          <cell r="I147">
            <v>37456</v>
          </cell>
          <cell r="J147">
            <v>7416.2880000000005</v>
          </cell>
        </row>
        <row r="148">
          <cell r="B148" t="str">
            <v>L¾p ®Æt cÊu kiÖn ®óc s½n</v>
          </cell>
          <cell r="C148" t="str">
            <v>m</v>
          </cell>
          <cell r="D148">
            <v>12000</v>
          </cell>
          <cell r="E148" t="str">
            <v>Nh©n c«ng 3/7</v>
          </cell>
          <cell r="F148" t="str">
            <v>c«ng</v>
          </cell>
          <cell r="G148">
            <v>2.7</v>
          </cell>
          <cell r="H148">
            <v>108.91800000000002</v>
          </cell>
          <cell r="I148">
            <v>0</v>
          </cell>
          <cell r="J148">
            <v>0</v>
          </cell>
        </row>
        <row r="149">
          <cell r="B149" t="str">
            <v>- CÊu kiÖn &lt;= 1tÊn</v>
          </cell>
          <cell r="C149" t="str">
            <v>ckiÖn</v>
          </cell>
          <cell r="D149">
            <v>552</v>
          </cell>
          <cell r="E149" t="str">
            <v>Nh©n c«ng 2,7/7</v>
          </cell>
          <cell r="F149" t="str">
            <v>c«ng</v>
          </cell>
          <cell r="G149">
            <v>0.56000000000000005</v>
          </cell>
          <cell r="H149">
            <v>0.21896000000000002</v>
          </cell>
          <cell r="I149">
            <v>0</v>
          </cell>
          <cell r="J149">
            <v>45249.799999999996</v>
          </cell>
        </row>
        <row r="150">
          <cell r="B150" t="str">
            <v>D©y thÐp vµ ®inh 5cm</v>
          </cell>
          <cell r="C150" t="str">
            <v>kg</v>
          </cell>
          <cell r="D150">
            <v>5000</v>
          </cell>
          <cell r="E150" t="str">
            <v>M¸y cÈu 10T</v>
          </cell>
          <cell r="F150" t="str">
            <v>ca</v>
          </cell>
          <cell r="G150">
            <v>0.06</v>
          </cell>
          <cell r="H150">
            <v>33.119999999999997</v>
          </cell>
          <cell r="I150">
            <v>496370</v>
          </cell>
          <cell r="J150">
            <v>29782.199999999997</v>
          </cell>
        </row>
        <row r="151">
          <cell r="B151" t="str">
            <v>Dao rùa chÆt ®Êt</v>
          </cell>
          <cell r="C151" t="str">
            <v>c¸i</v>
          </cell>
          <cell r="D151">
            <v>30000</v>
          </cell>
          <cell r="E151" t="str">
            <v>M¸y hµn 23kw</v>
          </cell>
          <cell r="F151" t="str">
            <v>ca</v>
          </cell>
          <cell r="G151">
            <v>0.2</v>
          </cell>
          <cell r="H151">
            <v>110.4</v>
          </cell>
          <cell r="I151">
            <v>77338</v>
          </cell>
          <cell r="J151">
            <v>15467.6</v>
          </cell>
        </row>
        <row r="152">
          <cell r="B152" t="str">
            <v>- CÊu kiÖn &lt;= 5tÊn</v>
          </cell>
          <cell r="C152" t="str">
            <v>ckiÖn</v>
          </cell>
          <cell r="D152">
            <v>2</v>
          </cell>
          <cell r="E152" t="str">
            <v>Nh©n c«ng 3/7</v>
          </cell>
          <cell r="F152" t="str">
            <v>c«ng</v>
          </cell>
          <cell r="G152">
            <v>0.25</v>
          </cell>
          <cell r="H152">
            <v>58.25</v>
          </cell>
          <cell r="I152">
            <v>0</v>
          </cell>
          <cell r="J152">
            <v>79995.700000000012</v>
          </cell>
        </row>
        <row r="153">
          <cell r="B153" t="str">
            <v>Dao gät ®Êt</v>
          </cell>
          <cell r="C153" t="str">
            <v>c¸i</v>
          </cell>
          <cell r="D153">
            <v>30000</v>
          </cell>
          <cell r="E153" t="str">
            <v>M¸y cÈu 10T</v>
          </cell>
          <cell r="F153" t="str">
            <v>ca</v>
          </cell>
          <cell r="G153">
            <v>0.13</v>
          </cell>
          <cell r="H153">
            <v>0.26</v>
          </cell>
          <cell r="I153">
            <v>496370</v>
          </cell>
          <cell r="J153">
            <v>64528.100000000006</v>
          </cell>
        </row>
        <row r="154">
          <cell r="B154" t="str">
            <v>Dao luyÖn ®Êt</v>
          </cell>
          <cell r="C154" t="str">
            <v>c¸i</v>
          </cell>
          <cell r="D154">
            <v>30000</v>
          </cell>
          <cell r="E154" t="str">
            <v>M¸y hµn 23kw</v>
          </cell>
          <cell r="F154" t="str">
            <v>ca</v>
          </cell>
          <cell r="G154">
            <v>0.2</v>
          </cell>
          <cell r="H154">
            <v>0.4</v>
          </cell>
          <cell r="I154">
            <v>77338</v>
          </cell>
          <cell r="J154">
            <v>15467.6</v>
          </cell>
        </row>
        <row r="155">
          <cell r="B155" t="str">
            <v>- CÊu kiÖn &gt; 7tÊn (dèc)</v>
          </cell>
          <cell r="C155" t="str">
            <v>ckiÖn</v>
          </cell>
          <cell r="D155">
            <v>6</v>
          </cell>
          <cell r="E155" t="str">
            <v>Nh©n c«ng 3,5/7</v>
          </cell>
          <cell r="F155" t="str">
            <v>c«ng</v>
          </cell>
          <cell r="G155">
            <v>0.125</v>
          </cell>
          <cell r="H155">
            <v>3.4674999999999998</v>
          </cell>
          <cell r="I155">
            <v>0</v>
          </cell>
          <cell r="J155">
            <v>81092.5</v>
          </cell>
        </row>
        <row r="156">
          <cell r="B156" t="str">
            <v>Dao vßng hîp kim</v>
          </cell>
          <cell r="C156" t="str">
            <v>c¸i</v>
          </cell>
          <cell r="D156">
            <v>30000</v>
          </cell>
          <cell r="E156" t="str">
            <v>M¸y cÈu 10T</v>
          </cell>
          <cell r="F156" t="str">
            <v>ca</v>
          </cell>
          <cell r="G156">
            <v>0.14000000000000001</v>
          </cell>
          <cell r="H156">
            <v>0.84000000000000008</v>
          </cell>
          <cell r="I156">
            <v>496370</v>
          </cell>
          <cell r="J156">
            <v>69491.8</v>
          </cell>
        </row>
        <row r="157">
          <cell r="B157" t="str">
            <v>Dao vßng nÐn</v>
          </cell>
          <cell r="C157" t="str">
            <v>c¸i</v>
          </cell>
          <cell r="D157">
            <v>30000</v>
          </cell>
          <cell r="E157" t="str">
            <v>M¸y hµn 23kw</v>
          </cell>
          <cell r="F157" t="str">
            <v>ca</v>
          </cell>
          <cell r="G157">
            <v>0.15</v>
          </cell>
          <cell r="H157">
            <v>0.89999999999999991</v>
          </cell>
          <cell r="I157">
            <v>77338</v>
          </cell>
          <cell r="J157">
            <v>11600.699999999999</v>
          </cell>
        </row>
        <row r="158">
          <cell r="B158" t="str">
            <v>Tr¶i c¸n ®¸ 4x6 chÌn 22% ®¸ nhá</v>
          </cell>
          <cell r="C158" t="str">
            <v>100m3</v>
          </cell>
          <cell r="D158">
            <v>0.30599999999999999</v>
          </cell>
          <cell r="E158" t="str">
            <v>Nh©n c«ng 3/7</v>
          </cell>
          <cell r="F158" t="str">
            <v>c«ng</v>
          </cell>
          <cell r="G158">
            <v>0.5</v>
          </cell>
          <cell r="H158">
            <v>0.5</v>
          </cell>
          <cell r="I158">
            <v>0</v>
          </cell>
          <cell r="J158">
            <v>1377743</v>
          </cell>
        </row>
        <row r="159">
          <cell r="B159" t="str">
            <v>DÇm I300 - 350 dµi h¬n 3,5m</v>
          </cell>
          <cell r="C159" t="str">
            <v>kg</v>
          </cell>
          <cell r="D159">
            <v>5000</v>
          </cell>
          <cell r="E159" t="str">
            <v>M¸y lu 8,5T</v>
          </cell>
          <cell r="F159" t="str">
            <v>ca</v>
          </cell>
          <cell r="G159">
            <v>5.449436957871713</v>
          </cell>
          <cell r="H159">
            <v>1.6675277091087441</v>
          </cell>
          <cell r="I159">
            <v>252823</v>
          </cell>
          <cell r="J159">
            <v>1377743</v>
          </cell>
        </row>
        <row r="160">
          <cell r="B160" t="str">
            <v>§¾p c¸t h¹t th« sau mè</v>
          </cell>
          <cell r="C160" t="str">
            <v>100m3</v>
          </cell>
          <cell r="D160">
            <v>1.1559999999999999</v>
          </cell>
          <cell r="E160" t="str">
            <v>Nh©n c«ng 3/7</v>
          </cell>
          <cell r="F160" t="str">
            <v>c«ng</v>
          </cell>
          <cell r="G160">
            <v>2</v>
          </cell>
          <cell r="H160">
            <v>2</v>
          </cell>
          <cell r="I160">
            <v>0</v>
          </cell>
          <cell r="J160">
            <v>238854.82799999998</v>
          </cell>
        </row>
        <row r="161">
          <cell r="B161" t="str">
            <v>DÇu c«ng nghiÖp 20</v>
          </cell>
          <cell r="C161" t="str">
            <v>kg</v>
          </cell>
          <cell r="D161">
            <v>8000</v>
          </cell>
          <cell r="E161" t="str">
            <v>M¸y ®Çm cãc</v>
          </cell>
          <cell r="F161" t="str">
            <v>ca</v>
          </cell>
          <cell r="G161">
            <v>3.3659999999999997</v>
          </cell>
          <cell r="H161">
            <v>3.8910959999999992</v>
          </cell>
          <cell r="I161">
            <v>50170</v>
          </cell>
          <cell r="J161">
            <v>168872.21999999997</v>
          </cell>
        </row>
        <row r="162">
          <cell r="B162" t="str">
            <v>DÇu kÝch</v>
          </cell>
          <cell r="C162" t="str">
            <v>kg</v>
          </cell>
          <cell r="D162">
            <v>8000</v>
          </cell>
          <cell r="E162" t="str">
            <v>¤ t« t­íi n­íc 5m3</v>
          </cell>
          <cell r="F162" t="str">
            <v>ca</v>
          </cell>
          <cell r="G162">
            <v>0.20400000000000001</v>
          </cell>
          <cell r="H162">
            <v>0.23582400000000001</v>
          </cell>
          <cell r="I162">
            <v>343052</v>
          </cell>
          <cell r="J162">
            <v>69982.608000000007</v>
          </cell>
        </row>
        <row r="163">
          <cell r="B163" t="str">
            <v>II- DÇm, sµn, lÒ, lan can, tho¸t n­íc, khe co gian</v>
          </cell>
          <cell r="C163" t="str">
            <v>kg</v>
          </cell>
          <cell r="D163">
            <v>5000</v>
          </cell>
          <cell r="E163" t="str">
            <v>Nh©n c«ng 3/7</v>
          </cell>
          <cell r="F163" t="str">
            <v>c«ng</v>
          </cell>
          <cell r="G163">
            <v>0.25</v>
          </cell>
          <cell r="H163">
            <v>0.25</v>
          </cell>
          <cell r="I163">
            <v>0</v>
          </cell>
          <cell r="J163">
            <v>0</v>
          </cell>
        </row>
        <row r="164">
          <cell r="B164" t="str">
            <v>Lao l¾p dÇm BTTA &lt;= 30m</v>
          </cell>
          <cell r="C164" t="str">
            <v>mdÇm</v>
          </cell>
          <cell r="D164">
            <v>2079.12</v>
          </cell>
          <cell r="E164" t="str">
            <v>Nh©n c«ng 3/7</v>
          </cell>
          <cell r="F164" t="str">
            <v>c«ng</v>
          </cell>
          <cell r="G164">
            <v>0.2</v>
          </cell>
          <cell r="H164">
            <v>0.60000000000000009</v>
          </cell>
          <cell r="I164">
            <v>0</v>
          </cell>
          <cell r="J164">
            <v>22930.772150000004</v>
          </cell>
        </row>
        <row r="165">
          <cell r="B165" t="str">
            <v>Dông cô x¸c ®Þnh ®é tan r·</v>
          </cell>
          <cell r="C165" t="str">
            <v>c¸i</v>
          </cell>
          <cell r="D165">
            <v>400000</v>
          </cell>
          <cell r="E165" t="str">
            <v>Xe lao dÇm</v>
          </cell>
          <cell r="F165" t="str">
            <v>ca</v>
          </cell>
          <cell r="G165">
            <v>9.3500000000000007E-3</v>
          </cell>
          <cell r="H165">
            <v>19.439772000000001</v>
          </cell>
          <cell r="I165">
            <v>2382049</v>
          </cell>
          <cell r="J165">
            <v>22272.158150000003</v>
          </cell>
        </row>
        <row r="166">
          <cell r="B166" t="str">
            <v>Dông cô x¸c ®Þnh tr­¬ng në</v>
          </cell>
          <cell r="C166" t="str">
            <v>c¸i</v>
          </cell>
          <cell r="D166">
            <v>1500000</v>
          </cell>
          <cell r="E166" t="str">
            <v>Têi ®iÖn 5T</v>
          </cell>
          <cell r="F166" t="str">
            <v>ca</v>
          </cell>
          <cell r="G166">
            <v>9.3500000000000007E-3</v>
          </cell>
          <cell r="H166">
            <v>19.439772000000001</v>
          </cell>
          <cell r="I166">
            <v>70440</v>
          </cell>
          <cell r="J166">
            <v>658.61400000000003</v>
          </cell>
        </row>
        <row r="167">
          <cell r="B167" t="str">
            <v>Lao l¾p dÇm BTTA &lt;= 35m</v>
          </cell>
          <cell r="C167" t="str">
            <v>mdÇm</v>
          </cell>
          <cell r="D167">
            <v>198</v>
          </cell>
          <cell r="E167" t="str">
            <v>Nh©n c«ng 3/7</v>
          </cell>
          <cell r="F167" t="str">
            <v>c«ng</v>
          </cell>
          <cell r="G167">
            <v>3</v>
          </cell>
          <cell r="H167">
            <v>3</v>
          </cell>
          <cell r="I167">
            <v>0</v>
          </cell>
          <cell r="J167">
            <v>19423.712879999999</v>
          </cell>
        </row>
        <row r="168">
          <cell r="B168" t="str">
            <v>èng ®o thÝ nghiÖm</v>
          </cell>
          <cell r="C168" t="str">
            <v>c¸i</v>
          </cell>
          <cell r="D168">
            <v>50000</v>
          </cell>
          <cell r="E168" t="str">
            <v>Xe lao dÇm</v>
          </cell>
          <cell r="F168" t="str">
            <v>ca</v>
          </cell>
          <cell r="G168">
            <v>7.92E-3</v>
          </cell>
          <cell r="H168">
            <v>1.56816</v>
          </cell>
          <cell r="I168">
            <v>2382049</v>
          </cell>
          <cell r="J168">
            <v>18865.828079999999</v>
          </cell>
        </row>
        <row r="169">
          <cell r="B169" t="str">
            <v>èng ®ong thñy tinh 1000ml</v>
          </cell>
          <cell r="C169" t="str">
            <v>c¸i</v>
          </cell>
          <cell r="D169">
            <v>50000</v>
          </cell>
          <cell r="E169" t="str">
            <v>Têi ®iÖn 5T</v>
          </cell>
          <cell r="F169" t="str">
            <v>ca</v>
          </cell>
          <cell r="G169">
            <v>7.92E-3</v>
          </cell>
          <cell r="H169">
            <v>1.56816</v>
          </cell>
          <cell r="I169">
            <v>70440</v>
          </cell>
          <cell r="J169">
            <v>557.88480000000004</v>
          </cell>
        </row>
        <row r="170">
          <cell r="B170" t="str">
            <v>Gia c«ng l¾p ®Æt CT ®æ BT t¹i chæ ®µ ngang, sµn, lÒ, lan can, tho¸t n­íc, khe co gian</v>
          </cell>
          <cell r="C170" t="str">
            <v>c¸i</v>
          </cell>
          <cell r="D170">
            <v>50000</v>
          </cell>
          <cell r="E170">
            <v>0</v>
          </cell>
          <cell r="F170">
            <v>0</v>
          </cell>
          <cell r="G170">
            <v>0</v>
          </cell>
          <cell r="H170">
            <v>0</v>
          </cell>
          <cell r="I170">
            <v>0</v>
          </cell>
          <cell r="J170">
            <v>0</v>
          </cell>
        </row>
        <row r="171">
          <cell r="B171" t="str">
            <v>- Cèt thÐp d&lt;=10</v>
          </cell>
          <cell r="C171" t="str">
            <v>tÊn</v>
          </cell>
          <cell r="D171">
            <v>31.071000000000002</v>
          </cell>
          <cell r="E171">
            <v>0</v>
          </cell>
          <cell r="F171">
            <v>0</v>
          </cell>
          <cell r="G171">
            <v>0</v>
          </cell>
          <cell r="H171">
            <v>0</v>
          </cell>
          <cell r="I171">
            <v>0</v>
          </cell>
          <cell r="J171">
            <v>17935.400000000001</v>
          </cell>
        </row>
        <row r="172">
          <cell r="B172" t="str">
            <v>èng cao su dÉn n­íc</v>
          </cell>
          <cell r="C172" t="str">
            <v>m</v>
          </cell>
          <cell r="D172">
            <v>5000</v>
          </cell>
          <cell r="E172" t="str">
            <v>M¸y c¾t uèn</v>
          </cell>
          <cell r="F172" t="str">
            <v>ca</v>
          </cell>
          <cell r="G172">
            <v>0.4</v>
          </cell>
          <cell r="H172">
            <v>12.428400000000002</v>
          </cell>
          <cell r="I172">
            <v>39389</v>
          </cell>
          <cell r="J172">
            <v>15755.6</v>
          </cell>
        </row>
        <row r="173">
          <cell r="B173" t="str">
            <v>èng cao su dÉn n­íc F 16mm</v>
          </cell>
          <cell r="C173" t="str">
            <v>m</v>
          </cell>
          <cell r="D173">
            <v>5000</v>
          </cell>
          <cell r="E173" t="str">
            <v>VËn th¨ng 0,8T</v>
          </cell>
          <cell r="F173" t="str">
            <v>ca</v>
          </cell>
          <cell r="G173">
            <v>0.04</v>
          </cell>
          <cell r="H173">
            <v>1.2428400000000002</v>
          </cell>
          <cell r="I173">
            <v>54495</v>
          </cell>
          <cell r="J173">
            <v>2179.8000000000002</v>
          </cell>
        </row>
        <row r="174">
          <cell r="B174" t="str">
            <v>- Cèt thÐp d&lt;=18</v>
          </cell>
          <cell r="C174" t="str">
            <v>tÊn</v>
          </cell>
          <cell r="D174">
            <v>71.364999999999995</v>
          </cell>
          <cell r="E174">
            <v>0</v>
          </cell>
          <cell r="F174">
            <v>0</v>
          </cell>
          <cell r="G174">
            <v>0</v>
          </cell>
          <cell r="H174">
            <v>0</v>
          </cell>
          <cell r="I174">
            <v>0</v>
          </cell>
          <cell r="J174">
            <v>102408.234</v>
          </cell>
        </row>
        <row r="175">
          <cell r="B175" t="str">
            <v>èng cao su mÒm</v>
          </cell>
          <cell r="C175" t="str">
            <v>m</v>
          </cell>
          <cell r="D175">
            <v>5000</v>
          </cell>
          <cell r="E175" t="str">
            <v>M¸y hµn 23kw</v>
          </cell>
          <cell r="F175" t="str">
            <v>ca</v>
          </cell>
          <cell r="G175">
            <v>1.133</v>
          </cell>
          <cell r="H175">
            <v>80.856544999999997</v>
          </cell>
          <cell r="I175">
            <v>77338</v>
          </cell>
          <cell r="J175">
            <v>87623.953999999998</v>
          </cell>
        </row>
        <row r="176">
          <cell r="B176" t="str">
            <v>èng chèng</v>
          </cell>
          <cell r="C176" t="str">
            <v>m</v>
          </cell>
          <cell r="D176">
            <v>8000</v>
          </cell>
          <cell r="E176" t="str">
            <v>M¸y c¾t uèn</v>
          </cell>
          <cell r="F176" t="str">
            <v>ca</v>
          </cell>
          <cell r="G176">
            <v>0.32</v>
          </cell>
          <cell r="H176">
            <v>22.8368</v>
          </cell>
          <cell r="I176">
            <v>39389</v>
          </cell>
          <cell r="J176">
            <v>12604.48</v>
          </cell>
        </row>
        <row r="177">
          <cell r="B177" t="str">
            <v>èng chuÈn ®é 25ml</v>
          </cell>
          <cell r="C177" t="str">
            <v>c¸i</v>
          </cell>
          <cell r="D177">
            <v>60000</v>
          </cell>
          <cell r="E177" t="str">
            <v>VËn th¨ng 0,8T</v>
          </cell>
          <cell r="F177" t="str">
            <v>ca</v>
          </cell>
          <cell r="G177">
            <v>0.04</v>
          </cell>
          <cell r="H177">
            <v>2.8546</v>
          </cell>
          <cell r="I177">
            <v>54495</v>
          </cell>
          <cell r="J177">
            <v>2179.8000000000002</v>
          </cell>
        </row>
        <row r="178">
          <cell r="B178" t="str">
            <v>- Cèt thÐp d&gt;18</v>
          </cell>
          <cell r="C178" t="str">
            <v>tÊn</v>
          </cell>
          <cell r="D178">
            <v>2.1930000000000001</v>
          </cell>
          <cell r="E178">
            <v>0</v>
          </cell>
          <cell r="F178">
            <v>0</v>
          </cell>
          <cell r="G178">
            <v>0</v>
          </cell>
          <cell r="H178">
            <v>0</v>
          </cell>
          <cell r="I178">
            <v>0</v>
          </cell>
          <cell r="J178">
            <v>121086.16800000001</v>
          </cell>
        </row>
        <row r="179">
          <cell r="B179" t="str">
            <v>èng hót thñy tinh (2-100)ml</v>
          </cell>
          <cell r="C179" t="str">
            <v>c¸i</v>
          </cell>
          <cell r="D179">
            <v>50000</v>
          </cell>
          <cell r="E179" t="str">
            <v>M¸y hµn 23kw</v>
          </cell>
          <cell r="F179" t="str">
            <v>ca</v>
          </cell>
          <cell r="G179">
            <v>1.456</v>
          </cell>
          <cell r="H179">
            <v>3.1930079999999998</v>
          </cell>
          <cell r="I179">
            <v>77338</v>
          </cell>
          <cell r="J179">
            <v>112604.128</v>
          </cell>
        </row>
        <row r="180">
          <cell r="B180" t="str">
            <v>èng kÏm F 32</v>
          </cell>
          <cell r="C180" t="str">
            <v>m</v>
          </cell>
          <cell r="D180">
            <v>20000</v>
          </cell>
          <cell r="E180" t="str">
            <v>M¸y c¾t uèn</v>
          </cell>
          <cell r="F180" t="str">
            <v>ca</v>
          </cell>
          <cell r="G180">
            <v>0.16</v>
          </cell>
          <cell r="H180">
            <v>0.35088000000000003</v>
          </cell>
          <cell r="I180">
            <v>39389</v>
          </cell>
          <cell r="J180">
            <v>6302.24</v>
          </cell>
        </row>
        <row r="181">
          <cell r="B181" t="str">
            <v>èng läc l­íi ®ång (F 100 - F 200)mm</v>
          </cell>
          <cell r="C181" t="str">
            <v>m</v>
          </cell>
          <cell r="D181">
            <v>50000</v>
          </cell>
          <cell r="E181" t="str">
            <v>VËn th¨ng 0,8T</v>
          </cell>
          <cell r="F181" t="str">
            <v>ca</v>
          </cell>
          <cell r="G181">
            <v>0.04</v>
          </cell>
          <cell r="H181">
            <v>8.7720000000000006E-2</v>
          </cell>
          <cell r="I181">
            <v>54495</v>
          </cell>
          <cell r="J181">
            <v>2179.8000000000002</v>
          </cell>
        </row>
        <row r="182">
          <cell r="B182" t="str">
            <v>- ThÐp b¶n</v>
          </cell>
          <cell r="C182" t="str">
            <v>tÊn</v>
          </cell>
          <cell r="D182">
            <v>1.8089999999999999</v>
          </cell>
          <cell r="E182">
            <v>0</v>
          </cell>
          <cell r="F182">
            <v>0</v>
          </cell>
          <cell r="G182">
            <v>0</v>
          </cell>
          <cell r="H182">
            <v>0</v>
          </cell>
          <cell r="I182">
            <v>0</v>
          </cell>
          <cell r="J182">
            <v>425359</v>
          </cell>
        </row>
        <row r="183">
          <cell r="B183" t="str">
            <v>èng mÉu ®¬n</v>
          </cell>
          <cell r="C183" t="str">
            <v>m</v>
          </cell>
          <cell r="D183">
            <v>300000</v>
          </cell>
          <cell r="E183" t="str">
            <v>M¸y hµn 15kw</v>
          </cell>
          <cell r="F183" t="str">
            <v>ca</v>
          </cell>
          <cell r="G183">
            <v>5.5</v>
          </cell>
          <cell r="H183">
            <v>9.9495000000000005</v>
          </cell>
          <cell r="I183">
            <v>77338</v>
          </cell>
          <cell r="J183">
            <v>425359</v>
          </cell>
        </row>
        <row r="184">
          <cell r="B184" t="str">
            <v>- ThÐp h×nh</v>
          </cell>
          <cell r="C184" t="str">
            <v>tÊn</v>
          </cell>
          <cell r="D184">
            <v>4.5220000000000002</v>
          </cell>
          <cell r="E184">
            <v>0</v>
          </cell>
          <cell r="F184">
            <v>0</v>
          </cell>
          <cell r="G184">
            <v>0</v>
          </cell>
          <cell r="H184">
            <v>0</v>
          </cell>
          <cell r="I184">
            <v>0</v>
          </cell>
          <cell r="J184">
            <v>425359</v>
          </cell>
        </row>
        <row r="185">
          <cell r="B185" t="str">
            <v>èng mÉu nguyªn d¹ng</v>
          </cell>
          <cell r="C185" t="str">
            <v>m</v>
          </cell>
          <cell r="D185">
            <v>600000</v>
          </cell>
          <cell r="E185" t="str">
            <v>M¸y hµn 15kw</v>
          </cell>
          <cell r="F185" t="str">
            <v>ca</v>
          </cell>
          <cell r="G185">
            <v>5.5</v>
          </cell>
          <cell r="H185">
            <v>24.871000000000002</v>
          </cell>
          <cell r="I185">
            <v>77338</v>
          </cell>
          <cell r="J185">
            <v>425359</v>
          </cell>
        </row>
        <row r="186">
          <cell r="B186" t="str">
            <v>§­êng hµn 4ly</v>
          </cell>
          <cell r="C186" t="str">
            <v>10m</v>
          </cell>
          <cell r="D186">
            <v>2.1760000000000002</v>
          </cell>
          <cell r="E186">
            <v>0</v>
          </cell>
          <cell r="F186">
            <v>0</v>
          </cell>
          <cell r="G186">
            <v>0</v>
          </cell>
          <cell r="H186">
            <v>0</v>
          </cell>
          <cell r="I186">
            <v>0</v>
          </cell>
          <cell r="J186">
            <v>27241</v>
          </cell>
        </row>
        <row r="187">
          <cell r="B187" t="str">
            <v>èng móc n­íc dµi 2m</v>
          </cell>
          <cell r="C187" t="str">
            <v>c¸i</v>
          </cell>
          <cell r="D187">
            <v>50000</v>
          </cell>
          <cell r="E187" t="str">
            <v>M¸y hµn 23kw</v>
          </cell>
          <cell r="F187" t="str">
            <v>ca</v>
          </cell>
          <cell r="G187">
            <v>0.35223305490185935</v>
          </cell>
          <cell r="H187">
            <v>0.76645912746644607</v>
          </cell>
          <cell r="I187">
            <v>77338</v>
          </cell>
          <cell r="J187">
            <v>27241</v>
          </cell>
        </row>
        <row r="188">
          <cell r="B188" t="str">
            <v>§­êng hµn 6ly</v>
          </cell>
          <cell r="C188" t="str">
            <v>10m</v>
          </cell>
          <cell r="D188">
            <v>242.21600000000001</v>
          </cell>
          <cell r="E188" t="str">
            <v>M¸y ñi 110cv</v>
          </cell>
          <cell r="F188" t="str">
            <v>ca</v>
          </cell>
          <cell r="G188">
            <v>0.1326</v>
          </cell>
          <cell r="H188">
            <v>4.1526341999999996</v>
          </cell>
          <cell r="I188" t="str">
            <v/>
          </cell>
          <cell r="J188">
            <v>38351</v>
          </cell>
        </row>
        <row r="189">
          <cell r="B189" t="str">
            <v>èng n­íc F 50</v>
          </cell>
          <cell r="C189" t="str">
            <v>m</v>
          </cell>
          <cell r="D189">
            <v>20000</v>
          </cell>
          <cell r="E189" t="str">
            <v>M¸y hµn 23kw</v>
          </cell>
          <cell r="F189" t="str">
            <v>ca</v>
          </cell>
          <cell r="G189">
            <v>0.49588817916160233</v>
          </cell>
          <cell r="H189">
            <v>120.11205120380667</v>
          </cell>
          <cell r="I189">
            <v>77338</v>
          </cell>
          <cell r="J189">
            <v>38351</v>
          </cell>
        </row>
        <row r="190">
          <cell r="B190" t="str">
            <v>§­êng hµn 10ly</v>
          </cell>
          <cell r="C190" t="str">
            <v>10m</v>
          </cell>
          <cell r="D190">
            <v>111.76</v>
          </cell>
          <cell r="E190">
            <v>0</v>
          </cell>
          <cell r="F190">
            <v>0</v>
          </cell>
          <cell r="G190">
            <v>0</v>
          </cell>
          <cell r="H190">
            <v>0</v>
          </cell>
          <cell r="I190">
            <v>0</v>
          </cell>
          <cell r="J190">
            <v>63638</v>
          </cell>
        </row>
        <row r="191">
          <cell r="B191" t="str">
            <v>èng tæ ong dµi 1m</v>
          </cell>
          <cell r="C191" t="str">
            <v>èng</v>
          </cell>
          <cell r="D191">
            <v>100000</v>
          </cell>
          <cell r="E191" t="str">
            <v>M¸y hµn 23kw</v>
          </cell>
          <cell r="F191" t="str">
            <v>ca</v>
          </cell>
          <cell r="G191">
            <v>0.82285551733947093</v>
          </cell>
          <cell r="H191">
            <v>91.962332617859275</v>
          </cell>
          <cell r="I191">
            <v>77338</v>
          </cell>
          <cell r="J191">
            <v>63638</v>
          </cell>
        </row>
        <row r="192">
          <cell r="B192" t="str">
            <v>§æ bª t«ng t¹i chæ ®¸ 1x2 M250 lÒ, lan can</v>
          </cell>
          <cell r="C192" t="str">
            <v>m3</v>
          </cell>
          <cell r="D192">
            <v>177.24199999999999</v>
          </cell>
          <cell r="E192">
            <v>0</v>
          </cell>
          <cell r="F192">
            <v>0</v>
          </cell>
          <cell r="G192">
            <v>0</v>
          </cell>
          <cell r="H192">
            <v>0</v>
          </cell>
          <cell r="I192">
            <v>0</v>
          </cell>
          <cell r="J192">
            <v>111194.16000000002</v>
          </cell>
        </row>
        <row r="193">
          <cell r="B193" t="str">
            <v>èng thñy tinh F 8ml dµi 1m lµm thÊm</v>
          </cell>
          <cell r="C193" t="str">
            <v>c¸i</v>
          </cell>
          <cell r="D193">
            <v>50000</v>
          </cell>
          <cell r="E193" t="str">
            <v>M¸y trén 250 lÝt</v>
          </cell>
          <cell r="F193" t="str">
            <v>ca</v>
          </cell>
          <cell r="G193">
            <v>1.1550000000000002</v>
          </cell>
          <cell r="H193">
            <v>204.71451000000005</v>
          </cell>
          <cell r="I193">
            <v>96272</v>
          </cell>
          <cell r="J193">
            <v>111194.16000000002</v>
          </cell>
        </row>
        <row r="194">
          <cell r="B194" t="str">
            <v>§æ bª t«ng ®¸ 1x2 M300 dÇm ngang sµn cÇu</v>
          </cell>
          <cell r="C194" t="str">
            <v>m3</v>
          </cell>
          <cell r="D194">
            <v>539.79999999999995</v>
          </cell>
          <cell r="E194">
            <v>0</v>
          </cell>
          <cell r="F194">
            <v>0</v>
          </cell>
          <cell r="G194">
            <v>0</v>
          </cell>
          <cell r="H194">
            <v>0</v>
          </cell>
          <cell r="I194">
            <v>0</v>
          </cell>
          <cell r="J194">
            <v>111194.16000000002</v>
          </cell>
        </row>
        <row r="195">
          <cell r="B195" t="str">
            <v>èng x¸c ®Þnh chuyÓn dÞch</v>
          </cell>
          <cell r="C195" t="str">
            <v>c¸i</v>
          </cell>
          <cell r="D195">
            <v>50000</v>
          </cell>
          <cell r="E195" t="str">
            <v>M¸y trén 250 lÝt</v>
          </cell>
          <cell r="F195" t="str">
            <v>ca</v>
          </cell>
          <cell r="G195">
            <v>1.1550000000000002</v>
          </cell>
          <cell r="H195">
            <v>623.46900000000005</v>
          </cell>
          <cell r="I195">
            <v>96272</v>
          </cell>
          <cell r="J195">
            <v>111194.16000000002</v>
          </cell>
        </row>
        <row r="196">
          <cell r="B196" t="str">
            <v>VËn chuyÓn bèc dì ®µ BTTA, cõ bª t«ng cèt thÐp ®­êng thñy 45km</v>
          </cell>
          <cell r="C196" t="str">
            <v>tÊn</v>
          </cell>
          <cell r="D196">
            <v>8889</v>
          </cell>
          <cell r="E196">
            <v>0</v>
          </cell>
          <cell r="F196">
            <v>0</v>
          </cell>
          <cell r="G196">
            <v>0</v>
          </cell>
          <cell r="H196">
            <v>0</v>
          </cell>
          <cell r="I196">
            <v>0</v>
          </cell>
          <cell r="J196">
            <v>29</v>
          </cell>
        </row>
        <row r="197">
          <cell r="B197" t="str">
            <v>Gç chèng nhãm V F 18</v>
          </cell>
          <cell r="C197" t="str">
            <v>m3</v>
          </cell>
          <cell r="D197">
            <v>1500000</v>
          </cell>
          <cell r="E197" t="str">
            <v>Sµ lan 400T</v>
          </cell>
          <cell r="F197" t="str">
            <v>ca</v>
          </cell>
          <cell r="G197">
            <v>2.0050485740301961E-5</v>
          </cell>
          <cell r="H197">
            <v>0.17822876774554414</v>
          </cell>
          <cell r="I197">
            <v>670875</v>
          </cell>
          <cell r="J197">
            <v>13.451369621025078</v>
          </cell>
        </row>
        <row r="198">
          <cell r="B198" t="str">
            <v>Gç d¸n 40</v>
          </cell>
          <cell r="C198" t="str">
            <v>m2</v>
          </cell>
          <cell r="D198">
            <v>25000</v>
          </cell>
          <cell r="E198" t="str">
            <v>Tµu kÐo 150cv</v>
          </cell>
          <cell r="F198" t="str">
            <v>ca</v>
          </cell>
          <cell r="G198">
            <v>2.0050485740301961E-5</v>
          </cell>
          <cell r="H198">
            <v>0.17822876774554414</v>
          </cell>
          <cell r="I198">
            <v>775474</v>
          </cell>
          <cell r="J198">
            <v>15.548630378974922</v>
          </cell>
        </row>
        <row r="199">
          <cell r="B199" t="str">
            <v>Nhùa dÝnh b¸m tiªu chuÈn 1,1kg/m2</v>
          </cell>
          <cell r="C199" t="str">
            <v>100m2</v>
          </cell>
          <cell r="D199">
            <v>33.936999999999998</v>
          </cell>
          <cell r="E199">
            <v>0</v>
          </cell>
          <cell r="F199">
            <v>0</v>
          </cell>
          <cell r="G199">
            <v>0</v>
          </cell>
          <cell r="H199">
            <v>0</v>
          </cell>
          <cell r="I199">
            <v>0</v>
          </cell>
          <cell r="J199">
            <v>73019.407999999996</v>
          </cell>
        </row>
        <row r="200">
          <cell r="B200" t="str">
            <v>Gç nhãm V</v>
          </cell>
          <cell r="C200" t="str">
            <v>m3</v>
          </cell>
          <cell r="D200">
            <v>1500000</v>
          </cell>
          <cell r="E200" t="str">
            <v>¤ t« t­íi nhùa 7T</v>
          </cell>
          <cell r="F200" t="str">
            <v>ca</v>
          </cell>
          <cell r="G200">
            <v>9.8000000000000004E-2</v>
          </cell>
          <cell r="H200">
            <v>3.3258259999999997</v>
          </cell>
          <cell r="I200">
            <v>745096</v>
          </cell>
          <cell r="J200">
            <v>73019.407999999996</v>
          </cell>
        </row>
        <row r="201">
          <cell r="B201" t="str">
            <v>BTN nãng h¹t mÞn mÆt cÇu dµy TB 7cm</v>
          </cell>
          <cell r="C201" t="str">
            <v>100m2</v>
          </cell>
          <cell r="D201">
            <v>33.936999999999998</v>
          </cell>
          <cell r="E201">
            <v>0</v>
          </cell>
          <cell r="F201">
            <v>0</v>
          </cell>
          <cell r="G201">
            <v>0</v>
          </cell>
          <cell r="H201">
            <v>0</v>
          </cell>
          <cell r="I201">
            <v>0</v>
          </cell>
          <cell r="J201">
            <v>171286.36823999998</v>
          </cell>
        </row>
        <row r="202">
          <cell r="B202" t="str">
            <v>Gç v¸n 4 ph©n</v>
          </cell>
          <cell r="C202" t="str">
            <v>m3</v>
          </cell>
          <cell r="D202">
            <v>2000000</v>
          </cell>
          <cell r="E202" t="str">
            <v>M¸y r¶i 200T/h</v>
          </cell>
          <cell r="F202" t="str">
            <v>ca</v>
          </cell>
          <cell r="G202">
            <v>0.14280000000000001</v>
          </cell>
          <cell r="H202">
            <v>4.8462035999999999</v>
          </cell>
          <cell r="I202">
            <v>754327</v>
          </cell>
          <cell r="J202">
            <v>107717.8956</v>
          </cell>
        </row>
        <row r="203">
          <cell r="B203" t="str">
            <v>Gç xÎ nhãm V</v>
          </cell>
          <cell r="C203" t="str">
            <v>m3</v>
          </cell>
          <cell r="D203">
            <v>1500000</v>
          </cell>
          <cell r="E203" t="str">
            <v>Lu b¸nh thÐp 10T</v>
          </cell>
          <cell r="F203" t="str">
            <v>ca</v>
          </cell>
          <cell r="G203">
            <v>0.12239999999999999</v>
          </cell>
          <cell r="H203">
            <v>4.1538887999999998</v>
          </cell>
          <cell r="I203">
            <v>288922</v>
          </cell>
          <cell r="J203">
            <v>35364.052799999998</v>
          </cell>
        </row>
        <row r="204">
          <cell r="B204" t="str">
            <v>Ghen cao su F 63</v>
          </cell>
          <cell r="C204" t="str">
            <v>m</v>
          </cell>
          <cell r="D204">
            <v>10000</v>
          </cell>
          <cell r="E204" t="str">
            <v>Lu b¸nh lèp 16T</v>
          </cell>
          <cell r="F204" t="str">
            <v>ca</v>
          </cell>
          <cell r="G204">
            <v>6.5280000000000005E-2</v>
          </cell>
          <cell r="H204">
            <v>2.2154073599999999</v>
          </cell>
          <cell r="I204">
            <v>432053</v>
          </cell>
          <cell r="J204">
            <v>28204.419840000002</v>
          </cell>
        </row>
        <row r="205">
          <cell r="B205" t="str">
            <v>VËn chuyÓn ®Êt d­ 5km</v>
          </cell>
          <cell r="C205" t="str">
            <v>100m3</v>
          </cell>
          <cell r="D205">
            <v>5.8230000000000004</v>
          </cell>
          <cell r="E205">
            <v>0</v>
          </cell>
          <cell r="F205">
            <v>0</v>
          </cell>
          <cell r="G205">
            <v>0</v>
          </cell>
          <cell r="H205">
            <v>0</v>
          </cell>
          <cell r="I205">
            <v>0</v>
          </cell>
          <cell r="J205">
            <v>681650.20000000007</v>
          </cell>
        </row>
        <row r="206">
          <cell r="B206" t="str">
            <v>Gi¸ èng nghiÖm</v>
          </cell>
          <cell r="C206" t="str">
            <v>c¸i</v>
          </cell>
          <cell r="D206">
            <v>150000</v>
          </cell>
          <cell r="E206" t="str">
            <v>¤ t« 5T</v>
          </cell>
          <cell r="F206" t="str">
            <v>ca</v>
          </cell>
          <cell r="G206">
            <v>2.2000000000000002</v>
          </cell>
          <cell r="H206">
            <v>12.810600000000003</v>
          </cell>
          <cell r="I206">
            <v>309841</v>
          </cell>
          <cell r="J206">
            <v>681650.20000000007</v>
          </cell>
        </row>
        <row r="207">
          <cell r="B207" t="str">
            <v>Gi¸ gç lµm thÊm</v>
          </cell>
          <cell r="C207" t="str">
            <v>c¸i</v>
          </cell>
          <cell r="D207">
            <v>150000</v>
          </cell>
          <cell r="I207" t="str">
            <v/>
          </cell>
          <cell r="J207" t="str">
            <v/>
          </cell>
        </row>
        <row r="208">
          <cell r="B208" t="str">
            <v>phÇn cèng qua ®­êng</v>
          </cell>
          <cell r="C208" t="str">
            <v>tê</v>
          </cell>
          <cell r="D208">
            <v>200</v>
          </cell>
          <cell r="E208">
            <v>0</v>
          </cell>
          <cell r="F208">
            <v>0</v>
          </cell>
          <cell r="G208">
            <v>0</v>
          </cell>
          <cell r="H208">
            <v>0</v>
          </cell>
          <cell r="I208">
            <v>0</v>
          </cell>
          <cell r="J208">
            <v>0</v>
          </cell>
        </row>
        <row r="209">
          <cell r="B209" t="str">
            <v>§æ bª t«ng lãt ®¸ 4x6 M100</v>
          </cell>
          <cell r="C209" t="str">
            <v>m3</v>
          </cell>
          <cell r="D209">
            <v>41.86</v>
          </cell>
          <cell r="E209">
            <v>0</v>
          </cell>
          <cell r="F209">
            <v>0</v>
          </cell>
          <cell r="G209">
            <v>0</v>
          </cell>
          <cell r="H209">
            <v>0</v>
          </cell>
          <cell r="I209">
            <v>0</v>
          </cell>
          <cell r="J209">
            <v>12040.565000000001</v>
          </cell>
        </row>
        <row r="210">
          <cell r="B210" t="str">
            <v>GiÊy ¶nh</v>
          </cell>
          <cell r="C210" t="str">
            <v>m</v>
          </cell>
          <cell r="D210">
            <v>50000</v>
          </cell>
          <cell r="E210" t="str">
            <v>M¸y trén 250 lÝt</v>
          </cell>
          <cell r="F210" t="str">
            <v>ca</v>
          </cell>
          <cell r="G210">
            <v>9.5000000000000001E-2</v>
          </cell>
          <cell r="H210">
            <v>3.9767000000000001</v>
          </cell>
          <cell r="I210">
            <v>96272</v>
          </cell>
          <cell r="J210">
            <v>9145.84</v>
          </cell>
        </row>
        <row r="211">
          <cell r="B211" t="str">
            <v>GiÊy ¶nh khæ 140mm</v>
          </cell>
          <cell r="C211" t="str">
            <v>m</v>
          </cell>
          <cell r="D211">
            <v>100000</v>
          </cell>
          <cell r="E211" t="str">
            <v>M¸y ®Çm bµn 1kw</v>
          </cell>
          <cell r="F211" t="str">
            <v>ca</v>
          </cell>
          <cell r="G211">
            <v>8.8999999999999996E-2</v>
          </cell>
          <cell r="H211">
            <v>3.7255399999999996</v>
          </cell>
          <cell r="I211">
            <v>32525</v>
          </cell>
          <cell r="J211">
            <v>2894.7249999999999</v>
          </cell>
        </row>
        <row r="212">
          <cell r="B212" t="str">
            <v>Cèt thÐp èng cèng ®óc s½n</v>
          </cell>
          <cell r="C212" t="str">
            <v>m</v>
          </cell>
          <cell r="D212">
            <v>2500</v>
          </cell>
          <cell r="E212">
            <v>0</v>
          </cell>
          <cell r="F212">
            <v>0</v>
          </cell>
          <cell r="G212">
            <v>0</v>
          </cell>
          <cell r="H212">
            <v>0</v>
          </cell>
          <cell r="I212">
            <v>0</v>
          </cell>
          <cell r="J212">
            <v>0</v>
          </cell>
        </row>
        <row r="213">
          <cell r="B213" t="str">
            <v>- Cèt thÐp d&lt;=10</v>
          </cell>
          <cell r="C213" t="str">
            <v>tÊn</v>
          </cell>
          <cell r="D213">
            <v>2.13</v>
          </cell>
          <cell r="E213">
            <v>0</v>
          </cell>
          <cell r="F213">
            <v>0</v>
          </cell>
          <cell r="G213">
            <v>0</v>
          </cell>
          <cell r="H213">
            <v>0</v>
          </cell>
          <cell r="I213">
            <v>0</v>
          </cell>
          <cell r="J213">
            <v>15755.6</v>
          </cell>
        </row>
        <row r="214">
          <cell r="B214" t="str">
            <v>GiÊy can</v>
          </cell>
          <cell r="C214" t="str">
            <v>cuén</v>
          </cell>
          <cell r="D214">
            <v>200000</v>
          </cell>
          <cell r="E214" t="str">
            <v>M¸y c¾t uèn</v>
          </cell>
          <cell r="F214" t="str">
            <v>ca</v>
          </cell>
          <cell r="G214">
            <v>0.4</v>
          </cell>
          <cell r="H214">
            <v>0.85199999999999998</v>
          </cell>
          <cell r="I214">
            <v>39389</v>
          </cell>
          <cell r="J214">
            <v>15755.6</v>
          </cell>
        </row>
        <row r="215">
          <cell r="B215" t="str">
            <v>- Cèt thÐp d&lt;=18</v>
          </cell>
          <cell r="C215" t="str">
            <v>tÊn</v>
          </cell>
          <cell r="D215">
            <v>11.37</v>
          </cell>
          <cell r="E215">
            <v>0</v>
          </cell>
          <cell r="F215">
            <v>0</v>
          </cell>
          <cell r="G215">
            <v>0</v>
          </cell>
          <cell r="H215">
            <v>0</v>
          </cell>
          <cell r="I215">
            <v>0</v>
          </cell>
          <cell r="J215">
            <v>189631.16200000001</v>
          </cell>
        </row>
        <row r="216">
          <cell r="B216" t="str">
            <v>GiÊy can cao 0,3m</v>
          </cell>
          <cell r="C216" t="str">
            <v>m</v>
          </cell>
          <cell r="D216">
            <v>2500</v>
          </cell>
          <cell r="E216" t="str">
            <v>M¸y hµn 23kw</v>
          </cell>
          <cell r="F216" t="str">
            <v>ca</v>
          </cell>
          <cell r="G216">
            <v>2.2890000000000001</v>
          </cell>
          <cell r="H216">
            <v>26.025929999999999</v>
          </cell>
          <cell r="I216">
            <v>77338</v>
          </cell>
          <cell r="J216">
            <v>177026.682</v>
          </cell>
        </row>
        <row r="217">
          <cell r="B217" t="str">
            <v>GiÊy Croki</v>
          </cell>
          <cell r="C217" t="str">
            <v>tê</v>
          </cell>
          <cell r="D217">
            <v>3400</v>
          </cell>
          <cell r="E217" t="str">
            <v>M¸y c¾t uèn</v>
          </cell>
          <cell r="F217" t="str">
            <v>ca</v>
          </cell>
          <cell r="G217">
            <v>0.32</v>
          </cell>
          <cell r="H217">
            <v>3.6383999999999999</v>
          </cell>
          <cell r="I217">
            <v>39389</v>
          </cell>
          <cell r="J217">
            <v>12604.48</v>
          </cell>
        </row>
        <row r="218">
          <cell r="B218" t="str">
            <v>Cèt thÐp ®æ bª t«ng t¹i chæ</v>
          </cell>
          <cell r="C218" t="str">
            <v>ram</v>
          </cell>
          <cell r="D218">
            <v>22000</v>
          </cell>
          <cell r="E218">
            <v>0</v>
          </cell>
          <cell r="F218">
            <v>0</v>
          </cell>
          <cell r="G218">
            <v>0</v>
          </cell>
          <cell r="H218">
            <v>0</v>
          </cell>
          <cell r="I218">
            <v>0</v>
          </cell>
          <cell r="J218">
            <v>0</v>
          </cell>
        </row>
        <row r="219">
          <cell r="B219" t="str">
            <v>- Cèt thÐp d&lt;=18</v>
          </cell>
          <cell r="C219" t="str">
            <v>tÊn</v>
          </cell>
          <cell r="D219">
            <v>1.41</v>
          </cell>
          <cell r="E219">
            <v>0</v>
          </cell>
          <cell r="F219">
            <v>0</v>
          </cell>
          <cell r="G219">
            <v>0</v>
          </cell>
          <cell r="H219">
            <v>0</v>
          </cell>
          <cell r="I219">
            <v>0</v>
          </cell>
          <cell r="J219">
            <v>102408.234</v>
          </cell>
        </row>
        <row r="220">
          <cell r="B220" t="str">
            <v>GiÊy kÎ ly</v>
          </cell>
          <cell r="C220" t="str">
            <v>m</v>
          </cell>
          <cell r="D220">
            <v>2600</v>
          </cell>
          <cell r="E220" t="str">
            <v>M¸y hµn 23kw</v>
          </cell>
          <cell r="F220" t="str">
            <v>ca</v>
          </cell>
          <cell r="G220">
            <v>1.133</v>
          </cell>
          <cell r="H220">
            <v>1.5975299999999999</v>
          </cell>
          <cell r="I220">
            <v>77338</v>
          </cell>
          <cell r="J220">
            <v>87623.953999999998</v>
          </cell>
        </row>
        <row r="221">
          <cell r="B221" t="str">
            <v>GiÊy kÎ ly</v>
          </cell>
          <cell r="C221" t="str">
            <v>tê</v>
          </cell>
          <cell r="D221">
            <v>2600</v>
          </cell>
          <cell r="E221" t="str">
            <v>M¸y c¾t uèn</v>
          </cell>
          <cell r="F221" t="str">
            <v>ca</v>
          </cell>
          <cell r="G221">
            <v>0.32</v>
          </cell>
          <cell r="H221">
            <v>0.45119999999999999</v>
          </cell>
          <cell r="I221">
            <v>39389</v>
          </cell>
          <cell r="J221">
            <v>12604.48</v>
          </cell>
        </row>
        <row r="222">
          <cell r="B222" t="str">
            <v>GiÊy kÎ ly cao 0,3m</v>
          </cell>
          <cell r="C222" t="str">
            <v>m</v>
          </cell>
          <cell r="D222">
            <v>2600</v>
          </cell>
          <cell r="E222" t="str">
            <v>VËn th¨ng 0,8T</v>
          </cell>
          <cell r="F222" t="str">
            <v>ca</v>
          </cell>
          <cell r="G222">
            <v>0.04</v>
          </cell>
          <cell r="H222">
            <v>5.6399999999999999E-2</v>
          </cell>
          <cell r="I222">
            <v>54495</v>
          </cell>
          <cell r="J222">
            <v>2179.8000000000002</v>
          </cell>
        </row>
        <row r="223">
          <cell r="B223" t="str">
            <v>VËn chuyÓn bèc dì c«ng BTCT ®­êng thñy 45km</v>
          </cell>
          <cell r="C223" t="str">
            <v>tÊn</v>
          </cell>
          <cell r="D223">
            <v>175</v>
          </cell>
          <cell r="E223">
            <v>0</v>
          </cell>
          <cell r="F223">
            <v>0</v>
          </cell>
          <cell r="G223">
            <v>0</v>
          </cell>
          <cell r="H223">
            <v>0</v>
          </cell>
          <cell r="I223">
            <v>0</v>
          </cell>
          <cell r="J223">
            <v>2552.6</v>
          </cell>
        </row>
        <row r="224">
          <cell r="B224" t="str">
            <v>GiÊy tr¾ng</v>
          </cell>
          <cell r="C224" t="str">
            <v>tËp</v>
          </cell>
          <cell r="D224">
            <v>2000</v>
          </cell>
          <cell r="E224" t="str">
            <v>Sµ lan 400T</v>
          </cell>
          <cell r="F224" t="str">
            <v>ca</v>
          </cell>
          <cell r="G224">
            <v>1.7648575827825786E-3</v>
          </cell>
          <cell r="H224">
            <v>0.30885007698695127</v>
          </cell>
          <cell r="I224">
            <v>670875</v>
          </cell>
          <cell r="J224">
            <v>1183.9988308492625</v>
          </cell>
        </row>
        <row r="225">
          <cell r="B225" t="str">
            <v>GiÊy vÏ</v>
          </cell>
          <cell r="C225" t="str">
            <v>tê</v>
          </cell>
          <cell r="D225">
            <v>5000</v>
          </cell>
          <cell r="E225" t="str">
            <v>Tµu kÐo 150cv</v>
          </cell>
          <cell r="F225" t="str">
            <v>ca</v>
          </cell>
          <cell r="G225">
            <v>1.7648575827825786E-3</v>
          </cell>
          <cell r="H225">
            <v>0.30885007698695127</v>
          </cell>
          <cell r="I225">
            <v>775474</v>
          </cell>
          <cell r="J225">
            <v>1368.6011691507374</v>
          </cell>
        </row>
        <row r="226">
          <cell r="B226" t="str">
            <v>L¾p ®Æt cèng hép 5-7 tÊn</v>
          </cell>
          <cell r="C226" t="str">
            <v>èng</v>
          </cell>
          <cell r="D226">
            <v>28</v>
          </cell>
          <cell r="E226">
            <v>0</v>
          </cell>
          <cell r="F226">
            <v>0</v>
          </cell>
          <cell r="G226">
            <v>0</v>
          </cell>
          <cell r="H226">
            <v>0</v>
          </cell>
          <cell r="I226">
            <v>0</v>
          </cell>
          <cell r="J226">
            <v>108435.6</v>
          </cell>
        </row>
        <row r="227">
          <cell r="B227" t="str">
            <v>GiÊy vÏ b×nh ®å phao</v>
          </cell>
          <cell r="C227" t="str">
            <v>tê</v>
          </cell>
          <cell r="D227">
            <v>5000</v>
          </cell>
          <cell r="E227" t="str">
            <v>CÇn cÈu 16T</v>
          </cell>
          <cell r="F227" t="str">
            <v>ca</v>
          </cell>
          <cell r="G227">
            <v>0.14000000000000001</v>
          </cell>
          <cell r="H227">
            <v>3.9200000000000004</v>
          </cell>
          <cell r="I227">
            <v>774540</v>
          </cell>
          <cell r="J227">
            <v>108435.6</v>
          </cell>
        </row>
        <row r="228">
          <cell r="B228" t="str">
            <v>Bª t«ng èng cèng ®¸ 1x2 M200</v>
          </cell>
          <cell r="C228" t="str">
            <v>m3</v>
          </cell>
          <cell r="D228">
            <v>147</v>
          </cell>
          <cell r="E228">
            <v>0</v>
          </cell>
          <cell r="F228">
            <v>0</v>
          </cell>
          <cell r="G228">
            <v>0</v>
          </cell>
          <cell r="H228">
            <v>0</v>
          </cell>
          <cell r="I228">
            <v>0</v>
          </cell>
          <cell r="J228">
            <v>10060.424000000001</v>
          </cell>
        </row>
        <row r="229">
          <cell r="B229" t="str">
            <v>GiÊy viÕt</v>
          </cell>
          <cell r="C229" t="str">
            <v>tËp</v>
          </cell>
          <cell r="D229">
            <v>2000</v>
          </cell>
          <cell r="E229" t="str">
            <v>M¸y trén 250 lÝt</v>
          </cell>
          <cell r="F229" t="str">
            <v>ca</v>
          </cell>
          <cell r="G229">
            <v>0.10450000000000001</v>
          </cell>
          <cell r="H229">
            <v>15.361500000000001</v>
          </cell>
          <cell r="I229">
            <v>96272</v>
          </cell>
          <cell r="J229">
            <v>10060.424000000001</v>
          </cell>
        </row>
        <row r="230">
          <cell r="B230" t="str">
            <v>Bª t«ng mèi nèi cèng ®¸ 1x2 M150</v>
          </cell>
          <cell r="C230" t="str">
            <v>m3</v>
          </cell>
          <cell r="D230">
            <v>19.04</v>
          </cell>
          <cell r="E230">
            <v>0</v>
          </cell>
          <cell r="F230">
            <v>0</v>
          </cell>
          <cell r="G230">
            <v>0</v>
          </cell>
          <cell r="H230">
            <v>0</v>
          </cell>
          <cell r="I230">
            <v>0</v>
          </cell>
          <cell r="J230">
            <v>9145.84</v>
          </cell>
        </row>
        <row r="231">
          <cell r="B231" t="str">
            <v>Hãa chÊt (HCL, axetylen)</v>
          </cell>
          <cell r="C231" t="str">
            <v>kg</v>
          </cell>
          <cell r="D231">
            <v>40000</v>
          </cell>
          <cell r="E231" t="str">
            <v>M¸y trén 250 lÝt</v>
          </cell>
          <cell r="F231" t="str">
            <v>ca</v>
          </cell>
          <cell r="G231">
            <v>9.5000000000000001E-2</v>
          </cell>
          <cell r="H231">
            <v>1.8088</v>
          </cell>
          <cell r="I231">
            <v>96272</v>
          </cell>
          <cell r="J231">
            <v>9145.84</v>
          </cell>
        </row>
        <row r="232">
          <cell r="B232" t="str">
            <v>Bª t«ng s©n cèng ®¸ 1x2 M200</v>
          </cell>
          <cell r="C232" t="str">
            <v>m3</v>
          </cell>
          <cell r="D232">
            <v>8.34</v>
          </cell>
          <cell r="E232">
            <v>0</v>
          </cell>
          <cell r="F232">
            <v>0</v>
          </cell>
          <cell r="G232">
            <v>0</v>
          </cell>
          <cell r="H232">
            <v>0</v>
          </cell>
          <cell r="I232">
            <v>0</v>
          </cell>
          <cell r="J232">
            <v>12479.423999999999</v>
          </cell>
        </row>
        <row r="233">
          <cell r="B233" t="str">
            <v>Hép bét mµu</v>
          </cell>
          <cell r="C233" t="str">
            <v>hép</v>
          </cell>
          <cell r="D233">
            <v>15000</v>
          </cell>
          <cell r="E233" t="str">
            <v>M¸y trén 250 lÝt</v>
          </cell>
          <cell r="F233" t="str">
            <v>ca</v>
          </cell>
          <cell r="G233">
            <v>9.5000000000000001E-2</v>
          </cell>
          <cell r="H233">
            <v>0.7923</v>
          </cell>
          <cell r="I233">
            <v>96272</v>
          </cell>
          <cell r="J233">
            <v>9145.84</v>
          </cell>
        </row>
        <row r="234">
          <cell r="B234" t="str">
            <v>Hép bót d¹ mµu</v>
          </cell>
          <cell r="C234" t="str">
            <v>hép</v>
          </cell>
          <cell r="D234">
            <v>15000</v>
          </cell>
          <cell r="E234" t="str">
            <v>M¸y ®Çm dïi 1,5kw</v>
          </cell>
          <cell r="F234" t="str">
            <v>ca</v>
          </cell>
          <cell r="G234">
            <v>8.8999999999999996E-2</v>
          </cell>
          <cell r="H234">
            <v>0.74225999999999992</v>
          </cell>
          <cell r="I234">
            <v>37456</v>
          </cell>
          <cell r="J234">
            <v>3333.5839999999998</v>
          </cell>
        </row>
        <row r="235">
          <cell r="B235" t="str">
            <v>Bª t«ng t­êng ®¸ 1x2 M250</v>
          </cell>
          <cell r="C235" t="str">
            <v>m3</v>
          </cell>
          <cell r="D235">
            <v>6.42</v>
          </cell>
          <cell r="E235">
            <v>0</v>
          </cell>
          <cell r="F235">
            <v>0</v>
          </cell>
          <cell r="G235">
            <v>0</v>
          </cell>
          <cell r="H235">
            <v>0</v>
          </cell>
          <cell r="I235">
            <v>0</v>
          </cell>
          <cell r="J235">
            <v>21882.37</v>
          </cell>
        </row>
        <row r="236">
          <cell r="B236" t="str">
            <v>Hép gç ®ùng mÉu 400 x 400 x 400</v>
          </cell>
          <cell r="C236" t="str">
            <v>hép</v>
          </cell>
          <cell r="D236">
            <v>35000</v>
          </cell>
          <cell r="E236" t="str">
            <v>M¸y trén 250 lÝt</v>
          </cell>
          <cell r="F236" t="str">
            <v>ca</v>
          </cell>
          <cell r="G236">
            <v>9.5000000000000001E-2</v>
          </cell>
          <cell r="H236">
            <v>0.6099</v>
          </cell>
          <cell r="I236">
            <v>96272</v>
          </cell>
          <cell r="J236">
            <v>9145.84</v>
          </cell>
        </row>
        <row r="237">
          <cell r="B237" t="str">
            <v>Hép gç 24 « ®ùng mÉu l­u</v>
          </cell>
          <cell r="C237" t="str">
            <v>hép</v>
          </cell>
          <cell r="D237">
            <v>45000</v>
          </cell>
          <cell r="E237" t="str">
            <v>M¸y ®Çm dïi 1,5kw</v>
          </cell>
          <cell r="F237" t="str">
            <v>ca</v>
          </cell>
          <cell r="G237">
            <v>0.18</v>
          </cell>
          <cell r="H237">
            <v>1.1556</v>
          </cell>
          <cell r="I237">
            <v>37456</v>
          </cell>
          <cell r="J237">
            <v>6742.08</v>
          </cell>
        </row>
        <row r="238">
          <cell r="B238" t="str">
            <v>Hép gç 2 ng¨n dµi 1m</v>
          </cell>
          <cell r="C238" t="str">
            <v>hép</v>
          </cell>
          <cell r="D238">
            <v>15000</v>
          </cell>
          <cell r="E238" t="str">
            <v>VËn th¨ng 0,8T</v>
          </cell>
          <cell r="F238" t="str">
            <v>ca</v>
          </cell>
          <cell r="G238">
            <v>0.11</v>
          </cell>
          <cell r="H238">
            <v>0.70620000000000005</v>
          </cell>
          <cell r="I238">
            <v>54495</v>
          </cell>
          <cell r="J238">
            <v>5994.45</v>
          </cell>
        </row>
        <row r="239">
          <cell r="B239" t="str">
            <v>Hép n¨ng l­îng</v>
          </cell>
          <cell r="C239" t="str">
            <v>hép</v>
          </cell>
          <cell r="D239">
            <v>500000</v>
          </cell>
          <cell r="I239" t="str">
            <v/>
          </cell>
          <cell r="J239" t="str">
            <v/>
          </cell>
        </row>
        <row r="240">
          <cell r="B240" t="str">
            <v>phÇn ®­êng vµo cÇu</v>
          </cell>
          <cell r="C240" t="str">
            <v>hép</v>
          </cell>
          <cell r="D240">
            <v>8000</v>
          </cell>
          <cell r="E240">
            <v>0</v>
          </cell>
          <cell r="F240">
            <v>0</v>
          </cell>
          <cell r="G240">
            <v>0</v>
          </cell>
          <cell r="H240">
            <v>0</v>
          </cell>
          <cell r="I240">
            <v>0</v>
          </cell>
          <cell r="J240">
            <v>0</v>
          </cell>
        </row>
        <row r="241">
          <cell r="B241" t="str">
            <v>VËn chuyÓn tiÕp cù ly &lt;= 2km</v>
          </cell>
          <cell r="C241" t="str">
            <v>100m3</v>
          </cell>
          <cell r="D241">
            <v>99.265000000000001</v>
          </cell>
          <cell r="E241">
            <v>0</v>
          </cell>
          <cell r="F241">
            <v>0</v>
          </cell>
          <cell r="G241">
            <v>0</v>
          </cell>
          <cell r="H241">
            <v>0</v>
          </cell>
          <cell r="I241">
            <v>0</v>
          </cell>
          <cell r="J241">
            <v>446171.04</v>
          </cell>
        </row>
        <row r="242">
          <cell r="B242" t="str">
            <v>Hép t«n 200 x 100 mm</v>
          </cell>
          <cell r="C242" t="str">
            <v>c¸i</v>
          </cell>
          <cell r="D242">
            <v>12000</v>
          </cell>
          <cell r="E242" t="str">
            <v>¤ t« 5T</v>
          </cell>
          <cell r="F242" t="str">
            <v>ca</v>
          </cell>
          <cell r="G242">
            <v>1.44</v>
          </cell>
          <cell r="H242">
            <v>142.94159999999999</v>
          </cell>
          <cell r="I242">
            <v>309841</v>
          </cell>
          <cell r="J242">
            <v>446171.04</v>
          </cell>
        </row>
        <row r="243">
          <cell r="B243" t="str">
            <v>§¾p ®Êt tËn dông bÖ ph¶n ¸p + lÒ</v>
          </cell>
          <cell r="C243" t="str">
            <v>100m3</v>
          </cell>
          <cell r="D243">
            <v>88.811000000000007</v>
          </cell>
          <cell r="E243">
            <v>0</v>
          </cell>
          <cell r="F243">
            <v>0</v>
          </cell>
          <cell r="G243">
            <v>0</v>
          </cell>
          <cell r="H243">
            <v>0</v>
          </cell>
          <cell r="I243">
            <v>0</v>
          </cell>
          <cell r="J243">
            <v>190096.20500000002</v>
          </cell>
        </row>
        <row r="244">
          <cell r="B244" t="str">
            <v>Khay men</v>
          </cell>
          <cell r="C244" t="str">
            <v>c¸i</v>
          </cell>
          <cell r="D244" t="str">
            <v/>
          </cell>
          <cell r="E244" t="str">
            <v>M¸y ®Çm 9T</v>
          </cell>
          <cell r="F244" t="str">
            <v>ca</v>
          </cell>
          <cell r="G244">
            <v>0.32300000000000001</v>
          </cell>
          <cell r="H244">
            <v>28.685953000000001</v>
          </cell>
          <cell r="I244">
            <v>252823</v>
          </cell>
          <cell r="J244">
            <v>81661.828999999998</v>
          </cell>
        </row>
        <row r="245">
          <cell r="B245" t="str">
            <v>Khay men ch÷ nhËt</v>
          </cell>
          <cell r="C245" t="str">
            <v>c¸i</v>
          </cell>
          <cell r="D245">
            <v>50000</v>
          </cell>
          <cell r="E245" t="str">
            <v>M¸y ñi 110cv</v>
          </cell>
          <cell r="F245" t="str">
            <v>ca</v>
          </cell>
          <cell r="G245">
            <v>0.16200000000000001</v>
          </cell>
          <cell r="H245">
            <v>14.387382000000002</v>
          </cell>
          <cell r="I245">
            <v>669348</v>
          </cell>
          <cell r="J245">
            <v>108434.376</v>
          </cell>
        </row>
        <row r="246">
          <cell r="B246" t="str">
            <v>§¾p c¸t nÒn + lÒ, ®­êng t¹m, ®­êng c«ng vô</v>
          </cell>
          <cell r="C246" t="str">
            <v>100m3</v>
          </cell>
          <cell r="D246">
            <v>88.686999999999998</v>
          </cell>
          <cell r="E246">
            <v>0</v>
          </cell>
          <cell r="F246">
            <v>0</v>
          </cell>
          <cell r="G246">
            <v>0</v>
          </cell>
          <cell r="H246">
            <v>0</v>
          </cell>
          <cell r="I246">
            <v>0</v>
          </cell>
          <cell r="J246">
            <v>309742.54625999997</v>
          </cell>
        </row>
        <row r="247">
          <cell r="B247" t="str">
            <v>Khay men to + nhá</v>
          </cell>
          <cell r="C247" t="str">
            <v>c¸i</v>
          </cell>
          <cell r="D247">
            <v>50000</v>
          </cell>
          <cell r="E247" t="str">
            <v>M¸y ñi 110cv</v>
          </cell>
          <cell r="F247" t="str">
            <v>ca</v>
          </cell>
          <cell r="G247">
            <v>0.1326</v>
          </cell>
          <cell r="H247">
            <v>11.7598962</v>
          </cell>
          <cell r="I247">
            <v>669348</v>
          </cell>
          <cell r="J247">
            <v>88755.544800000003</v>
          </cell>
        </row>
        <row r="248">
          <cell r="B248" t="str">
            <v>Khay ñ ®Êt</v>
          </cell>
          <cell r="C248" t="str">
            <v>c¸i</v>
          </cell>
          <cell r="D248">
            <v>50000</v>
          </cell>
          <cell r="E248" t="str">
            <v>M¸y san 110cv</v>
          </cell>
          <cell r="F248" t="str">
            <v>ca</v>
          </cell>
          <cell r="G248">
            <v>1.3259999999999999E-2</v>
          </cell>
          <cell r="H248">
            <v>1.17598962</v>
          </cell>
          <cell r="I248">
            <v>584271</v>
          </cell>
          <cell r="J248">
            <v>7747.4334599999993</v>
          </cell>
        </row>
        <row r="249">
          <cell r="B249" t="str">
            <v>Khu«n t¹o mÉu</v>
          </cell>
          <cell r="C249" t="str">
            <v>c¸i</v>
          </cell>
          <cell r="D249">
            <v>50000</v>
          </cell>
          <cell r="E249" t="str">
            <v>Lu b¸nh lèp 25T</v>
          </cell>
          <cell r="F249" t="str">
            <v>ca</v>
          </cell>
          <cell r="G249">
            <v>0.30599999999999999</v>
          </cell>
          <cell r="H249">
            <v>27.138221999999999</v>
          </cell>
          <cell r="I249">
            <v>468160</v>
          </cell>
          <cell r="J249">
            <v>143256.95999999999</v>
          </cell>
        </row>
        <row r="250">
          <cell r="B250" t="str">
            <v>KÝnh dÇy 10ly (20 x 40)cm (kÝnh mµi mê)</v>
          </cell>
          <cell r="C250" t="str">
            <v>c¸i</v>
          </cell>
          <cell r="D250">
            <v>50000</v>
          </cell>
          <cell r="E250" t="str">
            <v>¤ t« t­íi n­íc 5m3</v>
          </cell>
          <cell r="F250" t="str">
            <v>ca</v>
          </cell>
          <cell r="G250">
            <v>0.20400000000000001</v>
          </cell>
          <cell r="H250">
            <v>18.092148000000002</v>
          </cell>
          <cell r="I250">
            <v>343052</v>
          </cell>
          <cell r="J250">
            <v>69982.608000000007</v>
          </cell>
        </row>
        <row r="251">
          <cell r="B251" t="str">
            <v>§¾p c¸t h¹t trung nÒn ®­êng</v>
          </cell>
          <cell r="C251" t="str">
            <v>100m3</v>
          </cell>
          <cell r="D251">
            <v>31.317</v>
          </cell>
          <cell r="E251">
            <v>0</v>
          </cell>
          <cell r="F251">
            <v>0</v>
          </cell>
          <cell r="G251">
            <v>0</v>
          </cell>
          <cell r="H251">
            <v>0</v>
          </cell>
          <cell r="I251">
            <v>0</v>
          </cell>
          <cell r="J251">
            <v>309742.54625999997</v>
          </cell>
        </row>
        <row r="252">
          <cell r="B252" t="str">
            <v>KÝnh lóp</v>
          </cell>
          <cell r="C252" t="str">
            <v>c¸i</v>
          </cell>
          <cell r="D252">
            <v>60000</v>
          </cell>
          <cell r="E252" t="str">
            <v>M¸y ñi 110cv</v>
          </cell>
          <cell r="F252" t="str">
            <v>ca</v>
          </cell>
          <cell r="G252">
            <v>0.1326</v>
          </cell>
          <cell r="H252">
            <v>4.1526341999999996</v>
          </cell>
          <cell r="I252">
            <v>669348</v>
          </cell>
          <cell r="J252">
            <v>88755.544800000003</v>
          </cell>
        </row>
        <row r="253">
          <cell r="B253" t="str">
            <v>KÝnh mµi mê</v>
          </cell>
          <cell r="C253" t="str">
            <v>c¸i</v>
          </cell>
          <cell r="D253">
            <v>50000</v>
          </cell>
          <cell r="E253" t="str">
            <v>M¸y san 110cv</v>
          </cell>
          <cell r="F253" t="str">
            <v>ca</v>
          </cell>
          <cell r="G253">
            <v>1.3259999999999999E-2</v>
          </cell>
          <cell r="H253">
            <v>0.41526341999999999</v>
          </cell>
          <cell r="I253">
            <v>584271</v>
          </cell>
          <cell r="J253">
            <v>7747.4334599999993</v>
          </cell>
        </row>
        <row r="254">
          <cell r="B254" t="str">
            <v>KÝnh tr¾ng (2x30x50)mm</v>
          </cell>
          <cell r="C254" t="str">
            <v>c¸i</v>
          </cell>
          <cell r="D254">
            <v>50000</v>
          </cell>
          <cell r="E254" t="str">
            <v>Lu b¸nh lèp 25T</v>
          </cell>
          <cell r="F254" t="str">
            <v>ca</v>
          </cell>
          <cell r="G254">
            <v>0.30599999999999999</v>
          </cell>
          <cell r="H254">
            <v>9.5830020000000005</v>
          </cell>
          <cell r="I254">
            <v>468160</v>
          </cell>
          <cell r="J254">
            <v>143256.95999999999</v>
          </cell>
        </row>
        <row r="255">
          <cell r="B255" t="str">
            <v>KÝnh vu«ng 16 x 16</v>
          </cell>
          <cell r="C255" t="str">
            <v>c¸i</v>
          </cell>
          <cell r="D255">
            <v>5000</v>
          </cell>
          <cell r="E255" t="str">
            <v>¤ t« t­íi n­íc 5m3</v>
          </cell>
          <cell r="F255" t="str">
            <v>ca</v>
          </cell>
          <cell r="G255">
            <v>0.20400000000000001</v>
          </cell>
          <cell r="H255">
            <v>6.3886680000000009</v>
          </cell>
          <cell r="I255">
            <v>343052</v>
          </cell>
          <cell r="J255">
            <v>69982.608000000007</v>
          </cell>
        </row>
        <row r="256">
          <cell r="B256" t="str">
            <v>§¾p ®Êt cÊp phèi sái ®á</v>
          </cell>
          <cell r="C256" t="str">
            <v>100m3</v>
          </cell>
          <cell r="D256">
            <v>23.800999999999998</v>
          </cell>
          <cell r="E256">
            <v>0</v>
          </cell>
          <cell r="F256">
            <v>0</v>
          </cell>
          <cell r="G256">
            <v>0</v>
          </cell>
          <cell r="H256">
            <v>0</v>
          </cell>
          <cell r="I256">
            <v>0</v>
          </cell>
          <cell r="J256">
            <v>392776.14096000005</v>
          </cell>
        </row>
        <row r="257">
          <cell r="B257" t="str">
            <v>La men</v>
          </cell>
          <cell r="C257" t="str">
            <v>kg</v>
          </cell>
          <cell r="D257">
            <v>15000</v>
          </cell>
          <cell r="E257" t="str">
            <v>M¸y ®Çm 25T</v>
          </cell>
          <cell r="F257" t="str">
            <v>ca</v>
          </cell>
          <cell r="G257">
            <v>0.47736000000000006</v>
          </cell>
          <cell r="H257">
            <v>11.361645360000001</v>
          </cell>
          <cell r="I257">
            <v>468160</v>
          </cell>
          <cell r="J257">
            <v>223480.85760000002</v>
          </cell>
        </row>
        <row r="258">
          <cell r="B258" t="str">
            <v>L­ìi c¾t ®Êt</v>
          </cell>
          <cell r="C258" t="str">
            <v>c¸i</v>
          </cell>
          <cell r="D258">
            <v>30000</v>
          </cell>
          <cell r="E258" t="str">
            <v>M¸y ñi 110cv</v>
          </cell>
          <cell r="F258" t="str">
            <v>ca</v>
          </cell>
          <cell r="G258">
            <v>0.23868000000000003</v>
          </cell>
          <cell r="H258">
            <v>5.6808226800000003</v>
          </cell>
          <cell r="I258">
            <v>669348</v>
          </cell>
          <cell r="J258">
            <v>159759.98064000002</v>
          </cell>
        </row>
        <row r="259">
          <cell r="B259" t="str">
            <v>Mµng buång n­íc F 270</v>
          </cell>
          <cell r="C259" t="str">
            <v>c¸i</v>
          </cell>
          <cell r="D259">
            <v>50000</v>
          </cell>
          <cell r="E259" t="str">
            <v>M¸y san 110cv</v>
          </cell>
          <cell r="F259" t="str">
            <v>ca</v>
          </cell>
          <cell r="G259">
            <v>1.6320000000000001E-2</v>
          </cell>
          <cell r="H259">
            <v>0.38843232</v>
          </cell>
          <cell r="I259">
            <v>584271</v>
          </cell>
          <cell r="J259">
            <v>9535.3027200000015</v>
          </cell>
        </row>
        <row r="260">
          <cell r="B260" t="str">
            <v>Tr¶i c¸n ®¸ 0-4</v>
          </cell>
          <cell r="C260" t="str">
            <v>100m3</v>
          </cell>
          <cell r="D260">
            <v>16.117999999999999</v>
          </cell>
          <cell r="E260">
            <v>0</v>
          </cell>
          <cell r="F260">
            <v>0</v>
          </cell>
          <cell r="G260">
            <v>0</v>
          </cell>
          <cell r="H260">
            <v>0</v>
          </cell>
          <cell r="I260">
            <v>0</v>
          </cell>
          <cell r="J260">
            <v>806508.96239999984</v>
          </cell>
        </row>
        <row r="261">
          <cell r="B261" t="str">
            <v>Mia ®o mùc n­íc 150x40x1500</v>
          </cell>
          <cell r="C261" t="str">
            <v>c¸i</v>
          </cell>
          <cell r="D261">
            <v>65000</v>
          </cell>
          <cell r="E261" t="str">
            <v>M¸y ñi 110cv</v>
          </cell>
          <cell r="F261" t="str">
            <v>ca</v>
          </cell>
          <cell r="G261">
            <v>0.42209999999999992</v>
          </cell>
          <cell r="H261">
            <v>6.8034077999999978</v>
          </cell>
          <cell r="I261">
            <v>669348</v>
          </cell>
          <cell r="J261">
            <v>282531.79079999996</v>
          </cell>
        </row>
        <row r="262">
          <cell r="B262" t="str">
            <v>Mòi khoan</v>
          </cell>
          <cell r="C262" t="str">
            <v>c¸i</v>
          </cell>
          <cell r="D262">
            <v>60000</v>
          </cell>
          <cell r="E262" t="str">
            <v>M¸y san 110cv</v>
          </cell>
          <cell r="F262" t="str">
            <v>ca</v>
          </cell>
          <cell r="G262">
            <v>8.0399999999999999E-2</v>
          </cell>
          <cell r="H262">
            <v>1.2958871999999999</v>
          </cell>
          <cell r="I262">
            <v>584271</v>
          </cell>
          <cell r="J262">
            <v>46975.388399999996</v>
          </cell>
        </row>
        <row r="263">
          <cell r="B263" t="str">
            <v>Mòi khoan ch÷ thËp F 46</v>
          </cell>
          <cell r="C263" t="str">
            <v>c¸i</v>
          </cell>
          <cell r="D263">
            <v>60000</v>
          </cell>
          <cell r="E263" t="str">
            <v>M¸y lu rung 25T</v>
          </cell>
          <cell r="F263" t="str">
            <v>ca</v>
          </cell>
          <cell r="G263">
            <v>0.21104999999999996</v>
          </cell>
          <cell r="H263">
            <v>3.4017038999999989</v>
          </cell>
          <cell r="I263">
            <v>928648</v>
          </cell>
          <cell r="J263">
            <v>195991.16039999996</v>
          </cell>
        </row>
        <row r="264">
          <cell r="B264" t="str">
            <v>Mòi khoan h×nh xuyÕn g¾n r¨ng hîp kim cøng</v>
          </cell>
          <cell r="C264" t="str">
            <v>c¸i</v>
          </cell>
          <cell r="D264">
            <v>450000</v>
          </cell>
          <cell r="E264" t="str">
            <v>M¸y ®Çm b¸nh lèp 16T</v>
          </cell>
          <cell r="F264" t="str">
            <v>ca</v>
          </cell>
          <cell r="G264">
            <v>0.3417</v>
          </cell>
          <cell r="H264">
            <v>5.5075205999999994</v>
          </cell>
          <cell r="I264">
            <v>432053</v>
          </cell>
          <cell r="J264">
            <v>147632.51010000001</v>
          </cell>
        </row>
        <row r="265">
          <cell r="B265" t="str">
            <v>Mòi khoan hîp kim</v>
          </cell>
          <cell r="C265" t="str">
            <v>c¸i</v>
          </cell>
          <cell r="D265">
            <v>75000</v>
          </cell>
          <cell r="E265" t="str">
            <v>M¸y lu 10T</v>
          </cell>
          <cell r="F265" t="str">
            <v>ca</v>
          </cell>
          <cell r="G265">
            <v>0.21104999999999996</v>
          </cell>
          <cell r="H265">
            <v>3.4017038999999989</v>
          </cell>
          <cell r="I265">
            <v>288922</v>
          </cell>
          <cell r="J265">
            <v>60976.988099999988</v>
          </cell>
        </row>
        <row r="266">
          <cell r="B266" t="str">
            <v>Mòi khoan kim c­¬ng</v>
          </cell>
          <cell r="C266" t="str">
            <v>c¸i</v>
          </cell>
          <cell r="D266">
            <v>1300000</v>
          </cell>
          <cell r="E266" t="str">
            <v>¤ t« t­íi n­íc 5m3</v>
          </cell>
          <cell r="F266" t="str">
            <v>ca</v>
          </cell>
          <cell r="G266">
            <v>0.21104999999999996</v>
          </cell>
          <cell r="H266">
            <v>3.4017038999999989</v>
          </cell>
          <cell r="I266">
            <v>343052</v>
          </cell>
          <cell r="J266">
            <v>72401.124599999981</v>
          </cell>
        </row>
        <row r="267">
          <cell r="B267" t="str">
            <v>ThÊm nhËp nhùa 6kg/m2 dµy 15cm</v>
          </cell>
          <cell r="C267" t="str">
            <v>100m2</v>
          </cell>
          <cell r="D267">
            <v>40.591999999999999</v>
          </cell>
          <cell r="E267">
            <v>0</v>
          </cell>
          <cell r="F267">
            <v>0</v>
          </cell>
          <cell r="G267">
            <v>0</v>
          </cell>
          <cell r="H267">
            <v>0</v>
          </cell>
          <cell r="I267">
            <v>0</v>
          </cell>
          <cell r="J267">
            <v>530928.30000000005</v>
          </cell>
        </row>
        <row r="268">
          <cell r="B268" t="str">
            <v>Mòi xuyªn c¾t</v>
          </cell>
          <cell r="C268" t="str">
            <v>c¸i</v>
          </cell>
          <cell r="D268">
            <v>600000</v>
          </cell>
          <cell r="E268" t="str">
            <v>M¸y lu 8,5T</v>
          </cell>
          <cell r="F268" t="str">
            <v>ca</v>
          </cell>
          <cell r="G268">
            <v>2.1</v>
          </cell>
          <cell r="H268">
            <v>85.243200000000002</v>
          </cell>
          <cell r="I268">
            <v>252823</v>
          </cell>
          <cell r="J268">
            <v>530928.30000000005</v>
          </cell>
        </row>
        <row r="269">
          <cell r="B269" t="str">
            <v>§æ bª t«ng lãt ®¸ 4x6 M100</v>
          </cell>
          <cell r="C269" t="str">
            <v>m3</v>
          </cell>
          <cell r="D269">
            <v>183.983</v>
          </cell>
          <cell r="E269">
            <v>0</v>
          </cell>
          <cell r="F269">
            <v>0</v>
          </cell>
          <cell r="G269">
            <v>0</v>
          </cell>
          <cell r="H269">
            <v>0</v>
          </cell>
          <cell r="I269">
            <v>0</v>
          </cell>
          <cell r="J269">
            <v>12040.565000000001</v>
          </cell>
        </row>
        <row r="270">
          <cell r="B270" t="str">
            <v>Mu«i xóc ®Êt</v>
          </cell>
          <cell r="C270" t="str">
            <v>c¸i</v>
          </cell>
          <cell r="D270">
            <v>200000</v>
          </cell>
          <cell r="E270" t="str">
            <v>M¸y trén 250 lÝt</v>
          </cell>
          <cell r="F270" t="str">
            <v>ca</v>
          </cell>
          <cell r="G270">
            <v>9.5000000000000001E-2</v>
          </cell>
          <cell r="H270">
            <v>17.478384999999999</v>
          </cell>
          <cell r="I270">
            <v>96272</v>
          </cell>
          <cell r="J270">
            <v>9145.84</v>
          </cell>
        </row>
        <row r="271">
          <cell r="B271" t="str">
            <v>Mùc can</v>
          </cell>
          <cell r="C271" t="str">
            <v>lä</v>
          </cell>
          <cell r="D271">
            <v>15000</v>
          </cell>
          <cell r="E271" t="str">
            <v>M¸y ®Çm bµn 1kw</v>
          </cell>
          <cell r="F271" t="str">
            <v>ca</v>
          </cell>
          <cell r="G271">
            <v>8.8999999999999996E-2</v>
          </cell>
          <cell r="H271">
            <v>16.374486999999998</v>
          </cell>
          <cell r="I271">
            <v>32525</v>
          </cell>
          <cell r="J271">
            <v>2894.7249999999999</v>
          </cell>
        </row>
        <row r="272">
          <cell r="B272" t="str">
            <v>VC cäc tiªu, cèng BTCT ®­êng bé 30km</v>
          </cell>
          <cell r="C272" t="str">
            <v>tÊn</v>
          </cell>
          <cell r="D272">
            <v>77.396000000000001</v>
          </cell>
          <cell r="E272">
            <v>0</v>
          </cell>
          <cell r="F272">
            <v>0</v>
          </cell>
          <cell r="G272">
            <v>0</v>
          </cell>
          <cell r="H272">
            <v>0</v>
          </cell>
          <cell r="I272">
            <v>0</v>
          </cell>
          <cell r="J272">
            <v>45000</v>
          </cell>
        </row>
        <row r="273">
          <cell r="B273" t="str">
            <v>Nåi ¸p suÊt hót ch©n kh«ng (®Ó lµm tû träng-b·o hßa)</v>
          </cell>
          <cell r="C273" t="str">
            <v>c¸i</v>
          </cell>
          <cell r="D273">
            <v>200000</v>
          </cell>
          <cell r="E273" t="str">
            <v>¤ t« 5T</v>
          </cell>
          <cell r="F273" t="str">
            <v>ca</v>
          </cell>
          <cell r="G273">
            <v>0.14523578222378575</v>
          </cell>
          <cell r="H273">
            <v>11.240668600992121</v>
          </cell>
          <cell r="I273">
            <v>309841</v>
          </cell>
          <cell r="J273">
            <v>45000</v>
          </cell>
        </row>
        <row r="274">
          <cell r="B274" t="str">
            <v>hÖ thèng chiÕu s¸ng</v>
          </cell>
          <cell r="C274" t="str">
            <v>c¸i</v>
          </cell>
          <cell r="D274">
            <v>290000</v>
          </cell>
          <cell r="E274">
            <v>0</v>
          </cell>
          <cell r="F274">
            <v>0</v>
          </cell>
          <cell r="G274">
            <v>0</v>
          </cell>
          <cell r="H274">
            <v>0</v>
          </cell>
          <cell r="I274">
            <v>0</v>
          </cell>
          <cell r="J274">
            <v>0</v>
          </cell>
        </row>
        <row r="275">
          <cell r="B275" t="str">
            <v>Cung cÊp d¾p dùng trô ®Ìn s¾t m¹ kÏm, d¹ng h×nh c«n kiÓu b¸t qu¸i dµi 9m</v>
          </cell>
          <cell r="C275" t="str">
            <v>trô</v>
          </cell>
          <cell r="D275">
            <v>25</v>
          </cell>
          <cell r="E275">
            <v>0</v>
          </cell>
          <cell r="F275">
            <v>0</v>
          </cell>
          <cell r="G275">
            <v>0</v>
          </cell>
          <cell r="H275">
            <v>0</v>
          </cell>
          <cell r="I275">
            <v>0</v>
          </cell>
          <cell r="J275">
            <v>20764.8</v>
          </cell>
        </row>
        <row r="276">
          <cell r="B276" t="str">
            <v>NhiÖt kÕ</v>
          </cell>
          <cell r="C276" t="str">
            <v>c¸i</v>
          </cell>
          <cell r="D276">
            <v>100000</v>
          </cell>
          <cell r="E276" t="str">
            <v>Xe thang</v>
          </cell>
          <cell r="F276" t="str">
            <v>ca</v>
          </cell>
          <cell r="G276">
            <v>0.16</v>
          </cell>
          <cell r="H276">
            <v>4</v>
          </cell>
          <cell r="I276">
            <v>129780</v>
          </cell>
          <cell r="J276">
            <v>20764.8</v>
          </cell>
        </row>
        <row r="277">
          <cell r="B277" t="str">
            <v>§µo hè mãng ch©n cét trô - 14t(0.6m*0.6m* s©u 1.35m)</v>
          </cell>
          <cell r="C277" t="str">
            <v>100m3</v>
          </cell>
          <cell r="D277">
            <v>6.8000000000000005E-2</v>
          </cell>
          <cell r="E277">
            <v>0</v>
          </cell>
          <cell r="F277">
            <v>0</v>
          </cell>
          <cell r="G277">
            <v>0</v>
          </cell>
          <cell r="H277">
            <v>0</v>
          </cell>
          <cell r="I277">
            <v>0</v>
          </cell>
          <cell r="J277">
            <v>140444</v>
          </cell>
        </row>
        <row r="278">
          <cell r="B278" t="str">
            <v>NhiÖt kÕ 10oC - 600oC</v>
          </cell>
          <cell r="C278" t="str">
            <v>c¸i</v>
          </cell>
          <cell r="D278">
            <v>200000</v>
          </cell>
          <cell r="E278" t="str">
            <v>M¸y ®µo 0,8m3</v>
          </cell>
          <cell r="F278" t="str">
            <v>ca</v>
          </cell>
          <cell r="G278">
            <v>0.19897173474780017</v>
          </cell>
          <cell r="H278">
            <v>1.3530077962850412E-2</v>
          </cell>
          <cell r="I278">
            <v>705849</v>
          </cell>
          <cell r="J278">
            <v>140444</v>
          </cell>
        </row>
        <row r="279">
          <cell r="B279" t="str">
            <v>§æ bª t«ng ®¸ 4x6 M100 mãng trô - 14t(0.6m*0.6m*s©u 0.1m)</v>
          </cell>
          <cell r="C279" t="str">
            <v>m3</v>
          </cell>
          <cell r="D279">
            <v>0.504</v>
          </cell>
          <cell r="E279">
            <v>0</v>
          </cell>
          <cell r="F279">
            <v>0</v>
          </cell>
          <cell r="G279">
            <v>0</v>
          </cell>
          <cell r="H279">
            <v>0</v>
          </cell>
          <cell r="I279">
            <v>0</v>
          </cell>
          <cell r="J279">
            <v>12040.565000000001</v>
          </cell>
        </row>
        <row r="280">
          <cell r="B280" t="str">
            <v>Nhùa ca na ®a</v>
          </cell>
          <cell r="C280" t="str">
            <v>kg</v>
          </cell>
          <cell r="D280">
            <v>20000</v>
          </cell>
          <cell r="E280" t="str">
            <v>M¸y trén 250 lÝt</v>
          </cell>
          <cell r="F280" t="str">
            <v>ca</v>
          </cell>
          <cell r="G280">
            <v>9.5000000000000001E-2</v>
          </cell>
          <cell r="H280">
            <v>4.7879999999999999E-2</v>
          </cell>
          <cell r="I280">
            <v>96272</v>
          </cell>
          <cell r="J280">
            <v>9145.84</v>
          </cell>
        </row>
        <row r="281">
          <cell r="B281" t="str">
            <v>N­íc cÊt</v>
          </cell>
          <cell r="C281" t="str">
            <v>lÝt</v>
          </cell>
          <cell r="D281">
            <v>15000</v>
          </cell>
          <cell r="E281" t="str">
            <v>M¸y ®Çm bµn 1kw</v>
          </cell>
          <cell r="F281" t="str">
            <v>ca</v>
          </cell>
          <cell r="G281">
            <v>8.8999999999999996E-2</v>
          </cell>
          <cell r="H281">
            <v>4.4856E-2</v>
          </cell>
          <cell r="I281">
            <v>32525</v>
          </cell>
          <cell r="J281">
            <v>2894.7249999999999</v>
          </cell>
        </row>
        <row r="282">
          <cell r="B282" t="str">
            <v>Gia c«ng cung cÊp s¾t trßn F10 (®ai bao cèt thÐp mãng trô) = 72m</v>
          </cell>
          <cell r="C282" t="str">
            <v>tÊn</v>
          </cell>
          <cell r="D282">
            <v>4.4999999999999998E-2</v>
          </cell>
          <cell r="E282">
            <v>0</v>
          </cell>
          <cell r="F282">
            <v>0</v>
          </cell>
          <cell r="G282">
            <v>0</v>
          </cell>
          <cell r="H282">
            <v>0</v>
          </cell>
          <cell r="I282">
            <v>0</v>
          </cell>
          <cell r="J282">
            <v>108860.40000000001</v>
          </cell>
        </row>
        <row r="283">
          <cell r="B283" t="str">
            <v>Nit¬ rat b¹c</v>
          </cell>
          <cell r="C283" t="str">
            <v>gam</v>
          </cell>
          <cell r="D283">
            <v>40</v>
          </cell>
          <cell r="E283" t="str">
            <v>M¸y c¾t uèn</v>
          </cell>
          <cell r="F283" t="str">
            <v>ca</v>
          </cell>
          <cell r="G283">
            <v>0.4</v>
          </cell>
          <cell r="H283">
            <v>1.7999999999999999E-2</v>
          </cell>
          <cell r="I283">
            <v>39789</v>
          </cell>
          <cell r="J283">
            <v>15915.6</v>
          </cell>
        </row>
        <row r="284">
          <cell r="B284" t="str">
            <v>Paraphin</v>
          </cell>
          <cell r="C284" t="str">
            <v>kg</v>
          </cell>
          <cell r="D284">
            <v>12000</v>
          </cell>
          <cell r="E284" t="str">
            <v>CÇn cÈu 16T</v>
          </cell>
          <cell r="F284" t="str">
            <v>ca</v>
          </cell>
          <cell r="G284">
            <v>0.12</v>
          </cell>
          <cell r="H284">
            <v>5.3999999999999994E-3</v>
          </cell>
          <cell r="I284">
            <v>774540</v>
          </cell>
          <cell r="J284">
            <v>92944.8</v>
          </cell>
        </row>
        <row r="285">
          <cell r="B285" t="str">
            <v>Gia c«ng cung cÊp bu l«ng thÐp m¹ kÏm F24*300</v>
          </cell>
          <cell r="C285" t="str">
            <v>tÊn</v>
          </cell>
          <cell r="D285">
            <v>0.316</v>
          </cell>
          <cell r="E285">
            <v>0</v>
          </cell>
          <cell r="F285">
            <v>0</v>
          </cell>
          <cell r="G285">
            <v>0</v>
          </cell>
          <cell r="H285">
            <v>0</v>
          </cell>
          <cell r="I285">
            <v>0</v>
          </cell>
          <cell r="J285">
            <v>202124.18</v>
          </cell>
        </row>
        <row r="286">
          <cell r="B286" t="str">
            <v>Phao thö ®é chÆt</v>
          </cell>
          <cell r="C286" t="str">
            <v>bé</v>
          </cell>
          <cell r="D286">
            <v>2000000</v>
          </cell>
          <cell r="E286" t="str">
            <v>M¸y hµn 23kw</v>
          </cell>
          <cell r="F286" t="str">
            <v>ca</v>
          </cell>
          <cell r="G286">
            <v>1.73</v>
          </cell>
          <cell r="H286">
            <v>0.54668000000000005</v>
          </cell>
          <cell r="I286">
            <v>77338</v>
          </cell>
          <cell r="J286">
            <v>133794.74</v>
          </cell>
        </row>
        <row r="287">
          <cell r="B287" t="str">
            <v>Phao tû träng kÕ</v>
          </cell>
          <cell r="C287" t="str">
            <v>bé</v>
          </cell>
          <cell r="D287">
            <v>300000</v>
          </cell>
          <cell r="E287" t="str">
            <v>M¸y c¾t uèn</v>
          </cell>
          <cell r="F287" t="str">
            <v>ca</v>
          </cell>
          <cell r="G287">
            <v>0.16</v>
          </cell>
          <cell r="H287">
            <v>5.0560000000000001E-2</v>
          </cell>
          <cell r="I287">
            <v>39789</v>
          </cell>
          <cell r="J287">
            <v>6366.24</v>
          </cell>
        </row>
        <row r="288">
          <cell r="B288" t="str">
            <v>Phim + ¶nh mµu 9x12</v>
          </cell>
          <cell r="C288" t="str">
            <v>cuén</v>
          </cell>
          <cell r="D288">
            <v>50000</v>
          </cell>
          <cell r="E288" t="str">
            <v>CÇn cÈu 16T</v>
          </cell>
          <cell r="F288" t="str">
            <v>ca</v>
          </cell>
          <cell r="G288">
            <v>0.08</v>
          </cell>
          <cell r="H288">
            <v>2.528E-2</v>
          </cell>
          <cell r="I288">
            <v>774540</v>
          </cell>
          <cell r="J288">
            <v>61963.200000000004</v>
          </cell>
        </row>
        <row r="289">
          <cell r="B289" t="str">
            <v>§æ bª t«ng ®¸ 1x2 M200 mãng trô</v>
          </cell>
          <cell r="C289" t="str">
            <v>m3</v>
          </cell>
          <cell r="D289">
            <v>6.681</v>
          </cell>
          <cell r="E289">
            <v>0</v>
          </cell>
          <cell r="F289">
            <v>0</v>
          </cell>
          <cell r="G289">
            <v>0</v>
          </cell>
          <cell r="H289">
            <v>0</v>
          </cell>
          <cell r="I289">
            <v>0</v>
          </cell>
          <cell r="J289">
            <v>12479.423999999999</v>
          </cell>
        </row>
        <row r="290">
          <cell r="B290" t="str">
            <v>PhÔu rãt c¸t</v>
          </cell>
          <cell r="C290" t="str">
            <v>bé</v>
          </cell>
          <cell r="D290">
            <v>200000</v>
          </cell>
          <cell r="E290" t="str">
            <v>M¸y trén 250 lÝt</v>
          </cell>
          <cell r="F290" t="str">
            <v>ca</v>
          </cell>
          <cell r="G290">
            <v>9.5000000000000001E-2</v>
          </cell>
          <cell r="H290">
            <v>0.63469500000000001</v>
          </cell>
          <cell r="I290">
            <v>96272</v>
          </cell>
          <cell r="J290">
            <v>9145.84</v>
          </cell>
        </row>
        <row r="291">
          <cell r="B291" t="str">
            <v>PhÔu s¾t F 5cm</v>
          </cell>
          <cell r="C291" t="str">
            <v>c¸i</v>
          </cell>
          <cell r="D291">
            <v>5000</v>
          </cell>
          <cell r="E291" t="str">
            <v>M¸y ®Çm dïi 1,5kw</v>
          </cell>
          <cell r="F291" t="str">
            <v>ca</v>
          </cell>
          <cell r="G291">
            <v>8.8999999999999996E-2</v>
          </cell>
          <cell r="H291">
            <v>0.59460899999999994</v>
          </cell>
          <cell r="I291">
            <v>37456</v>
          </cell>
          <cell r="J291">
            <v>3333.5839999999998</v>
          </cell>
        </row>
        <row r="292">
          <cell r="B292" t="str">
            <v>Tr¸t v÷a XM M75 dµy 1cm chung quanh ®Õ mäng trô</v>
          </cell>
          <cell r="C292" t="str">
            <v>m2</v>
          </cell>
          <cell r="D292">
            <v>4.28</v>
          </cell>
          <cell r="E292">
            <v>0</v>
          </cell>
          <cell r="F292">
            <v>0</v>
          </cell>
          <cell r="G292">
            <v>0</v>
          </cell>
          <cell r="H292">
            <v>0</v>
          </cell>
          <cell r="I292">
            <v>0</v>
          </cell>
          <cell r="J292">
            <v>190.37700000000001</v>
          </cell>
        </row>
        <row r="293">
          <cell r="B293" t="str">
            <v>PhÔu thñy tinh (60-100)mm</v>
          </cell>
          <cell r="C293" t="str">
            <v>c¸i</v>
          </cell>
          <cell r="D293">
            <v>2000</v>
          </cell>
          <cell r="E293" t="str">
            <v>M¸y trén 80 lÝt</v>
          </cell>
          <cell r="F293" t="str">
            <v>ca</v>
          </cell>
          <cell r="G293">
            <v>3.0000000000000001E-3</v>
          </cell>
          <cell r="H293">
            <v>1.2840000000000001E-2</v>
          </cell>
          <cell r="I293">
            <v>45294</v>
          </cell>
          <cell r="J293">
            <v>135.88200000000001</v>
          </cell>
        </row>
        <row r="294">
          <cell r="B294" t="str">
            <v>Pin ®Ìn</v>
          </cell>
          <cell r="C294" t="str">
            <v>qu¶</v>
          </cell>
          <cell r="D294">
            <v>2000</v>
          </cell>
          <cell r="E294" t="str">
            <v>VËn th¨ng 0,8T</v>
          </cell>
          <cell r="F294" t="str">
            <v>ca</v>
          </cell>
          <cell r="G294">
            <v>1E-3</v>
          </cell>
          <cell r="H294">
            <v>4.28E-3</v>
          </cell>
          <cell r="I294">
            <v>54495</v>
          </cell>
          <cell r="J294">
            <v>54.495000000000005</v>
          </cell>
        </row>
        <row r="295">
          <cell r="B295" t="str">
            <v>L¸ng v÷a XM M75 dµy 2cm trªn mÆt mãng trô</v>
          </cell>
          <cell r="C295" t="str">
            <v>m2</v>
          </cell>
          <cell r="D295">
            <v>2.21</v>
          </cell>
          <cell r="E295">
            <v>0</v>
          </cell>
          <cell r="F295">
            <v>0</v>
          </cell>
          <cell r="G295">
            <v>0</v>
          </cell>
          <cell r="H295">
            <v>0</v>
          </cell>
          <cell r="I295">
            <v>0</v>
          </cell>
          <cell r="J295">
            <v>190.37700000000001</v>
          </cell>
        </row>
        <row r="296">
          <cell r="B296" t="str">
            <v>Pin 1,5V</v>
          </cell>
          <cell r="C296" t="str">
            <v>qu¶</v>
          </cell>
          <cell r="D296">
            <v>500000</v>
          </cell>
          <cell r="E296" t="str">
            <v>M¸y trén 80 lÝt</v>
          </cell>
          <cell r="F296" t="str">
            <v>ca</v>
          </cell>
          <cell r="G296">
            <v>3.0000000000000001E-3</v>
          </cell>
          <cell r="H296">
            <v>6.6299999999999996E-3</v>
          </cell>
          <cell r="I296">
            <v>45294</v>
          </cell>
          <cell r="J296">
            <v>135.88200000000001</v>
          </cell>
        </row>
        <row r="297">
          <cell r="B297" t="str">
            <v>Pin 69V</v>
          </cell>
          <cell r="C297" t="str">
            <v>hßm</v>
          </cell>
          <cell r="D297">
            <v>800000</v>
          </cell>
          <cell r="E297" t="str">
            <v>VËn th¨ng 0,8T</v>
          </cell>
          <cell r="F297" t="str">
            <v>ca</v>
          </cell>
          <cell r="G297">
            <v>1E-3</v>
          </cell>
          <cell r="H297">
            <v>2.2100000000000002E-3</v>
          </cell>
          <cell r="I297">
            <v>54495</v>
          </cell>
          <cell r="J297">
            <v>54.495000000000005</v>
          </cell>
        </row>
        <row r="298">
          <cell r="B298" t="str">
            <v>Trô trªn cÇu</v>
          </cell>
          <cell r="C298" t="str">
            <v>hßm</v>
          </cell>
          <cell r="D298">
            <v>2000</v>
          </cell>
          <cell r="E298">
            <v>0</v>
          </cell>
          <cell r="F298">
            <v>0</v>
          </cell>
          <cell r="G298">
            <v>0</v>
          </cell>
          <cell r="H298">
            <v>0</v>
          </cell>
          <cell r="I298">
            <v>0</v>
          </cell>
          <cell r="J298">
            <v>0</v>
          </cell>
        </row>
        <row r="299">
          <cell r="B299" t="str">
            <v>Gia c«ng cung cÊp s¾t trßn F10 (®ai bao cèt thÐp mãng trô) = 28.6m</v>
          </cell>
          <cell r="C299" t="str">
            <v>tÊn</v>
          </cell>
          <cell r="D299">
            <v>1.7500000000000002E-2</v>
          </cell>
          <cell r="E299">
            <v>0</v>
          </cell>
          <cell r="F299">
            <v>0</v>
          </cell>
          <cell r="G299">
            <v>0</v>
          </cell>
          <cell r="H299">
            <v>0</v>
          </cell>
          <cell r="I299">
            <v>0</v>
          </cell>
          <cell r="J299">
            <v>108860.40000000001</v>
          </cell>
        </row>
        <row r="300">
          <cell r="B300" t="str">
            <v>Qu¶ bo cao su</v>
          </cell>
          <cell r="C300" t="str">
            <v>qu¶</v>
          </cell>
          <cell r="D300">
            <v>7000</v>
          </cell>
          <cell r="E300" t="str">
            <v>M¸y c¾t uèn</v>
          </cell>
          <cell r="F300" t="str">
            <v>ca</v>
          </cell>
          <cell r="G300">
            <v>0.4</v>
          </cell>
          <cell r="H300">
            <v>7.000000000000001E-3</v>
          </cell>
          <cell r="I300">
            <v>39789</v>
          </cell>
          <cell r="J300">
            <v>15915.6</v>
          </cell>
        </row>
        <row r="301">
          <cell r="B301" t="str">
            <v>Que hµn</v>
          </cell>
          <cell r="C301" t="str">
            <v>kg</v>
          </cell>
          <cell r="D301">
            <v>5000</v>
          </cell>
          <cell r="E301" t="str">
            <v>CÇn cÈu 16T</v>
          </cell>
          <cell r="F301" t="str">
            <v>ca</v>
          </cell>
          <cell r="G301">
            <v>0.12</v>
          </cell>
          <cell r="H301">
            <v>2.1000000000000003E-3</v>
          </cell>
          <cell r="I301">
            <v>774540</v>
          </cell>
          <cell r="J301">
            <v>92944.8</v>
          </cell>
        </row>
        <row r="302">
          <cell r="B302" t="str">
            <v>Gia c«ng cung cÊp bu l«ng thÐp m¹ kÏm F24*700</v>
          </cell>
          <cell r="C302" t="str">
            <v>tÊn</v>
          </cell>
          <cell r="D302">
            <v>0.1086</v>
          </cell>
          <cell r="E302">
            <v>0</v>
          </cell>
          <cell r="F302">
            <v>0</v>
          </cell>
          <cell r="G302">
            <v>0</v>
          </cell>
          <cell r="H302">
            <v>0</v>
          </cell>
          <cell r="I302">
            <v>0</v>
          </cell>
          <cell r="J302">
            <v>202124.18</v>
          </cell>
        </row>
        <row r="303">
          <cell r="B303" t="str">
            <v>R©y ®Þa chÊt c«ng tr×nh</v>
          </cell>
          <cell r="C303" t="str">
            <v>bé</v>
          </cell>
          <cell r="D303">
            <v>400000</v>
          </cell>
          <cell r="E303" t="str">
            <v>M¸y hµn 23kw</v>
          </cell>
          <cell r="F303" t="str">
            <v>ca</v>
          </cell>
          <cell r="G303">
            <v>1.73</v>
          </cell>
          <cell r="H303">
            <v>0.18787799999999999</v>
          </cell>
          <cell r="I303">
            <v>77338</v>
          </cell>
          <cell r="J303">
            <v>133794.74</v>
          </cell>
        </row>
        <row r="304">
          <cell r="B304" t="str">
            <v>R©y ®Þa chÊt c«ng tr×nh (Anh)</v>
          </cell>
          <cell r="C304" t="str">
            <v>bé</v>
          </cell>
          <cell r="D304">
            <v>1500000</v>
          </cell>
          <cell r="E304" t="str">
            <v>M¸y c¾t uèn</v>
          </cell>
          <cell r="F304" t="str">
            <v>ca</v>
          </cell>
          <cell r="G304">
            <v>0.16</v>
          </cell>
          <cell r="H304">
            <v>1.7375999999999999E-2</v>
          </cell>
          <cell r="I304">
            <v>39789</v>
          </cell>
          <cell r="J304">
            <v>6366.24</v>
          </cell>
        </row>
        <row r="305">
          <cell r="B305" t="str">
            <v>R©y dông cô ®Çm nÖn</v>
          </cell>
          <cell r="C305" t="str">
            <v>bé</v>
          </cell>
          <cell r="D305">
            <v>1500000</v>
          </cell>
          <cell r="E305" t="str">
            <v>CÇn cÈu 16T</v>
          </cell>
          <cell r="F305" t="str">
            <v>ca</v>
          </cell>
          <cell r="G305">
            <v>0.08</v>
          </cell>
          <cell r="H305">
            <v>8.6879999999999995E-3</v>
          </cell>
          <cell r="I305">
            <v>774540</v>
          </cell>
          <cell r="J305">
            <v>61963.200000000004</v>
          </cell>
        </row>
        <row r="306">
          <cell r="B306" t="str">
            <v>§æ bª t«ng ®¸ 1x2 M200 ®Õ trô</v>
          </cell>
          <cell r="C306" t="str">
            <v>m3</v>
          </cell>
          <cell r="D306">
            <v>0.33400000000000002</v>
          </cell>
          <cell r="E306">
            <v>0</v>
          </cell>
          <cell r="F306">
            <v>0</v>
          </cell>
          <cell r="G306">
            <v>0</v>
          </cell>
          <cell r="H306">
            <v>0</v>
          </cell>
          <cell r="I306">
            <v>0</v>
          </cell>
          <cell r="J306">
            <v>12479.423999999999</v>
          </cell>
        </row>
        <row r="307">
          <cell r="B307" t="str">
            <v>S¬n ®á</v>
          </cell>
          <cell r="C307" t="str">
            <v>kg</v>
          </cell>
          <cell r="D307">
            <v>25000</v>
          </cell>
          <cell r="E307" t="str">
            <v>M¸y trén 250 lÝt</v>
          </cell>
          <cell r="F307" t="str">
            <v>ca</v>
          </cell>
          <cell r="G307">
            <v>9.5000000000000001E-2</v>
          </cell>
          <cell r="H307">
            <v>3.1730000000000001E-2</v>
          </cell>
          <cell r="I307">
            <v>96272</v>
          </cell>
          <cell r="J307">
            <v>9145.84</v>
          </cell>
        </row>
        <row r="308">
          <cell r="B308" t="str">
            <v>S¬n ®á tr¾ng</v>
          </cell>
          <cell r="C308" t="str">
            <v>kg</v>
          </cell>
          <cell r="D308">
            <v>2000</v>
          </cell>
          <cell r="E308" t="str">
            <v>M¸y ®Çm dïi 1,5kw</v>
          </cell>
          <cell r="F308" t="str">
            <v>ca</v>
          </cell>
          <cell r="G308">
            <v>8.8999999999999996E-2</v>
          </cell>
          <cell r="H308">
            <v>2.9725999999999999E-2</v>
          </cell>
          <cell r="I308">
            <v>37456</v>
          </cell>
          <cell r="J308">
            <v>3333.5839999999998</v>
          </cell>
        </row>
        <row r="309">
          <cell r="B309" t="str">
            <v>Tr¸t v÷a XM M75 dµy 1cm chung quanh ®Õ mäng trô</v>
          </cell>
          <cell r="C309" t="str">
            <v>m2</v>
          </cell>
          <cell r="D309">
            <v>2.97</v>
          </cell>
          <cell r="E309">
            <v>0</v>
          </cell>
          <cell r="F309">
            <v>0</v>
          </cell>
          <cell r="G309">
            <v>0</v>
          </cell>
          <cell r="H309">
            <v>0</v>
          </cell>
          <cell r="I309">
            <v>0</v>
          </cell>
          <cell r="J309">
            <v>190.37700000000001</v>
          </cell>
        </row>
        <row r="310">
          <cell r="B310" t="str">
            <v>S¾t trßn F14</v>
          </cell>
          <cell r="C310" t="str">
            <v>kg</v>
          </cell>
          <cell r="D310">
            <v>5000</v>
          </cell>
          <cell r="E310" t="str">
            <v>M¸y trén 80 lÝt</v>
          </cell>
          <cell r="F310" t="str">
            <v>ca</v>
          </cell>
          <cell r="G310">
            <v>3.0000000000000001E-3</v>
          </cell>
          <cell r="H310">
            <v>8.9100000000000013E-3</v>
          </cell>
          <cell r="I310">
            <v>45294</v>
          </cell>
          <cell r="J310">
            <v>135.88200000000001</v>
          </cell>
        </row>
        <row r="311">
          <cell r="B311" t="str">
            <v>Sæ ®o</v>
          </cell>
          <cell r="C311" t="str">
            <v>quyÓn</v>
          </cell>
          <cell r="D311">
            <v>2000</v>
          </cell>
          <cell r="E311" t="str">
            <v>VËn th¨ng 0,8T</v>
          </cell>
          <cell r="F311" t="str">
            <v>ca</v>
          </cell>
          <cell r="G311">
            <v>1E-3</v>
          </cell>
          <cell r="H311">
            <v>2.9700000000000004E-3</v>
          </cell>
          <cell r="I311">
            <v>54495</v>
          </cell>
          <cell r="J311">
            <v>54.495000000000005</v>
          </cell>
        </row>
        <row r="312">
          <cell r="B312" t="str">
            <v>Gia c«ng cung cÊp l¾p ®Æt cÇn ®Ìn èng STK F60 3m/cÇn</v>
          </cell>
          <cell r="C312" t="str">
            <v>cÇn</v>
          </cell>
          <cell r="D312">
            <v>25</v>
          </cell>
          <cell r="E312">
            <v>0</v>
          </cell>
          <cell r="F312">
            <v>0</v>
          </cell>
          <cell r="G312">
            <v>0</v>
          </cell>
          <cell r="H312">
            <v>0</v>
          </cell>
          <cell r="I312">
            <v>0</v>
          </cell>
          <cell r="J312">
            <v>23360.399999999998</v>
          </cell>
        </row>
        <row r="313">
          <cell r="B313" t="str">
            <v>Sæ ®o c¸c lo¹i</v>
          </cell>
          <cell r="C313" t="str">
            <v>quyÓn</v>
          </cell>
          <cell r="D313">
            <v>2000</v>
          </cell>
          <cell r="E313" t="str">
            <v>Xe thang</v>
          </cell>
          <cell r="F313" t="str">
            <v>ca</v>
          </cell>
          <cell r="G313">
            <v>0.18</v>
          </cell>
          <cell r="H313">
            <v>4.5</v>
          </cell>
          <cell r="I313">
            <v>129780</v>
          </cell>
          <cell r="J313">
            <v>23360.399999999998</v>
          </cell>
        </row>
        <row r="314">
          <cell r="B314" t="str">
            <v>Gia c«ng cung cÊp s¾t trßn F10 (hµn chÌn ®Êt ®Ìn)</v>
          </cell>
          <cell r="C314" t="str">
            <v>tÊn</v>
          </cell>
          <cell r="D314">
            <v>3.78E-2</v>
          </cell>
          <cell r="E314">
            <v>0</v>
          </cell>
          <cell r="F314">
            <v>0</v>
          </cell>
          <cell r="G314">
            <v>0</v>
          </cell>
          <cell r="H314">
            <v>0</v>
          </cell>
          <cell r="I314">
            <v>0</v>
          </cell>
          <cell r="J314">
            <v>108860.40000000001</v>
          </cell>
        </row>
        <row r="315">
          <cell r="B315" t="str">
            <v>Sæ ®o n­íc</v>
          </cell>
          <cell r="C315" t="str">
            <v>quyÓn</v>
          </cell>
          <cell r="D315">
            <v>2000</v>
          </cell>
          <cell r="E315" t="str">
            <v>M¸y c¾t uèn</v>
          </cell>
          <cell r="F315" t="str">
            <v>ca</v>
          </cell>
          <cell r="G315">
            <v>0.4</v>
          </cell>
          <cell r="H315">
            <v>1.5120000000000001E-2</v>
          </cell>
          <cell r="I315">
            <v>39789</v>
          </cell>
          <cell r="J315">
            <v>15915.6</v>
          </cell>
        </row>
        <row r="316">
          <cell r="B316" t="str">
            <v>Sæ Ðp n­íc</v>
          </cell>
          <cell r="C316" t="str">
            <v>quyÓn</v>
          </cell>
          <cell r="D316">
            <v>2000</v>
          </cell>
          <cell r="E316" t="str">
            <v>CÇn cÈu 16T</v>
          </cell>
          <cell r="F316" t="str">
            <v>ca</v>
          </cell>
          <cell r="G316">
            <v>0.12</v>
          </cell>
          <cell r="H316">
            <v>4.5360000000000001E-3</v>
          </cell>
          <cell r="I316">
            <v>774540</v>
          </cell>
          <cell r="J316">
            <v>92944.8</v>
          </cell>
        </row>
        <row r="317">
          <cell r="B317" t="str">
            <v>§æ líp ®an bª t«ng M150 ®¸ 1x2 b¶o vÖ c¸p trªn vØa hÌ</v>
          </cell>
          <cell r="C317" t="str">
            <v>m3</v>
          </cell>
          <cell r="D317">
            <v>13.446</v>
          </cell>
          <cell r="E317">
            <v>0</v>
          </cell>
          <cell r="F317">
            <v>0</v>
          </cell>
          <cell r="G317">
            <v>0</v>
          </cell>
          <cell r="H317">
            <v>0</v>
          </cell>
          <cell r="I317">
            <v>0</v>
          </cell>
          <cell r="J317">
            <v>9145.84</v>
          </cell>
        </row>
        <row r="318">
          <cell r="B318" t="str">
            <v>Sæ móc n­íc</v>
          </cell>
          <cell r="C318" t="str">
            <v>quyÓn</v>
          </cell>
          <cell r="D318">
            <v>2000</v>
          </cell>
          <cell r="E318" t="str">
            <v>M¸y trén 250 lÝt</v>
          </cell>
          <cell r="F318" t="str">
            <v>ca</v>
          </cell>
          <cell r="G318">
            <v>9.5000000000000001E-2</v>
          </cell>
          <cell r="H318">
            <v>1.2773699999999999</v>
          </cell>
          <cell r="I318">
            <v>96272</v>
          </cell>
          <cell r="J318">
            <v>9145.84</v>
          </cell>
        </row>
        <row r="319">
          <cell r="B319" t="str">
            <v>2 ruét *2.5mm2</v>
          </cell>
          <cell r="C319" t="str">
            <v>100m</v>
          </cell>
          <cell r="D319">
            <v>3</v>
          </cell>
          <cell r="E319">
            <v>0</v>
          </cell>
          <cell r="F319">
            <v>0</v>
          </cell>
          <cell r="G319">
            <v>0</v>
          </cell>
          <cell r="H319">
            <v>0</v>
          </cell>
          <cell r="I319">
            <v>0</v>
          </cell>
          <cell r="J319">
            <v>129780</v>
          </cell>
        </row>
        <row r="320">
          <cell r="B320" t="str">
            <v>Xoong nh«m ®un s¸p</v>
          </cell>
          <cell r="C320" t="str">
            <v>c¸i</v>
          </cell>
          <cell r="D320">
            <v>20000</v>
          </cell>
          <cell r="E320" t="str">
            <v>Xe thang</v>
          </cell>
          <cell r="F320" t="str">
            <v>ca</v>
          </cell>
          <cell r="G320">
            <v>1</v>
          </cell>
          <cell r="H320">
            <v>3</v>
          </cell>
          <cell r="I320">
            <v>129780</v>
          </cell>
          <cell r="J320">
            <v>129780</v>
          </cell>
        </row>
        <row r="321">
          <cell r="B321" t="str">
            <v>§Ìn cao ¸p Sodium 250W (trän bé míi)</v>
          </cell>
          <cell r="C321" t="str">
            <v>bé</v>
          </cell>
          <cell r="D321">
            <v>25</v>
          </cell>
          <cell r="E321">
            <v>0</v>
          </cell>
          <cell r="F321">
            <v>0</v>
          </cell>
          <cell r="G321">
            <v>0</v>
          </cell>
          <cell r="H321">
            <v>0</v>
          </cell>
          <cell r="I321">
            <v>0</v>
          </cell>
          <cell r="J321">
            <v>3874.0499999999997</v>
          </cell>
        </row>
        <row r="322">
          <cell r="B322" t="str">
            <v>T¹ c¸ gang 100kg</v>
          </cell>
          <cell r="C322" t="str">
            <v>qu¶</v>
          </cell>
          <cell r="D322">
            <v>350000</v>
          </cell>
          <cell r="E322" t="str">
            <v>Xe n©ng 0,5T</v>
          </cell>
          <cell r="F322" t="str">
            <v>ca</v>
          </cell>
          <cell r="G322">
            <v>0.15</v>
          </cell>
          <cell r="H322">
            <v>3.75</v>
          </cell>
          <cell r="I322">
            <v>25827</v>
          </cell>
          <cell r="J322">
            <v>3874.0499999999997</v>
          </cell>
        </row>
        <row r="323">
          <cell r="B323" t="str">
            <v>D©y ®ßng mÒm bäc PVC F12/10</v>
          </cell>
          <cell r="C323" t="str">
            <v>40m</v>
          </cell>
          <cell r="D323">
            <v>0.5</v>
          </cell>
          <cell r="E323">
            <v>0</v>
          </cell>
          <cell r="F323">
            <v>0</v>
          </cell>
          <cell r="G323">
            <v>0</v>
          </cell>
          <cell r="H323">
            <v>0</v>
          </cell>
          <cell r="I323">
            <v>0</v>
          </cell>
          <cell r="J323">
            <v>22062.600000000002</v>
          </cell>
        </row>
        <row r="324">
          <cell r="B324" t="str">
            <v>T¹ ch× 15kg</v>
          </cell>
          <cell r="C324" t="str">
            <v>c¸i</v>
          </cell>
          <cell r="D324">
            <v>100000</v>
          </cell>
          <cell r="E324" t="str">
            <v>Xe thang</v>
          </cell>
          <cell r="F324" t="str">
            <v>ca</v>
          </cell>
          <cell r="G324">
            <v>0.17</v>
          </cell>
          <cell r="H324">
            <v>8.5000000000000006E-2</v>
          </cell>
          <cell r="I324">
            <v>129780</v>
          </cell>
          <cell r="J324">
            <v>22062.600000000002</v>
          </cell>
        </row>
        <row r="325">
          <cell r="B325" t="str">
            <v>Gia c«ng cung cÊp s¾t dÑp</v>
          </cell>
          <cell r="C325" t="str">
            <v>tÊn</v>
          </cell>
          <cell r="D325">
            <v>0.2296</v>
          </cell>
          <cell r="E325">
            <v>0</v>
          </cell>
          <cell r="F325">
            <v>0</v>
          </cell>
          <cell r="G325">
            <v>0</v>
          </cell>
          <cell r="H325">
            <v>0</v>
          </cell>
          <cell r="I325">
            <v>0</v>
          </cell>
          <cell r="J325">
            <v>425359</v>
          </cell>
        </row>
        <row r="326">
          <cell r="B326" t="str">
            <v>Têi cuèn d©y</v>
          </cell>
          <cell r="C326" t="str">
            <v>c¸i</v>
          </cell>
          <cell r="D326">
            <v>100000</v>
          </cell>
          <cell r="E326" t="str">
            <v>M¸y hµn 23kw</v>
          </cell>
          <cell r="F326" t="str">
            <v>ca</v>
          </cell>
          <cell r="G326">
            <v>5.5</v>
          </cell>
          <cell r="H326">
            <v>1.2627999999999999</v>
          </cell>
          <cell r="I326">
            <v>77338</v>
          </cell>
          <cell r="J326">
            <v>425359</v>
          </cell>
        </row>
        <row r="327">
          <cell r="B327" t="str">
            <v>Xóc ®Êt d­, vËn chuyÓn ®æ ®i t¹i bµi r¸c (Gß C¸t) CL 10km « t« 5T</v>
          </cell>
          <cell r="C327" t="str">
            <v>100m3</v>
          </cell>
          <cell r="D327">
            <v>2</v>
          </cell>
          <cell r="E327">
            <v>0</v>
          </cell>
          <cell r="F327">
            <v>0</v>
          </cell>
          <cell r="G327">
            <v>0</v>
          </cell>
          <cell r="H327">
            <v>0</v>
          </cell>
          <cell r="I327">
            <v>0</v>
          </cell>
          <cell r="J327">
            <v>148723.68</v>
          </cell>
        </row>
        <row r="328">
          <cell r="B328" t="str">
            <v>tÊm kÑp ng©m b·o hßa</v>
          </cell>
          <cell r="C328" t="str">
            <v>c¸i</v>
          </cell>
          <cell r="D328">
            <v>50000</v>
          </cell>
          <cell r="E328" t="str">
            <v>¤ t« 5T</v>
          </cell>
          <cell r="F328" t="str">
            <v>ca</v>
          </cell>
          <cell r="G328">
            <v>0.48</v>
          </cell>
          <cell r="H328">
            <v>0.96</v>
          </cell>
          <cell r="I328">
            <v>309841</v>
          </cell>
          <cell r="J328">
            <v>148723.68</v>
          </cell>
        </row>
        <row r="329">
          <cell r="B329" t="str">
            <v>ThÐp dÇm I vµ kÝch c¸c lo¹i</v>
          </cell>
          <cell r="C329" t="str">
            <v>kg</v>
          </cell>
          <cell r="D329">
            <v>5000</v>
          </cell>
        </row>
        <row r="330">
          <cell r="B330" t="str">
            <v>ThÐp F8 - F10</v>
          </cell>
          <cell r="C330" t="str">
            <v>m</v>
          </cell>
          <cell r="D330" t="str">
            <v/>
          </cell>
        </row>
        <row r="331">
          <cell r="B331" t="str">
            <v>ThÐp gai F 10</v>
          </cell>
          <cell r="C331" t="str">
            <v>kg</v>
          </cell>
          <cell r="D331">
            <v>5000</v>
          </cell>
        </row>
        <row r="332">
          <cell r="B332" t="str">
            <v>ThÐp gai F 16</v>
          </cell>
          <cell r="C332" t="str">
            <v>kg</v>
          </cell>
          <cell r="D332">
            <v>5000</v>
          </cell>
        </row>
        <row r="333">
          <cell r="B333" t="str">
            <v>ThÐp gai F 22</v>
          </cell>
          <cell r="C333" t="str">
            <v>kg</v>
          </cell>
          <cell r="D333">
            <v>5000</v>
          </cell>
        </row>
        <row r="334">
          <cell r="B334" t="str">
            <v>ThÐp gai F 32-40</v>
          </cell>
          <cell r="C334" t="str">
            <v>kg</v>
          </cell>
          <cell r="D334">
            <v>5000</v>
          </cell>
        </row>
        <row r="335">
          <cell r="B335" t="str">
            <v>Th­íc cuén 20m</v>
          </cell>
          <cell r="C335" t="str">
            <v>c¸i</v>
          </cell>
          <cell r="D335">
            <v>15000</v>
          </cell>
        </row>
        <row r="336">
          <cell r="B336" t="str">
            <v>Th­íc d©y 50m</v>
          </cell>
          <cell r="C336" t="str">
            <v>c¸i</v>
          </cell>
          <cell r="D336">
            <v>15000</v>
          </cell>
        </row>
        <row r="337">
          <cell r="B337" t="str">
            <v>Th­íc mÐt</v>
          </cell>
          <cell r="C337" t="str">
            <v>c¸i</v>
          </cell>
          <cell r="D337">
            <v>15000</v>
          </cell>
        </row>
        <row r="338">
          <cell r="B338" t="str">
            <v>Th­íc thÐp</v>
          </cell>
          <cell r="C338" t="str">
            <v>c¸i</v>
          </cell>
          <cell r="D338">
            <v>25000</v>
          </cell>
        </row>
        <row r="339">
          <cell r="B339" t="str">
            <v>Thïng ®o l­u l­îng n­íc</v>
          </cell>
          <cell r="C339" t="str">
            <v>c¸i</v>
          </cell>
          <cell r="D339">
            <v>250000</v>
          </cell>
        </row>
        <row r="340">
          <cell r="B340" t="str">
            <v>Thïng ®ùng n­íc</v>
          </cell>
          <cell r="C340" t="str">
            <v>c¸i</v>
          </cell>
          <cell r="D340">
            <v>60000</v>
          </cell>
        </row>
        <row r="341">
          <cell r="B341" t="str">
            <v>Thïng g¸nh n­íc</v>
          </cell>
          <cell r="C341" t="str">
            <v>®«i</v>
          </cell>
          <cell r="D341">
            <v>60000</v>
          </cell>
        </row>
        <row r="342">
          <cell r="B342" t="str">
            <v>Thïng l­u l­îng 60 lÝt</v>
          </cell>
          <cell r="C342" t="str">
            <v>c¸i</v>
          </cell>
          <cell r="D342">
            <v>500000</v>
          </cell>
        </row>
        <row r="343">
          <cell r="B343" t="str">
            <v>Thïng ng©m b·o hßa</v>
          </cell>
          <cell r="C343" t="str">
            <v>c¸i</v>
          </cell>
          <cell r="D343">
            <v>250000</v>
          </cell>
        </row>
        <row r="344">
          <cell r="B344" t="str">
            <v>Thïng ph©n ly</v>
          </cell>
          <cell r="C344" t="str">
            <v>c¸i</v>
          </cell>
          <cell r="D344">
            <v>250000</v>
          </cell>
        </row>
        <row r="345">
          <cell r="B345" t="str">
            <v>Thñy ng©n</v>
          </cell>
          <cell r="C345" t="str">
            <v>kg</v>
          </cell>
          <cell r="D345">
            <v>288000</v>
          </cell>
        </row>
        <row r="346">
          <cell r="B346" t="str">
            <v>Thuæng ®µo ®Êt</v>
          </cell>
          <cell r="C346" t="str">
            <v>c¸i</v>
          </cell>
          <cell r="D346">
            <v>25000</v>
          </cell>
        </row>
        <row r="347">
          <cell r="B347" t="str">
            <v>Thuèc ¶nh hiÖn vµ h·m</v>
          </cell>
          <cell r="C347" t="str">
            <v>lÝt</v>
          </cell>
          <cell r="D347">
            <v>50000</v>
          </cell>
        </row>
        <row r="348">
          <cell r="B348" t="str">
            <v>Thuèc næ Am«nit</v>
          </cell>
          <cell r="C348" t="str">
            <v>kg</v>
          </cell>
          <cell r="D348">
            <v>10500</v>
          </cell>
        </row>
        <row r="349">
          <cell r="B349" t="str">
            <v>Tói v¶i ®ùng mÉu</v>
          </cell>
          <cell r="C349" t="str">
            <v>c¸i</v>
          </cell>
          <cell r="D349">
            <v>5000</v>
          </cell>
        </row>
        <row r="350">
          <cell r="B350" t="str">
            <v>Tre c©y</v>
          </cell>
          <cell r="C350" t="str">
            <v>c©y</v>
          </cell>
          <cell r="D350">
            <v>15000</v>
          </cell>
        </row>
        <row r="351">
          <cell r="B351" t="str">
            <v>Tre lµm tiªu ng¾m</v>
          </cell>
          <cell r="C351" t="str">
            <v>c©y</v>
          </cell>
          <cell r="D351">
            <v>15000</v>
          </cell>
        </row>
        <row r="352">
          <cell r="B352" t="str">
            <v>Trøng båi b¶n vÏ</v>
          </cell>
          <cell r="C352" t="str">
            <v>qu¶</v>
          </cell>
          <cell r="D352">
            <v>1500</v>
          </cell>
        </row>
        <row r="353">
          <cell r="B353" t="str">
            <v>Tuy « dÉn n­íc</v>
          </cell>
          <cell r="C353" t="str">
            <v>m</v>
          </cell>
          <cell r="D353">
            <v>38000</v>
          </cell>
        </row>
        <row r="354">
          <cell r="B354" t="str">
            <v>X¨ng</v>
          </cell>
          <cell r="C354" t="str">
            <v>kg</v>
          </cell>
          <cell r="D354">
            <v>5000</v>
          </cell>
        </row>
        <row r="355">
          <cell r="B355" t="str">
            <v>X« mµn</v>
          </cell>
          <cell r="C355" t="str">
            <v>m</v>
          </cell>
          <cell r="D355">
            <v>5000</v>
          </cell>
        </row>
        <row r="356">
          <cell r="B356" t="str">
            <v>X« móc n­íc</v>
          </cell>
          <cell r="C356" t="str">
            <v>c¸i</v>
          </cell>
          <cell r="D356">
            <v>10000</v>
          </cell>
        </row>
        <row r="357">
          <cell r="B357" t="str">
            <v>Xi m¨ng</v>
          </cell>
          <cell r="C357" t="str">
            <v>kg</v>
          </cell>
          <cell r="D357">
            <v>800</v>
          </cell>
        </row>
        <row r="358">
          <cell r="B358" t="str">
            <v>Xim¨ng PC30</v>
          </cell>
          <cell r="C358" t="str">
            <v>kg</v>
          </cell>
          <cell r="D358">
            <v>8000</v>
          </cell>
        </row>
        <row r="359">
          <cell r="B359" t="str">
            <v>XÎng</v>
          </cell>
          <cell r="C359" t="str">
            <v>c¸i</v>
          </cell>
          <cell r="D359">
            <v>20000</v>
          </cell>
        </row>
        <row r="361">
          <cell r="B361" t="str">
            <v>Nh©n c«ng</v>
          </cell>
        </row>
        <row r="362">
          <cell r="B362" t="str">
            <v>CÊp bËc thî b×nh qu©n 4/7</v>
          </cell>
          <cell r="C362" t="str">
            <v>C«ng</v>
          </cell>
          <cell r="D362">
            <v>28663.798153846154</v>
          </cell>
        </row>
        <row r="363">
          <cell r="B363" t="str">
            <v>CÊp bËc thî b×nh qu©n 4,5/7</v>
          </cell>
          <cell r="C363" t="str">
            <v>C«ng</v>
          </cell>
          <cell r="D363">
            <v>31458.37292307692</v>
          </cell>
        </row>
        <row r="364">
          <cell r="B364" t="str">
            <v>CÊp bËc thî b×nh qu©n 5/7</v>
          </cell>
          <cell r="C364" t="str">
            <v>C«ng</v>
          </cell>
          <cell r="D364">
            <v>34252.947692307687</v>
          </cell>
        </row>
        <row r="365">
          <cell r="B365" t="str">
            <v>CÊp bËc thî b×nh qu©n 4,2/7</v>
          </cell>
          <cell r="C365" t="str">
            <v>C«ng</v>
          </cell>
          <cell r="D365">
            <v>29781.628061538711</v>
          </cell>
        </row>
        <row r="366">
          <cell r="B366" t="str">
            <v>Kü s­ 4,5/6</v>
          </cell>
          <cell r="C366" t="str">
            <v>C«ng</v>
          </cell>
        </row>
        <row r="367">
          <cell r="B367" t="str">
            <v>Kü s­ 6/10</v>
          </cell>
          <cell r="C367" t="str">
            <v>C«ng</v>
          </cell>
        </row>
        <row r="369">
          <cell r="B369" t="str">
            <v>M¸y</v>
          </cell>
        </row>
        <row r="370">
          <cell r="B370" t="str">
            <v>¤ t«</v>
          </cell>
          <cell r="C370" t="str">
            <v>ca</v>
          </cell>
          <cell r="D370">
            <v>375750</v>
          </cell>
        </row>
        <row r="371">
          <cell r="B371" t="str">
            <v>¤ t« t¶i 5 tÊn</v>
          </cell>
          <cell r="C371" t="str">
            <v>ca</v>
          </cell>
          <cell r="D371">
            <v>161496</v>
          </cell>
        </row>
        <row r="372">
          <cell r="B372" t="str">
            <v>§Þa bµn</v>
          </cell>
          <cell r="C372" t="str">
            <v>ca</v>
          </cell>
          <cell r="D372">
            <v>5000</v>
          </cell>
        </row>
        <row r="373">
          <cell r="B373" t="str">
            <v>§itom¸t</v>
          </cell>
          <cell r="C373" t="str">
            <v>ca</v>
          </cell>
          <cell r="D373">
            <v>151066</v>
          </cell>
        </row>
        <row r="374">
          <cell r="B374" t="str">
            <v>Bé ®o mia ba la</v>
          </cell>
          <cell r="C374" t="str">
            <v>ca</v>
          </cell>
          <cell r="D374">
            <v>2006</v>
          </cell>
        </row>
        <row r="375">
          <cell r="B375" t="str">
            <v>Bé cÇn benkenman</v>
          </cell>
          <cell r="C375" t="str">
            <v>ca</v>
          </cell>
          <cell r="D375">
            <v>16125</v>
          </cell>
        </row>
        <row r="376">
          <cell r="B376" t="str">
            <v>Bé dông cô thÝ nghiÖm SPT</v>
          </cell>
          <cell r="C376" t="str">
            <v>ca</v>
          </cell>
          <cell r="D376">
            <v>12190</v>
          </cell>
        </row>
        <row r="377">
          <cell r="B377" t="str">
            <v>Bé gi¸ khoan tay vµ têi</v>
          </cell>
          <cell r="C377" t="str">
            <v>ca</v>
          </cell>
          <cell r="D377">
            <v>37050</v>
          </cell>
        </row>
        <row r="378">
          <cell r="B378" t="str">
            <v>Bé khoan tay</v>
          </cell>
          <cell r="C378" t="str">
            <v>ca</v>
          </cell>
          <cell r="D378">
            <v>26250</v>
          </cell>
        </row>
        <row r="379">
          <cell r="B379" t="str">
            <v>Bé m¸y khoan cby-3ub hoÆc lo¹i t­¬ng tù</v>
          </cell>
          <cell r="C379" t="str">
            <v>ca</v>
          </cell>
          <cell r="D379">
            <v>400951</v>
          </cell>
        </row>
        <row r="380">
          <cell r="B380" t="str">
            <v xml:space="preserve">Bé nÐn ngang GA hoÆc t­¬ng tù </v>
          </cell>
          <cell r="C380" t="str">
            <v>ca</v>
          </cell>
          <cell r="D380">
            <v>243667</v>
          </cell>
        </row>
        <row r="381">
          <cell r="B381" t="str">
            <v>Bóa c¨n MO-10</v>
          </cell>
          <cell r="C381" t="str">
            <v>ca</v>
          </cell>
          <cell r="D381">
            <v>9223</v>
          </cell>
        </row>
        <row r="382">
          <cell r="B382" t="str">
            <v>Bóa khoan tay P30</v>
          </cell>
          <cell r="C382" t="str">
            <v>ca</v>
          </cell>
          <cell r="D382">
            <v>19003</v>
          </cell>
        </row>
        <row r="383">
          <cell r="B383" t="str">
            <v>BÕp ®iÖn</v>
          </cell>
          <cell r="C383" t="str">
            <v>ca</v>
          </cell>
          <cell r="D383">
            <v>310</v>
          </cell>
        </row>
        <row r="384">
          <cell r="B384" t="str">
            <v>BÕp c¸t</v>
          </cell>
          <cell r="C384" t="str">
            <v>ca</v>
          </cell>
          <cell r="D384">
            <v>915</v>
          </cell>
        </row>
        <row r="385">
          <cell r="B385" t="str">
            <v>C©n bµn</v>
          </cell>
          <cell r="C385" t="str">
            <v>ca</v>
          </cell>
          <cell r="D385">
            <v>3660</v>
          </cell>
          <cell r="E385" t="str">
            <v>Sµ lan 400T</v>
          </cell>
          <cell r="F385" t="str">
            <v>ca</v>
          </cell>
          <cell r="G385">
            <v>0.11220000000000001</v>
          </cell>
          <cell r="H385">
            <v>68.323068000000006</v>
          </cell>
          <cell r="I385">
            <v>670875</v>
          </cell>
          <cell r="J385">
            <v>75272.175000000003</v>
          </cell>
        </row>
        <row r="386">
          <cell r="B386" t="str">
            <v>C©n ph©n tÝch</v>
          </cell>
          <cell r="C386" t="str">
            <v>ca</v>
          </cell>
          <cell r="D386">
            <v>7320</v>
          </cell>
        </row>
        <row r="387">
          <cell r="B387" t="str">
            <v>C©n ph©n tÝch vµ c©n ®iÖn</v>
          </cell>
          <cell r="C387" t="str">
            <v>ca</v>
          </cell>
          <cell r="D387">
            <v>7320</v>
          </cell>
        </row>
        <row r="388">
          <cell r="B388" t="str">
            <v>C©n ph©n tÝch vµ c©n kü thuËt</v>
          </cell>
          <cell r="C388" t="str">
            <v>ca</v>
          </cell>
          <cell r="D388">
            <v>5125</v>
          </cell>
        </row>
        <row r="389">
          <cell r="B389" t="str">
            <v>Ca n« 150 CV</v>
          </cell>
          <cell r="C389" t="str">
            <v>ca</v>
          </cell>
          <cell r="D389">
            <v>280214</v>
          </cell>
        </row>
        <row r="390">
          <cell r="B390" t="str">
            <v>CÇn cÈu 10T</v>
          </cell>
          <cell r="C390" t="str">
            <v>ca</v>
          </cell>
          <cell r="D390">
            <v>546701</v>
          </cell>
        </row>
        <row r="391">
          <cell r="B391" t="str">
            <v>CÈu tù hµnh</v>
          </cell>
          <cell r="C391" t="str">
            <v>ca</v>
          </cell>
          <cell r="D391">
            <v>546701</v>
          </cell>
        </row>
        <row r="392">
          <cell r="B392" t="str">
            <v>§alta 020</v>
          </cell>
          <cell r="C392" t="str">
            <v>ca</v>
          </cell>
          <cell r="D392">
            <v>18540</v>
          </cell>
        </row>
        <row r="393">
          <cell r="B393" t="str">
            <v>C©n ®iÖn</v>
          </cell>
          <cell r="C393" t="str">
            <v>ca</v>
          </cell>
          <cell r="D393">
            <v>5125</v>
          </cell>
        </row>
        <row r="394">
          <cell r="B394" t="str">
            <v>èng nhßm</v>
          </cell>
          <cell r="C394" t="str">
            <v>ca</v>
          </cell>
          <cell r="D394">
            <v>2472</v>
          </cell>
        </row>
        <row r="395">
          <cell r="B395" t="str">
            <v>Khoan tay</v>
          </cell>
          <cell r="C395" t="str">
            <v>ca</v>
          </cell>
          <cell r="D395">
            <v>37050</v>
          </cell>
        </row>
        <row r="396">
          <cell r="B396" t="str">
            <v>KÝch 100 tÊn</v>
          </cell>
          <cell r="C396" t="str">
            <v>ca</v>
          </cell>
          <cell r="D396">
            <v>42764</v>
          </cell>
        </row>
        <row r="397">
          <cell r="B397" t="str">
            <v>KÝch th¸o mÉu</v>
          </cell>
          <cell r="C397" t="str">
            <v>ca</v>
          </cell>
          <cell r="D397">
            <v>30546</v>
          </cell>
        </row>
        <row r="398">
          <cell r="B398" t="str">
            <v>KÝnh hiÓn vi</v>
          </cell>
          <cell r="C398" t="str">
            <v>ca</v>
          </cell>
          <cell r="D398">
            <v>10980</v>
          </cell>
        </row>
        <row r="399">
          <cell r="B399" t="str">
            <v>Lß nung</v>
          </cell>
          <cell r="C399" t="str">
            <v>ca</v>
          </cell>
          <cell r="D399">
            <v>9548</v>
          </cell>
        </row>
        <row r="400">
          <cell r="B400" t="str">
            <v>M¸y ®µm tho¹i</v>
          </cell>
          <cell r="C400" t="str">
            <v>ca</v>
          </cell>
          <cell r="D400">
            <v>5875</v>
          </cell>
        </row>
        <row r="401">
          <cell r="B401" t="str">
            <v>M¸y ®Çm</v>
          </cell>
          <cell r="C401" t="str">
            <v>ca</v>
          </cell>
          <cell r="D401">
            <v>6405</v>
          </cell>
        </row>
        <row r="402">
          <cell r="B402" t="str">
            <v>M¸y ®o giã</v>
          </cell>
          <cell r="C402" t="str">
            <v>ca</v>
          </cell>
          <cell r="D402">
            <v>10080</v>
          </cell>
        </row>
        <row r="403">
          <cell r="B403" t="str">
            <v>M¸y ®o PH</v>
          </cell>
          <cell r="C403" t="str">
            <v>ca</v>
          </cell>
          <cell r="D403">
            <v>4575</v>
          </cell>
        </row>
        <row r="404">
          <cell r="B404" t="str">
            <v>M¸y ®o sãng</v>
          </cell>
          <cell r="C404" t="str">
            <v>ca</v>
          </cell>
          <cell r="D404">
            <v>92400</v>
          </cell>
        </row>
        <row r="405">
          <cell r="B405" t="str">
            <v>M¸y ®Þa chÊn 12 m¹ch</v>
          </cell>
          <cell r="C405" t="str">
            <v>ca</v>
          </cell>
          <cell r="D405">
            <v>258000</v>
          </cell>
        </row>
        <row r="406">
          <cell r="B406" t="str">
            <v>M¸y ®Þa chÊn ES - 125</v>
          </cell>
          <cell r="C406" t="str">
            <v>ca</v>
          </cell>
          <cell r="D406">
            <v>86000</v>
          </cell>
        </row>
        <row r="407">
          <cell r="B407" t="str">
            <v>M¸y ¶nh</v>
          </cell>
          <cell r="C407" t="str">
            <v>ca</v>
          </cell>
          <cell r="D407">
            <v>5640</v>
          </cell>
        </row>
        <row r="408">
          <cell r="B408" t="str">
            <v>M¸y b¬m - 100</v>
          </cell>
          <cell r="C408" t="str">
            <v>ca</v>
          </cell>
          <cell r="D408">
            <v>76300</v>
          </cell>
        </row>
        <row r="409">
          <cell r="B409" t="str">
            <v>M¸y b¬m 250/50</v>
          </cell>
          <cell r="C409" t="str">
            <v>ca</v>
          </cell>
          <cell r="D409">
            <v>76300</v>
          </cell>
        </row>
        <row r="410">
          <cell r="B410" t="str">
            <v>M¸y b¬m n­íc</v>
          </cell>
          <cell r="C410" t="str">
            <v>ca</v>
          </cell>
          <cell r="D410">
            <v>76300</v>
          </cell>
        </row>
        <row r="411">
          <cell r="B411" t="str">
            <v>M¸y b¬m n­íc 7KW50</v>
          </cell>
          <cell r="C411" t="str">
            <v>ca</v>
          </cell>
          <cell r="D411">
            <v>10280</v>
          </cell>
        </row>
        <row r="412">
          <cell r="B412" t="str">
            <v>M¸y b¬m O 48</v>
          </cell>
          <cell r="C412" t="str">
            <v>ca</v>
          </cell>
          <cell r="D412">
            <v>1830</v>
          </cell>
        </row>
        <row r="413">
          <cell r="B413" t="str">
            <v>M¸y bé ®µm</v>
          </cell>
          <cell r="C413" t="str">
            <v>ca</v>
          </cell>
          <cell r="D413">
            <v>5875</v>
          </cell>
        </row>
        <row r="414">
          <cell r="B414" t="str">
            <v>M¸y biÕn thÕ hµn 7,5KW</v>
          </cell>
          <cell r="C414" t="str">
            <v>ca</v>
          </cell>
          <cell r="D414">
            <v>9443</v>
          </cell>
        </row>
        <row r="415">
          <cell r="B415" t="str">
            <v>M¸y biÕn thÕ th¾p s¸ng</v>
          </cell>
          <cell r="C415" t="str">
            <v>ca</v>
          </cell>
          <cell r="D415">
            <v>9443</v>
          </cell>
        </row>
        <row r="416">
          <cell r="B416" t="str">
            <v>M¸y c­a ®¸ vµ mµi ®¸</v>
          </cell>
          <cell r="C416" t="str">
            <v>ca</v>
          </cell>
          <cell r="D416">
            <v>12200</v>
          </cell>
        </row>
        <row r="417">
          <cell r="B417" t="str">
            <v>M¸y c¾t</v>
          </cell>
          <cell r="C417" t="str">
            <v>ca</v>
          </cell>
          <cell r="D417">
            <v>1647</v>
          </cell>
        </row>
        <row r="418">
          <cell r="B418" t="str">
            <v>M¸y c¾t ba trôc</v>
          </cell>
          <cell r="C418" t="str">
            <v>ca</v>
          </cell>
          <cell r="D418">
            <v>328250</v>
          </cell>
        </row>
        <row r="419">
          <cell r="B419" t="str">
            <v>M¸y c¾t mÉu lín (30x30)cm</v>
          </cell>
          <cell r="C419" t="str">
            <v>ca</v>
          </cell>
          <cell r="D419">
            <v>10980</v>
          </cell>
        </row>
        <row r="420">
          <cell r="B420" t="str">
            <v>M¸y c¾t n­íc</v>
          </cell>
          <cell r="C420" t="str">
            <v>ca</v>
          </cell>
          <cell r="D420">
            <v>12200</v>
          </cell>
        </row>
        <row r="421">
          <cell r="B421" t="str">
            <v>M¸y c¾t nhá</v>
          </cell>
          <cell r="C421" t="str">
            <v>ca</v>
          </cell>
          <cell r="D421">
            <v>1647</v>
          </cell>
        </row>
        <row r="422">
          <cell r="B422" t="str">
            <v>M¸y c¾t øng biÕn</v>
          </cell>
          <cell r="C422" t="str">
            <v>ca</v>
          </cell>
          <cell r="D422">
            <v>109800</v>
          </cell>
        </row>
        <row r="423">
          <cell r="B423" t="str">
            <v>M¸y caragrang (lµm thÝ nghiÖm ch¶y)</v>
          </cell>
          <cell r="C423" t="str">
            <v>ca</v>
          </cell>
          <cell r="D423">
            <v>4117</v>
          </cell>
        </row>
        <row r="424">
          <cell r="B424" t="str">
            <v>M¸y ch­ng cÊt n­íc</v>
          </cell>
          <cell r="C424" t="str">
            <v>ca</v>
          </cell>
          <cell r="D424">
            <v>3978</v>
          </cell>
        </row>
        <row r="425">
          <cell r="B425" t="str">
            <v>M¸y Ðp litvinop</v>
          </cell>
          <cell r="C425" t="str">
            <v>ca</v>
          </cell>
          <cell r="D425">
            <v>16470</v>
          </cell>
        </row>
        <row r="426">
          <cell r="B426" t="str">
            <v>M¸y Ðp mÉu ®¸</v>
          </cell>
          <cell r="C426" t="str">
            <v>ca</v>
          </cell>
          <cell r="D426">
            <v>100650</v>
          </cell>
        </row>
        <row r="427">
          <cell r="B427" t="str">
            <v>M¸y Ên GA hoÆc t­¬ng tù</v>
          </cell>
          <cell r="C427" t="str">
            <v>ca</v>
          </cell>
          <cell r="D427">
            <v>243667</v>
          </cell>
        </row>
        <row r="428">
          <cell r="B428" t="str">
            <v>M¸y håi ©m</v>
          </cell>
          <cell r="C428" t="str">
            <v>ca</v>
          </cell>
          <cell r="D428">
            <v>32250</v>
          </cell>
        </row>
        <row r="429">
          <cell r="B429" t="str">
            <v>M¸y hót ch©n kh«ng</v>
          </cell>
          <cell r="C429" t="str">
            <v>ca</v>
          </cell>
          <cell r="D429">
            <v>7161</v>
          </cell>
        </row>
        <row r="430">
          <cell r="B430" t="str">
            <v>M¸y khoan</v>
          </cell>
          <cell r="C430" t="str">
            <v>ca</v>
          </cell>
          <cell r="D430">
            <v>33855</v>
          </cell>
        </row>
        <row r="431">
          <cell r="B431" t="str">
            <v>M¸y khoan F-60L hoÆc B-40L hoÆc</v>
          </cell>
          <cell r="C431" t="str">
            <v>ca</v>
          </cell>
          <cell r="D431">
            <v>790969</v>
          </cell>
        </row>
        <row r="432">
          <cell r="B432" t="str">
            <v>lo¹i t­¬ng tù</v>
          </cell>
        </row>
        <row r="433">
          <cell r="B433" t="str">
            <v>M¸y khoan mÉu ®¸</v>
          </cell>
          <cell r="C433" t="str">
            <v>ca</v>
          </cell>
          <cell r="D433">
            <v>33855</v>
          </cell>
        </row>
        <row r="434">
          <cell r="B434" t="str">
            <v>M¸y khoan Ykb - 25</v>
          </cell>
          <cell r="C434" t="str">
            <v>ca</v>
          </cell>
          <cell r="D434">
            <v>21500</v>
          </cell>
        </row>
        <row r="435">
          <cell r="B435" t="str">
            <v>M¸y khoan Ykb 50 m hoÆc lo¹i t­¬ng tù</v>
          </cell>
          <cell r="C435" t="str">
            <v>ca</v>
          </cell>
          <cell r="D435">
            <v>550000</v>
          </cell>
        </row>
        <row r="436">
          <cell r="B436" t="str">
            <v>M¸y kinh vÜ theo 020</v>
          </cell>
          <cell r="C436" t="str">
            <v>ca</v>
          </cell>
          <cell r="D436">
            <v>27467</v>
          </cell>
        </row>
        <row r="437">
          <cell r="B437" t="str">
            <v>M¸y l­u tèc BMM</v>
          </cell>
          <cell r="C437" t="str">
            <v>ca</v>
          </cell>
          <cell r="D437">
            <v>10080</v>
          </cell>
        </row>
        <row r="438">
          <cell r="B438" t="str">
            <v>M¸y l­u tèc s«ng</v>
          </cell>
          <cell r="C438" t="str">
            <v>ca</v>
          </cell>
          <cell r="D438">
            <v>25200</v>
          </cell>
        </row>
        <row r="439">
          <cell r="B439" t="str">
            <v>M¸y mµi ®¸</v>
          </cell>
          <cell r="C439" t="str">
            <v>ca</v>
          </cell>
          <cell r="D439">
            <v>12200</v>
          </cell>
        </row>
        <row r="440">
          <cell r="B440" t="str">
            <v>M¸y MF-2-100</v>
          </cell>
          <cell r="C440" t="str">
            <v>ca</v>
          </cell>
          <cell r="D440">
            <v>32250</v>
          </cell>
        </row>
        <row r="441">
          <cell r="B441" t="str">
            <v>M¸y nÐn</v>
          </cell>
          <cell r="C441" t="str">
            <v>ca</v>
          </cell>
          <cell r="D441">
            <v>10980</v>
          </cell>
        </row>
        <row r="442">
          <cell r="B442" t="str">
            <v>M¸y nÐn mét trôc</v>
          </cell>
          <cell r="C442" t="str">
            <v>ca</v>
          </cell>
          <cell r="D442">
            <v>10980</v>
          </cell>
        </row>
        <row r="443">
          <cell r="B443" t="str">
            <v>M¸y nÐn khÝ 600m3/h</v>
          </cell>
          <cell r="C443" t="str">
            <v>ca</v>
          </cell>
          <cell r="D443">
            <v>131387</v>
          </cell>
        </row>
        <row r="444">
          <cell r="B444" t="str">
            <v>M¸y nÐn khÝ Dk9</v>
          </cell>
          <cell r="C444" t="str">
            <v>ca</v>
          </cell>
          <cell r="D444">
            <v>131387</v>
          </cell>
        </row>
        <row r="445">
          <cell r="B445" t="str">
            <v>M¸y nÐn khÝ B10</v>
          </cell>
          <cell r="C445" t="str">
            <v>ca</v>
          </cell>
          <cell r="D445">
            <v>383236</v>
          </cell>
        </row>
        <row r="446">
          <cell r="B446" t="str">
            <v>M¸y so mµu ngän löa</v>
          </cell>
          <cell r="C446" t="str">
            <v>ca</v>
          </cell>
          <cell r="D446">
            <v>25620</v>
          </cell>
        </row>
        <row r="447">
          <cell r="B447" t="str">
            <v>M¸y so mµu quang ®iÖn</v>
          </cell>
          <cell r="C447" t="str">
            <v>ca</v>
          </cell>
          <cell r="D447">
            <v>57160</v>
          </cell>
        </row>
        <row r="448">
          <cell r="B448" t="str">
            <v>M¸y thÊm</v>
          </cell>
          <cell r="C448" t="str">
            <v>ca</v>
          </cell>
          <cell r="D448">
            <v>20000</v>
          </cell>
        </row>
        <row r="449">
          <cell r="B449" t="str">
            <v>M¸y theo 010A</v>
          </cell>
          <cell r="C449" t="str">
            <v>ca</v>
          </cell>
          <cell r="D449">
            <v>41200</v>
          </cell>
        </row>
        <row r="450">
          <cell r="B450" t="str">
            <v>M¸y thñy b×nh NI 030</v>
          </cell>
          <cell r="C450" t="str">
            <v>ca</v>
          </cell>
          <cell r="D450">
            <v>18883</v>
          </cell>
        </row>
        <row r="451">
          <cell r="B451" t="str">
            <v>M¸y thñy chuÈn NI 030</v>
          </cell>
          <cell r="C451" t="str">
            <v>ca</v>
          </cell>
          <cell r="D451">
            <v>18883</v>
          </cell>
        </row>
        <row r="11582">
          <cell r="D11582">
            <v>0</v>
          </cell>
        </row>
      </sheetData>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THVLNC"/>
      <sheetName val="CT _THVLNC"/>
      <sheetName val="TTDZ22"/>
      <sheetName val="M3 be tong"/>
      <sheetName val="DATA"/>
      <sheetName val="#REF"/>
      <sheetName val="XL4Poppy"/>
      <sheetName val="TDC"/>
      <sheetName val="DTHH"/>
      <sheetName val="Quantity"/>
      <sheetName val="FAB별"/>
      <sheetName val="ESTI."/>
      <sheetName val="dk=1m"/>
      <sheetName val="cong hop 1x3x3"/>
      <sheetName val="GVL-NC-M"/>
      <sheetName val="dongia (2)"/>
      <sheetName val="CT_-THVLNC"/>
      <sheetName val="CT__THVLNC"/>
      <sheetName val="M3_be_tong"/>
      <sheetName val="CT_-THVLNC1"/>
      <sheetName val="CT__THVLNC1"/>
      <sheetName val="M3_be_tong1"/>
      <sheetName val="Xuly Data"/>
      <sheetName val="MTP"/>
      <sheetName val="SL"/>
      <sheetName val="blg"/>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Luong+may"/>
      <sheetName val="ctietCAU"/>
      <sheetName val="tonghop cau"/>
      <sheetName val="cpv"/>
      <sheetName val="XL4Poppy"/>
      <sheetName val="ptm"/>
      <sheetName val="TONG HOP"/>
      <sheetName val="MSTN"/>
    </sheetNames>
    <sheetDataSet>
      <sheetData sheetId="0" refreshError="1"/>
      <sheetData sheetId="1" refreshError="1">
        <row r="51">
          <cell r="E51">
            <v>28830.446814399998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vienvia"/>
      <sheetName val="gom"/>
      <sheetName val="coc cat"/>
      <sheetName val="coc cat (G1)"/>
      <sheetName val="chitieu"/>
      <sheetName val="coc cat (2)"/>
      <sheetName val="DTCTduong"/>
      <sheetName val="TH coc cat"/>
      <sheetName val="TH coc cat (G1)"/>
      <sheetName val="TH coc cat (G2)"/>
      <sheetName val="chi phi khac"/>
      <sheetName val="den bu"/>
      <sheetName val="00000000"/>
      <sheetName val="10000000"/>
      <sheetName val="XXXXXXXX"/>
      <sheetName val="XXXXXXX0"/>
      <sheetName val="XXXXXXX1"/>
      <sheetName val="NC"/>
      <sheetName val="Abutment"/>
      <sheetName val="dg"/>
      <sheetName val="13.BANG CT"/>
      <sheetName val="14.MMUS GIUA NHIP"/>
      <sheetName val="4.HSPBngang"/>
      <sheetName val="6.Tinh tai"/>
      <sheetName val="2 NSl"/>
      <sheetName val="17.US CHU tho a_b"/>
      <sheetName val="15.MMUS GOI"/>
      <sheetName val="CHITIET"/>
      <sheetName val="CTbe tong"/>
      <sheetName val="CTDZ 0.4+cto"/>
      <sheetName val="TT35"/>
      <sheetName val="CHIET TINH TBA "/>
      <sheetName val="NC+M"/>
      <sheetName val="gia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T-00-01"/>
      <sheetName val="BCCTQT-XLD4"/>
      <sheetName val="BCCTQT-XL1"/>
      <sheetName val="BCQT-TTD1"/>
      <sheetName val="CT-chuacoDT"/>
      <sheetName val="TH110Sau HTinh"/>
      <sheetName val="QT-00-01"/>
      <sheetName val="QT-2001"/>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00000000"/>
      <sheetName val="10000000"/>
      <sheetName val="20000000"/>
      <sheetName val="30000000"/>
      <sheetName val="40000000"/>
      <sheetName val="XL4Poppy"/>
      <sheetName val="KHQT_00_01"/>
      <sheetName val="CHITIET VL-NC"/>
      <sheetName val="DON GIA"/>
      <sheetName val="He so"/>
      <sheetName val="Sheet1"/>
      <sheetName val="chitimc"/>
      <sheetName val="Mavt"/>
      <sheetName val="MCT"/>
      <sheetName val="Source"/>
      <sheetName val="nhan cong"/>
      <sheetName val="Du_lieu"/>
      <sheetName val="TT35"/>
      <sheetName val="CT99"/>
      <sheetName val="NewPOS"/>
      <sheetName val="01"/>
      <sheetName val="QT-2002"/>
      <sheetName val="TTQT-03"/>
      <sheetName val="TKTDua2thang4+5"/>
      <sheetName val="KHQT-QII_02"/>
      <sheetName val="Nhap KL"/>
      <sheetName val="BanTi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e1"/>
      <sheetName val="Package2"/>
      <sheetName val="Package3"/>
      <sheetName val="Package4"/>
      <sheetName val="Package5"/>
      <sheetName val="Summary"/>
      <sheetName val="Sheet2"/>
      <sheetName val="Sheet1"/>
      <sheetName val="Temp"/>
      <sheetName val="tra-vat-lieu"/>
      <sheetName val="CHITIET VL-NC"/>
      <sheetName val="DON GIA"/>
      <sheetName val="NC"/>
      <sheetName val="TNHCHINH"/>
      <sheetName val="Noisuy"/>
      <sheetName val="nhan cong"/>
      <sheetName val="HSTV"/>
      <sheetName val="Work-Condition"/>
      <sheetName val="Sheet3"/>
      <sheetName val="nhan_cong"/>
      <sheetName val="GVL"/>
      <sheetName val="Abutment"/>
      <sheetName val="CHITIET VL_NC_TT1p"/>
      <sheetName val="TONGKE3p"/>
      <sheetName val="CTbe tong"/>
      <sheetName val="CTDZ 0.4+cto"/>
      <sheetName val="TONG HOP"/>
      <sheetName val="Du bao LL xe"/>
      <sheetName val="HelpMe"/>
      <sheetName val="K.Tra do vong dan hoi"/>
      <sheetName val="Tinh truot"/>
      <sheetName val="Tinh Keo uon"/>
      <sheetName val="Cac bang tra"/>
      <sheetName val="About"/>
      <sheetName val="dg"/>
      <sheetName val="XL4Poppy"/>
      <sheetName val="LoaiDay"/>
      <sheetName val="NOKY TRUOC"/>
      <sheetName val="Tinh toan"/>
      <sheetName val="NEW-PANEL"/>
      <sheetName val="CHITIET VL-NC-TT1p"/>
      <sheetName val="Payment"/>
      <sheetName val="Agg-Require-Asphalt"/>
      <sheetName val="TT_10KV"/>
      <sheetName val="KHQT-00-01"/>
      <sheetName val="BXLDL"/>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TONGKE-HT"/>
      <sheetName val="t-h HA THE"/>
      <sheetName val="CHITIET VL-NC-TT -1p"/>
      <sheetName val="TONG HOP VL-NC TT"/>
      <sheetName val="TH XL"/>
      <sheetName val="VC"/>
      <sheetName val="Tiepdia"/>
      <sheetName val="CHITIET VL-NC-TT-3p"/>
      <sheetName val="TDTKP"/>
      <sheetName val="TDTKP1"/>
      <sheetName val="KPVC-BD "/>
      <sheetName val="VCV-BE-TONG"/>
      <sheetName val="Sheet0"/>
      <sheetName val="PRO.OT1"/>
      <sheetName val="vua(c)"/>
      <sheetName val="Nhap KL"/>
      <sheetName val="Girder"/>
      <sheetName val="NewPOS"/>
      <sheetName val="giavl"/>
      <sheetName val="A1.CN.tt(1,650)"/>
      <sheetName val="DTCT"/>
      <sheetName val="VL"/>
      <sheetName val="Detailed"/>
      <sheetName val="Ge"/>
      <sheetName val="DGXD"/>
      <sheetName val="Chiettinh"/>
      <sheetName val="TR.V.XE"/>
    </sheetNames>
    <sheetDataSet>
      <sheetData sheetId="0"/>
      <sheetData sheetId="1"/>
      <sheetData sheetId="2"/>
      <sheetData sheetId="3"/>
      <sheetData sheetId="4"/>
      <sheetData sheetId="5" refreshError="1"/>
      <sheetData sheetId="6" refreshError="1">
        <row r="35">
          <cell r="C35">
            <v>95230529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MM"/>
      <sheetName val="VP-2115"/>
      <sheetName val="VP-PT"/>
      <sheetName val="Sh"/>
      <sheetName val="Sh2"/>
      <sheetName val="Sh3"/>
      <sheetName val="Sh4"/>
      <sheetName val="Sh5"/>
      <sheetName val="Sheet9"/>
      <sheetName val="Sheet10"/>
      <sheetName val="Sheet11"/>
      <sheetName val="Sheet12"/>
      <sheetName val="XL4Poppy"/>
      <sheetName val="THOP95"/>
      <sheetName val="GCL THU"/>
      <sheetName val="PHIEU THU"/>
      <sheetName val="PHIEU CHI"/>
      <sheetName val="GCL CHI"/>
      <sheetName val=" CHUNG TU GHI SO"/>
      <sheetName val="SO TIEN MAT"/>
      <sheetName val="~         "/>
      <sheetName val="dg-VTu"/>
      <sheetName val="DN"/>
      <sheetName val="VP"/>
      <sheetName val="KD"/>
      <sheetName val="DD"/>
      <sheetName val="CT"/>
      <sheetName val="PX"/>
      <sheetName val="GR"/>
      <sheetName val="00000000"/>
      <sheetName val="XNTN1"/>
      <sheetName val="XNTN2"/>
      <sheetName val="XNTN3"/>
      <sheetName val="XNTN4"/>
      <sheetName val="XNTN5"/>
      <sheetName val="XNTN6"/>
      <sheetName val="TONGHOP"/>
      <sheetName val="Ngay 27-5-2002"/>
      <sheetName val="Ngay 11-6-2002"/>
      <sheetName val="Ngay 20-6-2002"/>
      <sheetName val="Ngay 21-6-2002"/>
      <sheetName val="Ngay 8-9-2002"/>
      <sheetName val="Ngay9-10-02"/>
      <sheetName val="11-10-02"/>
      <sheetName val="PNT-QUOT-#3"/>
      <sheetName val="VP_MM"/>
      <sheetName val="Sheet1"/>
      <sheetName val="BBKK-a.Chinh"/>
      <sheetName val="Ngay24-T04"/>
      <sheetName val="BBKK-a.Huong"/>
      <sheetName val="CHECK_RLSED1"/>
      <sheetName val="MTP"/>
      <sheetName val="CUONG 03 CHUA LEN  (1)"/>
      <sheetName val="CUONG 04 LEN GIA (1)"/>
      <sheetName val="CUONG 04 HA XOP (1)"/>
      <sheetName val="Cac Thong So "/>
      <sheetName val="Sheet2"/>
      <sheetName val="BC Ton Kho New"/>
      <sheetName val="BC Cua GSBH New"/>
      <sheetName val="10000000"/>
      <sheetName val="CHITIET VL-NC"/>
      <sheetName val="DON GIA"/>
      <sheetName val="V_x0010_-MM"/>
      <sheetName val="CHITIET VL-NC-TT1p"/>
      <sheetName val="TONGKE3p"/>
      <sheetName val="NK.Chung"/>
      <sheetName val="111"/>
      <sheetName val="511"/>
      <sheetName val="632"/>
      <sheetName val="642.7"/>
      <sheetName val="133"/>
      <sheetName val="333"/>
      <sheetName val="911"/>
      <sheetName val="642"/>
      <sheetName val="421"/>
      <sheetName val="333,1"/>
      <sheetName val="333,4"/>
      <sheetName val="154"/>
      <sheetName val="155"/>
      <sheetName val="152,1"/>
      <sheetName val="152,2"/>
      <sheetName val="152,3"/>
      <sheetName val="152,4"/>
      <sheetName val="152,5"/>
      <sheetName val="152,6"/>
      <sheetName val="152,7"/>
      <sheetName val="CAT"/>
      <sheetName val="DA 1X2"/>
      <sheetName val="DA 4X6"/>
      <sheetName val="COT THEP"/>
      <sheetName val="xi mang"/>
      <sheetName val="DAY"/>
      <sheetName val="DINH"/>
      <sheetName val="THEP HINH"/>
      <sheetName val="GHACH"/>
      <sheetName val="THEP TAM"/>
      <sheetName val="TOL CAC LOAI"/>
      <sheetName val="BAT SAT"/>
      <sheetName val="BOT MAU, VOI"/>
      <sheetName val="BU LONG"/>
      <sheetName val="SAT TRON"/>
      <sheetName val="XANG"/>
      <sheetName val="PHU KIEN"/>
      <sheetName val="CAY"/>
      <sheetName val="SON"/>
      <sheetName val="GO"/>
      <sheetName val="S.B hang"/>
      <sheetName val="So.TM"/>
      <sheetName val="BC.TNDN"/>
      <sheetName val="BC .TKho"/>
      <sheetName val="BC.mua vao"/>
      <sheetName val="BC.B Ra"/>
      <sheetName val="BC.HD"/>
      <sheetName val="trich"/>
      <sheetName val="Mau TH"/>
      <sheetName val="mau 3d"/>
      <sheetName val="DG "/>
      <sheetName val="gia vt,nc,may"/>
      <sheetName val="NhanSu"/>
      <sheetName val="NGUON"/>
      <sheetName val="NganHan"/>
      <sheetName val="Trghan"/>
      <sheetName val="TH"/>
      <sheetName val="DN Cty NTACO"/>
      <sheetName val="01-DNNVV"/>
      <sheetName val="03-DNNVV"/>
      <sheetName val="04-DNNVV"/>
      <sheetName val="No BG"/>
      <sheetName val="CT01"/>
      <sheetName val="BOM_NMS"/>
      <sheetName val="NCC "/>
      <sheetName val="CHITIET VL-NCHT1 (2)"/>
      <sheetName val="QMCT"/>
      <sheetName val="TinhGiaMTC"/>
      <sheetName val="MTP1"/>
      <sheetName val="MBackan "/>
      <sheetName val="Luong1650Cho moi"/>
      <sheetName val="VL"/>
      <sheetName val="hinhhoc"/>
    </sheetNames>
    <definedNames>
      <definedName name="NToS"/>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L"/>
      <sheetName val="VL-NL"/>
      <sheetName val="C.phoi"/>
      <sheetName val="PTDG"/>
      <sheetName val="Cau 9 m"/>
      <sheetName val="Cau 6 m"/>
      <sheetName val="XXXXXXXX"/>
      <sheetName val="XL4Test5"/>
      <sheetName val="XL4Poppy"/>
      <sheetName val="10000000"/>
      <sheetName val="00000000"/>
      <sheetName val="GiaVL"/>
      <sheetName val="Tinh ban mat cau"/>
      <sheetName val="sat"/>
      <sheetName val="ptvt"/>
      <sheetName val="Sat tron"/>
      <sheetName val="Parem"/>
      <sheetName val="g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
      <sheetName val="BB-KT"/>
      <sheetName val="Phamcap"/>
      <sheetName val="XL4Poppy"/>
      <sheetName val="Sheet2"/>
      <sheetName val="Mong"/>
    </sheetNames>
    <sheetDataSet>
      <sheetData sheetId="0"/>
      <sheetData sheetId="1"/>
      <sheetData sheetId="2" refreshError="1">
        <row r="6">
          <cell r="A6" t="str">
            <v>a</v>
          </cell>
          <cell r="B6" t="str">
            <v>Than côc</v>
          </cell>
        </row>
        <row r="7">
          <cell r="A7" t="str">
            <v>a1</v>
          </cell>
          <cell r="B7" t="str">
            <v>Côc 2a</v>
          </cell>
          <cell r="C7">
            <v>690</v>
          </cell>
          <cell r="D7">
            <v>1.8818181818181816</v>
          </cell>
        </row>
        <row r="8">
          <cell r="A8" t="str">
            <v>a2</v>
          </cell>
          <cell r="B8" t="str">
            <v>Côc 2b</v>
          </cell>
          <cell r="C8">
            <v>660</v>
          </cell>
          <cell r="D8">
            <v>1.7999999999999998</v>
          </cell>
        </row>
        <row r="9">
          <cell r="A9" t="str">
            <v>a3</v>
          </cell>
          <cell r="B9" t="str">
            <v>Côc 3</v>
          </cell>
          <cell r="C9">
            <v>960</v>
          </cell>
          <cell r="D9">
            <v>2.6181818181818182</v>
          </cell>
        </row>
        <row r="10">
          <cell r="A10" t="str">
            <v>a4</v>
          </cell>
          <cell r="B10" t="str">
            <v>Côc 4a</v>
          </cell>
          <cell r="C10">
            <v>870</v>
          </cell>
          <cell r="D10">
            <v>2.3727272727272726</v>
          </cell>
        </row>
        <row r="11">
          <cell r="A11" t="str">
            <v>a5</v>
          </cell>
          <cell r="B11" t="str">
            <v>Côc 4b</v>
          </cell>
          <cell r="C11">
            <v>600</v>
          </cell>
          <cell r="D11">
            <v>1.6363636363636362</v>
          </cell>
        </row>
        <row r="12">
          <cell r="A12" t="str">
            <v>a6</v>
          </cell>
          <cell r="B12" t="str">
            <v>Côc 5a</v>
          </cell>
          <cell r="C12">
            <v>760</v>
          </cell>
          <cell r="D12">
            <v>2.0727272727272728</v>
          </cell>
        </row>
        <row r="13">
          <cell r="A13" t="str">
            <v>a7</v>
          </cell>
          <cell r="B13" t="str">
            <v>Côc 5b</v>
          </cell>
          <cell r="C13">
            <v>580</v>
          </cell>
          <cell r="D13">
            <v>1.5818181818181818</v>
          </cell>
        </row>
        <row r="14">
          <cell r="A14" t="str">
            <v>a8</v>
          </cell>
          <cell r="B14" t="str">
            <v>Côc x«</v>
          </cell>
          <cell r="C14">
            <v>620</v>
          </cell>
          <cell r="D14">
            <v>1.6909090909090909</v>
          </cell>
        </row>
        <row r="15">
          <cell r="A15" t="str">
            <v xml:space="preserve">b </v>
          </cell>
          <cell r="B15" t="str">
            <v>Than c¸m</v>
          </cell>
        </row>
        <row r="16">
          <cell r="A16" t="str">
            <v>b1</v>
          </cell>
          <cell r="B16" t="str">
            <v>C¸m 1</v>
          </cell>
          <cell r="C16">
            <v>405</v>
          </cell>
          <cell r="D16">
            <v>1.1045454545454545</v>
          </cell>
        </row>
        <row r="17">
          <cell r="A17" t="str">
            <v>b2</v>
          </cell>
          <cell r="B17" t="str">
            <v>C¸m 2</v>
          </cell>
          <cell r="C17">
            <v>395</v>
          </cell>
          <cell r="D17">
            <v>1.0772727272727272</v>
          </cell>
        </row>
        <row r="18">
          <cell r="A18" t="str">
            <v>b30</v>
          </cell>
          <cell r="B18" t="str">
            <v>C¸m 3 (a,b,c)</v>
          </cell>
          <cell r="C18">
            <v>366.66666666666669</v>
          </cell>
          <cell r="D18">
            <v>1</v>
          </cell>
        </row>
        <row r="19">
          <cell r="A19" t="str">
            <v>b3</v>
          </cell>
          <cell r="B19" t="str">
            <v>C¸m 3a</v>
          </cell>
          <cell r="C19">
            <v>380</v>
          </cell>
          <cell r="D19">
            <v>1.0363636363636364</v>
          </cell>
        </row>
        <row r="20">
          <cell r="A20" t="str">
            <v>b4</v>
          </cell>
          <cell r="B20" t="str">
            <v>C¸m 3b</v>
          </cell>
          <cell r="C20">
            <v>365</v>
          </cell>
          <cell r="D20">
            <v>0.99545454545454537</v>
          </cell>
        </row>
        <row r="21">
          <cell r="A21" t="str">
            <v>b5</v>
          </cell>
          <cell r="B21" t="str">
            <v>C¸m 3c</v>
          </cell>
          <cell r="C21">
            <v>355</v>
          </cell>
          <cell r="D21">
            <v>0.96818181818181814</v>
          </cell>
        </row>
        <row r="22">
          <cell r="A22" t="str">
            <v>b60</v>
          </cell>
          <cell r="B22" t="str">
            <v>C¸m 4 (a,b)</v>
          </cell>
          <cell r="C22">
            <v>312.5</v>
          </cell>
          <cell r="D22">
            <v>0.85227272727272718</v>
          </cell>
        </row>
        <row r="23">
          <cell r="A23" t="str">
            <v>b6</v>
          </cell>
          <cell r="B23" t="str">
            <v>C¸m 4a</v>
          </cell>
          <cell r="C23">
            <v>315</v>
          </cell>
          <cell r="D23">
            <v>0.85909090909090902</v>
          </cell>
        </row>
        <row r="24">
          <cell r="A24" t="str">
            <v>b7</v>
          </cell>
          <cell r="B24" t="str">
            <v>C¸m 4b</v>
          </cell>
          <cell r="C24">
            <v>310</v>
          </cell>
          <cell r="D24">
            <v>0.84545454545454546</v>
          </cell>
        </row>
        <row r="25">
          <cell r="A25" t="str">
            <v>b8</v>
          </cell>
          <cell r="B25" t="str">
            <v>C¸m 5</v>
          </cell>
          <cell r="C25">
            <v>285</v>
          </cell>
          <cell r="D25">
            <v>0.77727272727272723</v>
          </cell>
        </row>
        <row r="26">
          <cell r="A26" t="str">
            <v>b90</v>
          </cell>
          <cell r="B26" t="str">
            <v>C¸m 6 (a,b)</v>
          </cell>
          <cell r="C26">
            <v>217</v>
          </cell>
          <cell r="D26">
            <v>0.5918181818181818</v>
          </cell>
        </row>
        <row r="27">
          <cell r="A27" t="str">
            <v>b9</v>
          </cell>
          <cell r="B27" t="str">
            <v>C¸m 6a</v>
          </cell>
          <cell r="C27">
            <v>222</v>
          </cell>
          <cell r="D27">
            <v>0.60545454545454547</v>
          </cell>
        </row>
        <row r="28">
          <cell r="A28" t="str">
            <v>b10</v>
          </cell>
          <cell r="B28" t="str">
            <v>C¸m 6b</v>
          </cell>
          <cell r="C28">
            <v>212</v>
          </cell>
          <cell r="D28">
            <v>0.57818181818181813</v>
          </cell>
        </row>
        <row r="29">
          <cell r="A29" t="str">
            <v>c</v>
          </cell>
          <cell r="B29" t="str">
            <v>Than kh¸c</v>
          </cell>
        </row>
        <row r="30">
          <cell r="A30" t="str">
            <v>c1</v>
          </cell>
          <cell r="B30" t="str">
            <v>Than Ak=45-50%</v>
          </cell>
          <cell r="C30">
            <v>175</v>
          </cell>
          <cell r="D30">
            <v>0.47727272727272724</v>
          </cell>
        </row>
        <row r="31">
          <cell r="A31" t="str">
            <v>c2</v>
          </cell>
          <cell r="B31" t="str">
            <v>Than Ak&gt;50%</v>
          </cell>
          <cell r="C31">
            <v>150</v>
          </cell>
          <cell r="D31">
            <v>0.40909090909090906</v>
          </cell>
        </row>
        <row r="32">
          <cell r="A32" t="str">
            <v>d</v>
          </cell>
          <cell r="B32" t="str">
            <v>Nguyªn khai</v>
          </cell>
        </row>
        <row r="33">
          <cell r="A33" t="str">
            <v>d1</v>
          </cell>
          <cell r="B33" t="str">
            <v>Ng.khai giao NMT</v>
          </cell>
          <cell r="C33">
            <v>204.8</v>
          </cell>
          <cell r="D33">
            <v>0.55854545454545457</v>
          </cell>
        </row>
      </sheetData>
      <sheetData sheetId="3"/>
      <sheetData sheetId="4" refreshError="1"/>
      <sheetData sheetId="5"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B"/>
      <sheetName val="BB-HB"/>
      <sheetName val="Phamcap"/>
      <sheetName val="XL4Poppy"/>
    </sheetNames>
    <sheetDataSet>
      <sheetData sheetId="0"/>
      <sheetData sheetId="1"/>
      <sheetData sheetId="2"/>
      <sheetData sheetId="3" refreshError="1">
        <row r="9">
          <cell r="C9" t="b">
            <v>1</v>
          </cell>
        </row>
        <row r="26">
          <cell r="A26" t="b">
            <v>1</v>
          </cell>
        </row>
      </sheetData>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Hoan thanh"/>
      <sheetName val="Khoach"/>
      <sheetName val="hoan th 15"/>
      <sheetName val="Khoach 15"/>
      <sheetName val="HT 22"/>
      <sheetName val="KH 22"/>
      <sheetName val="KH29"/>
      <sheetName val="KH T8"/>
      <sheetName val="T8"/>
      <sheetName val="T7"/>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XL4Poppy"/>
      <sheetName val="Q1-02"/>
      <sheetName val="Q2-02"/>
      <sheetName val="Q3-02"/>
      <sheetName val="Chart1"/>
      <sheetName val="Phantich"/>
      <sheetName val="Toan_DA"/>
      <sheetName val="2004"/>
      <sheetName val="2005"/>
      <sheetName val="XL4Test5"/>
      <sheetName val="Sheet1"/>
      <sheetName val="Sheet2"/>
      <sheetName val="Sheet3"/>
      <sheetName val="Sheet4"/>
      <sheetName val="Sheet5"/>
      <sheetName val="00000000"/>
      <sheetName val="q2"/>
      <sheetName val="q3"/>
      <sheetName val="Sheet11"/>
      <sheetName val="Sheet12"/>
      <sheetName val="Sheet13"/>
      <sheetName val="Sheet14"/>
      <sheetName val="Sheet15"/>
      <sheetName val="Sheet16"/>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01-03"/>
      <sheetName val="Tonghop"/>
      <sheetName val="10000000"/>
      <sheetName val="Gia Ban"/>
      <sheetName val="GiaCK"/>
      <sheetName val="Gia DSRs"/>
      <sheetName val="Gia NTD"/>
      <sheetName val="GiaVon"/>
      <sheetName val="17_x0000__x0000__x0000__x0000__x0000__x0000__x0000__x0000__x0000__x0000__x0000_㏘ĳ_x0000__x0004__x0000__x0000__x0000__x0000__x0000__x0000_⣬ĳ_x0000__x0000__x0000__x0000__x0000__x0000_"/>
      <sheetName val="KE PHI"/>
      <sheetName val="KE THUE"/>
      <sheetName val="KE CHI PHI"/>
      <sheetName val="TINH GIA THANH"/>
      <sheetName val="TONG HOP KHAU HAO"/>
      <sheetName val="TONG HOP CHI PHI"/>
      <sheetName val="DA SAN XUAT TRONG THANG"/>
      <sheetName val="THANH TOAN TIEN UNG"/>
      <sheetName val="KHAU HAO DAY CHUYEN DA"/>
      <sheetName val="Luong T2-06"/>
      <sheetName val="Thang3-06"/>
      <sheetName val="luong T1-06"/>
      <sheetName val="mau (2)"/>
      <sheetName val="T4-06"/>
      <sheetName val="T6-06"/>
      <sheetName val="T5-06"/>
      <sheetName val="Luong T hop T2+T1-2006"/>
      <sheetName val="luong T12"/>
      <sheetName val="XXXXXXXX"/>
      <sheetName val="TH"/>
      <sheetName val="TH1"/>
      <sheetName val="TH2"/>
      <sheetName val="TH3"/>
      <sheetName val="TH4"/>
      <sheetName val="TH5"/>
      <sheetName val="ChiaT1"/>
      <sheetName val="ChiaT2"/>
      <sheetName val="ChiaT3"/>
      <sheetName val="ChiaT4"/>
      <sheetName val="ChiaT5"/>
      <sheetName val="MauTH"/>
      <sheetName val="bang chuan"/>
      <sheetName val="bien &lt;200 m2"/>
      <sheetName val="&lt;200"/>
      <sheetName val="bang chuan (2)"/>
      <sheetName val="thue (chinh thuc)"/>
      <sheetName val="thue"/>
      <sheetName val="thue (2)"/>
      <sheetName val="bang doi chieu"/>
      <sheetName val="20000000"/>
      <sheetName val="30000000"/>
      <sheetName val="40000000"/>
      <sheetName val="50000000"/>
      <sheetName val="60000000"/>
      <sheetName val="THTRAO"/>
      <sheetName val="THNHA "/>
      <sheetName val="T-HOP"/>
      <sheetName val="BiaNgoai"/>
      <sheetName val="BiaTrong"/>
      <sheetName val="KHNH T3-T10"/>
      <sheetName val="KHNH T4-T10"/>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IA"/>
      <sheetName val="TDT"/>
      <sheetName val="THT"/>
      <sheetName val="TH#"/>
      <sheetName val="T.LBD"/>
      <sheetName val="CL BD"/>
      <sheetName val="CVBD"/>
      <sheetName val="T.L Dien"/>
      <sheetName val="T.LSan"/>
      <sheetName val="CLSan"/>
      <sheetName val="CVSan"/>
      <sheetName val="T.LWC"/>
      <sheetName val="CLWC"/>
      <sheetName val="CVWC"/>
      <sheetName val="NEW_PANEL"/>
      <sheetName val="Cover"/>
      <sheetName val="explain"/>
      <sheetName val="Tong hop"/>
      <sheetName val="kp chi tiet"/>
      <sheetName val="Vat lieu"/>
      <sheetName val="May"/>
      <sheetName val="KHOAN"/>
      <sheetName val="CAPVATU"/>
      <sheetName val="to trinh mua VT"/>
      <sheetName val="Denghi tam ung"/>
      <sheetName val="KTRVATU "/>
      <sheetName val="MAU GNHH"/>
      <sheetName val="T.toan1"/>
      <sheetName val="Data"/>
      <sheetName val="Bang quyet toan VT"/>
      <sheetName val="Vinh"/>
      <sheetName val="Hanh"/>
      <sheetName val="Chinh"/>
      <sheetName val="Triet"/>
      <sheetName val="Khac"/>
      <sheetName val="Hien"/>
      <sheetName val="Tong"/>
      <sheetName val="Thuchi "/>
      <sheetName val="dq"/>
      <sheetName val="bang thong ke"/>
      <sheetName val="PNT-QUOT-#3"/>
      <sheetName val="COAT&amp;WRAP-QIOT-#3"/>
      <sheetName val="Outlets"/>
      <sheetName val="PGs"/>
      <sheetName val="Summary (USD)"/>
      <sheetName val="Summary (VND)"/>
      <sheetName val="A"/>
      <sheetName val="B"/>
      <sheetName val="C"/>
      <sheetName val="D"/>
      <sheetName val="E"/>
      <sheetName val="F1"/>
      <sheetName val="F2"/>
      <sheetName val="G"/>
      <sheetName val="H"/>
      <sheetName val="3rd party"/>
      <sheetName val="interco "/>
      <sheetName val="17_x0000_㏘ĳ_x0000__x0004__x0000_⣬ĳ_x0000_㏸ĳ_x0000__x0015__x0000__x000e_[IBASE2.XLS]21"/>
      <sheetName val="NTRE"/>
      <sheetName val="MGIAO"/>
      <sheetName val="Tieuhoc"/>
      <sheetName val="THCoso"/>
      <sheetName val="THPT"/>
      <sheetName val="GVien"/>
      <sheetName val="Sheet2 (2)"/>
      <sheetName val="17_x0000_̃̃̃̃̃̃̃̃̃̃̃̃̃̃̃̃̃̃̃̃̃̃̃̃̃̃̃̃"/>
      <sheetName val="BD"/>
      <sheetName val="Thu NH T4-03"/>
      <sheetName val="thuBHYT"/>
      <sheetName val="THU NH T5-03"/>
      <sheetName val="THU NH T6-03"/>
      <sheetName val="THU NH T7-03"/>
      <sheetName val="THU NH T8-03"/>
      <sheetName val="THU NH T9-03"/>
      <sheetName val="THU TM T9-03"/>
      <sheetName val="THU NH T10 - 03"/>
      <sheetName val="Sheet10"/>
      <sheetName val="lt"/>
      <sheetName val="NEW-PANEL"/>
      <sheetName val="GioiThieu"/>
      <sheetName val="DanhMuc_SoDu"/>
      <sheetName val="Phat_Sinh"/>
      <sheetName val="SoTSCD"/>
      <sheetName val="So_KHQuiII"/>
      <sheetName val="BK-C T"/>
      <sheetName val="SQ"/>
      <sheetName val="QNCN"/>
      <sheetName val="CNVQP"/>
      <sheetName val="thanh toan"/>
      <sheetName val="MSVT"/>
      <sheetName val="DMVT"/>
      <sheetName val="02-03"/>
      <sheetName val="03-03"/>
      <sheetName val="THCTVT"/>
      <sheetName val="VT-01"/>
      <sheetName val="NL-01"/>
      <sheetName val="VT-02"/>
      <sheetName val="NL-02"/>
      <sheetName val="VT-03"/>
      <sheetName val="NL-03"/>
      <sheetName val="VT-04"/>
      <sheetName val="NL-04"/>
      <sheetName val="17???????????㏘ĳ?_x0004_??????⣬ĳ??????"/>
      <sheetName val="KHQT-00-01"/>
      <sheetName val="Rau"/>
      <sheetName val="CoNgam"/>
      <sheetName val="Thit"/>
      <sheetName val="mam"/>
      <sheetName val="dau"/>
      <sheetName val="gia vi"/>
      <sheetName val="mi chinh"/>
      <sheetName val="muoi"/>
      <sheetName val="Trung  vit"/>
      <sheetName val="TT - tien chi ha TT"/>
      <sheetName val="TTDN"/>
      <sheetName val="??_x0000__x0000__x0000__x0000__x0000__x0000__x0000__x0000_??_x0000__x0000__x0013__x0000__x0000__x0000__x0000__x0000__x0000__x0000__x0000__x0000__x0000__x0000__x000e_[IBA"/>
      <sheetName val="CHITIET VL-NC-TT1p"/>
      <sheetName val="TONGKE3p"/>
      <sheetName val="17?㏘ĳ?_x0004_?⣬ĳ?㏸ĳ?_x0015_?_x000e_[IBASE2.XLS]21"/>
      <sheetName val="17?̃̃̃̃̃̃̃̃̃̃̃̃̃̃̃̃̃̃̃̃̃̃̃̃̃̃̃̃"/>
      <sheetName val="??????????????_x0013_???????????_x000e_[IBA"/>
      <sheetName val="qui1-05"/>
      <sheetName val="qui 2-05"/>
      <sheetName val="qui 3-05"/>
      <sheetName val="T1-04"/>
      <sheetName val="T2-04 "/>
      <sheetName val="T3-04"/>
      <sheetName val="T4-04 "/>
      <sheetName val="T5-04  "/>
      <sheetName val="T6-04  "/>
      <sheetName val="QUY II"/>
      <sheetName val="QUY III"/>
      <sheetName val="QUY IV"/>
      <sheetName val="QUY I"/>
      <sheetName val="CA NAM 04"/>
      <sheetName val="XXXXXXX0"/>
      <sheetName val="DSMT N8"/>
      <sheetName val="Sheet6"/>
      <sheetName val="DS Sở"/>
      <sheetName val="DS N8"/>
      <sheetName val="DS Mở thầu"/>
      <sheetName val="DSnôpHSDT"/>
      <sheetName val="LO T SÔ 6 TÍN NGHIA"/>
      <sheetName val="LO THAU SO 5 HHUNG"/>
      <sheetName val="Lô số 6-N8"/>
      <sheetName val="Lô 05- N8"/>
      <sheetName val="Lo6 04- N8"/>
      <sheetName val="Lo 03- N8"/>
      <sheetName val=" Lô 02- N8"/>
      <sheetName val="Bão số 6"/>
      <sheetName val="Hóc sầm"/>
      <sheetName val="__"/>
      <sheetName val="Info"/>
      <sheetName val="T²_x0000__x0000_ "/>
      <sheetName val="CHITIET VL-NC"/>
      <sheetName val="DON GIA"/>
      <sheetName val="KL khu A"/>
      <sheetName val="T.H d ong"/>
      <sheetName val="Sheet7"/>
      <sheetName val="Sheet8"/>
      <sheetName val="Sheet9"/>
      <sheetName val="17_x0000__x0000__x0000__x0000__x0000__x0000__x0000__x0000__x0000__x0000__x0000_??_x0000__x0004__x0000__x0000__x0000__x0000__x0000__x0000_??_x0000__x0000__x0000__x0000__x0000__x0000_"/>
      <sheetName val="IBASE2"/>
      <sheetName val="gvl"/>
      <sheetName val="17___________㏘ĳ__x0004_______⣬ĳ______"/>
      <sheetName val=""/>
      <sheetName val="_x0001_Ѐ"/>
      <sheetName val="uan (2)_x0011_"/>
      <sheetName val="0000_x0008_"/>
      <sheetName val="䐠奁䌠啈䕙⁎䅄_x0002_搀ٱ"/>
      <sheetName val="GNHH_x0007_"/>
      <sheetName val="瑥е"/>
      <sheetName val="㑔_x0006_䌀楨呡Ե"/>
      <sheetName val="NH T9-03_x000c_"/>
      <sheetName val="_______________x0013_____________x000e__IBA"/>
      <sheetName val="T01"/>
      <sheetName val="T02"/>
      <sheetName val="T03"/>
      <sheetName val="T04"/>
      <sheetName val="t05"/>
      <sheetName val="t06"/>
      <sheetName val="t07"/>
      <sheetName val="T08"/>
      <sheetName val="t09"/>
      <sheetName val="t10"/>
      <sheetName val="t11"/>
      <sheetName val="t12"/>
      <sheetName val="TONGHOP "/>
      <sheetName val="TINH THUE (2)"/>
      <sheetName val="TINH THUE"/>
      <sheetName val="TH-NOPTHUE"/>
      <sheetName val="BS-LUONG"/>
      <sheetName val="MBCN "/>
      <sheetName val="L D ONG BOC "/>
      <sheetName val="ld van"/>
      <sheetName val="ld bich"/>
      <sheetName val="gc bich"/>
      <sheetName val="ld ong"/>
      <sheetName val="THU AL"/>
      <sheetName val="TM"/>
      <sheetName val="BTH"/>
      <sheetName val="T²"/>
      <sheetName val="17??????????????_x0004_??????????????"/>
      <sheetName val="17_㏘ĳ__x0004__⣬ĳ_㏸ĳ__x0015___x000e__IBASE2.XLS_21"/>
      <sheetName val="17_̃̃̃̃̃̃̃̃̃̃̃̃̃̃̃̃̃̃̃̃̃̃̃̃̃̃̃̃"/>
      <sheetName val="TTTram"/>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To trinh"/>
      <sheetName val="Giao nhiem vu"/>
      <sheetName val="QDcua TGD (2)"/>
      <sheetName val="Thong tu"/>
      <sheetName val="CV di trong  tong"/>
      <sheetName val="nghi dinh-CP"/>
      <sheetName val="CV den trong tong"/>
      <sheetName val="TBA"/>
      <sheetName val="Netbook"/>
      <sheetName val="DZ"/>
      <sheetName val="Muatb"/>
      <sheetName val="lapdat TB "/>
      <sheetName val="TNghiªm TB "/>
      <sheetName val="VËt liÖu"/>
      <sheetName val="vc-TBA"/>
      <sheetName val="Lap ®at ®iÖn"/>
      <sheetName val="TNghiÖm VL"/>
      <sheetName val="tt-TBA"/>
      <sheetName val="TDT-TBA"/>
      <sheetName val="KSTK"/>
      <sheetName val="th "/>
      <sheetName val="tien luong"/>
      <sheetName val="dutoan"/>
      <sheetName val="CLech"/>
      <sheetName val="mong"/>
      <sheetName val="KHQ2"/>
      <sheetName val="KHT4,5-02"/>
      <sheetName val="KHVt "/>
      <sheetName val="KHVtt4"/>
      <sheetName val="KHVt XL"/>
      <sheetName val="KHVt XLT4"/>
      <sheetName val="TNHNoi"/>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DB"/>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Congty"/>
      <sheetName val="VPPN"/>
      <sheetName val="XN74"/>
      <sheetName val="XN54"/>
      <sheetName val="XN33"/>
      <sheetName val="NK96"/>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LuongT1"/>
      <sheetName val="LuongT2"/>
      <sheetName val="luongthang12"/>
      <sheetName val="LuongT11"/>
      <sheetName val="thang5"/>
      <sheetName val="T9"/>
      <sheetName val="thang6"/>
      <sheetName val="thang4"/>
      <sheetName val="LuongT3"/>
      <sheetName val="NKC"/>
      <sheetName val="SoquyTM"/>
      <sheetName val="TK133"/>
      <sheetName val="TK 153"/>
      <sheetName val="TK214"/>
      <sheetName val="TK 242"/>
      <sheetName val="TK33311"/>
      <sheetName val="TK 334"/>
      <sheetName val="TK711"/>
      <sheetName val="TK 515"/>
      <sheetName val="TK811"/>
      <sheetName val="CDKT"/>
      <sheetName val="CDPS1"/>
      <sheetName val="KQKD"/>
      <sheetName val="KHTSCD1"/>
      <sheetName val="KHTSCD2"/>
      <sheetName val="SoCaiTM"/>
      <sheetName val="NK"/>
      <sheetName val="PhieuKT"/>
      <sheetName val="KM"/>
      <sheetName val="KHOANMUC"/>
      <sheetName val="QTNC"/>
      <sheetName val="CPQL"/>
      <sheetName val="SANLUONG"/>
      <sheetName val="SSCP-SL"/>
      <sheetName val="CPSX"/>
      <sheetName val="CDSL (2)"/>
      <sheetName val="Song trai"/>
      <sheetName val="Dinh+ha nha"/>
      <sheetName val="PTLK"/>
      <sheetName val="NG k"/>
      <sheetName val="THcong"/>
      <sheetName val="BHXH"/>
      <sheetName val="BHXH12"/>
      <sheetName val="km248"/>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Km282-Km_x0003__x0000_3"/>
      <sheetName val="THVDT"/>
      <sheetName val="NCLD"/>
      <sheetName val="MMTB"/>
      <sheetName val="CFSX"/>
      <sheetName val="KQ"/>
      <sheetName val="DTSL"/>
      <sheetName val="XDCBK"/>
      <sheetName val="KHTSCD"/>
      <sheetName val="XDCB"/>
      <sheetName val="Trich Ngang"/>
      <sheetName val="Danh sach Rieng"/>
      <sheetName val="Dia Diem Thuc Tap"/>
      <sheetName val="De Tai Thuc Tap"/>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2)"/>
      <sheetName val="Cong"/>
      <sheetName val="Cong cu"/>
      <sheetName val="Dinhhinh"/>
      <sheetName val="Cot thep"/>
      <sheetName val="Cong tron D75"/>
      <sheetName val="Cong tron D100"/>
      <sheetName val="Cong tron D150"/>
      <sheetName val="Cong tron 2D150"/>
      <sheetName val="GIAVLIEU"/>
      <sheetName val="CHITIET"/>
      <sheetName val="149-2"/>
      <sheetName val=" THAO CHI BE"/>
      <sheetName val="BÌNH chi be "/>
      <sheetName val="BÌNH TAÂY NINH"/>
      <sheetName val="THAO TAÂY NINH"/>
      <sheetName val="BÌNH DCHAU "/>
      <sheetName val="THAO DCHAU "/>
      <sheetName val="BINHH TUAN"/>
      <sheetName val="THAO HTUAN"/>
      <sheetName val="BINH B D"/>
      <sheetName val="THAO B D"/>
      <sheetName val="XUAT CAC NOI KHAC"/>
      <sheetName val="tay ninh"/>
      <sheetName val="tay ninh (3)"/>
      <sheetName val="bienhoa"/>
      <sheetName val="binh long"/>
      <sheetName val="tay ninh (2)"/>
      <sheetName val="d0i hang (2)"/>
      <sheetName val="d0i hang (3)"/>
      <sheetName val="17_x0000_??_x0000__x0004__x0000_??_x0000_??_x0000__x0015__x0000__x000e_[IBASE2.XLS]21"/>
      <sheetName val="kp chi tiet_x0000__x0000__x0000__x0000__x0000__x0000__x0000__x0000__x0000__x0000_ _x0000__x0000__x0000__x0000__x0000__x0000__x0000__x0000__x0000_"/>
      <sheetName val="17_x0000_̃_x0000__x0000_̃̃̃̃̃̃_x0000__x0000__x0001__x0000_̀̃_x0000__x0000__x0001__x0000__x0000__x0000_̀̃̃̃_x0015__x0000_8"/>
      <sheetName val="kp chi tiet_x0000__x0000__x0000__x0000__x0000__x0000__x0000__x0000__x0000__x0000__x0009__x0000__x0000__x0000__x0000__x0000__x0000__x0000__x0000__x0000_"/>
      <sheetName val="GiaVL"/>
      <sheetName val="_x0000_䝄杤_x000c_嘀"/>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t="str">
            <v>96</v>
          </cell>
          <cell r="AM51">
            <v>1</v>
          </cell>
          <cell r="AN51">
            <v>11.69</v>
          </cell>
          <cell r="AO51">
            <v>12.2</v>
          </cell>
          <cell r="AP51">
            <v>32.700000000000003</v>
          </cell>
          <cell r="AQ51">
            <v>42.78</v>
          </cell>
          <cell r="AR51">
            <v>57.38</v>
          </cell>
          <cell r="AS51">
            <v>45.87</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V70">
            <v>406</v>
          </cell>
        </row>
        <row r="71">
          <cell r="AI71" t="str">
            <v xml:space="preserve">SILICONE RESIN </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25.8</v>
          </cell>
          <cell r="AQ103">
            <v>36.97</v>
          </cell>
          <cell r="AR103">
            <v>0</v>
          </cell>
          <cell r="AS103">
            <v>0</v>
          </cell>
          <cell r="AT103">
            <v>440</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sheetData sheetId="288"/>
      <sheetData sheetId="289"/>
      <sheetData sheetId="290"/>
      <sheetData sheetId="291"/>
      <sheetData sheetId="292"/>
      <sheetData sheetId="293" refreshError="1"/>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sheetData sheetId="306"/>
      <sheetData sheetId="307" refreshError="1"/>
      <sheetData sheetId="308"/>
      <sheetData sheetId="309"/>
      <sheetData sheetId="310"/>
      <sheetData sheetId="311"/>
      <sheetData sheetId="312"/>
      <sheetData sheetId="313" refreshError="1"/>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sheetData sheetId="383" refreshError="1"/>
      <sheetData sheetId="384" refreshError="1"/>
      <sheetData sheetId="385"/>
      <sheetData sheetId="386"/>
      <sheetData sheetId="387"/>
      <sheetData sheetId="388"/>
      <sheetData sheetId="389"/>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efreshError="1"/>
      <sheetData sheetId="431" refreshError="1"/>
      <sheetData sheetId="432" refreshError="1"/>
      <sheetData sheetId="433" refreshError="1"/>
      <sheetData sheetId="434" refreshError="1"/>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sheetData sheetId="678"/>
      <sheetData sheetId="679"/>
      <sheetData sheetId="680"/>
      <sheetData sheetId="681"/>
      <sheetData sheetId="682"/>
      <sheetData sheetId="683" refreshError="1"/>
      <sheetData sheetId="684"/>
      <sheetData sheetId="685"/>
      <sheetData sheetId="686"/>
      <sheetData sheetId="687"/>
      <sheetData sheetId="688"/>
      <sheetData sheetId="689"/>
      <sheetData sheetId="690"/>
      <sheetData sheetId="691" refreshError="1"/>
      <sheetData sheetId="692" refreshError="1"/>
      <sheetData sheetId="693" refreshError="1"/>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refreshError="1"/>
      <sheetData sheetId="713" refreshError="1"/>
      <sheetData sheetId="714" refreshError="1"/>
      <sheetData sheetId="715" refreshError="1"/>
      <sheetData sheetId="716" refreshError="1"/>
      <sheetData sheetId="717"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DG"/>
      <sheetName val="PTDG"/>
      <sheetName val="THDG"/>
      <sheetName val="luongthang"/>
      <sheetName val="Sheet2"/>
      <sheetName val="khluong"/>
      <sheetName val="khoan"/>
      <sheetName val="UTL"/>
      <sheetName val="quyet toan"/>
      <sheetName val="tongtienluong"/>
      <sheetName val="quettoandoi"/>
      <sheetName val="XL4Poppy"/>
      <sheetName val="ESTI."/>
      <sheetName val="DI-ESTI"/>
      <sheetName val="HA"/>
      <sheetName val="THKL"/>
      <sheetName val="ma-pt"/>
      <sheetName val="TKª ThÐp"/>
      <sheetName val="Abutment"/>
      <sheetName val="Chenh lech vat tu"/>
      <sheetName val="Du toan"/>
      <sheetName val="IBASE"/>
      <sheetName val="_x0000__x0000__x0000__x0000__x0000__x0000__x0000__x0000_"/>
      <sheetName val="ESTI_"/>
      <sheetName val="DI_ESTI"/>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
      <sheetName val="BT-DSPK"/>
      <sheetName val="Names"/>
      <sheetName val="________"/>
      <sheetName val="VL-NC-M"/>
      <sheetName val="KKKKKKKK"/>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 val="dtxl"/>
      <sheetName val="thopxlc"/>
      <sheetName val="thxlk"/>
      <sheetName val="vldien"/>
      <sheetName val="vlcaqu"/>
      <sheetName val="dien"/>
      <sheetName val="vcdd"/>
      <sheetName val="vcdn"/>
      <sheetName val="beton"/>
      <sheetName val="cpdbu"/>
      <sheetName val="chenh"/>
      <sheetName val="dg1"/>
      <sheetName val="ESTI."/>
      <sheetName val="DI-ESTI"/>
      <sheetName val="Sheet1"/>
      <sheetName val="Sheet2"/>
      <sheetName val="Sheet3"/>
      <sheetName val="00000000"/>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 val="DZ 0.4"/>
      <sheetName val="CaMay"/>
      <sheetName val="DGiaT"/>
      <sheetName val="DGiaTN"/>
      <sheetName val="TT"/>
      <sheetName val="Work-Condition"/>
      <sheetName val="äp_x0000__x0007_07.5102_x0007_07.51024Hoäp noái c"/>
      <sheetName val="Gia"/>
      <sheetName val="TT04"/>
      <sheetName val="CTDZ6kv (gd1) "/>
      <sheetName val="CTDZ 0.4+cto (GD1)"/>
      <sheetName val="CTTBA (gd1)"/>
      <sheetName val="_x0000_PLQN99"/>
      <sheetName val="DZ 35"/>
      <sheetName val="Cto"/>
      <sheetName val="gvl"/>
      <sheetName val="XL4Poppy"/>
      <sheetName val="dongia"/>
      <sheetName val="07.5103_x0007_07.51035Hoäp noái caùp "/>
      <sheetName val="TH-XL"/>
      <sheetName val="MTL(AG)"/>
      <sheetName val="MTL$-INTER"/>
      <sheetName val="äp?_x0007_07.5102_x0007_07.51024Hoäp noái c"/>
      <sheetName val="äp"/>
      <sheetName val="äp__x0007_07.5102_x0007_07.51024Hoäp noái c"/>
      <sheetName val="Du Toan"/>
      <sheetName val="KH-Q1,Q2,01"/>
      <sheetName val="DATA"/>
      <sheetName val="THVT"/>
      <sheetName val="PTDM"/>
      <sheetName val="CHITIET VL-NC-TT1p"/>
      <sheetName val="TONGKE3p"/>
      <sheetName val="giathanh1"/>
      <sheetName val="MTO REV.2(ARMOR)"/>
      <sheetName val="Heso"/>
      <sheetName val="Dinh Muc VT"/>
      <sheetName val="Tien Luong"/>
      <sheetName val="DG"/>
      <sheetName val="DG3285"/>
      <sheetName val="Gia vat tu"/>
      <sheetName val="MTP"/>
      <sheetName val="BILL No.22"/>
      <sheetName val="KPVC-BD "/>
      <sheetName val="?PLQN99"/>
      <sheetName val="_PLQN99"/>
      <sheetName val="MTO REV.0"/>
      <sheetName val="DG-Don vi"/>
      <sheetName val="Nhan cong"/>
      <sheetName val="Dutoan KL"/>
      <sheetName val="vankhuon"/>
      <sheetName val="PEDESB"/>
      <sheetName val="CT35"/>
      <sheetName val="TH VL, NC, DDHT Thanhphuoc"/>
      <sheetName val="Abutment"/>
      <sheetName val="Cross Beam"/>
      <sheetName val="Pier"/>
      <sheetName val="CT -THVLNC"/>
      <sheetName val="Giai trinh"/>
      <sheetName val="Para"/>
      <sheetName val="KB"/>
      <sheetName val="txopxlc"/>
      <sheetName val="chitiet"/>
      <sheetName val="07.5103_x005f_x0007_07.51035Hoäp noái"/>
      <sheetName val="äp__x005f_x0007_07.5102_x005f_x0007_07.5102"/>
      <sheetName val="13.BANG CT"/>
      <sheetName val="14.MMUS GIUA NHIP"/>
      <sheetName val="4.HSPBngang"/>
      <sheetName val="6.Tinh tai"/>
      <sheetName val="2 NSl"/>
      <sheetName val="17.US CHU tho a_b"/>
      <sheetName val="15.MMUS GOI"/>
      <sheetName val="tra-vat-lieu"/>
      <sheetName val="KKKKKKKK"/>
      <sheetName val="07.5103_x0007_07.51035Hoäp noái"/>
      <sheetName val="äp__x0007_07.5102_x0007_07.5102"/>
      <sheetName val="Chart1"/>
      <sheetName val="Phantich"/>
      <sheetName val="Toan_DA"/>
      <sheetName val="2004"/>
      <sheetName val="2005"/>
      <sheetName val="XL4Test5"/>
      <sheetName val="Bugia"/>
      <sheetName val="CT-0.4KV"/>
      <sheetName val="_p__07_5102_07_51024Ho_p_no_i_2"/>
      <sheetName val="Gia vattu"/>
      <sheetName val="vlxmnc"/>
      <sheetName val="chiettinh"/>
      <sheetName val="DTCT"/>
      <sheetName val="Đầu vào"/>
      <sheetName val="_p__07_5102_07_51024Ho_p_no_i_3"/>
      <sheetName val="_p__07_5102_07_51024Ho_p_no_i_4"/>
      <sheetName val="Ctiet Cthe"/>
      <sheetName val="CHITIET VL-NC"/>
      <sheetName val="Quantity"/>
      <sheetName val="TNHCHINH"/>
      <sheetName val="template"/>
      <sheetName val="LEGEND"/>
      <sheetName val="_p__07_5102_07_51024Ho_p_no_i_5"/>
      <sheetName val="_p__07_5102_07_51024Ho_p_no_i_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z"/>
      <sheetName val="khluong"/>
    </sheetNames>
    <sheetDataSet>
      <sheetData sheetId="0"/>
      <sheetData sheetId="1"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Loai-4-5"/>
      <sheetName val="om"/>
      <sheetName val="OM6"/>
      <sheetName val="om05"/>
      <sheetName val="NSU"/>
      <sheetName val="XL4Test5"/>
      <sheetName val="00000000"/>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SPL4-TOTAL"/>
      <sheetName val="ESTI."/>
      <sheetName val="DI-ESTI"/>
      <sheetName val="Input"/>
      <sheetName val="ptdg "/>
      <sheetName val="ptke"/>
      <sheetName val="ctdg"/>
      <sheetName val="IBASE"/>
      <sheetName val="ptdg"/>
      <sheetName val="(24)-Truc 9"/>
      <sheetName val="clecÿÿt"/>
      <sheetName val="ÿÿngia"/>
      <sheetName val="khung ten TD"/>
      <sheetName val="DCV"/>
      <sheetName val="DATA"/>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CHITIET VL-NC-TT1p"/>
      <sheetName val="TONGKE3p"/>
      <sheetName val="DON GIA"/>
      <sheetName val="QTCNVHHK"/>
      <sheetName val="Da ta"/>
      <sheetName val="1"/>
      <sheetName val="2"/>
      <sheetName val="3"/>
      <sheetName val="4"/>
      <sheetName val="5"/>
      <sheetName val="6"/>
      <sheetName val="7"/>
      <sheetName val="8"/>
      <sheetName val="ptv_x0000_"/>
      <sheetName val="CHITIET VL-NC"/>
      <sheetName val="CHITIET VL-NCHT1 (2)"/>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ESTI_"/>
      <sheetName val="ptdg_"/>
      <sheetName val="(24)-Truc_9"/>
      <sheetName val="CHITIET_VL-NC-TT1p"/>
      <sheetName val="khung_ten_TD"/>
      <sheetName val="ptv?"/>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O LIEU"/>
      <sheetName val="khluong"/>
      <sheetName val="gvl"/>
      <sheetName val=" XE 43K"/>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ESTI_1"/>
      <sheetName val="ptdg_1"/>
      <sheetName val="(24)-Truc_91"/>
      <sheetName val="khung_ten_TD1"/>
      <sheetName val="DON_GIA"/>
      <sheetName val="CHITIET_VL-NC-TT1p1"/>
      <sheetName val="SO_LIEU"/>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CHITIET_VL-NC"/>
      <sheetName val="CHITIET_VL-NCHT1_(2)"/>
      <sheetName val="_XE_43K"/>
      <sheetName val="PTCT-1"/>
      <sheetName val="ptv_"/>
      <sheetName val="Sheet1"/>
      <sheetName val="Sheet2"/>
      <sheetName val="Sheet3"/>
      <sheetName val="XL4Poppy"/>
      <sheetName val="Xlc5nguyhiem"/>
      <sheetName val="CosoXL"/>
      <sheetName val="KhuTG"/>
      <sheetName val="10000000"/>
      <sheetName val="Thuc thanh"/>
      <sheetName val="thang12"/>
      <sheetName val="thang11"/>
      <sheetName val="thang10"/>
      <sheetName val="thang9"/>
      <sheetName val="thang8"/>
      <sheetName val="thang7"/>
      <sheetName val="thang6"/>
      <sheetName val="thang5"/>
      <sheetName val="thang4"/>
      <sheetName val="thang3"/>
      <sheetName val="thang2"/>
      <sheetName val="thang1"/>
      <sheetName val="THDT"/>
      <sheetName val="THDG"/>
      <sheetName val="CTBT"/>
      <sheetName val="CPBT"/>
      <sheetName val="TB"/>
      <sheetName val="VC"/>
      <sheetName val="BANG KE"/>
      <sheetName val="giathanh1"/>
      <sheetName val="DS-nop"/>
      <sheetName val="BC-ThuChi"/>
      <sheetName val="DS-nop T10.03"/>
      <sheetName val="DS-nop T12.03"/>
      <sheetName val="DS nop quý IV"/>
      <sheetName val="DS nop quý IV.04"/>
      <sheetName val="DSnop quý III.04"/>
      <sheetName val="DSnop quý II.04"/>
      <sheetName val="DSnop quý I.04"/>
      <sheetName val="DS-nop T11.03"/>
      <sheetName val="CT cong?to"/>
      <sheetName val="CT cong_x0000_to"/>
      <sheetName val="DL2"/>
      <sheetName val="CT cong_to"/>
      <sheetName val="CT cong"/>
      <sheetName val="KH-Q1,Q2,01"/>
      <sheetName val="TDTKP"/>
      <sheetName val="DG3285"/>
      <sheetName val="phi"/>
      <sheetName val="Sheet4"/>
      <sheetName val="#pkhac"/>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Tke"/>
      <sheetName val="PP1PXDM"/>
      <sheetName val="PP3PXDM"/>
      <sheetName val="Du_lieu"/>
      <sheetName val="CT-35"/>
      <sheetName val="CT-0.4KV"/>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ESTI_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ptdg_2"/>
      <sheetName val="(24)-Truc_92"/>
      <sheetName val="Du_toan2"/>
      <sheetName val="Phan_tich_vat_tu2"/>
      <sheetName val="Tong_hop_vat_tu2"/>
      <sheetName val="Gia_tri_vat_tu2"/>
      <sheetName val="chenh_lech2"/>
      <sheetName val="Chenh_lech_vat_tu2"/>
      <sheetName val="Chi_phi_van_chuyen2"/>
      <sheetName val="Don_gia_chi_tiet2"/>
      <sheetName val="Tong_hop_kinh_phi2"/>
      <sheetName val="Bia_du_toan2"/>
      <sheetName val="Tro_giup2"/>
      <sheetName val="khung_ten_TD2"/>
      <sheetName val="ESTI_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3"/>
      <sheetName val="KL_CONG_TO3"/>
      <sheetName val="VL_DAU_THAU3"/>
      <sheetName val="TH_DZ0,43"/>
      <sheetName val="VL-NC_DZ0,43"/>
      <sheetName val="TH_THAO_DO3"/>
      <sheetName val="VL-NC-MTC_thao_do3"/>
      <sheetName val="CT_THAO_DO3"/>
      <sheetName val="KL_Thao_Do3"/>
      <sheetName val="ptdg_3"/>
      <sheetName val="(24)-Truc_93"/>
      <sheetName val="Du_toan3"/>
      <sheetName val="Phan_tich_vat_tu3"/>
      <sheetName val="Tong_hop_vat_tu3"/>
      <sheetName val="Gia_tri_vat_tu3"/>
      <sheetName val="chenh_lech3"/>
      <sheetName val="Chenh_lech_vat_tu3"/>
      <sheetName val="Chi_phi_van_chuyen3"/>
      <sheetName val="Don_gia_chi_tiet3"/>
      <sheetName val="Tong_hop_kinh_phi3"/>
      <sheetName val="Bia_du_toan3"/>
      <sheetName val="Tro_giup3"/>
      <sheetName val="khung_ten_TD3"/>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CT_cong"/>
      <sheetName val="TT_0,4KV"/>
      <sheetName val="Tieu chuan thep"/>
      <sheetName val="Database"/>
      <sheetName val="TONGKE1P"/>
      <sheetName val="BY CATEGORY"/>
      <sheetName val="001N99"/>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CT_cong1"/>
      <sheetName val="BY_CATEGORY"/>
      <sheetName val="Tieu_chuan_thep"/>
      <sheetName val="Ban"/>
      <sheetName val="GS"/>
      <sheetName val="CD"/>
      <sheetName val="331"/>
      <sheetName val="CP"/>
      <sheetName val="Mua"/>
      <sheetName val="TK"/>
      <sheetName val="XNT"/>
      <sheetName val="BH"/>
      <sheetName val="BK MB"/>
      <sheetName val="So Cai"/>
      <sheetName val="Quy"/>
      <sheetName val="Luong"/>
      <sheetName val="KH_Q1_Q2_01"/>
      <sheetName val="TH dz 22"/>
      <sheetName val="VCDD_22"/>
      <sheetName val="vt 22"/>
      <sheetName val="name"/>
      <sheetName val="CT35"/>
      <sheetName val="KK bo sung"/>
      <sheetName val="bt lt 32-79"/>
      <sheetName val="Giai trinh"/>
      <sheetName val="ptdgD"/>
      <sheetName val="KKKKKKKK"/>
      <sheetName val="BK-C T"/>
      <sheetName val="DI_ESTI"/>
      <sheetName val="dtxl"/>
      <sheetName val="ptdgC"/>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4"/>
      <sheetName val="KL_CONG_TO4"/>
      <sheetName val="VL_DAU_THAU4"/>
      <sheetName val="TH_DZ0,44"/>
      <sheetName val="VL-NC_DZ0,44"/>
      <sheetName val="TH_THAO_DO4"/>
      <sheetName val="VL-NC-MTC_thao_do4"/>
      <sheetName val="CT_THAO_DO4"/>
      <sheetName val="KL_Thao_Do4"/>
      <sheetName val="ESTI_4"/>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CT_cong_to5"/>
      <sheetName val="KL_CONG_TO5"/>
      <sheetName val="VL_DAU_THAU5"/>
      <sheetName val="TH_DZ0,45"/>
      <sheetName val="VL-NC_DZ0,45"/>
      <sheetName val="TH_THAO_DO5"/>
      <sheetName val="VL-NC-MTC_thao_do5"/>
      <sheetName val="CT_THAO_DO5"/>
      <sheetName val="KL_Thao_Do5"/>
      <sheetName val="ESTI_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CT_cong_to6"/>
      <sheetName val="KL_CONG_TO6"/>
      <sheetName val="VL_DAU_THAU6"/>
      <sheetName val="TH_DZ0,46"/>
      <sheetName val="VL-NC_DZ0,46"/>
      <sheetName val="TH_THAO_DO6"/>
      <sheetName val="VL-NC-MTC_thao_do6"/>
      <sheetName val="CT_THAO_DO6"/>
      <sheetName val="KL_Thao_Do6"/>
      <sheetName val="ESTI_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CT_cong_to7"/>
      <sheetName val="KL_CONG_TO7"/>
      <sheetName val="VL_DAU_THAU7"/>
      <sheetName val="TH_DZ0,47"/>
      <sheetName val="VL-NC_DZ0,47"/>
      <sheetName val="TH_THAO_DO7"/>
      <sheetName val="VL-NC-MTC_thao_do7"/>
      <sheetName val="CT_THAO_DO7"/>
      <sheetName val="KL_Thao_Do7"/>
      <sheetName val="ESTI_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CT_cong_to8"/>
      <sheetName val="KL_CONG_TO8"/>
      <sheetName val="VL_DAU_THAU8"/>
      <sheetName val="TH_DZ0,48"/>
      <sheetName val="VL-NC_DZ0,48"/>
      <sheetName val="TH_THAO_DO8"/>
      <sheetName val="VL-NC-MTC_thao_do8"/>
      <sheetName val="CT_THAO_DO8"/>
      <sheetName val="KL_Thao_Do8"/>
      <sheetName val="ESTI_8"/>
      <sheetName val="NEW-PANEL"/>
      <sheetName val="PTDG ks"/>
      <sheetName val="Tổng kê"/>
      <sheetName val="TONG HOP VL-NC TT"/>
      <sheetName val="CHITIET VL-NC-TT -1p"/>
      <sheetName val="TDTKP1"/>
      <sheetName val="KPVC-BD "/>
      <sheetName val="PL1"/>
      <sheetName val="PL2"/>
      <sheetName val="PL3"/>
      <sheetName val="PL4"/>
      <sheetName val="Parem"/>
      <sheetName val="chitiet"/>
      <sheetName val="ptv_x005f_x0000_"/>
      <sheetName val="BT-DSPK"/>
      <sheetName val="Da_ta"/>
      <sheetName val="DON_GIA1"/>
      <sheetName val="CHITIET_VL-NC1"/>
      <sheetName val="CHITIET_VL-NC-TT1p2"/>
      <sheetName val="Da_ta1"/>
      <sheetName val="DON_GIA2"/>
      <sheetName val="CHITIET_VL-NC2"/>
      <sheetName val="CHITIET_VL-NC-TT1p3"/>
      <sheetName val="Da_ta2"/>
      <sheetName val="DON_GIA3"/>
      <sheetName val="CHITIET_VL-NC3"/>
      <sheetName val="ptdg_4"/>
      <sheetName val="(24)-Truc_94"/>
      <sheetName val="khung_ten_TD4"/>
      <sheetName val="CHITIET_VL-NC-TT1p4"/>
      <sheetName val="Da_ta3"/>
      <sheetName val="TNHCHINH"/>
      <sheetName val="Price"/>
      <sheetName val="Tong du toan"/>
      <sheetName val="Ky Hieu"/>
      <sheetName val="Bang chinh"/>
      <sheetName val="PL9_KL_DDTT"/>
      <sheetName val="PL10_KL_TBA"/>
      <sheetName val="PL11_KL_Ha The"/>
      <sheetName val="Bang chinh (2)"/>
      <sheetName val="PL12_VDT-DD"/>
      <sheetName val="PL 6-DMTBA"/>
      <sheetName val="PL13_VDT_TBA"/>
      <sheetName val="Bang V"/>
      <sheetName val="V-6"/>
      <sheetName val="Phan ky"/>
      <sheetName val="Quy Dat+Tong Von"/>
      <sheetName val="XXXXXXXX"/>
      <sheetName val="PT ranh"/>
      <sheetName val="book1"/>
      <sheetName val="BTH-SN"/>
      <sheetName val="Ge"/>
      <sheetName val="SO_LIEU1"/>
      <sheetName val="_XE_43K1"/>
      <sheetName val="CHITIET_VL-NCHT1_(2)1"/>
      <sheetName val="Bang_4_5_Bang_TH_vl-nc-m_Ct"/>
      <sheetName val="Bang_4_2_Vl-Nc-M_phan_TT1pha"/>
      <sheetName val="Bang_4_1_Vl-Nc-M_phan_TT3pha"/>
      <sheetName val="Bang_4_1_Vl-Nc-M_phan_N_cap"/>
      <sheetName val="Bang_4_3_Bang_TH_vl-nc-m_HTDL"/>
      <sheetName val="Bang_4_4_Bang_TH_vl-nc-m_HTHH"/>
      <sheetName val="Bang_5_Chi_tiet_phan_Dz"/>
      <sheetName val="Giai_trinh"/>
      <sheetName val="DS nop quý KV"/>
      <sheetName val="DONVI"/>
      <sheetName val="pp1p"/>
      <sheetName val="pp3p_NC"/>
      <sheetName val="pp3p "/>
      <sheetName val="1_x0000_ƛ_x0000__x0000__x0000__x0000__x0000__x0000__x0000__x0000__x0001__x0000_娈ƛ_x0000__x0004__x0000__x0000__x0000__x0000__x0000__x0000_Ⲽƛ_x0000__x0000__x0000__x0000__x0000__x0000_"/>
      <sheetName val="KHDTCC"/>
      <sheetName val="TTDZ22"/>
      <sheetName val="VL10KV"/>
      <sheetName val="TBA 250"/>
      <sheetName val="VL 0,4KV"/>
      <sheetName val="VLCong to"/>
      <sheetName val="THUE_GTGT"/>
      <sheetName val="1?ƛ????????_x0001_?娈ƛ?_x0004_??????Ⲽƛ??????"/>
      <sheetName val="TH_dz_22"/>
      <sheetName val="vt_22"/>
      <sheetName val="Thuc_thanh2"/>
      <sheetName val="CT_cong?to2"/>
      <sheetName val="CT_cong2"/>
      <sheetName val="BANG_KE2"/>
      <sheetName val="DS-nop_T10_032"/>
      <sheetName val="DS-nop_T12_032"/>
      <sheetName val="DS_nop_quý_IV2"/>
      <sheetName val="DS_nop_quý_IV_042"/>
      <sheetName val="DSnop_quý_III_042"/>
      <sheetName val="DSnop_quý_II_042"/>
      <sheetName val="DSnop_quý_I_042"/>
      <sheetName val="DS-nop_T11_032"/>
      <sheetName val="TH_dz_221"/>
      <sheetName val="vt_221"/>
      <sheetName val="Thuc_thanh3"/>
      <sheetName val="CT_cong?to3"/>
      <sheetName val="CT_cong3"/>
      <sheetName val="BANG_KE3"/>
      <sheetName val="DS-nop_T10_033"/>
      <sheetName val="DS-nop_T12_033"/>
      <sheetName val="DS_nop_quý_IV3"/>
      <sheetName val="DS_nop_quý_IV_043"/>
      <sheetName val="DSnop_quý_III_043"/>
      <sheetName val="PT_nha xe"/>
      <sheetName val="DSnop_quý_II_043"/>
      <sheetName val="QHDH-PAII"/>
      <sheetName val="VL-NC-MTCTA"/>
      <sheetName val="VL-NC-MTC"/>
      <sheetName val="BK_MB"/>
      <sheetName val="So_Cai"/>
      <sheetName val="BK_MB1"/>
      <sheetName val="So_Cai1"/>
      <sheetName val="DSnop_quý_I_043"/>
      <sheetName val="DS-nop_T11_033"/>
      <sheetName val="BK_MB2"/>
      <sheetName val="So_Cai2"/>
      <sheetName val="Thuc_thanh4"/>
      <sheetName val="BANG_KE4"/>
      <sheetName val="CT_cong?to4"/>
      <sheetName val="DS-nop_T10_034"/>
      <sheetName val="DS-nop_T12_034"/>
      <sheetName val="DS_nop_quý_IV4"/>
      <sheetName val="DS_nop_quý_IV_044"/>
      <sheetName val="DSnop_quý_III_044"/>
      <sheetName val="DSnop_quý_II_044"/>
      <sheetName val="DSnop_quý_I_044"/>
      <sheetName val="DS-nop_T11_034"/>
      <sheetName val="BK_MB3"/>
      <sheetName val="So_Cai3"/>
      <sheetName val="CT_cong_to9"/>
      <sheetName val="CT_cong4"/>
      <sheetName val="[_x0000_TCNVHHK_x0000_XLS_x0000_Cos_x0000_XL"/>
      <sheetName val="HESO"/>
      <sheetName val="VL DAU_x0000_THAU"/>
      <sheetName val="VL DAU?THAU"/>
      <sheetName val="VL DAU"/>
      <sheetName val="6823 PS 1700 RDO"/>
      <sheetName val="TH_dz_222"/>
      <sheetName val="vt_222"/>
      <sheetName val="1ƛ娈ƛⲼƛ"/>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E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H8">
            <v>0</v>
          </cell>
          <cell r="I8">
            <v>0</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G9">
            <v>0</v>
          </cell>
          <cell r="H9">
            <v>43.36</v>
          </cell>
          <cell r="I9">
            <v>0</v>
          </cell>
          <cell r="J9">
            <v>0</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G10">
            <v>0</v>
          </cell>
          <cell r="H10">
            <v>3.33</v>
          </cell>
          <cell r="I10">
            <v>0</v>
          </cell>
          <cell r="J10">
            <v>0</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H11">
            <v>0</v>
          </cell>
          <cell r="I11">
            <v>7.34</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H12">
            <v>0</v>
          </cell>
          <cell r="I12">
            <v>2.83</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G13">
            <v>0</v>
          </cell>
          <cell r="H13">
            <v>0.69</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G14">
            <v>0</v>
          </cell>
          <cell r="H14">
            <v>0.77</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G15">
            <v>0</v>
          </cell>
          <cell r="H15">
            <v>0.16</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F16">
            <v>0</v>
          </cell>
          <cell r="G16">
            <v>0</v>
          </cell>
          <cell r="H16">
            <v>0</v>
          </cell>
          <cell r="I16">
            <v>0</v>
          </cell>
          <cell r="J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H17">
            <v>0</v>
          </cell>
          <cell r="I17">
            <v>0</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I18">
            <v>0</v>
          </cell>
          <cell r="J18">
            <v>0</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19">
          <cell r="A19" t="str">
            <v>205.110</v>
          </cell>
          <cell r="B19" t="str">
            <v>Xáy tæåìng 11_x0010_ gaûch äúng væîa_x0000_XM M50 cao &lt;= 4m</v>
          </cell>
          <cell r="C19" t="str">
            <v>m3</v>
          </cell>
          <cell r="D19">
            <v>41.357100000000003</v>
          </cell>
          <cell r="E19">
            <v>6.2</v>
          </cell>
          <cell r="F19">
            <v>1127.1600000000001</v>
          </cell>
          <cell r="K19">
            <v>0</v>
          </cell>
          <cell r="L19">
            <v>0</v>
          </cell>
          <cell r="M19">
            <v>0</v>
          </cell>
          <cell r="N19">
            <v>0</v>
          </cell>
          <cell r="O19">
            <v>0</v>
          </cell>
          <cell r="P19">
            <v>0</v>
          </cell>
          <cell r="Q19">
            <v>0</v>
          </cell>
          <cell r="R19">
            <v>0.53</v>
          </cell>
          <cell r="S19">
            <v>8.02</v>
          </cell>
          <cell r="T19">
            <v>0</v>
          </cell>
          <cell r="U19">
            <v>0</v>
          </cell>
          <cell r="V19">
            <v>0</v>
          </cell>
          <cell r="W19">
            <v>0</v>
          </cell>
          <cell r="X19">
            <v>0</v>
          </cell>
        </row>
        <row r="20">
          <cell r="A20">
            <v>0</v>
          </cell>
          <cell r="B20" t="str">
            <v>II. THÁN NHAÌ :</v>
          </cell>
          <cell r="C20">
            <v>0</v>
          </cell>
          <cell r="D20">
            <v>0</v>
          </cell>
          <cell r="E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G21">
            <v>0</v>
          </cell>
          <cell r="H21">
            <v>9.4</v>
          </cell>
          <cell r="I21">
            <v>0</v>
          </cell>
          <cell r="J21">
            <v>0</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G22">
            <v>0</v>
          </cell>
          <cell r="H22">
            <v>0.24</v>
          </cell>
          <cell r="I22">
            <v>0</v>
          </cell>
          <cell r="J22">
            <v>0</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G23">
            <v>0</v>
          </cell>
          <cell r="H23">
            <v>7.35</v>
          </cell>
          <cell r="I23">
            <v>0</v>
          </cell>
          <cell r="J23">
            <v>0</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G24">
            <v>0</v>
          </cell>
          <cell r="H24">
            <v>0.85</v>
          </cell>
          <cell r="I24">
            <v>0</v>
          </cell>
          <cell r="J24">
            <v>0</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G25">
            <v>0</v>
          </cell>
          <cell r="H25">
            <v>24.71</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G26">
            <v>0</v>
          </cell>
          <cell r="H26">
            <v>1.99</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I27">
            <v>0</v>
          </cell>
          <cell r="J27">
            <v>0</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G28">
            <v>0</v>
          </cell>
          <cell r="H28">
            <v>0.16</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G29">
            <v>0</v>
          </cell>
          <cell r="H29">
            <v>1.1000000000000001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H30">
            <v>0</v>
          </cell>
          <cell r="I30">
            <v>0.97</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H31">
            <v>0</v>
          </cell>
          <cell r="I31">
            <v>1.75</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H32">
            <v>0</v>
          </cell>
          <cell r="I32">
            <v>0.24</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G33">
            <v>0</v>
          </cell>
          <cell r="H33">
            <v>0.09</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G34">
            <v>0</v>
          </cell>
          <cell r="H34">
            <v>7.0000000000000007E-2</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G35">
            <v>0</v>
          </cell>
          <cell r="H35">
            <v>0.08</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E36">
            <v>0</v>
          </cell>
          <cell r="F36">
            <v>10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G37">
            <v>0</v>
          </cell>
          <cell r="H37">
            <v>0.51</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H38">
            <v>0</v>
          </cell>
          <cell r="I38">
            <v>5.3</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G39">
            <v>0</v>
          </cell>
          <cell r="H39">
            <v>1.86</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E40">
            <v>0</v>
          </cell>
          <cell r="F40">
            <v>99</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F41">
            <v>0</v>
          </cell>
          <cell r="G41">
            <v>0</v>
          </cell>
          <cell r="H41">
            <v>0</v>
          </cell>
          <cell r="I41">
            <v>0</v>
          </cell>
          <cell r="J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E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H46">
            <v>0</v>
          </cell>
          <cell r="I46">
            <v>3.2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H47">
            <v>0</v>
          </cell>
          <cell r="I47">
            <v>0.66</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G48">
            <v>0</v>
          </cell>
          <cell r="H48">
            <v>1.1299999999999999</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G49">
            <v>0</v>
          </cell>
          <cell r="H49">
            <v>1.96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E50">
            <v>0</v>
          </cell>
          <cell r="F50">
            <v>57</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0</v>
          </cell>
          <cell r="H51">
            <v>0.36</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H52">
            <v>0</v>
          </cell>
          <cell r="I52">
            <v>0.4</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G53">
            <v>0</v>
          </cell>
          <cell r="H53">
            <v>0.36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F55">
            <v>0</v>
          </cell>
          <cell r="G55">
            <v>0</v>
          </cell>
          <cell r="H55">
            <v>0</v>
          </cell>
          <cell r="I55">
            <v>0</v>
          </cell>
          <cell r="J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G60">
            <v>0</v>
          </cell>
          <cell r="H60">
            <v>0.28999999999999998</v>
          </cell>
          <cell r="I60">
            <v>0</v>
          </cell>
          <cell r="J60">
            <v>0</v>
          </cell>
          <cell r="K60">
            <v>0</v>
          </cell>
          <cell r="L60">
            <v>0</v>
          </cell>
          <cell r="M60">
            <v>713.4</v>
          </cell>
        </row>
        <row r="61">
          <cell r="A61" t="str">
            <v>651.140</v>
          </cell>
          <cell r="B61" t="str">
            <v>Traït båì chaíy væîa XM M75 daìy 15</v>
          </cell>
          <cell r="C61" t="str">
            <v>m2</v>
          </cell>
          <cell r="D61">
            <v>11.88</v>
          </cell>
          <cell r="E61">
            <v>0.2</v>
          </cell>
          <cell r="F61">
            <v>51.51</v>
          </cell>
          <cell r="G61">
            <v>0</v>
          </cell>
          <cell r="H61">
            <v>0.22</v>
          </cell>
        </row>
        <row r="62">
          <cell r="A62" t="str">
            <v>701.120</v>
          </cell>
          <cell r="B62" t="str">
            <v>Queït väi båì chaíy 3 næåïc tràõng</v>
          </cell>
          <cell r="C62" t="str">
            <v>m2</v>
          </cell>
          <cell r="D62">
            <v>11.88</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3.56</v>
          </cell>
        </row>
        <row r="63">
          <cell r="A63" t="str">
            <v>651.420</v>
          </cell>
          <cell r="B63" t="str">
            <v>Traït chè næåïc sã nä</v>
          </cell>
          <cell r="C63" t="str">
            <v>m</v>
          </cell>
          <cell r="D63">
            <v>33.200000000000003</v>
          </cell>
          <cell r="E63">
            <v>0.15</v>
          </cell>
          <cell r="F63">
            <v>38.630000000000003</v>
          </cell>
          <cell r="G63">
            <v>0</v>
          </cell>
          <cell r="H63">
            <v>0.17</v>
          </cell>
        </row>
        <row r="64">
          <cell r="A64">
            <v>0</v>
          </cell>
          <cell r="B64" t="str">
            <v>IV. KHU VÃÛ SINH - BÃØ TÆÛ HOAÛI - BÃÚP - HÄÚ GA :</v>
          </cell>
          <cell r="C64">
            <v>0</v>
          </cell>
          <cell r="D64">
            <v>0</v>
          </cell>
          <cell r="E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I65">
            <v>0.3</v>
          </cell>
        </row>
        <row r="66">
          <cell r="A66" t="str">
            <v>204.410</v>
          </cell>
          <cell r="B66" t="str">
            <v xml:space="preserve">Xáy thaình bãø næåïc khu vãû sinh daìy 110 væîa XM M75 </v>
          </cell>
          <cell r="C66" t="str">
            <v>m3</v>
          </cell>
          <cell r="D66">
            <v>0.65</v>
          </cell>
          <cell r="E66">
            <v>0.2</v>
          </cell>
          <cell r="F66">
            <v>51.51</v>
          </cell>
          <cell r="G66">
            <v>0</v>
          </cell>
          <cell r="H66">
            <v>0.22</v>
          </cell>
          <cell r="I66">
            <v>0</v>
          </cell>
          <cell r="J66">
            <v>0</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G67">
            <v>0</v>
          </cell>
          <cell r="H67">
            <v>0.1</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G68">
            <v>0</v>
          </cell>
          <cell r="H68">
            <v>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E69">
            <v>0</v>
          </cell>
          <cell r="F69">
            <v>8</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G70">
            <v>0</v>
          </cell>
          <cell r="H70">
            <v>1.69</v>
          </cell>
          <cell r="I70">
            <v>0</v>
          </cell>
          <cell r="J70">
            <v>0</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G71">
            <v>0</v>
          </cell>
          <cell r="H71">
            <v>0.25</v>
          </cell>
          <cell r="I71">
            <v>0</v>
          </cell>
          <cell r="J71">
            <v>0</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H73">
            <v>0</v>
          </cell>
          <cell r="I73">
            <v>0</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G74">
            <v>0</v>
          </cell>
          <cell r="H74">
            <v>3.45</v>
          </cell>
          <cell r="I74">
            <v>0</v>
          </cell>
          <cell r="J74">
            <v>0</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G75">
            <v>0</v>
          </cell>
          <cell r="H75">
            <v>1.68</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E76">
            <v>0</v>
          </cell>
          <cell r="F76">
            <v>74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G77">
            <v>0</v>
          </cell>
          <cell r="H77">
            <v>0.25</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G78">
            <v>0</v>
          </cell>
          <cell r="H78">
            <v>0.31</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H79">
            <v>0</v>
          </cell>
          <cell r="I79">
            <v>1.18</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G81">
            <v>0</v>
          </cell>
          <cell r="H81">
            <v>0.27</v>
          </cell>
          <cell r="I81">
            <v>0</v>
          </cell>
          <cell r="J81">
            <v>0</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G82">
            <v>0</v>
          </cell>
          <cell r="H82">
            <v>0.26</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F83">
            <v>0</v>
          </cell>
          <cell r="G83">
            <v>0</v>
          </cell>
          <cell r="H83">
            <v>0</v>
          </cell>
          <cell r="I83">
            <v>0</v>
          </cell>
          <cell r="J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H84">
            <v>0</v>
          </cell>
          <cell r="I84">
            <v>0.28999999999999998</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G85">
            <v>0</v>
          </cell>
          <cell r="H85">
            <v>0.2</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H88">
            <v>0</v>
          </cell>
          <cell r="I88">
            <v>0</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G89">
            <v>0</v>
          </cell>
          <cell r="H89">
            <v>0.36</v>
          </cell>
          <cell r="I89">
            <v>0</v>
          </cell>
          <cell r="J89">
            <v>0</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G90">
            <v>0</v>
          </cell>
          <cell r="H90">
            <v>0.39</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H91">
            <v>0</v>
          </cell>
          <cell r="I91">
            <v>0.2</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E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H93">
            <v>0</v>
          </cell>
          <cell r="I93">
            <v>0</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H94">
            <v>0</v>
          </cell>
          <cell r="I94">
            <v>3.7</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H95">
            <v>0</v>
          </cell>
          <cell r="I95">
            <v>2.35</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0</v>
          </cell>
          <cell r="H96">
            <v>0.56999999999999995</v>
          </cell>
          <cell r="I96">
            <v>0</v>
          </cell>
          <cell r="J96">
            <v>0</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H97">
            <v>0</v>
          </cell>
          <cell r="I97">
            <v>0.3</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G98">
            <v>0</v>
          </cell>
          <cell r="H98">
            <v>0.41</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E99">
            <v>0</v>
          </cell>
          <cell r="F99">
            <v>25</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G100">
            <v>0</v>
          </cell>
          <cell r="H100">
            <v>0.15</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G101">
            <v>0</v>
          </cell>
          <cell r="H101">
            <v>0.26</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G102">
            <v>0</v>
          </cell>
          <cell r="H102">
            <v>0.19</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G103">
            <v>0</v>
          </cell>
          <cell r="H103">
            <v>0.13</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G104">
            <v>0</v>
          </cell>
          <cell r="H104">
            <v>0.23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G105">
            <v>0</v>
          </cell>
          <cell r="H105">
            <v>0.17</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E106">
            <v>0</v>
          </cell>
          <cell r="F106">
            <v>53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E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H110">
            <v>0</v>
          </cell>
          <cell r="I110">
            <v>0</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G111">
            <v>0</v>
          </cell>
          <cell r="H111">
            <v>0.32</v>
          </cell>
          <cell r="I111">
            <v>0</v>
          </cell>
          <cell r="J111">
            <v>0</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G112">
            <v>0</v>
          </cell>
          <cell r="H112">
            <v>0.13</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H116">
            <v>0</v>
          </cell>
          <cell r="I116">
            <v>0</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G117">
            <v>0</v>
          </cell>
          <cell r="H117">
            <v>2.19</v>
          </cell>
          <cell r="I117">
            <v>0</v>
          </cell>
          <cell r="J117">
            <v>0</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G118">
            <v>0</v>
          </cell>
          <cell r="H118">
            <v>0.23</v>
          </cell>
          <cell r="I118">
            <v>0</v>
          </cell>
          <cell r="J118">
            <v>0</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G119">
            <v>0</v>
          </cell>
          <cell r="H119">
            <v>0.26</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G120">
            <v>0</v>
          </cell>
          <cell r="H120">
            <v>0.5</v>
          </cell>
          <cell r="I120">
            <v>0</v>
          </cell>
          <cell r="J120">
            <v>0</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G121">
            <v>0</v>
          </cell>
          <cell r="H121">
            <v>0.34</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H125">
            <v>0</v>
          </cell>
          <cell r="I125">
            <v>1.51</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G126">
            <v>0</v>
          </cell>
          <cell r="H126">
            <v>0.66</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D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F8">
            <v>0</v>
          </cell>
          <cell r="G8">
            <v>0</v>
          </cell>
          <cell r="H8">
            <v>0</v>
          </cell>
          <cell r="I8">
            <v>0</v>
          </cell>
          <cell r="J8">
            <v>0</v>
          </cell>
          <cell r="K8">
            <v>0.27</v>
          </cell>
        </row>
        <row r="9">
          <cell r="A9">
            <v>2</v>
          </cell>
          <cell r="B9" t="str">
            <v xml:space="preserve">Gia cäng sàõt theïp f &lt;= 18 moïng cäüt </v>
          </cell>
          <cell r="C9" t="str">
            <v>kg</v>
          </cell>
          <cell r="D9">
            <v>229.89000000000001</v>
          </cell>
          <cell r="E9">
            <v>0</v>
          </cell>
          <cell r="F9">
            <v>0</v>
          </cell>
          <cell r="G9">
            <v>0</v>
          </cell>
          <cell r="H9">
            <v>136.96</v>
          </cell>
          <cell r="I9">
            <v>92.93</v>
          </cell>
          <cell r="J9">
            <v>0</v>
          </cell>
          <cell r="K9">
            <v>3.28</v>
          </cell>
        </row>
        <row r="10">
          <cell r="A10">
            <v>3</v>
          </cell>
          <cell r="B10" t="str">
            <v xml:space="preserve">Gia cäng sàõt theïp giàòng moïng f &lt;= 18 </v>
          </cell>
          <cell r="C10" t="str">
            <v>kg</v>
          </cell>
          <cell r="D10">
            <v>1125.83</v>
          </cell>
          <cell r="E10">
            <v>0</v>
          </cell>
          <cell r="F10">
            <v>0</v>
          </cell>
          <cell r="G10">
            <v>0</v>
          </cell>
          <cell r="H10">
            <v>0</v>
          </cell>
          <cell r="I10">
            <v>1125.83</v>
          </cell>
          <cell r="J10">
            <v>0</v>
          </cell>
          <cell r="K10">
            <v>16.079999999999998</v>
          </cell>
        </row>
        <row r="11">
          <cell r="A11">
            <v>4</v>
          </cell>
          <cell r="B11" t="str">
            <v>Gia cäng sàõt theïp giàòng moïng f &lt;= 10</v>
          </cell>
          <cell r="C11" t="str">
            <v>kg</v>
          </cell>
          <cell r="D11">
            <v>178.38</v>
          </cell>
          <cell r="E11">
            <v>178.38</v>
          </cell>
          <cell r="F11">
            <v>0</v>
          </cell>
          <cell r="G11">
            <v>0</v>
          </cell>
          <cell r="H11">
            <v>0</v>
          </cell>
          <cell r="I11">
            <v>0</v>
          </cell>
          <cell r="J11">
            <v>0</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F13">
            <v>0</v>
          </cell>
          <cell r="G13">
            <v>0</v>
          </cell>
          <cell r="H13">
            <v>0</v>
          </cell>
          <cell r="I13">
            <v>0</v>
          </cell>
          <cell r="J13">
            <v>0</v>
          </cell>
          <cell r="K13">
            <v>0.49</v>
          </cell>
        </row>
        <row r="14">
          <cell r="A14">
            <v>2</v>
          </cell>
          <cell r="B14" t="str">
            <v>Gia cäng sàõt theïp truû f &lt;= 18</v>
          </cell>
          <cell r="C14" t="str">
            <v>kg</v>
          </cell>
          <cell r="D14">
            <v>143.26</v>
          </cell>
          <cell r="E14">
            <v>0</v>
          </cell>
          <cell r="F14">
            <v>0</v>
          </cell>
          <cell r="G14">
            <v>0</v>
          </cell>
          <cell r="H14">
            <v>0</v>
          </cell>
          <cell r="I14">
            <v>143.26</v>
          </cell>
          <cell r="J14">
            <v>0</v>
          </cell>
          <cell r="K14">
            <v>2.0499999999999998</v>
          </cell>
        </row>
        <row r="15">
          <cell r="A15">
            <v>3</v>
          </cell>
          <cell r="B15" t="str">
            <v>Gia cäng sàõt theïp lanh tä f &lt;= 10</v>
          </cell>
          <cell r="C15" t="str">
            <v>kg</v>
          </cell>
          <cell r="D15">
            <v>49.419999999999995</v>
          </cell>
          <cell r="E15">
            <v>49.419999999999995</v>
          </cell>
          <cell r="F15">
            <v>0</v>
          </cell>
          <cell r="G15">
            <v>0</v>
          </cell>
          <cell r="H15">
            <v>0</v>
          </cell>
          <cell r="I15">
            <v>0</v>
          </cell>
          <cell r="J15">
            <v>0</v>
          </cell>
          <cell r="K15">
            <v>1.06</v>
          </cell>
        </row>
        <row r="16">
          <cell r="A16">
            <v>4</v>
          </cell>
          <cell r="B16" t="str">
            <v>Gia cäng sàõt theïp lanh tä f &lt;= 18</v>
          </cell>
          <cell r="C16" t="str">
            <v>kg</v>
          </cell>
          <cell r="D16">
            <v>210.44000000000003</v>
          </cell>
          <cell r="E16">
            <v>0</v>
          </cell>
          <cell r="F16">
            <v>0</v>
          </cell>
          <cell r="G16">
            <v>0</v>
          </cell>
          <cell r="H16">
            <v>210.44000000000003</v>
          </cell>
          <cell r="I16">
            <v>0</v>
          </cell>
          <cell r="J16">
            <v>0</v>
          </cell>
          <cell r="K16">
            <v>3.01</v>
          </cell>
        </row>
        <row r="17">
          <cell r="A17">
            <v>5</v>
          </cell>
          <cell r="B17" t="str">
            <v>Gia cäng sàõt theïp ä vàng f &lt;= 10</v>
          </cell>
          <cell r="C17" t="str">
            <v>kg</v>
          </cell>
          <cell r="D17">
            <v>17.02</v>
          </cell>
          <cell r="E17">
            <v>17.02</v>
          </cell>
          <cell r="F17">
            <v>0</v>
          </cell>
          <cell r="G17">
            <v>0</v>
          </cell>
          <cell r="H17">
            <v>0</v>
          </cell>
          <cell r="I17">
            <v>0</v>
          </cell>
          <cell r="J17">
            <v>0</v>
          </cell>
          <cell r="K17">
            <v>0.36</v>
          </cell>
        </row>
        <row r="18">
          <cell r="A18">
            <v>6</v>
          </cell>
          <cell r="B18" t="str">
            <v>Gia cäng sàõt theïp dáöm f &lt;= 18</v>
          </cell>
          <cell r="C18" t="str">
            <v>kg</v>
          </cell>
          <cell r="D18">
            <v>929.33</v>
          </cell>
          <cell r="E18">
            <v>0</v>
          </cell>
          <cell r="F18">
            <v>0</v>
          </cell>
          <cell r="G18">
            <v>0</v>
          </cell>
          <cell r="H18">
            <v>337.78999999999996</v>
          </cell>
          <cell r="I18">
            <v>415.08</v>
          </cell>
          <cell r="J18">
            <v>176.46</v>
          </cell>
          <cell r="K18">
            <v>13.27</v>
          </cell>
        </row>
        <row r="19">
          <cell r="A19">
            <v>7</v>
          </cell>
          <cell r="B19" t="str">
            <v>Gia cäng sàõt theïp dáöm f &lt;= 10</v>
          </cell>
          <cell r="C19" t="str">
            <v>kg</v>
          </cell>
          <cell r="D19">
            <v>139.24</v>
          </cell>
          <cell r="E19">
            <v>139.24</v>
          </cell>
          <cell r="F19">
            <v>0</v>
          </cell>
          <cell r="G19">
            <v>0</v>
          </cell>
          <cell r="H19">
            <v>0</v>
          </cell>
          <cell r="I19">
            <v>0</v>
          </cell>
          <cell r="J19">
            <v>0</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G21">
            <v>0</v>
          </cell>
          <cell r="H21">
            <v>0</v>
          </cell>
          <cell r="I21">
            <v>0</v>
          </cell>
          <cell r="J21">
            <v>0</v>
          </cell>
          <cell r="K21">
            <v>8.92</v>
          </cell>
        </row>
        <row r="22">
          <cell r="A22">
            <v>2</v>
          </cell>
          <cell r="B22" t="str">
            <v>Gia cäng sàõt theïp lam ngang f &lt;= 18</v>
          </cell>
          <cell r="C22" t="str">
            <v>kg</v>
          </cell>
          <cell r="D22">
            <v>52.21</v>
          </cell>
          <cell r="E22">
            <v>0</v>
          </cell>
          <cell r="F22">
            <v>0</v>
          </cell>
          <cell r="G22">
            <v>0</v>
          </cell>
          <cell r="H22">
            <v>52.21</v>
          </cell>
          <cell r="I22">
            <v>0</v>
          </cell>
          <cell r="J22">
            <v>0</v>
          </cell>
          <cell r="K22">
            <v>0.75</v>
          </cell>
        </row>
        <row r="23">
          <cell r="A23">
            <v>3</v>
          </cell>
          <cell r="B23" t="str">
            <v>Gia cäng sàõt theïp lam ngang f &lt;= 10</v>
          </cell>
          <cell r="C23" t="str">
            <v>kg</v>
          </cell>
          <cell r="D23">
            <v>16.509999999999998</v>
          </cell>
          <cell r="E23">
            <v>16.509999999999998</v>
          </cell>
          <cell r="F23">
            <v>0</v>
          </cell>
          <cell r="G23">
            <v>0</v>
          </cell>
          <cell r="H23">
            <v>0</v>
          </cell>
          <cell r="I23">
            <v>0</v>
          </cell>
          <cell r="J23">
            <v>0</v>
          </cell>
          <cell r="K23">
            <v>0.35</v>
          </cell>
        </row>
        <row r="24">
          <cell r="B24" t="str">
            <v>IV. KHU VÃÛ SINH - BÃØ TÆÛ HOAÛI - BÃÚP - HÄÚ GA :</v>
          </cell>
          <cell r="C24">
            <v>0</v>
          </cell>
          <cell r="D24">
            <v>0</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F25">
            <v>0</v>
          </cell>
          <cell r="G25">
            <v>0</v>
          </cell>
          <cell r="H25">
            <v>0</v>
          </cell>
          <cell r="I25">
            <v>0</v>
          </cell>
          <cell r="J25">
            <v>0</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F27">
            <v>0</v>
          </cell>
          <cell r="G27">
            <v>0</v>
          </cell>
          <cell r="H27">
            <v>0</v>
          </cell>
          <cell r="I27">
            <v>0</v>
          </cell>
          <cell r="J27">
            <v>0</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F29">
            <v>0</v>
          </cell>
          <cell r="G29">
            <v>0</v>
          </cell>
          <cell r="H29">
            <v>0</v>
          </cell>
          <cell r="I29">
            <v>0</v>
          </cell>
          <cell r="J29">
            <v>0</v>
          </cell>
          <cell r="K29">
            <v>0.4</v>
          </cell>
        </row>
        <row r="30">
          <cell r="B30" t="str">
            <v xml:space="preserve">V. THAÏP NÆÅÏC </v>
          </cell>
          <cell r="C30">
            <v>0</v>
          </cell>
          <cell r="D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F31">
            <v>0</v>
          </cell>
          <cell r="G31">
            <v>0</v>
          </cell>
          <cell r="H31">
            <v>0</v>
          </cell>
          <cell r="I31">
            <v>0</v>
          </cell>
          <cell r="J31">
            <v>0</v>
          </cell>
          <cell r="K31">
            <v>0.55000000000000004</v>
          </cell>
        </row>
        <row r="32">
          <cell r="A32">
            <v>2</v>
          </cell>
          <cell r="B32" t="str">
            <v>Gia cäng sàõt theïp moïng cäüt f &lt;= 18</v>
          </cell>
          <cell r="C32" t="str">
            <v>kg</v>
          </cell>
          <cell r="D32">
            <v>213.12</v>
          </cell>
          <cell r="E32">
            <v>0</v>
          </cell>
          <cell r="F32">
            <v>0</v>
          </cell>
          <cell r="G32">
            <v>0</v>
          </cell>
          <cell r="H32">
            <v>139.81</v>
          </cell>
          <cell r="I32">
            <v>0</v>
          </cell>
          <cell r="J32">
            <v>73.31</v>
          </cell>
          <cell r="K32">
            <v>3.04</v>
          </cell>
        </row>
        <row r="33">
          <cell r="A33">
            <v>3</v>
          </cell>
          <cell r="B33" t="str">
            <v>Gia cäng sàõt theïp thaïp næåïc f &lt;= 18</v>
          </cell>
          <cell r="C33" t="str">
            <v>kg</v>
          </cell>
          <cell r="D33">
            <v>323.57999999999993</v>
          </cell>
          <cell r="E33">
            <v>0</v>
          </cell>
          <cell r="F33">
            <v>0</v>
          </cell>
          <cell r="G33">
            <v>0</v>
          </cell>
          <cell r="H33">
            <v>78.5</v>
          </cell>
          <cell r="I33">
            <v>31.46</v>
          </cell>
          <cell r="J33">
            <v>213.62</v>
          </cell>
          <cell r="K33">
            <v>4.62</v>
          </cell>
        </row>
        <row r="34">
          <cell r="A34">
            <v>4</v>
          </cell>
          <cell r="B34" t="str">
            <v>Gia cäng sàõt theïp thaïp næåïc f &lt;= 10</v>
          </cell>
          <cell r="C34" t="str">
            <v>kg</v>
          </cell>
          <cell r="D34">
            <v>168.85</v>
          </cell>
          <cell r="E34">
            <v>168.85</v>
          </cell>
          <cell r="F34">
            <v>0</v>
          </cell>
          <cell r="G34">
            <v>0</v>
          </cell>
          <cell r="H34">
            <v>0</v>
          </cell>
          <cell r="I34">
            <v>0</v>
          </cell>
          <cell r="J34">
            <v>0</v>
          </cell>
          <cell r="K34">
            <v>3.62</v>
          </cell>
        </row>
        <row r="35">
          <cell r="B35" t="str">
            <v xml:space="preserve">VIII. HAÌNG RAÌO - CÄØNG NGOÎ </v>
          </cell>
          <cell r="C35">
            <v>0</v>
          </cell>
          <cell r="D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F37">
            <v>0</v>
          </cell>
          <cell r="G37">
            <v>192.5</v>
          </cell>
          <cell r="H37">
            <v>0</v>
          </cell>
          <cell r="I37">
            <v>0</v>
          </cell>
          <cell r="J37">
            <v>0</v>
          </cell>
          <cell r="K37">
            <v>5.09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refreshError="1"/>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refreshError="1"/>
      <sheetData sheetId="640" refreshError="1"/>
      <sheetData sheetId="641" refreshError="1"/>
      <sheetData sheetId="642"/>
      <sheetData sheetId="643" refreshError="1"/>
      <sheetData sheetId="644" refreshError="1"/>
      <sheetData sheetId="645" refreshError="1"/>
      <sheetData sheetId="646" refreshError="1"/>
      <sheetData sheetId="647" refreshError="1"/>
      <sheetData sheetId="648"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vat-lieu"/>
      <sheetName val="giagoc"/>
      <sheetName val="CVC"/>
      <sheetName val="ptdg "/>
      <sheetName val="Duong-tk"/>
      <sheetName val="THd-tk"/>
      <sheetName val="ptke"/>
      <sheetName val="tonghop-tk"/>
      <sheetName val="Sheet1"/>
      <sheetName val="Duong-tc"/>
      <sheetName val="TH-tc"/>
      <sheetName val="dtke-tc"/>
      <sheetName val="THk-tc"/>
      <sheetName val="THop-TC"/>
      <sheetName val="Congty"/>
      <sheetName val="VPPN"/>
      <sheetName val="XN74"/>
      <sheetName val="XN54"/>
      <sheetName val="XN33"/>
      <sheetName val="NK96"/>
      <sheetName val="XL4Test5"/>
      <sheetName val="tra_vat_lieu"/>
      <sheetName val="Tra_bang"/>
      <sheetName val="gvl"/>
      <sheetName val="ESTI."/>
      <sheetName val="DI-ESTI"/>
      <sheetName val="[Duong272-287.xls恴¼iagoc"/>
      <sheetName val="S(eet1"/>
      <sheetName val="TinhToan"/>
      <sheetName val="ptdg"/>
      <sheetName val="[Duong272-287.xls?¼iagoc"/>
      <sheetName val="Thuc thanh"/>
      <sheetName val="_Duong272-287.xls恴¼iagoc"/>
      <sheetName val="Bu_vat_lieu"/>
      <sheetName val="DT-Dcv"/>
      <sheetName val="_Duong272-287.xls_¼iagoc"/>
      <sheetName val="BANGTRA"/>
      <sheetName val="_Duong272-287.xls?¼iagoc"/>
      <sheetName val="ma-pt"/>
      <sheetName val="NKCHUNG"/>
      <sheetName val="ptdg_"/>
      <sheetName val="Tro giup"/>
      <sheetName val="sat"/>
      <sheetName val="ptvt"/>
      <sheetName val="DS-Thuong 6T dau"/>
      <sheetName val="Sheet3"/>
      <sheetName val="HH THANG 07-2007"/>
      <sheetName val="LUONG"/>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p0000000"/>
      <sheetName val="o0000000"/>
      <sheetName val="q0000000"/>
      <sheetName val="r0000000"/>
      <sheetName val="s0000000"/>
      <sheetName val="t0000000"/>
      <sheetName val="u0000000"/>
      <sheetName val="v0000000"/>
      <sheetName val="000000000000"/>
      <sheetName val="100000000000"/>
      <sheetName val="w0000000"/>
      <sheetName val="NK94"/>
      <sheetName val="Sheet2"/>
      <sheetName val="TT"/>
      <sheetName val="CT35"/>
      <sheetName val="Tien Luong"/>
      <sheetName val="Dinh Muc VT"/>
      <sheetName val="KKKKKKKK"/>
      <sheetName val="Income Statement1"/>
      <sheetName val="[Duong272-287_xls恴¼iagoc"/>
      <sheetName val="[Duong272-287_xls?¼iagoc"/>
      <sheetName val="ESTI_"/>
      <sheetName val="Thuc_thanh"/>
      <sheetName val="_Duong272-287_xls恴¼iagoc"/>
      <sheetName val="_Duong272-287_xls_¼iagoc"/>
      <sheetName val="_Duong272-287_xls?¼iagoc"/>
      <sheetName val="ptdg_1"/>
      <sheetName val="[Duong272-287_xls恴¼iagoc1"/>
      <sheetName val="[Duong272-287_xls?¼iagoc1"/>
      <sheetName val="ESTI_1"/>
      <sheetName val="Thuc_thanh1"/>
      <sheetName val="_Duong272-287_xls恴¼iagoc1"/>
      <sheetName val="_Duong272-287_xls_¼iagoc1"/>
      <sheetName val="_Duong272-287_xls?¼iagoc1"/>
      <sheetName val="PT ranh"/>
      <sheetName val="Breakdown"/>
      <sheetName val="DMDT"/>
      <sheetName val="Kết quả tính toán"/>
      <sheetName val="PNT-QUOT-#3"/>
      <sheetName val="COAT&amp;WRAP-QIOT-#3"/>
      <sheetName val="Tro_giup"/>
      <sheetName val="DS-Thuong_6T_dau"/>
      <sheetName val="HH_THANG_07-2007"/>
      <sheetName val="DLNS"/>
      <sheetName val="btraR,f"/>
      <sheetName val="DCV"/>
      <sheetName val="ptdg-duong"/>
      <sheetName val="XL4Poppy"/>
      <sheetName val="CHITIET"/>
    </sheetNames>
    <sheetDataSet>
      <sheetData sheetId="0" refreshError="1">
        <row r="4">
          <cell r="B4" t="str">
            <v>c</v>
          </cell>
          <cell r="C4" t="str">
            <v>C¸t vµng</v>
          </cell>
          <cell r="D4" t="str">
            <v>m3</v>
          </cell>
          <cell r="E4">
            <v>111095.39999999998</v>
          </cell>
        </row>
        <row r="5">
          <cell r="B5" t="str">
            <v>x</v>
          </cell>
          <cell r="C5" t="str">
            <v>Xim¨ng PC-300</v>
          </cell>
          <cell r="D5" t="str">
            <v>kg</v>
          </cell>
          <cell r="E5">
            <v>857.43961904761898</v>
          </cell>
        </row>
        <row r="6">
          <cell r="B6" t="str">
            <v>nc</v>
          </cell>
          <cell r="C6" t="str">
            <v>N­íc</v>
          </cell>
          <cell r="D6" t="str">
            <v>LÝt</v>
          </cell>
          <cell r="E6">
            <v>4</v>
          </cell>
        </row>
        <row r="7">
          <cell r="B7" t="str">
            <v>nu</v>
          </cell>
          <cell r="C7" t="str">
            <v>N­íc</v>
          </cell>
          <cell r="D7" t="str">
            <v>LÝt</v>
          </cell>
          <cell r="E7">
            <v>4</v>
          </cell>
        </row>
        <row r="8">
          <cell r="B8" t="str">
            <v>btn</v>
          </cell>
          <cell r="C8" t="str">
            <v>Bªt«ng nhùa</v>
          </cell>
          <cell r="D8" t="str">
            <v xml:space="preserve">TÊn </v>
          </cell>
        </row>
        <row r="9">
          <cell r="B9" t="str">
            <v>#</v>
          </cell>
          <cell r="C9" t="str">
            <v>VËt liÖu kh¸c</v>
          </cell>
          <cell r="D9" t="str">
            <v>%</v>
          </cell>
        </row>
        <row r="10">
          <cell r="B10">
            <v>4</v>
          </cell>
          <cell r="C10" t="str">
            <v>§¸ d¨m 4x6</v>
          </cell>
          <cell r="D10" t="str">
            <v>m3</v>
          </cell>
          <cell r="E10">
            <v>116732.40714285713</v>
          </cell>
        </row>
        <row r="11">
          <cell r="B11" t="str">
            <v>n</v>
          </cell>
          <cell r="C11" t="str">
            <v>Nhùa ®­êng</v>
          </cell>
          <cell r="D11" t="str">
            <v>kg</v>
          </cell>
          <cell r="E11">
            <v>3448.667904761905</v>
          </cell>
        </row>
        <row r="12">
          <cell r="B12">
            <v>1</v>
          </cell>
          <cell r="C12" t="str">
            <v>§¸ d¨m 1x2</v>
          </cell>
          <cell r="D12" t="str">
            <v>m3</v>
          </cell>
          <cell r="E12">
            <v>175526.1714285714</v>
          </cell>
        </row>
        <row r="13">
          <cell r="B13" t="str">
            <v>cpdd1</v>
          </cell>
          <cell r="C13" t="str">
            <v>CÊp phèi ®¸ d¨m</v>
          </cell>
          <cell r="D13" t="str">
            <v>m3</v>
          </cell>
          <cell r="E13">
            <v>162135.8142857143</v>
          </cell>
        </row>
        <row r="14">
          <cell r="B14" t="str">
            <v>cpdd2</v>
          </cell>
          <cell r="C14" t="str">
            <v>CÊp phèi ®¸ d¨m</v>
          </cell>
          <cell r="D14" t="str">
            <v>m3</v>
          </cell>
          <cell r="E14">
            <v>152612.00476190477</v>
          </cell>
        </row>
        <row r="15">
          <cell r="B15" t="str">
            <v>dmz</v>
          </cell>
          <cell r="C15" t="str">
            <v>DÇu Mazut</v>
          </cell>
          <cell r="D15" t="str">
            <v>kg</v>
          </cell>
          <cell r="E15">
            <v>4500</v>
          </cell>
        </row>
        <row r="16">
          <cell r="B16" t="str">
            <v>cpdd</v>
          </cell>
          <cell r="C16" t="str">
            <v>CÊp phèi ®¸ d¨m</v>
          </cell>
          <cell r="D16" t="str">
            <v>m3</v>
          </cell>
          <cell r="E16">
            <v>162135.8142857143</v>
          </cell>
        </row>
        <row r="17">
          <cell r="B17" t="str">
            <v>cui</v>
          </cell>
          <cell r="C17" t="str">
            <v>Cñi</v>
          </cell>
          <cell r="D17" t="str">
            <v>kg</v>
          </cell>
          <cell r="E17">
            <v>500</v>
          </cell>
        </row>
        <row r="18">
          <cell r="B18" t="str">
            <v>d</v>
          </cell>
          <cell r="C18" t="str">
            <v xml:space="preserve">D©y thÐp </v>
          </cell>
          <cell r="D18" t="str">
            <v>kg</v>
          </cell>
          <cell r="E18">
            <v>6333.333333333333</v>
          </cell>
        </row>
        <row r="19">
          <cell r="B19" t="str">
            <v>dh</v>
          </cell>
          <cell r="C19" t="str">
            <v xml:space="preserve">§¸ héc </v>
          </cell>
          <cell r="D19" t="str">
            <v>m3</v>
          </cell>
          <cell r="E19">
            <v>121678.03095238096</v>
          </cell>
        </row>
        <row r="20">
          <cell r="B20">
            <v>2</v>
          </cell>
          <cell r="C20" t="str">
            <v>§¸ d¨m 2x4</v>
          </cell>
          <cell r="D20" t="str">
            <v>m3</v>
          </cell>
          <cell r="E20">
            <v>171659.62380952376</v>
          </cell>
        </row>
        <row r="21">
          <cell r="B21" t="str">
            <v>tbb</v>
          </cell>
          <cell r="C21" t="str">
            <v>Trô biÓn b¸o</v>
          </cell>
          <cell r="D21" t="str">
            <v>Trô</v>
          </cell>
          <cell r="E21">
            <v>235000</v>
          </cell>
        </row>
        <row r="22">
          <cell r="B22">
            <v>0.5</v>
          </cell>
          <cell r="C22" t="str">
            <v>§¸ d¨m 0,5x1</v>
          </cell>
          <cell r="D22" t="str">
            <v>m3</v>
          </cell>
          <cell r="E22">
            <v>175526.1714285714</v>
          </cell>
        </row>
        <row r="23">
          <cell r="B23" t="str">
            <v>di</v>
          </cell>
          <cell r="C23" t="str">
            <v>§inh</v>
          </cell>
          <cell r="D23" t="str">
            <v>kg</v>
          </cell>
          <cell r="E23">
            <v>6190.4761904761899</v>
          </cell>
        </row>
        <row r="24">
          <cell r="B24" t="str">
            <v>g</v>
          </cell>
          <cell r="C24" t="str">
            <v>Gç v¸n</v>
          </cell>
          <cell r="D24" t="str">
            <v>m3</v>
          </cell>
          <cell r="E24">
            <v>1282553.48</v>
          </cell>
        </row>
        <row r="25">
          <cell r="B25" t="str">
            <v>dn</v>
          </cell>
          <cell r="C25" t="str">
            <v xml:space="preserve">Gç ®µ nÑp </v>
          </cell>
          <cell r="D25" t="str">
            <v>m3</v>
          </cell>
          <cell r="E25">
            <v>1282553.48</v>
          </cell>
        </row>
        <row r="26">
          <cell r="B26" t="str">
            <v>s</v>
          </cell>
          <cell r="C26" t="str">
            <v>S¬n</v>
          </cell>
          <cell r="D26" t="str">
            <v>kg</v>
          </cell>
          <cell r="E26">
            <v>26666.666666666664</v>
          </cell>
        </row>
        <row r="27">
          <cell r="B27" t="str">
            <v>q</v>
          </cell>
          <cell r="C27" t="str">
            <v>Que hµn</v>
          </cell>
          <cell r="D27" t="str">
            <v>kg</v>
          </cell>
          <cell r="E27">
            <v>11428.571428571428</v>
          </cell>
        </row>
        <row r="28">
          <cell r="B28" t="str">
            <v>d12</v>
          </cell>
          <cell r="C28" t="str">
            <v>ThÐp trßn d=12mm</v>
          </cell>
          <cell r="D28" t="str">
            <v>kg</v>
          </cell>
          <cell r="E28">
            <v>4391.0716190476187</v>
          </cell>
        </row>
        <row r="29">
          <cell r="B29" t="str">
            <v>d6</v>
          </cell>
          <cell r="C29" t="str">
            <v>ThÐp trßn d=6mm</v>
          </cell>
          <cell r="D29" t="str">
            <v>kg</v>
          </cell>
          <cell r="E29">
            <v>4724.4049523809517</v>
          </cell>
        </row>
        <row r="30">
          <cell r="B30" t="str">
            <v>bdbtn</v>
          </cell>
          <cell r="C30" t="str">
            <v>Bét ®¸ (7%)</v>
          </cell>
          <cell r="D30" t="str">
            <v>kg</v>
          </cell>
          <cell r="E30">
            <v>500</v>
          </cell>
        </row>
        <row r="31">
          <cell r="B31" t="str">
            <v>d16</v>
          </cell>
          <cell r="C31" t="str">
            <v>ThÐp trßn d=16mm</v>
          </cell>
          <cell r="D31" t="str">
            <v>kg</v>
          </cell>
          <cell r="E31">
            <v>4343.452571428571</v>
          </cell>
        </row>
        <row r="32">
          <cell r="B32" t="str">
            <v>dia</v>
          </cell>
          <cell r="C32" t="str">
            <v xml:space="preserve">§inh ®Üa </v>
          </cell>
          <cell r="D32" t="str">
            <v>C¸i</v>
          </cell>
          <cell r="E32">
            <v>2380.9523809523807</v>
          </cell>
        </row>
        <row r="33">
          <cell r="B33" t="str">
            <v>gc</v>
          </cell>
          <cell r="C33" t="str">
            <v>gç v¸n cÇu c«ng t¸c</v>
          </cell>
          <cell r="D33" t="str">
            <v>m3</v>
          </cell>
          <cell r="E33">
            <v>2147779.84</v>
          </cell>
        </row>
        <row r="34">
          <cell r="B34" t="str">
            <v>gg</v>
          </cell>
          <cell r="C34" t="str">
            <v>Gç chèng</v>
          </cell>
          <cell r="D34" t="str">
            <v>m3</v>
          </cell>
          <cell r="E34">
            <v>2147779.84</v>
          </cell>
        </row>
        <row r="35">
          <cell r="B35" t="str">
            <v>ddap</v>
          </cell>
          <cell r="C35" t="str">
            <v>§Êt ®¾p</v>
          </cell>
          <cell r="D35" t="str">
            <v>m3</v>
          </cell>
          <cell r="E35">
            <v>2500</v>
          </cell>
        </row>
        <row r="36">
          <cell r="B36" t="str">
            <v>bl</v>
          </cell>
          <cell r="C36" t="str">
            <v>Bul«ng</v>
          </cell>
          <cell r="D36" t="str">
            <v>C¸i</v>
          </cell>
          <cell r="E36">
            <v>5000</v>
          </cell>
        </row>
        <row r="37">
          <cell r="B37" t="str">
            <v>vc</v>
          </cell>
          <cell r="C37" t="str">
            <v>V«i côc</v>
          </cell>
          <cell r="D37" t="str">
            <v>kg</v>
          </cell>
          <cell r="E37">
            <v>1000</v>
          </cell>
        </row>
        <row r="38">
          <cell r="B38" t="str">
            <v>bd</v>
          </cell>
          <cell r="C38" t="str">
            <v>Bét ®¸</v>
          </cell>
          <cell r="D38" t="str">
            <v>kg</v>
          </cell>
          <cell r="E38">
            <v>476.19047619047615</v>
          </cell>
        </row>
        <row r="39">
          <cell r="B39" t="str">
            <v>dt</v>
          </cell>
          <cell r="C39" t="str">
            <v>D©y thÐp d=3mm</v>
          </cell>
          <cell r="D39" t="str">
            <v>kg</v>
          </cell>
          <cell r="E39">
            <v>4724.4049523809517</v>
          </cell>
        </row>
        <row r="40">
          <cell r="B40" t="str">
            <v>td</v>
          </cell>
          <cell r="C40" t="str">
            <v>T¨ng ®¬</v>
          </cell>
          <cell r="D40" t="str">
            <v>C¸i</v>
          </cell>
          <cell r="E40">
            <v>10000</v>
          </cell>
        </row>
        <row r="41">
          <cell r="B41" t="str">
            <v>bt</v>
          </cell>
          <cell r="C41" t="str">
            <v>Bao t¶i.</v>
          </cell>
          <cell r="D41" t="str">
            <v>m2</v>
          </cell>
          <cell r="E41">
            <v>3800</v>
          </cell>
        </row>
        <row r="42">
          <cell r="B42" t="str">
            <v>ds</v>
          </cell>
          <cell r="C42" t="str">
            <v>§Êt sÐt dÎo</v>
          </cell>
          <cell r="D42" t="str">
            <v>m3</v>
          </cell>
          <cell r="E42">
            <v>30000</v>
          </cell>
        </row>
        <row r="43">
          <cell r="B43" t="str">
            <v>ph</v>
          </cell>
          <cell r="C43" t="str">
            <v>PhÌn chua</v>
          </cell>
          <cell r="D43" t="str">
            <v>Kg</v>
          </cell>
          <cell r="E43">
            <v>10000</v>
          </cell>
        </row>
        <row r="44">
          <cell r="B44" t="str">
            <v>m16</v>
          </cell>
          <cell r="C44" t="str">
            <v>Bul«ng M16</v>
          </cell>
          <cell r="D44" t="str">
            <v>C¸i</v>
          </cell>
          <cell r="E44">
            <v>2500</v>
          </cell>
        </row>
        <row r="45">
          <cell r="B45" t="str">
            <v>x400</v>
          </cell>
          <cell r="C45" t="str">
            <v>Xim¨ng PC-400</v>
          </cell>
          <cell r="D45" t="str">
            <v>kg</v>
          </cell>
          <cell r="E45">
            <v>871.72533333333331</v>
          </cell>
        </row>
        <row r="46">
          <cell r="B46" t="str">
            <v>d8</v>
          </cell>
          <cell r="C46" t="str">
            <v>ThÐp trßn d=8mm</v>
          </cell>
          <cell r="D46" t="str">
            <v>kg</v>
          </cell>
          <cell r="E46">
            <v>4724.4049523809517</v>
          </cell>
        </row>
        <row r="47">
          <cell r="B47" t="str">
            <v>d10</v>
          </cell>
          <cell r="C47" t="str">
            <v>ThÐp trßn d=10mm</v>
          </cell>
          <cell r="D47" t="str">
            <v>kg</v>
          </cell>
          <cell r="E47">
            <v>4438.6906666666664</v>
          </cell>
        </row>
        <row r="48">
          <cell r="B48" t="str">
            <v>d14</v>
          </cell>
          <cell r="C48" t="str">
            <v>ThÐp trßn d=14mm</v>
          </cell>
          <cell r="D48" t="str">
            <v>kg</v>
          </cell>
          <cell r="E48">
            <v>4391.0716190476187</v>
          </cell>
        </row>
        <row r="49">
          <cell r="B49" t="str">
            <v>gid</v>
          </cell>
          <cell r="C49" t="str">
            <v>GiÊy dÇu</v>
          </cell>
          <cell r="D49" t="str">
            <v>m2</v>
          </cell>
          <cell r="E49">
            <v>7000</v>
          </cell>
        </row>
        <row r="50">
          <cell r="B50" t="str">
            <v>®ay</v>
          </cell>
          <cell r="C50" t="str">
            <v>§ay</v>
          </cell>
          <cell r="D50" t="str">
            <v>kg</v>
          </cell>
          <cell r="E50">
            <v>7000</v>
          </cell>
        </row>
        <row r="51">
          <cell r="B51" t="str">
            <v>xg</v>
          </cell>
          <cell r="C51" t="str">
            <v>X¨ng</v>
          </cell>
          <cell r="D51" t="str">
            <v>kg</v>
          </cell>
          <cell r="E51">
            <v>6440</v>
          </cell>
        </row>
        <row r="52">
          <cell r="B52" t="str">
            <v>«</v>
          </cell>
          <cell r="C52" t="str">
            <v>«xy</v>
          </cell>
          <cell r="D52" t="str">
            <v>chai</v>
          </cell>
          <cell r="E52">
            <v>53000</v>
          </cell>
        </row>
        <row r="53">
          <cell r="B53" t="str">
            <v>th</v>
          </cell>
          <cell r="C53" t="str">
            <v>ThÐp h×nh</v>
          </cell>
          <cell r="D53" t="str">
            <v>kg</v>
          </cell>
          <cell r="E53">
            <v>4629.1668571428563</v>
          </cell>
        </row>
        <row r="54">
          <cell r="B54" t="str">
            <v>t</v>
          </cell>
          <cell r="C54" t="str">
            <v>ThÐp b¶n</v>
          </cell>
          <cell r="D54" t="str">
            <v>kg</v>
          </cell>
          <cell r="E54">
            <v>4629.1668571428563</v>
          </cell>
        </row>
        <row r="55">
          <cell r="B55" t="str">
            <v>d18</v>
          </cell>
          <cell r="C55" t="str">
            <v>ThÐp trßn d=18mm</v>
          </cell>
          <cell r="D55" t="str">
            <v>kg</v>
          </cell>
          <cell r="E55">
            <v>4343.452571428571</v>
          </cell>
        </row>
        <row r="56">
          <cell r="B56" t="str">
            <v>tba</v>
          </cell>
          <cell r="C56" t="str">
            <v>ThÐp b¶n</v>
          </cell>
          <cell r="D56" t="str">
            <v>kg</v>
          </cell>
          <cell r="E56">
            <v>4629.1668571428563</v>
          </cell>
        </row>
        <row r="57">
          <cell r="B57" t="str">
            <v>xb</v>
          </cell>
          <cell r="C57" t="str">
            <v>§¸ x« bå</v>
          </cell>
          <cell r="D57" t="str">
            <v>m3</v>
          </cell>
          <cell r="E57">
            <v>33333.333333333328</v>
          </cell>
        </row>
        <row r="58">
          <cell r="B58" t="str">
            <v>d22</v>
          </cell>
          <cell r="C58" t="str">
            <v>ThÐp trßn d=22mm</v>
          </cell>
          <cell r="D58" t="str">
            <v>kg</v>
          </cell>
          <cell r="E58">
            <v>4343.452571428571</v>
          </cell>
        </row>
        <row r="59">
          <cell r="B59" t="str">
            <v>®</v>
          </cell>
          <cell r="C59" t="str">
            <v>§Êt ®Ìn</v>
          </cell>
          <cell r="D59" t="str">
            <v>kg</v>
          </cell>
          <cell r="E59">
            <v>8600</v>
          </cell>
        </row>
        <row r="60">
          <cell r="B60" t="str">
            <v>a</v>
          </cell>
          <cell r="C60" t="str">
            <v>Axªtylen</v>
          </cell>
          <cell r="D60" t="str">
            <v>Chai</v>
          </cell>
          <cell r="E60">
            <v>140000</v>
          </cell>
        </row>
        <row r="61">
          <cell r="B61" t="str">
            <v>m28</v>
          </cell>
          <cell r="C61" t="str">
            <v>Bul«ng M28x105</v>
          </cell>
          <cell r="D61" t="str">
            <v>C¸i</v>
          </cell>
          <cell r="E61">
            <v>5600</v>
          </cell>
        </row>
        <row r="62">
          <cell r="B62" t="str">
            <v>dau</v>
          </cell>
          <cell r="C62" t="str">
            <v>DÇu b«i tr¬n</v>
          </cell>
          <cell r="D62" t="str">
            <v>kg</v>
          </cell>
          <cell r="E62">
            <v>2500</v>
          </cell>
        </row>
        <row r="63">
          <cell r="B63" t="str">
            <v>pc</v>
          </cell>
          <cell r="C63" t="str">
            <v>PhÌn chua</v>
          </cell>
          <cell r="D63" t="str">
            <v>kg</v>
          </cell>
          <cell r="E63">
            <v>9600</v>
          </cell>
        </row>
        <row r="64">
          <cell r="B64" t="str">
            <v>gmc</v>
          </cell>
          <cell r="C64" t="str">
            <v>Gç mÆt cÇu</v>
          </cell>
          <cell r="D64" t="str">
            <v>m3</v>
          </cell>
          <cell r="E64">
            <v>2148409.84</v>
          </cell>
        </row>
        <row r="65">
          <cell r="B65" t="str">
            <v>cc</v>
          </cell>
          <cell r="C65" t="str">
            <v>C©y chèng</v>
          </cell>
          <cell r="D65" t="str">
            <v>C©y</v>
          </cell>
          <cell r="E65">
            <v>8000</v>
          </cell>
        </row>
        <row r="66">
          <cell r="B66" t="str">
            <v>db</v>
          </cell>
          <cell r="C66" t="str">
            <v>D©y buéc</v>
          </cell>
          <cell r="D66" t="str">
            <v>kg</v>
          </cell>
          <cell r="E66">
            <v>6045.454545454545</v>
          </cell>
        </row>
        <row r="67">
          <cell r="B67" t="str">
            <v>d20</v>
          </cell>
          <cell r="C67" t="str">
            <v>ThÐp trßn d=20mm</v>
          </cell>
          <cell r="D67" t="str">
            <v>kg</v>
          </cell>
          <cell r="E67">
            <v>4343.452571428571</v>
          </cell>
        </row>
        <row r="68">
          <cell r="B68" t="str">
            <v>d25</v>
          </cell>
          <cell r="C68" t="str">
            <v>ThÐp trßn d=25mm</v>
          </cell>
          <cell r="D68" t="str">
            <v>kg</v>
          </cell>
          <cell r="E68">
            <v>4343.452571428571</v>
          </cell>
        </row>
        <row r="69">
          <cell r="B69" t="str">
            <v>0.5btn</v>
          </cell>
          <cell r="C69" t="str">
            <v>§¸ 0,5x1 (20%)</v>
          </cell>
          <cell r="D69" t="str">
            <v>m3</v>
          </cell>
          <cell r="E69">
            <v>159647.84761904762</v>
          </cell>
        </row>
        <row r="70">
          <cell r="B70" t="str">
            <v>1btn</v>
          </cell>
          <cell r="C70" t="str">
            <v>§¸ 1x2 (30%)</v>
          </cell>
          <cell r="D70" t="str">
            <v>m3</v>
          </cell>
          <cell r="E70">
            <v>159647.84761904762</v>
          </cell>
        </row>
        <row r="71">
          <cell r="B71" t="str">
            <v>cbtn</v>
          </cell>
          <cell r="C71" t="str">
            <v>C¸t (43%)</v>
          </cell>
          <cell r="D71" t="str">
            <v>m3</v>
          </cell>
          <cell r="E71">
            <v>91545.333333333314</v>
          </cell>
        </row>
        <row r="72">
          <cell r="B72" t="str">
            <v>nbtn</v>
          </cell>
          <cell r="C72" t="str">
            <v>Nhùa (5,8%)</v>
          </cell>
          <cell r="D72" t="str">
            <v>kg</v>
          </cell>
          <cell r="E72">
            <v>3431.3915238095237</v>
          </cell>
        </row>
        <row r="73">
          <cell r="B73" t="str">
            <v>#p</v>
          </cell>
          <cell r="C73" t="str">
            <v>VËt liÖu phô</v>
          </cell>
          <cell r="D73" t="str">
            <v>%</v>
          </cell>
        </row>
        <row r="74">
          <cell r="B74" t="str">
            <v>&gt;18</v>
          </cell>
          <cell r="C74" t="str">
            <v>ThÐp trßn d&gt;18mm</v>
          </cell>
          <cell r="D74" t="str">
            <v>kg</v>
          </cell>
        </row>
        <row r="75">
          <cell r="B75" t="str">
            <v>dmn</v>
          </cell>
          <cell r="C75" t="str">
            <v>§¸ m¹t (18%)</v>
          </cell>
          <cell r="D75" t="str">
            <v>m3</v>
          </cell>
        </row>
        <row r="76">
          <cell r="B76" t="str">
            <v>am</v>
          </cell>
          <cell r="C76" t="str">
            <v>§¸ d¨m</v>
          </cell>
          <cell r="D76" t="str">
            <v>m3</v>
          </cell>
        </row>
        <row r="77">
          <cell r="B77" t="str">
            <v>dm</v>
          </cell>
          <cell r="C77" t="str">
            <v>§¸ m¹t</v>
          </cell>
          <cell r="D77" t="str">
            <v>m3</v>
          </cell>
        </row>
        <row r="78">
          <cell r="B78" t="str">
            <v>ddtc</v>
          </cell>
          <cell r="C78" t="str">
            <v>§¸ d¨m tiªu chuÈn</v>
          </cell>
          <cell r="D78" t="str">
            <v>m3</v>
          </cell>
        </row>
        <row r="79">
          <cell r="B79" t="str">
            <v>dhc</v>
          </cell>
          <cell r="C79" t="str">
            <v>§Êt h÷u c¬</v>
          </cell>
          <cell r="D79" t="str">
            <v>m3</v>
          </cell>
        </row>
        <row r="80">
          <cell r="B80" t="str">
            <v>dg</v>
          </cell>
          <cell r="C80" t="str">
            <v>§inh ®­êng</v>
          </cell>
          <cell r="D80" t="str">
            <v>C¸i</v>
          </cell>
        </row>
        <row r="81">
          <cell r="B81" t="str">
            <v>cr</v>
          </cell>
          <cell r="C81" t="str">
            <v>§inh Cr¨mpong</v>
          </cell>
          <cell r="D81" t="str">
            <v>C¸i</v>
          </cell>
          <cell r="E81">
            <v>2500</v>
          </cell>
        </row>
        <row r="82">
          <cell r="B82" t="str">
            <v>m20</v>
          </cell>
          <cell r="C82" t="str">
            <v>Bul«ng M20</v>
          </cell>
          <cell r="D82" t="str">
            <v>C¸i</v>
          </cell>
          <cell r="E82">
            <v>5000</v>
          </cell>
        </row>
        <row r="83">
          <cell r="B83" t="str">
            <v>cgo</v>
          </cell>
          <cell r="C83" t="str">
            <v>Cäc gç d=8-10cm</v>
          </cell>
          <cell r="D83" t="str">
            <v>m</v>
          </cell>
        </row>
        <row r="84">
          <cell r="B84" t="str">
            <v>ctre</v>
          </cell>
          <cell r="C84" t="str">
            <v>Cäc tre</v>
          </cell>
          <cell r="D84" t="str">
            <v>m</v>
          </cell>
        </row>
        <row r="85">
          <cell r="B85" t="str">
            <v>ct</v>
          </cell>
          <cell r="C85" t="str">
            <v>Cèt thÐp</v>
          </cell>
          <cell r="D85" t="str">
            <v>kg</v>
          </cell>
        </row>
        <row r="86">
          <cell r="B86" t="str">
            <v>day</v>
          </cell>
          <cell r="C86" t="str">
            <v>D©y</v>
          </cell>
          <cell r="D86" t="str">
            <v>kg</v>
          </cell>
        </row>
        <row r="87">
          <cell r="B87" t="str">
            <v>o</v>
          </cell>
          <cell r="C87" t="str">
            <v>èng ®æ d=300</v>
          </cell>
          <cell r="D87" t="str">
            <v xml:space="preserve">m </v>
          </cell>
        </row>
        <row r="88">
          <cell r="B88" t="str">
            <v>o60</v>
          </cell>
          <cell r="C88" t="str">
            <v>èng d=60cm; L=4m</v>
          </cell>
          <cell r="D88" t="str">
            <v>èng</v>
          </cell>
        </row>
        <row r="89">
          <cell r="B89" t="str">
            <v>o100</v>
          </cell>
          <cell r="C89" t="str">
            <v>èng d=100cm; L=1m</v>
          </cell>
          <cell r="D89" t="str">
            <v>m</v>
          </cell>
        </row>
        <row r="90">
          <cell r="B90" t="str">
            <v>on</v>
          </cell>
          <cell r="C90" t="str">
            <v>èng nèi</v>
          </cell>
          <cell r="D90" t="str">
            <v>m</v>
          </cell>
        </row>
        <row r="91">
          <cell r="B91" t="str">
            <v>ot</v>
          </cell>
          <cell r="C91" t="str">
            <v>èng thÐp luån c¸p</v>
          </cell>
          <cell r="D91" t="str">
            <v>m</v>
          </cell>
        </row>
        <row r="92">
          <cell r="B92" t="str">
            <v>g25x25</v>
          </cell>
          <cell r="C92" t="str">
            <v>G¹ch 25x25</v>
          </cell>
          <cell r="D92" t="str">
            <v>Viªn</v>
          </cell>
        </row>
        <row r="93">
          <cell r="B93" t="str">
            <v>go</v>
          </cell>
          <cell r="C93" t="str">
            <v>G¹ch èng 10x10x20</v>
          </cell>
          <cell r="D93" t="str">
            <v>viªn</v>
          </cell>
        </row>
        <row r="94">
          <cell r="B94" t="str">
            <v>gt</v>
          </cell>
          <cell r="C94" t="str">
            <v xml:space="preserve">G¹ch thÎ </v>
          </cell>
          <cell r="D94" t="str">
            <v>viªn</v>
          </cell>
        </row>
        <row r="95">
          <cell r="B95" t="str">
            <v>gk</v>
          </cell>
          <cell r="C95" t="str">
            <v>Gç kª</v>
          </cell>
          <cell r="D95" t="str">
            <v>m3</v>
          </cell>
          <cell r="E95">
            <v>2148409.84</v>
          </cell>
        </row>
        <row r="96">
          <cell r="B96" t="str">
            <v>gd</v>
          </cell>
          <cell r="C96" t="str">
            <v>Gç lµm khe co gian</v>
          </cell>
          <cell r="D96" t="str">
            <v>m3</v>
          </cell>
        </row>
        <row r="97">
          <cell r="B97" t="str">
            <v>ll</v>
          </cell>
          <cell r="C97" t="str">
            <v>LËp l¸ch</v>
          </cell>
          <cell r="D97" t="str">
            <v xml:space="preserve">bé </v>
          </cell>
          <cell r="E97">
            <v>200000</v>
          </cell>
        </row>
        <row r="98">
          <cell r="B98" t="str">
            <v>lc</v>
          </cell>
          <cell r="C98" t="str">
            <v>L­ìi c­a s¾t</v>
          </cell>
          <cell r="D98" t="str">
            <v>C¸i</v>
          </cell>
        </row>
        <row r="99">
          <cell r="B99" t="str">
            <v>lt</v>
          </cell>
          <cell r="C99" t="str">
            <v>L­íi thÐp ®Þnh vÞ</v>
          </cell>
          <cell r="D99" t="str">
            <v>kg</v>
          </cell>
        </row>
        <row r="100">
          <cell r="B100" t="str">
            <v>nt</v>
          </cell>
          <cell r="C100" t="str">
            <v>Nhò t­¬ng 60% nhùa</v>
          </cell>
          <cell r="D100" t="str">
            <v>Kg</v>
          </cell>
        </row>
        <row r="101">
          <cell r="B101" t="str">
            <v>r</v>
          </cell>
          <cell r="C101" t="str">
            <v>Ray</v>
          </cell>
          <cell r="D101" t="str">
            <v>kg</v>
          </cell>
          <cell r="E101">
            <v>4500</v>
          </cell>
        </row>
        <row r="102">
          <cell r="B102" t="str">
            <v>tv</v>
          </cell>
          <cell r="C102" t="str">
            <v>Tµ vÑt gç (14x20x180)</v>
          </cell>
          <cell r="D102" t="str">
            <v>thanh</v>
          </cell>
          <cell r="E102">
            <v>108248.10393600001</v>
          </cell>
        </row>
        <row r="103">
          <cell r="B103" t="str">
            <v>gcn</v>
          </cell>
          <cell r="C103" t="str">
            <v>Gç chång nÒ (14x18x140)</v>
          </cell>
          <cell r="D103" t="str">
            <v>thanh</v>
          </cell>
          <cell r="E103">
            <v>108248.10393600001</v>
          </cell>
        </row>
        <row r="104">
          <cell r="B104" t="str">
            <v>tg</v>
          </cell>
          <cell r="C104" t="str">
            <v>ThÐp gãc</v>
          </cell>
          <cell r="D104" t="str">
            <v>kg</v>
          </cell>
        </row>
        <row r="105">
          <cell r="B105" t="str">
            <v>i</v>
          </cell>
          <cell r="C105" t="str">
            <v>ThÐp I</v>
          </cell>
          <cell r="D105" t="str">
            <v>kg</v>
          </cell>
        </row>
        <row r="106">
          <cell r="B106" t="str">
            <v>tr</v>
          </cell>
          <cell r="C106" t="str">
            <v>ThÐp trßn</v>
          </cell>
          <cell r="D106" t="str">
            <v>kg</v>
          </cell>
          <cell r="E106">
            <v>4724.4049523809517</v>
          </cell>
        </row>
        <row r="107">
          <cell r="B107">
            <v>10</v>
          </cell>
          <cell r="C107" t="str">
            <v>ThÐp trßn d&lt;=10mm</v>
          </cell>
          <cell r="D107" t="str">
            <v>kg</v>
          </cell>
        </row>
        <row r="108">
          <cell r="B108" t="str">
            <v>t4-6</v>
          </cell>
          <cell r="C108" t="str">
            <v>ThÐp trßn d=4-6mm</v>
          </cell>
          <cell r="D108" t="str">
            <v>kg</v>
          </cell>
        </row>
        <row r="109">
          <cell r="B109" t="str">
            <v>d4</v>
          </cell>
          <cell r="C109" t="str">
            <v>ThÐp trßn d=4mm</v>
          </cell>
          <cell r="D109" t="str">
            <v>kg</v>
          </cell>
        </row>
        <row r="110">
          <cell r="B110" t="str">
            <v>&gt;10</v>
          </cell>
          <cell r="C110" t="str">
            <v>ThÐp trßn d&gt;10mm</v>
          </cell>
          <cell r="D110" t="str">
            <v>kg</v>
          </cell>
        </row>
        <row r="111">
          <cell r="B111" t="str">
            <v>vl</v>
          </cell>
          <cell r="C111" t="str">
            <v>V÷a lãt</v>
          </cell>
          <cell r="D111" t="str">
            <v>m3</v>
          </cell>
        </row>
        <row r="112">
          <cell r="B112" t="str">
            <v>vu</v>
          </cell>
          <cell r="C112" t="str">
            <v>V÷a M</v>
          </cell>
          <cell r="D112" t="str">
            <v>m3</v>
          </cell>
        </row>
        <row r="113">
          <cell r="B113" t="str">
            <v>bbcn</v>
          </cell>
          <cell r="C113" t="str">
            <v>BiÓn b¸o tªn cÇu</v>
          </cell>
          <cell r="D113" t="str">
            <v>C¸i</v>
          </cell>
          <cell r="E113">
            <v>450000</v>
          </cell>
        </row>
        <row r="114">
          <cell r="B114" t="str">
            <v>vmm</v>
          </cell>
          <cell r="C114" t="str">
            <v xml:space="preserve">V÷a miÕt m¹ch </v>
          </cell>
          <cell r="D114" t="str">
            <v>m3</v>
          </cell>
        </row>
        <row r="115">
          <cell r="B115" t="str">
            <v>xmt</v>
          </cell>
          <cell r="C115" t="str">
            <v>Xim¨ng tr¾ng</v>
          </cell>
          <cell r="D115" t="str">
            <v>kg</v>
          </cell>
        </row>
        <row r="116">
          <cell r="B116" t="str">
            <v>Tra nh©n c«ng</v>
          </cell>
          <cell r="C116">
            <v>0</v>
          </cell>
          <cell r="D116">
            <v>0</v>
          </cell>
          <cell r="E116" t="str">
            <v>§­êng</v>
          </cell>
        </row>
        <row r="117">
          <cell r="B117">
            <v>2.5</v>
          </cell>
          <cell r="C117" t="str">
            <v>Nh©n c«ng bËc 2,5/7</v>
          </cell>
          <cell r="D117" t="str">
            <v xml:space="preserve">C«ng </v>
          </cell>
          <cell r="E117">
            <v>12517.48</v>
          </cell>
        </row>
        <row r="118">
          <cell r="B118">
            <v>2.7</v>
          </cell>
          <cell r="C118" t="str">
            <v>Nh©n c«ng bËc 2,7/7</v>
          </cell>
          <cell r="D118" t="str">
            <v xml:space="preserve">C«ng </v>
          </cell>
          <cell r="E118">
            <v>12754.74</v>
          </cell>
        </row>
        <row r="119">
          <cell r="B119">
            <v>3</v>
          </cell>
          <cell r="C119" t="str">
            <v>Nh©n c«ng bËc 3,0/7</v>
          </cell>
          <cell r="D119" t="str">
            <v xml:space="preserve">C«ng </v>
          </cell>
          <cell r="E119">
            <v>13110.65</v>
          </cell>
        </row>
        <row r="120">
          <cell r="B120">
            <v>3.2</v>
          </cell>
          <cell r="C120" t="str">
            <v>Nh©n c«ng bËc 3,2/7</v>
          </cell>
          <cell r="D120" t="str">
            <v xml:space="preserve">C«ng </v>
          </cell>
          <cell r="E120">
            <v>13389.78</v>
          </cell>
        </row>
        <row r="121">
          <cell r="B121">
            <v>3.5</v>
          </cell>
          <cell r="C121" t="str">
            <v>Nh©n c«ng bËc 3,5/7</v>
          </cell>
          <cell r="D121" t="str">
            <v xml:space="preserve">C«ng </v>
          </cell>
          <cell r="E121">
            <v>13808.49</v>
          </cell>
        </row>
        <row r="122">
          <cell r="B122">
            <v>3.7</v>
          </cell>
          <cell r="C122" t="str">
            <v>Nh©n c«ng bËc 3,7/7</v>
          </cell>
          <cell r="D122" t="str">
            <v xml:space="preserve">C«ng </v>
          </cell>
          <cell r="E122">
            <v>14087.63</v>
          </cell>
        </row>
        <row r="123">
          <cell r="B123" t="str">
            <v>n4</v>
          </cell>
          <cell r="C123" t="str">
            <v>Nh©n c«ng bËc 4,0/7</v>
          </cell>
          <cell r="D123" t="str">
            <v xml:space="preserve">C«ng </v>
          </cell>
          <cell r="E123">
            <v>14506.34</v>
          </cell>
        </row>
        <row r="124">
          <cell r="B124">
            <v>4.5</v>
          </cell>
          <cell r="C124" t="str">
            <v>Nh©n c«ng bËc 4,5/7</v>
          </cell>
          <cell r="D124" t="str">
            <v xml:space="preserve">C«ng </v>
          </cell>
          <cell r="E124">
            <v>15936.92</v>
          </cell>
        </row>
        <row r="125">
          <cell r="E125" t="str">
            <v>CÇu cèng</v>
          </cell>
        </row>
        <row r="126">
          <cell r="B126" t="str">
            <v>2,5c</v>
          </cell>
          <cell r="C126" t="str">
            <v>Nh©n c«ng bËc 2,5/7</v>
          </cell>
          <cell r="D126" t="str">
            <v xml:space="preserve">C«ng </v>
          </cell>
          <cell r="E126">
            <v>13215.32</v>
          </cell>
        </row>
        <row r="127">
          <cell r="B127" t="str">
            <v>2,7c</v>
          </cell>
          <cell r="C127" t="str">
            <v>Nh©n c«ng bËc 2,7/7</v>
          </cell>
          <cell r="D127" t="str">
            <v xml:space="preserve">C«ng </v>
          </cell>
          <cell r="E127">
            <v>13480.5</v>
          </cell>
        </row>
        <row r="128">
          <cell r="B128" t="str">
            <v>3c</v>
          </cell>
          <cell r="C128" t="str">
            <v>Nh©n c«ng bËc 3,0/7</v>
          </cell>
          <cell r="D128" t="str">
            <v xml:space="preserve">C«ng </v>
          </cell>
          <cell r="E128">
            <v>13878.28</v>
          </cell>
        </row>
        <row r="129">
          <cell r="B129" t="str">
            <v>3,2c</v>
          </cell>
          <cell r="C129" t="str">
            <v>Nh©n c«ng bËc 3,2/7</v>
          </cell>
          <cell r="D129" t="str">
            <v xml:space="preserve">C«ng </v>
          </cell>
          <cell r="E129">
            <v>14171.37</v>
          </cell>
        </row>
        <row r="130">
          <cell r="B130" t="str">
            <v>3,5c</v>
          </cell>
          <cell r="C130" t="str">
            <v>Nh©n c«ng bËc 3,5/7</v>
          </cell>
          <cell r="D130" t="str">
            <v xml:space="preserve">C«ng </v>
          </cell>
          <cell r="E130">
            <v>14611.02</v>
          </cell>
        </row>
        <row r="131">
          <cell r="B131" t="str">
            <v>3,7c</v>
          </cell>
          <cell r="C131" t="str">
            <v>Nh©n c«ng bËc 3,7/7</v>
          </cell>
          <cell r="D131" t="str">
            <v xml:space="preserve">C«ng </v>
          </cell>
          <cell r="E131">
            <v>14904.11</v>
          </cell>
        </row>
        <row r="132">
          <cell r="B132" t="str">
            <v>4c</v>
          </cell>
          <cell r="C132" t="str">
            <v>Nh©n c«ng bËc 4,0/7</v>
          </cell>
          <cell r="D132" t="str">
            <v xml:space="preserve">C«ng </v>
          </cell>
          <cell r="E132">
            <v>15343.75</v>
          </cell>
        </row>
        <row r="133">
          <cell r="B133" t="str">
            <v>4,5c</v>
          </cell>
          <cell r="C133" t="str">
            <v>Nh©n c«ng bËc 4,5/7</v>
          </cell>
          <cell r="D133" t="str">
            <v xml:space="preserve">C«ng </v>
          </cell>
          <cell r="E133">
            <v>16913.91</v>
          </cell>
        </row>
        <row r="135">
          <cell r="B135" t="str">
            <v>TRA MAÏY TC</v>
          </cell>
        </row>
        <row r="136">
          <cell r="B136" t="str">
            <v>bv</v>
          </cell>
          <cell r="C136" t="str">
            <v>B¬m v÷a XM</v>
          </cell>
          <cell r="D136" t="str">
            <v>Ca</v>
          </cell>
          <cell r="E136">
            <v>125828</v>
          </cell>
        </row>
        <row r="137">
          <cell r="B137" t="str">
            <v>mr50</v>
          </cell>
          <cell r="C137" t="str">
            <v>M¸y r¶I 50-60m3/h</v>
          </cell>
          <cell r="D137" t="str">
            <v>Ca</v>
          </cell>
          <cell r="E137">
            <v>1177680</v>
          </cell>
        </row>
        <row r="138">
          <cell r="B138" t="str">
            <v>c10t</v>
          </cell>
          <cell r="C138" t="str">
            <v>CÈu 10T</v>
          </cell>
          <cell r="D138" t="str">
            <v>Ca</v>
          </cell>
          <cell r="E138">
            <v>615511</v>
          </cell>
        </row>
        <row r="139">
          <cell r="B139" t="str">
            <v>c5t</v>
          </cell>
          <cell r="C139" t="str">
            <v>CÈu 5T</v>
          </cell>
          <cell r="D139" t="str">
            <v>Ca</v>
          </cell>
          <cell r="E139">
            <v>292034</v>
          </cell>
        </row>
        <row r="140">
          <cell r="B140" t="str">
            <v>c16t</v>
          </cell>
          <cell r="C140" t="str">
            <v>CÈu 16T</v>
          </cell>
          <cell r="D140" t="str">
            <v>Ca</v>
          </cell>
          <cell r="E140">
            <v>823425</v>
          </cell>
        </row>
        <row r="141">
          <cell r="B141" t="str">
            <v>c25T</v>
          </cell>
          <cell r="C141" t="str">
            <v>CÈu 25T</v>
          </cell>
          <cell r="D141" t="str">
            <v>Ca</v>
          </cell>
          <cell r="E141">
            <v>1148366</v>
          </cell>
        </row>
        <row r="142">
          <cell r="B142" t="str">
            <v>50t</v>
          </cell>
          <cell r="C142" t="str">
            <v>CÈu xÝch 50T</v>
          </cell>
          <cell r="D142" t="str">
            <v>Ca</v>
          </cell>
          <cell r="E142">
            <v>1639226</v>
          </cell>
        </row>
        <row r="143">
          <cell r="B143" t="str">
            <v>k250</v>
          </cell>
          <cell r="C143" t="str">
            <v>KÝch 250T</v>
          </cell>
          <cell r="D143" t="str">
            <v>Ca</v>
          </cell>
          <cell r="E143">
            <v>86813</v>
          </cell>
        </row>
        <row r="144">
          <cell r="B144" t="str">
            <v>k500</v>
          </cell>
          <cell r="C144" t="str">
            <v>KÝch 500T</v>
          </cell>
          <cell r="D144" t="str">
            <v>Ca</v>
          </cell>
          <cell r="E144">
            <v>102248</v>
          </cell>
        </row>
        <row r="145">
          <cell r="B145" t="str">
            <v>db1</v>
          </cell>
          <cell r="C145" t="str">
            <v>M¸y ®Çm bµn 1KW</v>
          </cell>
          <cell r="D145" t="str">
            <v>Ca</v>
          </cell>
          <cell r="E145">
            <v>32525</v>
          </cell>
        </row>
        <row r="146">
          <cell r="B146" t="str">
            <v>b75</v>
          </cell>
          <cell r="C146" t="str">
            <v>M¸y b¬m n­íc 75CV</v>
          </cell>
          <cell r="D146" t="str">
            <v>Ca</v>
          </cell>
          <cell r="E146">
            <v>466499</v>
          </cell>
        </row>
        <row r="147">
          <cell r="B147" t="str">
            <v>b20</v>
          </cell>
          <cell r="C147" t="str">
            <v>M¸y b¬m n­íc 20CV</v>
          </cell>
          <cell r="D147" t="str">
            <v>Ca</v>
          </cell>
          <cell r="E147">
            <v>140009</v>
          </cell>
        </row>
        <row r="148">
          <cell r="B148" t="str">
            <v>cg</v>
          </cell>
          <cell r="C148" t="str">
            <v>M¸y c¾t èng</v>
          </cell>
          <cell r="D148" t="str">
            <v>Ca</v>
          </cell>
          <cell r="E148">
            <v>46496</v>
          </cell>
        </row>
        <row r="149">
          <cell r="B149" t="str">
            <v>cth</v>
          </cell>
          <cell r="C149" t="str">
            <v>M¸y c¾t thÐp</v>
          </cell>
          <cell r="D149" t="str">
            <v>Ca</v>
          </cell>
          <cell r="E149">
            <v>164322</v>
          </cell>
        </row>
        <row r="150">
          <cell r="B150" t="str">
            <v>cong</v>
          </cell>
          <cell r="C150" t="str">
            <v>M¸y cuèn èng</v>
          </cell>
          <cell r="D150" t="str">
            <v>Ca</v>
          </cell>
          <cell r="E150">
            <v>43589</v>
          </cell>
        </row>
        <row r="151">
          <cell r="B151" t="str">
            <v>h23</v>
          </cell>
          <cell r="C151" t="str">
            <v>M¸y hµn 23KW</v>
          </cell>
          <cell r="D151" t="str">
            <v>Ca</v>
          </cell>
          <cell r="E151">
            <v>77338</v>
          </cell>
        </row>
        <row r="152">
          <cell r="B152" t="str">
            <v>m#</v>
          </cell>
          <cell r="C152" t="str">
            <v>M¸y kh¸c</v>
          </cell>
          <cell r="D152" t="str">
            <v>%</v>
          </cell>
        </row>
        <row r="153">
          <cell r="B153" t="str">
            <v>nk</v>
          </cell>
          <cell r="C153" t="str">
            <v>M¸y nÐn khÝ 10m3/h</v>
          </cell>
          <cell r="D153" t="str">
            <v>Ca</v>
          </cell>
          <cell r="E153">
            <v>28854</v>
          </cell>
        </row>
        <row r="154">
          <cell r="B154" t="str">
            <v>250l</v>
          </cell>
          <cell r="C154" t="str">
            <v>M¸y trén 250l</v>
          </cell>
          <cell r="D154" t="str">
            <v>Ca</v>
          </cell>
          <cell r="E154">
            <v>96272</v>
          </cell>
        </row>
        <row r="155">
          <cell r="B155" t="str">
            <v>80l</v>
          </cell>
          <cell r="C155" t="str">
            <v>M¸y trén v÷a 80l</v>
          </cell>
          <cell r="D155" t="str">
            <v>Ca</v>
          </cell>
          <cell r="E155">
            <v>45294</v>
          </cell>
        </row>
        <row r="156">
          <cell r="B156" t="str">
            <v>vt</v>
          </cell>
          <cell r="C156" t="str">
            <v>M¸y vËn th¨ng 0,8T</v>
          </cell>
          <cell r="D156" t="str">
            <v>Ca</v>
          </cell>
          <cell r="E156">
            <v>54495</v>
          </cell>
        </row>
        <row r="157">
          <cell r="B157" t="str">
            <v>pl3</v>
          </cell>
          <cell r="C157" t="str">
            <v>Pal¨ng xÝch 3T</v>
          </cell>
          <cell r="D157" t="str">
            <v>Ca</v>
          </cell>
          <cell r="E157">
            <v>90447</v>
          </cell>
        </row>
        <row r="158">
          <cell r="B158" t="str">
            <v>200t</v>
          </cell>
          <cell r="C158" t="str">
            <v>Sµ lan 200T</v>
          </cell>
          <cell r="D158" t="str">
            <v>Ca</v>
          </cell>
          <cell r="E158">
            <v>325023</v>
          </cell>
        </row>
        <row r="159">
          <cell r="B159" t="str">
            <v>400t</v>
          </cell>
          <cell r="C159" t="str">
            <v>Sµ lan 400T</v>
          </cell>
          <cell r="D159" t="str">
            <v>Ca</v>
          </cell>
          <cell r="E159">
            <v>670875</v>
          </cell>
        </row>
        <row r="160">
          <cell r="B160" t="str">
            <v>toi5</v>
          </cell>
          <cell r="C160" t="str">
            <v>Têi ®iÖn 5T</v>
          </cell>
          <cell r="D160" t="str">
            <v>Ca</v>
          </cell>
          <cell r="E160">
            <v>70440</v>
          </cell>
        </row>
        <row r="161">
          <cell r="B161" t="str">
            <v>150cv</v>
          </cell>
          <cell r="C161" t="str">
            <v>Tµu kÐo 150cv</v>
          </cell>
          <cell r="D161" t="str">
            <v>Ca</v>
          </cell>
          <cell r="E161">
            <v>775474</v>
          </cell>
        </row>
        <row r="162">
          <cell r="B162" t="str">
            <v>ld</v>
          </cell>
          <cell r="C162" t="str">
            <v>Xe lao dÇm</v>
          </cell>
          <cell r="D162" t="str">
            <v>Ca</v>
          </cell>
          <cell r="E162">
            <v>2382049</v>
          </cell>
        </row>
        <row r="163">
          <cell r="B163" t="str">
            <v>mu110</v>
          </cell>
          <cell r="C163" t="str">
            <v>M¸y ñi 110cv</v>
          </cell>
          <cell r="D163" t="str">
            <v>Ca</v>
          </cell>
          <cell r="E163">
            <v>669348</v>
          </cell>
        </row>
        <row r="164">
          <cell r="B164" t="str">
            <v>ms110</v>
          </cell>
          <cell r="C164" t="str">
            <v>M¸y san 110cv</v>
          </cell>
          <cell r="D164" t="str">
            <v>Ca</v>
          </cell>
          <cell r="E164">
            <v>584271</v>
          </cell>
        </row>
        <row r="165">
          <cell r="B165" t="str">
            <v>dbl25</v>
          </cell>
          <cell r="C165" t="str">
            <v>§Çm b¸nh lèp 25T</v>
          </cell>
          <cell r="D165" t="str">
            <v>Ca</v>
          </cell>
          <cell r="E165">
            <v>505651</v>
          </cell>
        </row>
        <row r="166">
          <cell r="B166" t="str">
            <v>ottn5</v>
          </cell>
          <cell r="C166" t="str">
            <v>¤t« t­íi n­íc 5m3</v>
          </cell>
          <cell r="D166" t="str">
            <v>Ca</v>
          </cell>
          <cell r="E166">
            <v>343052</v>
          </cell>
        </row>
        <row r="167">
          <cell r="B167" t="str">
            <v>md25</v>
          </cell>
          <cell r="C167" t="str">
            <v>M¸y ®Çm 25T</v>
          </cell>
          <cell r="D167" t="str">
            <v>Ca</v>
          </cell>
          <cell r="E167">
            <v>505651</v>
          </cell>
        </row>
        <row r="168">
          <cell r="B168" t="str">
            <v>md9</v>
          </cell>
          <cell r="C168" t="str">
            <v>M¸y ®Çm 9T</v>
          </cell>
          <cell r="D168" t="str">
            <v>Ca</v>
          </cell>
          <cell r="E168">
            <v>443844</v>
          </cell>
        </row>
        <row r="169">
          <cell r="B169" t="str">
            <v>mr</v>
          </cell>
          <cell r="C169" t="str">
            <v>M¸y r¶i 20T/h</v>
          </cell>
          <cell r="D169" t="str">
            <v>Ca</v>
          </cell>
          <cell r="E169">
            <v>643252</v>
          </cell>
        </row>
        <row r="170">
          <cell r="B170" t="str">
            <v>l10</v>
          </cell>
          <cell r="C170" t="str">
            <v>Lu 10T</v>
          </cell>
          <cell r="D170" t="str">
            <v>Ca</v>
          </cell>
          <cell r="E170">
            <v>288922</v>
          </cell>
        </row>
        <row r="171">
          <cell r="B171" t="str">
            <v>l8.5</v>
          </cell>
          <cell r="C171" t="str">
            <v>M¸y lu 8.5T</v>
          </cell>
          <cell r="D171" t="str">
            <v>Ca</v>
          </cell>
          <cell r="E171">
            <v>252823</v>
          </cell>
        </row>
        <row r="172">
          <cell r="B172" t="str">
            <v>lbl16</v>
          </cell>
          <cell r="C172" t="str">
            <v>Lu b¸nh lèp 16T</v>
          </cell>
          <cell r="D172" t="str">
            <v>Ca</v>
          </cell>
          <cell r="E172">
            <v>432053</v>
          </cell>
        </row>
        <row r="173">
          <cell r="B173" t="str">
            <v>tt20-25</v>
          </cell>
          <cell r="C173" t="str">
            <v>Tr¹m trén 20-25T/h</v>
          </cell>
          <cell r="D173" t="str">
            <v>Ca</v>
          </cell>
          <cell r="E173">
            <v>5156262</v>
          </cell>
        </row>
        <row r="174">
          <cell r="B174" t="str">
            <v>mx0.6</v>
          </cell>
          <cell r="C174" t="str">
            <v>M¸y xóc 0,6m3</v>
          </cell>
          <cell r="D174" t="str">
            <v>Ca</v>
          </cell>
          <cell r="E174">
            <v>469958</v>
          </cell>
        </row>
        <row r="175">
          <cell r="B175" t="str">
            <v>mx1,25</v>
          </cell>
          <cell r="C175" t="str">
            <v>M¸y xóc 1,25m3</v>
          </cell>
          <cell r="D175" t="str">
            <v>Ca</v>
          </cell>
          <cell r="E175">
            <v>713258</v>
          </cell>
        </row>
        <row r="176">
          <cell r="B176" t="str">
            <v>lr25</v>
          </cell>
          <cell r="C176" t="str">
            <v>Lu rung 25T</v>
          </cell>
          <cell r="D176" t="str">
            <v>Ca</v>
          </cell>
          <cell r="E176">
            <v>928648</v>
          </cell>
        </row>
        <row r="177">
          <cell r="B177" t="str">
            <v>ottn7t</v>
          </cell>
          <cell r="C177" t="str">
            <v>¤t« t­íi nhùa 7T</v>
          </cell>
          <cell r="D177" t="str">
            <v>Ca</v>
          </cell>
          <cell r="E177">
            <v>745096</v>
          </cell>
        </row>
        <row r="178">
          <cell r="B178" t="str">
            <v>ot7t</v>
          </cell>
          <cell r="C178" t="str">
            <v>¤t« tù ®æ 7T</v>
          </cell>
          <cell r="D178" t="str">
            <v>Ca</v>
          </cell>
          <cell r="E178">
            <v>444551</v>
          </cell>
        </row>
        <row r="179">
          <cell r="B179" t="str">
            <v>ot10t</v>
          </cell>
          <cell r="C179" t="str">
            <v>¤t« tù ®æ 10T</v>
          </cell>
          <cell r="D179" t="str">
            <v>Ca</v>
          </cell>
          <cell r="E179">
            <v>525740</v>
          </cell>
        </row>
        <row r="180">
          <cell r="B180" t="str">
            <v>dd</v>
          </cell>
          <cell r="C180" t="str">
            <v>M¸y ®Çm dïi 1,5KW</v>
          </cell>
          <cell r="D180" t="str">
            <v>Ca</v>
          </cell>
          <cell r="E180">
            <v>37456</v>
          </cell>
        </row>
        <row r="181">
          <cell r="B181" t="str">
            <v>cu</v>
          </cell>
          <cell r="C181" t="str">
            <v>M¸y c¾t uèn cèt thÐp</v>
          </cell>
          <cell r="D181" t="str">
            <v>Ca</v>
          </cell>
          <cell r="E181">
            <v>39789</v>
          </cell>
        </row>
        <row r="182">
          <cell r="B182" t="str">
            <v>md&lt;=1,25</v>
          </cell>
          <cell r="C182" t="str">
            <v>M¸y ®µo &lt;=1,25m3</v>
          </cell>
          <cell r="D182" t="str">
            <v>Ca</v>
          </cell>
          <cell r="E182">
            <v>1238930</v>
          </cell>
        </row>
        <row r="183">
          <cell r="B183" t="str">
            <v>md&lt;=0.8</v>
          </cell>
          <cell r="C183" t="str">
            <v>M¸y ®µo &lt;=0,8m3</v>
          </cell>
          <cell r="D183" t="str">
            <v>Ca</v>
          </cell>
          <cell r="E183">
            <v>705849</v>
          </cell>
        </row>
        <row r="184">
          <cell r="B184" t="str">
            <v>nk17</v>
          </cell>
          <cell r="C184" t="str">
            <v>M¸y nÐn khÝ 17m3/h</v>
          </cell>
          <cell r="D184" t="str">
            <v>Ca</v>
          </cell>
          <cell r="E184">
            <v>36644</v>
          </cell>
        </row>
        <row r="185">
          <cell r="B185" t="str">
            <v>mu140</v>
          </cell>
          <cell r="C185" t="str">
            <v>M¸y ñi 140cv</v>
          </cell>
          <cell r="D185" t="str">
            <v>Ca</v>
          </cell>
          <cell r="E185">
            <v>865868</v>
          </cell>
        </row>
        <row r="186">
          <cell r="B186" t="str">
            <v>tt50-60</v>
          </cell>
          <cell r="C186" t="str">
            <v>Tr¹m trén 50-60T/h</v>
          </cell>
          <cell r="D186" t="str">
            <v>Ca</v>
          </cell>
          <cell r="E186">
            <v>8261175</v>
          </cell>
        </row>
        <row r="187">
          <cell r="B187" t="str">
            <v>mkxd</v>
          </cell>
          <cell r="C187" t="str">
            <v>M¸y khoan xoay ®Ëp F 65mm</v>
          </cell>
          <cell r="D187" t="str">
            <v>Ca</v>
          </cell>
          <cell r="E187">
            <v>230707</v>
          </cell>
        </row>
        <row r="188">
          <cell r="B188" t="str">
            <v>mk</v>
          </cell>
          <cell r="C188" t="str">
            <v>M¸y khoan cÇm tay F =42mm</v>
          </cell>
          <cell r="D188" t="str">
            <v>Ca</v>
          </cell>
          <cell r="E188">
            <v>35357</v>
          </cell>
        </row>
        <row r="189">
          <cell r="B189" t="str">
            <v>xdk+m</v>
          </cell>
          <cell r="C189" t="str">
            <v>Xe ®Çu kÐo vµ moãc</v>
          </cell>
          <cell r="D189" t="str">
            <v>Ca</v>
          </cell>
          <cell r="E189">
            <v>582634</v>
          </cell>
        </row>
      </sheetData>
      <sheetData sheetId="1">
        <row r="4">
          <cell r="B4" t="str">
            <v>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TinhtaiMo"/>
      <sheetName val="TinhtaiKCN"/>
      <sheetName val="RgoiHoattai"/>
      <sheetName val="Tohop"/>
      <sheetName val="tra-vat-lieu"/>
      <sheetName val="Tien Luong"/>
      <sheetName val="Sheet1"/>
    </sheetNames>
    <sheetDataSet>
      <sheetData sheetId="0" refreshError="1"/>
      <sheetData sheetId="1"/>
      <sheetData sheetId="2" refreshError="1">
        <row r="39">
          <cell r="D39">
            <v>163.35662500000001</v>
          </cell>
        </row>
      </sheetData>
      <sheetData sheetId="3"/>
      <sheetData sheetId="4" refreshError="1"/>
      <sheetData sheetId="5" refreshError="1"/>
      <sheetData sheetId="6" refreshError="1"/>
      <sheetData sheetId="7"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huc thanh"/>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Giai trinh"/>
      <sheetName val="CTNTTH"/>
      <sheetName val="sat"/>
      <sheetName val="ptvt"/>
      <sheetName val="ptdgD"/>
      <sheetName val="LAM NHA"/>
      <sheetName val="XL4Poppy"/>
      <sheetName val="Bang chiet tinh TBA"/>
      <sheetName val="Tongke"/>
      <sheetName val="dtxl"/>
      <sheetName val="DG "/>
      <sheetName val="1111"/>
      <sheetName val="KH-Q1,Q2,01"/>
      <sheetName val="ESTI."/>
      <sheetName val="DI-ESTI"/>
      <sheetName val="LoaiDay"/>
      <sheetName val="rebar"/>
      <sheetName val="chitiet"/>
      <sheetName val="IBASE"/>
      <sheetName val="tra-vat-lieu"/>
      <sheetName val="CT35"/>
      <sheetName val="gvl"/>
      <sheetName val="DATA"/>
      <sheetName val="OFFGRID"/>
      <sheetName val="Don gia"/>
      <sheetName val="MTO REV.2(ARMOR)"/>
      <sheetName val="Tien Luong"/>
      <sheetName val="CHITIET VL-NC-TT1p"/>
      <sheetName val="TONGKE3p"/>
      <sheetName val="䁔HEP HINH"/>
      <sheetName val="Sbq18"/>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BKC-110"/>
      <sheetName val="Tra_bang"/>
      <sheetName val="giathanh1"/>
      <sheetName val="Q4"/>
      <sheetName val="DGchitiet "/>
      <sheetName val="CHITIET VL-NC"/>
      <sheetName val="De Bai"/>
      <sheetName val="ma-pt"/>
      <sheetName val="Chi tiet"/>
      <sheetName val="KL thanh toan-Xuan Dao"/>
      <sheetName val="khung ten TD"/>
      <sheetName val="_x0000__x0000__x0000__x0000__x0000__x0000__x0000__x0000_"/>
      <sheetName val="KKKKKKKK"/>
      <sheetName val="Pretensioned"/>
      <sheetName val="ctdz35"/>
      <sheetName val="Sheet2"/>
      <sheetName val="?HEP HINH"/>
      <sheetName val="5.2 So luong tin hieu"/>
      <sheetName val="6.2. KSCN"/>
      <sheetName val="6.3. PTCN"/>
      <sheetName val="6.7. TKHAM"/>
      <sheetName val="6.8. LTHAM"/>
      <sheetName val="Chiet tinh DG PM"/>
      <sheetName val="MTL$-INTER"/>
      <sheetName val="????????"/>
      <sheetName val="TinhtaiKCN"/>
      <sheetName val="Sou"/>
      <sheetName val="TinhToan"/>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ox-Girder"/>
      <sheetName val="CHITIET VL-NC-TT-3p"/>
      <sheetName val="VCV-BE-TONG"/>
      <sheetName val="Gia vat tu"/>
      <sheetName val="Quantity"/>
      <sheetName val="Media plan"/>
      <sheetName val="CHITIET VL-NC-TT -1p"/>
      <sheetName val="Toan_DA"/>
      <sheetName val="Hat5mm&lt;3%"/>
      <sheetName val="Giai_trinh"/>
      <sheetName val="_HEP HINH"/>
      <sheetName val="58-2015-QĐ-UBND "/>
      <sheetName val="DLNS"/>
      <sheetName val="Lke"/>
      <sheetName val="I33"/>
      <sheetName val="________"/>
      <sheetName val="DS-nop"/>
      <sheetName val="BC-ThuChi"/>
      <sheetName val="DS-nop T10.03"/>
      <sheetName val="DS-nop T12.03"/>
      <sheetName val="DS nop quý IV"/>
      <sheetName val="DS nop quý IV.04"/>
      <sheetName val="DSnop quý III.04"/>
      <sheetName val="DSnop quý II.04"/>
      <sheetName val="DSnop quý I.04"/>
      <sheetName val="DS-nop T11.03"/>
      <sheetName val="XL4Test5"/>
      <sheetName val="COAT&amp;WRAP-QIOT-#3"/>
      <sheetName val="PNT-QUOT-#3"/>
      <sheetName val="Abu-M1(M2)"/>
      <sheetName val="Kieu1"/>
      <sheetName val="cong dung"/>
      <sheetName val="Tonghop"/>
      <sheetName val="th¸mo"/>
      <sheetName val="Ct- DZ35kV"/>
      <sheetName val="DTCTduong"/>
      <sheetName val="ESTI_"/>
      <sheetName val="Kiemtoan"/>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NBAN"/>
      <sheetName val="TONGHOP"/>
      <sheetName val="CTKTKT"/>
      <sheetName val="TIEUTHU"/>
      <sheetName val="P.CAP"/>
      <sheetName val="THZ"/>
      <sheetName val="CTGT"/>
      <sheetName val="DT"/>
      <sheetName val="TKHO"/>
      <sheetName val="Sheet1"/>
      <sheetName val="KLCV"/>
      <sheetName val="LDTL"/>
      <sheetName val="DMLD"/>
      <sheetName val="BANGMA"/>
      <sheetName val="00000000"/>
      <sheetName val="10000000"/>
      <sheetName val="00000001"/>
      <sheetName val="00000002"/>
      <sheetName val="ma-p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6">
          <cell r="A6" t="str">
            <v>a</v>
          </cell>
          <cell r="B6" t="str">
            <v>Than côc</v>
          </cell>
        </row>
        <row r="7">
          <cell r="A7" t="str">
            <v>a2a</v>
          </cell>
          <cell r="B7" t="str">
            <v>Côc 2a</v>
          </cell>
          <cell r="C7" t="str">
            <v>Côc 2a</v>
          </cell>
          <cell r="D7">
            <v>690</v>
          </cell>
        </row>
        <row r="8">
          <cell r="A8" t="str">
            <v>a2b</v>
          </cell>
          <cell r="B8" t="str">
            <v>Côc 2b</v>
          </cell>
          <cell r="C8" t="str">
            <v>Côc 2b</v>
          </cell>
          <cell r="D8">
            <v>660</v>
          </cell>
        </row>
        <row r="9">
          <cell r="A9" t="str">
            <v>a3</v>
          </cell>
          <cell r="B9" t="str">
            <v>Côc 3</v>
          </cell>
          <cell r="C9" t="str">
            <v>Côc 3</v>
          </cell>
          <cell r="D9">
            <v>960</v>
          </cell>
          <cell r="E9">
            <v>1070.3</v>
          </cell>
        </row>
        <row r="10">
          <cell r="A10" t="str">
            <v>a4a</v>
          </cell>
          <cell r="B10" t="str">
            <v>Côc 4a</v>
          </cell>
          <cell r="C10" t="str">
            <v>Côc 4a</v>
          </cell>
          <cell r="D10">
            <v>870</v>
          </cell>
          <cell r="E10">
            <v>924</v>
          </cell>
        </row>
        <row r="11">
          <cell r="A11" t="str">
            <v>a4b</v>
          </cell>
          <cell r="B11" t="str">
            <v>Côc 4b</v>
          </cell>
          <cell r="C11" t="str">
            <v>Côc 4b</v>
          </cell>
          <cell r="D11">
            <v>600</v>
          </cell>
        </row>
        <row r="12">
          <cell r="A12" t="str">
            <v>a5a</v>
          </cell>
          <cell r="B12" t="str">
            <v>Côc 5a</v>
          </cell>
          <cell r="C12" t="str">
            <v>Côc 5a</v>
          </cell>
          <cell r="D12">
            <v>760</v>
          </cell>
          <cell r="E12">
            <v>777.7</v>
          </cell>
        </row>
        <row r="13">
          <cell r="A13" t="str">
            <v>a5b</v>
          </cell>
          <cell r="B13" t="str">
            <v>Côc 5b</v>
          </cell>
          <cell r="C13" t="str">
            <v>Côc 5b</v>
          </cell>
          <cell r="D13">
            <v>580</v>
          </cell>
        </row>
        <row r="14">
          <cell r="A14" t="str">
            <v>a6</v>
          </cell>
          <cell r="B14" t="str">
            <v>Côc x«</v>
          </cell>
          <cell r="C14" t="str">
            <v>Côc x«</v>
          </cell>
          <cell r="D14">
            <v>620</v>
          </cell>
          <cell r="E14">
            <v>775.8</v>
          </cell>
          <cell r="I14">
            <v>509.5</v>
          </cell>
        </row>
        <row r="15">
          <cell r="A15" t="str">
            <v>c</v>
          </cell>
          <cell r="B15" t="str">
            <v>Than c¸m</v>
          </cell>
        </row>
        <row r="16">
          <cell r="A16" t="str">
            <v>c2</v>
          </cell>
          <cell r="B16" t="str">
            <v>C¸m 2</v>
          </cell>
          <cell r="C16" t="str">
            <v>C¸m 7</v>
          </cell>
          <cell r="D16">
            <v>395</v>
          </cell>
          <cell r="E16">
            <v>437.9</v>
          </cell>
        </row>
        <row r="17">
          <cell r="A17" t="str">
            <v>c3</v>
          </cell>
          <cell r="B17" t="str">
            <v>C¸m 3</v>
          </cell>
          <cell r="D17">
            <v>367</v>
          </cell>
        </row>
        <row r="18">
          <cell r="A18" t="str">
            <v>c3a</v>
          </cell>
          <cell r="B18" t="str">
            <v>C¸m 3a</v>
          </cell>
          <cell r="C18" t="str">
            <v>C¸m 8/10c (3a)</v>
          </cell>
          <cell r="D18">
            <v>380</v>
          </cell>
          <cell r="E18">
            <v>415.8</v>
          </cell>
          <cell r="F18">
            <v>366.28</v>
          </cell>
        </row>
        <row r="19">
          <cell r="A19" t="str">
            <v>c3b</v>
          </cell>
          <cell r="B19" t="str">
            <v>C¸m 3b</v>
          </cell>
          <cell r="C19" t="str">
            <v>C¸m 8/10c (3b)</v>
          </cell>
          <cell r="D19">
            <v>365</v>
          </cell>
          <cell r="E19">
            <v>415.8</v>
          </cell>
          <cell r="F19">
            <v>352</v>
          </cell>
        </row>
        <row r="20">
          <cell r="A20" t="str">
            <v>c3c</v>
          </cell>
          <cell r="B20" t="str">
            <v>C¸m 3c</v>
          </cell>
          <cell r="C20" t="str">
            <v xml:space="preserve">C¸m 9a </v>
          </cell>
          <cell r="D20">
            <v>355</v>
          </cell>
          <cell r="E20">
            <v>354</v>
          </cell>
          <cell r="F20">
            <v>341.52</v>
          </cell>
        </row>
        <row r="21">
          <cell r="A21" t="str">
            <v>c4</v>
          </cell>
          <cell r="B21" t="str">
            <v>C¸m 4</v>
          </cell>
          <cell r="D21">
            <v>313</v>
          </cell>
        </row>
        <row r="22">
          <cell r="A22" t="str">
            <v>c4a</v>
          </cell>
          <cell r="B22" t="str">
            <v>C¸m 4a</v>
          </cell>
          <cell r="C22" t="str">
            <v xml:space="preserve">C¸m 9b  </v>
          </cell>
          <cell r="D22">
            <v>315</v>
          </cell>
          <cell r="E22">
            <v>340.7</v>
          </cell>
          <cell r="F22">
            <v>301.52</v>
          </cell>
        </row>
        <row r="23">
          <cell r="A23" t="str">
            <v>c4b</v>
          </cell>
          <cell r="B23" t="str">
            <v>C¸m 4b</v>
          </cell>
          <cell r="C23" t="str">
            <v>C¸m 10</v>
          </cell>
          <cell r="D23">
            <v>310</v>
          </cell>
          <cell r="E23">
            <v>306.10000000000002</v>
          </cell>
          <cell r="H23">
            <v>313</v>
          </cell>
          <cell r="I23">
            <v>252.4</v>
          </cell>
        </row>
        <row r="24">
          <cell r="A24" t="str">
            <v>c5</v>
          </cell>
          <cell r="B24" t="str">
            <v>C¸m 5</v>
          </cell>
          <cell r="C24" t="str">
            <v>C¸m 11</v>
          </cell>
          <cell r="D24">
            <v>285</v>
          </cell>
          <cell r="E24">
            <v>242.2</v>
          </cell>
          <cell r="H24">
            <v>287.3</v>
          </cell>
        </row>
        <row r="25">
          <cell r="A25" t="str">
            <v>c6</v>
          </cell>
          <cell r="B25" t="str">
            <v>C¸m 6</v>
          </cell>
          <cell r="D25">
            <v>214</v>
          </cell>
        </row>
        <row r="26">
          <cell r="A26" t="str">
            <v>c6a</v>
          </cell>
          <cell r="B26" t="str">
            <v>C¸m 6a</v>
          </cell>
          <cell r="D26">
            <v>219</v>
          </cell>
        </row>
        <row r="27">
          <cell r="A27" t="str">
            <v>c6b</v>
          </cell>
          <cell r="B27" t="str">
            <v>C¸m 6b</v>
          </cell>
          <cell r="D27">
            <v>209</v>
          </cell>
        </row>
        <row r="28">
          <cell r="A28" t="str">
            <v>c71</v>
          </cell>
          <cell r="B28" t="str">
            <v>C¸m Ak=45,1-50%</v>
          </cell>
          <cell r="D28">
            <v>175</v>
          </cell>
        </row>
        <row r="29">
          <cell r="A29" t="str">
            <v>c72</v>
          </cell>
          <cell r="B29" t="str">
            <v>C¸m Ak=50,1-55%</v>
          </cell>
          <cell r="D29">
            <v>145</v>
          </cell>
        </row>
        <row r="30">
          <cell r="A30" t="str">
            <v>c73</v>
          </cell>
          <cell r="B30" t="str">
            <v>C¸m Ak&gt;55%</v>
          </cell>
          <cell r="D30">
            <v>130</v>
          </cell>
        </row>
        <row r="31">
          <cell r="A31" t="str">
            <v>c8</v>
          </cell>
          <cell r="B31" t="str">
            <v>Côc x« (TCN)</v>
          </cell>
          <cell r="D31">
            <v>525</v>
          </cell>
        </row>
        <row r="32">
          <cell r="A32" t="str">
            <v>c9</v>
          </cell>
          <cell r="B32" t="str">
            <v>Than kh¸c</v>
          </cell>
        </row>
        <row r="33">
          <cell r="A33" t="str">
            <v>nk</v>
          </cell>
          <cell r="B33" t="str">
            <v>Than n/khai</v>
          </cell>
          <cell r="D33">
            <v>205</v>
          </cell>
        </row>
      </sheetData>
      <sheetData sheetId="14"/>
      <sheetData sheetId="15"/>
      <sheetData sheetId="16"/>
      <sheetData sheetId="17"/>
      <sheetData sheetId="18"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 giao"/>
      <sheetName val="BBNTKLHTGD"/>
      <sheetName val="BBNTKLHTGD (2)"/>
      <sheetName val="Tobia"/>
      <sheetName val="Vchuyen"/>
      <sheetName val="THQT"/>
      <sheetName val="THQTDz0,4"/>
      <sheetName val="THDz0,,4"/>
      <sheetName val="Ctinh Dz0,4"/>
      <sheetName val="TNDz0,4"/>
      <sheetName val="THCTo"/>
      <sheetName val="Ct Cto"/>
      <sheetName val="TN Cto"/>
      <sheetName val="THQT Cto"/>
      <sheetName val="Ctinh 10kV"/>
      <sheetName val="THQTDZ10(GD)"/>
      <sheetName val="TNDz10"/>
      <sheetName val="THDz10(GD)"/>
      <sheetName val="THDz 10(22)kV"/>
      <sheetName val="THQTDz10kV"/>
      <sheetName val="CT TBA"/>
      <sheetName val="TH TBA"/>
      <sheetName val="THQT TBA"/>
      <sheetName val="TN TBA"/>
      <sheetName val="CPhi TBi"/>
      <sheetName val="XL4Poppy"/>
      <sheetName val="THDz0,,4 (2)"/>
      <sheetName val="tienluong"/>
      <sheetName val="DGVT"/>
      <sheetName val="TTDZ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ctc"/>
      <sheetName val="SLmay"/>
      <sheetName val="phantich"/>
      <sheetName val="NCcau+duong"/>
      <sheetName val="phu cap"/>
      <sheetName val="VCvatlieu"/>
      <sheetName val="denbu"/>
      <sheetName val="dongia(dg)"/>
      <sheetName val="DT(TW)"/>
      <sheetName val="TH"/>
      <sheetName val="chiphi khac"/>
      <sheetName val="nhan cong"/>
      <sheetName val="XL4Poppy"/>
      <sheetName val="ctTBA"/>
      <sheetName val="GVL"/>
      <sheetName val="TTTram"/>
      <sheetName val="tra-vat-lieu"/>
      <sheetName val="Delivery (Mark)"/>
      <sheetName val="CDKTNam"/>
      <sheetName val="BCKQKDnam"/>
      <sheetName val="BCLCTienTe nam"/>
      <sheetName val="CDKTquy"/>
      <sheetName val="KQKD quy"/>
      <sheetName val="BCLCTiente quy"/>
      <sheetName val="TMBCTC quy"/>
      <sheetName val="00000000"/>
      <sheetName val="10000000"/>
      <sheetName val="20000000"/>
      <sheetName val="xxxxxxxx"/>
      <sheetName val="TT35"/>
      <sheetName val="CHITIET"/>
      <sheetName val="LoaiDay"/>
      <sheetName val="ERP"/>
      <sheetName val="dtct cong"/>
      <sheetName val="NEW_PANEL"/>
      <sheetName val="FAB별"/>
      <sheetName val="Ctinh 10kV"/>
      <sheetName val="NHAP"/>
      <sheetName val="DO AM DT"/>
      <sheetName val="C,PHI"/>
      <sheetName val="catnen"/>
      <sheetName val="Sheet1"/>
      <sheetName val="Sheet2"/>
      <sheetName val="Sheet3"/>
      <sheetName val="CAODO"/>
      <sheetName val="MD-HG"/>
      <sheetName val="RANH SDOC"/>
      <sheetName val="DANH SACH"/>
      <sheetName val="Dskh diem le-F5 vnm"/>
      <sheetName val="DSKH DIEM LE NPP"/>
      <sheetName val="TAM QUANG"/>
      <sheetName val="T1-2006"/>
      <sheetName val="T2-06"/>
      <sheetName val="T3-06"/>
      <sheetName val="T4,06"/>
      <sheetName val="T5-2006"/>
      <sheetName val="T6-2006"/>
      <sheetName val="T7-2006"/>
      <sheetName val="Doi chieu I-2006"/>
      <sheetName val="Thu I"/>
      <sheetName val="7_BCT"/>
      <sheetName val="6-BCT (3)"/>
      <sheetName val="B CAO 3-06"/>
      <sheetName val="DIENTHOAI"/>
      <sheetName val="Luy ke I"/>
      <sheetName val="Baocaothu"/>
      <sheetName val="B CAO THANG"/>
      <sheetName val="S03-BH"/>
      <sheetName val="CTCLCH~1"/>
      <sheetName val="TONG KE DZ 0.4 KV"/>
      <sheetName val="Bang gia tong hop"/>
      <sheetName val="MTL$-INTER"/>
      <sheetName val="C,ÐHI"/>
      <sheetName val="RÁNH SDOC"/>
      <sheetName val="Sheat1"/>
      <sheetName val="SPL4"/>
      <sheetName val="Tinh toan"/>
      <sheetName val="So lieu"/>
      <sheetName val="Tong_ke"/>
      <sheetName val="IN"/>
      <sheetName val="PBCPVC"/>
      <sheetName val="BANG LUONG "/>
      <sheetName val="BÁO CÁO KHO"/>
      <sheetName val="NHAP KHO"/>
      <sheetName val="DOANH THU"/>
      <sheetName val="242"/>
      <sheetName val="NKCHUNG"/>
      <sheetName val="THCN"/>
      <sheetName val="SOCAI"/>
      <sheetName val="THCN_TK"/>
      <sheetName val="CTCN_KH"/>
      <sheetName val="CDPS"/>
      <sheetName val="CDKT"/>
      <sheetName val="KQKD I"/>
      <sheetName val="KQKD II"/>
      <sheetName val="QT TNDN moi"/>
      <sheetName val="PL03"/>
      <sheetName val="QT TNDN"/>
      <sheetName val="KHTSCD"/>
      <sheetName val="MA"/>
      <sheetName val="XL4Test5"/>
      <sheetName val="DSKH DIEM²_x0000__x0000_NPP"/>
      <sheetName val="ptdg-duong"/>
      <sheetName val="GiaVL"/>
      <sheetName val="Ts"/>
      <sheetName val="PTVT (MAU)"/>
      <sheetName val="Bang 2B"/>
      <sheetName val="Gia vat tu"/>
      <sheetName val="SOLIEU"/>
      <sheetName val="CMA_Samplings KTra TSHH tang"/>
      <sheetName val="tuong"/>
      <sheetName val="SLN"/>
      <sheetName val="TINHDAODAP"/>
      <sheetName val="TIENLUONG"/>
      <sheetName val="K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refreshError="1"/>
      <sheetData sheetId="113" refreshError="1"/>
      <sheetData sheetId="114"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ctc"/>
      <sheetName val="SLmay"/>
      <sheetName val="phantich"/>
      <sheetName val="NCcau+duong"/>
      <sheetName val="phu cap"/>
      <sheetName val="VCvatlieu"/>
      <sheetName val="denbu"/>
      <sheetName val="dongia(dg)"/>
      <sheetName val="DT(TW)"/>
      <sheetName val="TH"/>
      <sheetName val="chiphi khac"/>
      <sheetName val="nhan cong"/>
      <sheetName val="XL4Poppy"/>
      <sheetName val="GVL"/>
      <sheetName val="ctTBA"/>
      <sheetName val="TTTram"/>
      <sheetName val="tra-vat-lieu"/>
      <sheetName val="Delivery (Mark)"/>
      <sheetName val="CDKTNam"/>
      <sheetName val="BCKQKDnam"/>
      <sheetName val="BCLCTienTe nam"/>
      <sheetName val="CDKTquy"/>
      <sheetName val="KQKD quy"/>
      <sheetName val="BCLCTiente quy"/>
      <sheetName val="TMBCTC quy"/>
      <sheetName val="00000000"/>
      <sheetName val="10000000"/>
      <sheetName val="20000000"/>
      <sheetName val="xxxxxxxx"/>
      <sheetName val="TT35"/>
      <sheetName val="CHITIET"/>
      <sheetName val="LoaiDay"/>
      <sheetName val="ERP"/>
      <sheetName val="dtct cong"/>
      <sheetName val="NEW_PANEL"/>
      <sheetName val="FAB별"/>
      <sheetName val="Ctinh 10kV"/>
      <sheetName val="NH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dt-thl"/>
      <sheetName val="thkp"/>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XL4Test5"/>
      <sheetName val="ESTI."/>
      <sheetName val="DI-ESTI"/>
      <sheetName val="tuong"/>
      <sheetName val="Sheet1"/>
      <sheetName val="DO AM DT"/>
      <sheetName val="dtct cong"/>
      <sheetName val="Tro giup"/>
      <sheetName val="20000000"/>
      <sheetName val="XL4Test5 (2)"/>
      <sheetName val="XL4Test5 (3)"/>
      <sheetName val="XL4Test5 (4)"/>
      <sheetName val="XL4Test5 (5)"/>
      <sheetName val="ctTBA"/>
      <sheetName val="DG "/>
      <sheetName val="Gia vat tu"/>
      <sheetName val="B2_3"/>
      <sheetName val="CL_XD"/>
      <sheetName val="CHO_TC"/>
      <sheetName val="Tinh_(m2)"/>
      <sheetName val="DO_AM_DT"/>
      <sheetName val="DG_"/>
      <sheetName val="ML"/>
      <sheetName val="TT"/>
      <sheetName val="TD"/>
      <sheetName val="DV"/>
      <sheetName val="BMC"/>
      <sheetName val="DN"/>
      <sheetName val="DUL"/>
      <sheetName val="DTHH"/>
      <sheetName val="Dam chu"/>
      <sheetName val="Du_lieu"/>
      <sheetName val="BC nhanh"/>
      <sheetName val="BC TCTy"/>
      <sheetName val="BC GD "/>
      <sheetName val="BC ngay"/>
      <sheetName val="SL va do am"/>
      <sheetName val="Da voi"/>
      <sheetName val="Da set"/>
      <sheetName val="Lo nung"/>
      <sheetName val="Nghien lieu"/>
      <sheetName val="Nghien xi"/>
      <sheetName val="Nghien than"/>
      <sheetName val="BC P KH"/>
      <sheetName val="THOP XL"/>
      <sheetName val="Du Toan"/>
      <sheetName val="Name"/>
      <sheetName val="tra-vat-lgeu"/>
      <sheetName val="Thuc thanh"/>
      <sheetName val="BGVL"/>
      <sheetName val="NC&amp;M"/>
      <sheetName val="DG Nen"/>
      <sheetName val="_x0000__x0000__x0000__x0000__x0000__x0000__x0000__x0000_"/>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Bia"/>
      <sheetName val="Sheet9"/>
      <sheetName val="Sheet10"/>
      <sheetName val="Sheet2"/>
      <sheetName val="ESTI_"/>
      <sheetName val="Tro_giup"/>
      <sheetName val="XL4Test5_(2)"/>
      <sheetName val="XL4Test5_(3)"/>
      <sheetName val="XL4Test5_(4)"/>
      <sheetName val="XL4Test5_(5)"/>
      <sheetName val="dtct_cong"/>
      <sheetName val="Gia_vat_tu"/>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IBASE"/>
      <sheetName val="Package1"/>
      <sheetName val="Tổng kê"/>
      <sheetName val="AASHTO92"/>
      <sheetName val="Tổng hợp VT"/>
      <sheetName val="B2_31"/>
      <sheetName val="CL_XD1"/>
      <sheetName val="CHO_TC1"/>
      <sheetName val="Tinh_(m2)1"/>
      <sheetName val="DO_AM_DT1"/>
      <sheetName val="DG_1"/>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KKKKKKKK"/>
      <sheetName val="THCT"/>
      <sheetName val="THTram"/>
      <sheetName val="THDZ0,4"/>
      <sheetName val="TH DZ35"/>
      <sheetName val="????????"/>
      <sheetName val="Sheet3"/>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DG_Nen"/>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________"/>
      <sheetName val="Sum"/>
      <sheetName val="TTTram"/>
      <sheetName val="Tinh _x0008_m2)"/>
      <sheetName val="KKKKKKKK (2)"/>
      <sheetName val="KKKKKKKK (3)"/>
      <sheetName val="KKKKKKKK (4)"/>
      <sheetName val="KKKKKKKK (5)"/>
      <sheetName val="Gia"/>
      <sheetName val="ESTI_4"/>
      <sheetName val="Gia_vat_tu4"/>
      <sheetName val="Tro_giup4"/>
      <sheetName val="XL4Test5_(2)4"/>
      <sheetName val="XL4Test5_(3)4"/>
      <sheetName val="XL4Test5_(4)4"/>
      <sheetName val="XL4Test5_(5)4"/>
      <sheetName val="dtct_cong4"/>
      <sheetName val="CHO_TC5"/>
      <sheetName val="Tinh_(m2)5"/>
      <sheetName val="B2_35"/>
      <sheetName val="CL_XD5"/>
      <sheetName val="ESTI_5"/>
      <sheetName val="DO_AM_DT5"/>
      <sheetName val="DG_5"/>
      <sheetName val="Gia_vat_tu5"/>
      <sheetName val="Tro_giup5"/>
      <sheetName val="XL4Test5_(2)5"/>
      <sheetName val="XL4Test5_(3)5"/>
      <sheetName val="XL4Test5_(4)5"/>
      <sheetName val="XL4Test5_(5)5"/>
      <sheetName val="dtct_cong5"/>
      <sheetName val="DS_Nam_VP4"/>
      <sheetName val="Tong_Hop_thang4"/>
      <sheetName val="DANH_SACH_CAN_BO_TAP_DOAN4"/>
      <sheetName val="Lam_Vien4"/>
      <sheetName val="so_da4"/>
      <sheetName val="PXCBT_CHUA_DONG_BH4"/>
      <sheetName val="DS_Nu_VP4"/>
      <sheetName val="CTy_CPTM_DV_CL4"/>
      <sheetName val="cua_suot4"/>
      <sheetName val="CTY_DTPT_ha_tang_4"/>
      <sheetName val="Chi_nhanh4"/>
      <sheetName val="CTy_TNHH_Bao_Ve_4"/>
      <sheetName val="Cty_TNHH_An_Lac_Vien_QN4"/>
      <sheetName val="20_84"/>
      <sheetName val="Ky_BH4"/>
      <sheetName val="IDEVCO_HA_NOI4"/>
      <sheetName val="Ngan_Son4"/>
      <sheetName val="Nha_May_Kinh4"/>
      <sheetName val="TH_PXCBT4"/>
      <sheetName val="Tong_Cty_An_Lac_Vien4"/>
      <sheetName val="Thuong_Mai4"/>
      <sheetName val="Khoi_Van_Phong4"/>
      <sheetName val="CTy_CP_Xay_dung4"/>
      <sheetName val="KD_Ve_Cua_Suot4"/>
      <sheetName val="TONG_HOP4"/>
      <sheetName val="DS_HA_LONG4"/>
      <sheetName val="CHO_TC6"/>
      <sheetName val="Tinh_(m2)6"/>
      <sheetName val="B2_36"/>
      <sheetName val="CL_XD6"/>
      <sheetName val="ESTI_6"/>
      <sheetName val="DO_AM_DT6"/>
      <sheetName val="DG_6"/>
      <sheetName val="Gia_vat_tu6"/>
      <sheetName val="Tro_giup6"/>
      <sheetName val="XL4Test5_(2)6"/>
      <sheetName val="XL4Test5_(3)6"/>
      <sheetName val="XL4Test5_(4)6"/>
      <sheetName val="XL4Test5_(5)6"/>
      <sheetName val="dtct_cong6"/>
      <sheetName val="DS_Nam_VP5"/>
      <sheetName val="Tong_Hop_thang5"/>
      <sheetName val="DANH_SACH_CAN_BO_TAP_DOAN5"/>
      <sheetName val="Lam_Vien5"/>
      <sheetName val="so_da5"/>
      <sheetName val="PXCBT_CHUA_DONG_BH5"/>
      <sheetName val="DS_Nu_VP5"/>
      <sheetName val="CTy_CPTM_DV_CL5"/>
      <sheetName val="cua_suot5"/>
      <sheetName val="CTY_DTPT_ha_tang_5"/>
      <sheetName val="Chi_nhanh5"/>
      <sheetName val="CTy_TNHH_Bao_Ve_5"/>
      <sheetName val="Cty_TNHH_An_Lac_Vien_QN5"/>
      <sheetName val="20_85"/>
      <sheetName val="Ky_BH5"/>
      <sheetName val="IDEVCO_HA_NOI5"/>
      <sheetName val="Ngan_Son5"/>
      <sheetName val="Nha_May_Kinh5"/>
      <sheetName val="TH_PXCBT5"/>
      <sheetName val="Tong_Cty_An_Lac_Vien5"/>
      <sheetName val="Thuong_Mai5"/>
      <sheetName val="Khoi_Van_Phong5"/>
      <sheetName val="CTy_CP_Xay_dung5"/>
      <sheetName val="KD_Ve_Cua_Suot5"/>
      <sheetName val="TONG_HOP5"/>
      <sheetName val="DS_HA_LONG5"/>
      <sheetName val="CHO_TC7"/>
      <sheetName val="Tinh_(m2)7"/>
      <sheetName val="B2_37"/>
      <sheetName val="CL_XD7"/>
      <sheetName val="ESTI_7"/>
      <sheetName val="DO_AM_DT7"/>
      <sheetName val="DG_7"/>
      <sheetName val="Gia_vat_tu7"/>
      <sheetName val="Tro_giup7"/>
      <sheetName val="XL4Test5_(2)7"/>
      <sheetName val="XL4Test5_(3)7"/>
      <sheetName val="XL4Test5_(4)7"/>
      <sheetName val="XL4Test5_(5)7"/>
      <sheetName val="dtct_cong7"/>
      <sheetName val="DS_Nam_VP6"/>
      <sheetName val="Tong_Hop_thang6"/>
      <sheetName val="DANH_SACH_CAN_BO_TAP_DOAN6"/>
      <sheetName val="Lam_Vien6"/>
      <sheetName val="so_da6"/>
      <sheetName val="PXCBT_CHUA_DONG_BH6"/>
      <sheetName val="DS_Nu_VP6"/>
      <sheetName val="CTy_CPTM_DV_CL6"/>
      <sheetName val="cua_suot6"/>
      <sheetName val="CTY_DTPT_ha_tang_6"/>
      <sheetName val="Chi_nhanh6"/>
      <sheetName val="CTy_TNHH_Bao_Ve_6"/>
      <sheetName val="Cty_TNHH_An_Lac_Vien_QN6"/>
      <sheetName val="20_86"/>
      <sheetName val="Ky_BH6"/>
      <sheetName val="IDEVCO_HA_NOI6"/>
      <sheetName val="Ngan_Son6"/>
      <sheetName val="Nha_May_Kinh6"/>
      <sheetName val="TH_PXCBT6"/>
      <sheetName val="Tong_Cty_An_Lac_Vien6"/>
      <sheetName val="Thuong_Mai6"/>
      <sheetName val="Khoi_Van_Phong6"/>
      <sheetName val="CTy_CP_Xay_dung6"/>
      <sheetName val="KD_Ve_Cua_Suot6"/>
      <sheetName val="TONG_HOP6"/>
      <sheetName val="DS_HA_LONG6"/>
      <sheetName val="CHO_TC8"/>
      <sheetName val="Tinh_(m2)8"/>
      <sheetName val="B2_38"/>
      <sheetName val="CL_XD8"/>
      <sheetName val="ESTI_8"/>
      <sheetName val="DO_AM_DT8"/>
      <sheetName val="DG_8"/>
      <sheetName val="Gia_vat_tu8"/>
      <sheetName val="Tro_giup8"/>
      <sheetName val="XL4Test5_(2)8"/>
      <sheetName val="XL4Test5_(3)8"/>
      <sheetName val="XL4Test5_(4)8"/>
      <sheetName val="XL4Test5_(5)8"/>
      <sheetName val="dtct_cong8"/>
      <sheetName val="DS_Nam_VP7"/>
      <sheetName val="Tong_Hop_thang7"/>
      <sheetName val="DANH_SACH_CAN_BO_TAP_DOAN7"/>
      <sheetName val="Lam_Vien7"/>
      <sheetName val="so_da7"/>
      <sheetName val="PXCBT_CHUA_DONG_BH7"/>
      <sheetName val="DS_Nu_VP7"/>
      <sheetName val="CTy_CPTM_DV_CL7"/>
      <sheetName val="cua_suot7"/>
      <sheetName val="CTY_DTPT_ha_tang_7"/>
      <sheetName val="Chi_nhanh7"/>
      <sheetName val="CTy_TNHH_Bao_Ve_7"/>
      <sheetName val="Cty_TNHH_An_Lac_Vien_QN7"/>
      <sheetName val="20_87"/>
      <sheetName val="Ky_BH7"/>
      <sheetName val="IDEVCO_HA_NOI7"/>
      <sheetName val="Ngan_Son7"/>
      <sheetName val="Nha_May_Kinh7"/>
      <sheetName val="TH_PXCBT7"/>
      <sheetName val="Tong_Cty_An_Lac_Vien7"/>
      <sheetName val="Thuong_Mai7"/>
      <sheetName val="Khoi_Van_Phong7"/>
      <sheetName val="CTy_CP_Xay_dung7"/>
      <sheetName val="KD_Ve_Cua_Suot7"/>
      <sheetName val="TONG_HOP7"/>
      <sheetName val="DS_HA_LONG7"/>
      <sheetName val="Discounts"/>
      <sheetName val="SL va do al"/>
      <sheetName val="BOQ-1"/>
      <sheetName val="Ctinh 10kV"/>
      <sheetName val="Cao do thiet ke - Kthuoc"/>
      <sheetName val="StartUp"/>
      <sheetName val="So lieu"/>
      <sheetName val="DL"/>
      <sheetName val="LL"/>
      <sheetName val="WS+WL"/>
      <sheetName val="EQ"/>
      <sheetName val="dinh be"/>
      <sheetName val="Day be"/>
      <sheetName val="XAMU"/>
      <sheetName val="CheckXMCH"/>
      <sheetName val="CheckXMNC"/>
      <sheetName val="CHECK BE"/>
      <sheetName val="CheckXMGN"/>
      <sheetName val="CheckTHAN"/>
      <sheetName val="Ratio Ka"/>
      <sheetName val="Pilling"/>
      <sheetName val="Dulieu2"/>
      <sheetName val="Hepl"/>
      <sheetName val="Sodosx"/>
      <sheetName val="Hinhve"/>
      <sheetName val="PL-gio"/>
      <sheetName val="CT-tau"/>
      <sheetName val="I-I"/>
      <sheetName val="KH-Q1,Q2,01"/>
      <sheetName val="QMCT"/>
      <sheetName val="Luong+may"/>
      <sheetName val="Gia VL"/>
      <sheetName val="4"/>
      <sheetName val="KTKT"/>
      <sheetName val="T?ng kê"/>
      <sheetName val="T?ng h?p VT"/>
      <sheetName val="CHU_Y"/>
      <sheetName val="BU GIA SAT"/>
      <sheetName val="BanTinh"/>
      <sheetName val="Gioithieu"/>
      <sheetName val="chtxe"/>
      <sheetName val="Toado"/>
      <sheetName val="Midas Civil"/>
      <sheetName val="pbngang"/>
      <sheetName val="sodo"/>
      <sheetName val="Dah"/>
      <sheetName val="CTXE"/>
      <sheetName val="He so K"/>
      <sheetName val="Short Column"/>
      <sheetName val="Combination IV-IV"/>
      <sheetName val="Combination V-V"/>
      <sheetName val="Check 1"/>
      <sheetName val="Mcoc"/>
      <sheetName val="Check 3"/>
      <sheetName val="30000000"/>
      <sheetName val="40000000"/>
      <sheetName val="NHAT_KY_CT_(vat)"/>
      <sheetName val="CTGS_"/>
      <sheetName val="SO_CAI"/>
      <sheetName val="SO_CAICT"/>
      <sheetName val="NHAT_KY_CT"/>
      <sheetName val="L-Mechanical"/>
      <sheetName val="Ｎｏ.13"/>
      <sheetName val="Electrical Works"/>
      <sheetName val="H_T_ INCOMING SYSTEM"/>
      <sheetName val="Control"/>
      <sheetName val="PVAD-Cong"/>
      <sheetName val="MAIN GATE HOUSE"/>
      <sheetName val="THVATTU"/>
      <sheetName val="_x005f_x0000__x005f_x0000__x005f_x0000__x005f_x0000__x0"/>
      <sheetName val="현장별"/>
      <sheetName val="경비2내역"/>
      <sheetName val="TH_DZ35"/>
      <sheetName val="Tổng_hợp_VT1"/>
      <sheetName val="Tổng_kê1"/>
      <sheetName val="CHU_Y1"/>
      <sheetName val="NHAT_KY_CT_(vat)1"/>
      <sheetName val="CTGS_1"/>
      <sheetName val="SO_CAI1"/>
      <sheetName val="SO_CAICT1"/>
      <sheetName val="NHAT_KY_CT1"/>
      <sheetName val="diachi"/>
      <sheetName val="T_ng kê"/>
      <sheetName val="갑지"/>
      <sheetName val="T_ng h_p VT"/>
      <sheetName val="BC_nhanh4"/>
      <sheetName val="BC_TCTy4"/>
      <sheetName val="BC_GD_4"/>
      <sheetName val="BC_ngay4"/>
      <sheetName val="SL_va_do_am4"/>
      <sheetName val="Da_voi4"/>
      <sheetName val="Da_set4"/>
      <sheetName val="Lo_nung4"/>
      <sheetName val="Nghien_lieu4"/>
      <sheetName val="Nghien_xi4"/>
      <sheetName val="Nghien_than4"/>
      <sheetName val="BC_P_KH4"/>
      <sheetName val="THOP_XL4"/>
      <sheetName val="Dam_chu4"/>
      <sheetName val="DG_Nen4"/>
      <sheetName val="Thuc_thanh4"/>
      <sheetName val="Du_Toan4"/>
      <sheetName val="PTVTT_rao4"/>
      <sheetName val="DTOANT_rao4"/>
      <sheetName val="T_HOP_4"/>
      <sheetName val="DTOANP_HOC4"/>
      <sheetName val="TLUONG_pNHA_O4"/>
      <sheetName val="TLUONGT_rao4"/>
      <sheetName val="CL_VTU4"/>
      <sheetName val="TTHEP_WC4"/>
      <sheetName val="THEP_TRao4"/>
      <sheetName val="THEP_PHONG_HOC4"/>
      <sheetName val="KKKKKKKK_(2)"/>
      <sheetName val="KKKKKKKK_(3)"/>
      <sheetName val="KKKKKKKK_(4)"/>
      <sheetName val="KKKKKKKK_(5)"/>
      <sheetName val="DGTH"/>
      <sheetName val="PTCT"/>
      <sheetName val="GT"/>
      <sheetName val="DS_HA_LOJG"/>
      <sheetName val="dtxl"/>
      <sheetName val="Solieu"/>
      <sheetName val="Tra_bang"/>
      <sheetName val="Dam_chu6"/>
      <sheetName val="THOP_XL6"/>
      <sheetName val="BC_nhanh6"/>
      <sheetName val="BC_TCTy6"/>
      <sheetName val="BC_GD_6"/>
      <sheetName val="BC_ngay6"/>
      <sheetName val="SL_va_do_am6"/>
      <sheetName val="Da_voi6"/>
      <sheetName val="Da_set6"/>
      <sheetName val="Lo_nung6"/>
      <sheetName val="Nghien_lieu6"/>
      <sheetName val="Nghien_xi6"/>
      <sheetName val="Nghien_than6"/>
      <sheetName val="BC_P_KH6"/>
      <sheetName val="DG_Nen6"/>
      <sheetName val="Du_Toan6"/>
      <sheetName val="Thuc_thanh6"/>
      <sheetName val="PTVTT_rao6"/>
      <sheetName val="DTOANT_rao6"/>
      <sheetName val="T_HOP_6"/>
      <sheetName val="DTOANP_HOC6"/>
      <sheetName val="TLUONG_pNHA_O6"/>
      <sheetName val="TLUONGT_rao6"/>
      <sheetName val="CL_VTU6"/>
      <sheetName val="TTHEP_WC6"/>
      <sheetName val="THEP_TRao6"/>
      <sheetName val="THEP_PHONG_HOC6"/>
      <sheetName val="Tổng_kê3"/>
      <sheetName val="TH_DZ352"/>
      <sheetName val="mavl"/>
      <sheetName val="_x0000__x0000__x0000__x0000__x0"/>
    </sheetNames>
    <sheetDataSet>
      <sheetData sheetId="0" refreshError="1">
        <row r="23">
          <cell r="N23">
            <v>5500</v>
          </cell>
        </row>
        <row r="34">
          <cell r="N34">
            <v>27272.73</v>
          </cell>
        </row>
        <row r="35">
          <cell r="N35">
            <v>30454.55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refreshError="1"/>
      <sheetData sheetId="630"/>
      <sheetData sheetId="631" refreshError="1"/>
      <sheetData sheetId="632"/>
      <sheetData sheetId="633"/>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sheetData sheetId="677"/>
      <sheetData sheetId="678"/>
      <sheetData sheetId="679"/>
      <sheetData sheetId="680"/>
      <sheetData sheetId="68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refreshError="1"/>
      <sheetData sheetId="780" refreshError="1"/>
      <sheetData sheetId="781" refreshError="1"/>
      <sheetData sheetId="78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CT-G2"/>
      <sheetName val="DTXL-G1"/>
      <sheetName val="DTCT-G1"/>
      <sheetName val="dieu-phoi-dat-G1"/>
      <sheetName val="PTDG-nen"/>
      <sheetName val="PTDG-mat"/>
      <sheetName val="PTDG-ATGT"/>
      <sheetName val="PTDG-cong"/>
      <sheetName val="vua"/>
      <sheetName val="gvt"/>
      <sheetName val="gia-ca-may"/>
      <sheetName val="He-so"/>
      <sheetName val="DTXL"/>
      <sheetName val="DTCT"/>
      <sheetName val="Sheet1"/>
      <sheetName val="DTXL-nen"/>
      <sheetName val="DTXL-Mat"/>
      <sheetName val="DTXL-ATGT"/>
      <sheetName val="DTXL-cong"/>
      <sheetName val="00000000"/>
      <sheetName val="10000000"/>
      <sheetName val="20000000"/>
      <sheetName val="30000000"/>
      <sheetName val="40000000"/>
      <sheetName val="50000000"/>
      <sheetName val="60000000"/>
      <sheetName val="70000000"/>
      <sheetName val="80000000"/>
      <sheetName val="90000000"/>
      <sheetName val="XL4Poppy"/>
      <sheetName val="gia_ca_may"/>
      <sheetName val="#REF"/>
      <sheetName val="#REF!"/>
      <sheetName val="GVL"/>
    </sheetNames>
    <sheetDataSet>
      <sheetData sheetId="0"/>
      <sheetData sheetId="1"/>
      <sheetData sheetId="2"/>
      <sheetData sheetId="3"/>
      <sheetData sheetId="4"/>
      <sheetData sheetId="5"/>
      <sheetData sheetId="6"/>
      <sheetData sheetId="7"/>
      <sheetData sheetId="8" refreshError="1">
        <row r="8">
          <cell r="G8">
            <v>409836.41803809529</v>
          </cell>
        </row>
        <row r="13">
          <cell r="G13">
            <v>653579.13207708742</v>
          </cell>
        </row>
        <row r="18">
          <cell r="G18">
            <v>408484.66280000005</v>
          </cell>
        </row>
        <row r="23">
          <cell r="G23">
            <v>339468.10531428573</v>
          </cell>
        </row>
        <row r="28">
          <cell r="G28">
            <v>324468.17762857146</v>
          </cell>
        </row>
        <row r="34">
          <cell r="G34">
            <v>365066.37628571427</v>
          </cell>
        </row>
        <row r="40">
          <cell r="G40">
            <v>405599.29686666664</v>
          </cell>
        </row>
        <row r="46">
          <cell r="G46">
            <v>351951.11461904761</v>
          </cell>
        </row>
        <row r="52">
          <cell r="G52">
            <v>398250.55112380954</v>
          </cell>
        </row>
        <row r="58">
          <cell r="G58">
            <v>442999.66637142858</v>
          </cell>
        </row>
        <row r="64">
          <cell r="G64">
            <v>489257.09023809532</v>
          </cell>
        </row>
        <row r="70">
          <cell r="G70">
            <v>454779.64864761906</v>
          </cell>
        </row>
      </sheetData>
      <sheetData sheetId="9" refreshError="1">
        <row r="13">
          <cell r="P13">
            <v>142650.12380952382</v>
          </cell>
        </row>
        <row r="14">
          <cell r="P14">
            <v>142650.12380952382</v>
          </cell>
        </row>
        <row r="15">
          <cell r="P15">
            <v>140861.2761904762</v>
          </cell>
        </row>
        <row r="18">
          <cell r="P18">
            <v>6000</v>
          </cell>
        </row>
        <row r="20">
          <cell r="P20">
            <v>6000</v>
          </cell>
        </row>
        <row r="24">
          <cell r="P24">
            <v>537000</v>
          </cell>
        </row>
        <row r="25">
          <cell r="P25">
            <v>154000</v>
          </cell>
        </row>
        <row r="26">
          <cell r="P26">
            <v>209000</v>
          </cell>
        </row>
        <row r="27">
          <cell r="P27">
            <v>5000</v>
          </cell>
        </row>
        <row r="32">
          <cell r="P32">
            <v>42000</v>
          </cell>
        </row>
        <row r="34">
          <cell r="P34">
            <v>4500</v>
          </cell>
        </row>
        <row r="36">
          <cell r="P36">
            <v>15000</v>
          </cell>
        </row>
        <row r="37">
          <cell r="P37">
            <v>1000</v>
          </cell>
        </row>
        <row r="39">
          <cell r="P39">
            <v>5500</v>
          </cell>
        </row>
        <row r="40">
          <cell r="P40">
            <v>3460</v>
          </cell>
        </row>
        <row r="41">
          <cell r="P41">
            <v>13800</v>
          </cell>
        </row>
        <row r="43">
          <cell r="P43">
            <v>1379</v>
          </cell>
        </row>
        <row r="44">
          <cell r="P44">
            <v>8350</v>
          </cell>
        </row>
        <row r="45">
          <cell r="P45">
            <v>1152024.3999999999</v>
          </cell>
        </row>
        <row r="48">
          <cell r="P48">
            <v>16000</v>
          </cell>
        </row>
        <row r="54">
          <cell r="P54">
            <v>46000</v>
          </cell>
        </row>
        <row r="57">
          <cell r="P57">
            <v>6959.04</v>
          </cell>
        </row>
        <row r="58">
          <cell r="P58">
            <v>7759.04</v>
          </cell>
        </row>
        <row r="59">
          <cell r="P59">
            <v>7559.04</v>
          </cell>
        </row>
        <row r="65">
          <cell r="P65">
            <v>694</v>
          </cell>
        </row>
        <row r="66">
          <cell r="P66">
            <v>1143</v>
          </cell>
        </row>
        <row r="67">
          <cell r="P67">
            <v>15238</v>
          </cell>
        </row>
      </sheetData>
      <sheetData sheetId="10" refreshError="1">
        <row r="11">
          <cell r="D11">
            <v>13390</v>
          </cell>
        </row>
        <row r="19">
          <cell r="D19">
            <v>1238930</v>
          </cell>
        </row>
        <row r="21">
          <cell r="D21">
            <v>669348</v>
          </cell>
        </row>
        <row r="22">
          <cell r="D22">
            <v>230707</v>
          </cell>
        </row>
        <row r="23">
          <cell r="D23">
            <v>424596</v>
          </cell>
        </row>
        <row r="24">
          <cell r="D24">
            <v>371439</v>
          </cell>
        </row>
        <row r="25">
          <cell r="D25">
            <v>35357</v>
          </cell>
        </row>
        <row r="26">
          <cell r="D26">
            <v>387267</v>
          </cell>
        </row>
        <row r="27">
          <cell r="D27">
            <v>865868</v>
          </cell>
        </row>
        <row r="28">
          <cell r="D28">
            <v>343052</v>
          </cell>
        </row>
        <row r="29">
          <cell r="D29">
            <v>584271</v>
          </cell>
        </row>
        <row r="30">
          <cell r="D30">
            <v>505651</v>
          </cell>
        </row>
        <row r="31">
          <cell r="D31">
            <v>432053</v>
          </cell>
        </row>
        <row r="33">
          <cell r="D33">
            <v>1053286</v>
          </cell>
        </row>
        <row r="34">
          <cell r="D34">
            <v>643252</v>
          </cell>
        </row>
        <row r="35">
          <cell r="D35">
            <v>745096</v>
          </cell>
        </row>
        <row r="37">
          <cell r="D37">
            <v>288922</v>
          </cell>
        </row>
        <row r="38">
          <cell r="D38">
            <v>450000</v>
          </cell>
        </row>
        <row r="39">
          <cell r="D39">
            <v>633764</v>
          </cell>
        </row>
        <row r="40">
          <cell r="D40">
            <v>5156262</v>
          </cell>
        </row>
        <row r="41">
          <cell r="D41">
            <v>923770</v>
          </cell>
        </row>
        <row r="42">
          <cell r="D42">
            <v>181062</v>
          </cell>
        </row>
        <row r="43">
          <cell r="D43">
            <v>96272</v>
          </cell>
        </row>
        <row r="44">
          <cell r="D44">
            <v>45294</v>
          </cell>
        </row>
        <row r="45">
          <cell r="D45">
            <v>37456</v>
          </cell>
        </row>
        <row r="49">
          <cell r="D49">
            <v>24741</v>
          </cell>
        </row>
        <row r="50">
          <cell r="D50">
            <v>50170</v>
          </cell>
        </row>
        <row r="51">
          <cell r="D51">
            <v>357174</v>
          </cell>
        </row>
        <row r="53">
          <cell r="D53">
            <v>245058</v>
          </cell>
        </row>
        <row r="54">
          <cell r="D54">
            <v>309841</v>
          </cell>
        </row>
        <row r="55">
          <cell r="D55">
            <v>353713</v>
          </cell>
        </row>
        <row r="56">
          <cell r="D56">
            <v>345825</v>
          </cell>
        </row>
        <row r="57">
          <cell r="D57">
            <v>54495</v>
          </cell>
        </row>
        <row r="59">
          <cell r="D59">
            <v>73882</v>
          </cell>
        </row>
        <row r="60">
          <cell r="D60">
            <v>410544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Z"/>
      <sheetName val="KCCP"/>
      <sheetName val="CTKT"/>
      <sheetName val="CANDOI TC"/>
      <sheetName val="TONGHOP"/>
      <sheetName val="CHITIET DT"/>
      <sheetName val="DVKD"/>
      <sheetName val="00000000"/>
      <sheetName val="nhan cong"/>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
      <sheetName val="QD"/>
      <sheetName val="TONGHOP"/>
      <sheetName val="KSTK"/>
      <sheetName val="TH-TBA"/>
      <sheetName val="TB-VLNCMTC-TBA"/>
      <sheetName val="TT-TBA"/>
      <sheetName val="TH-DZ35KV"/>
      <sheetName val="VLNCMTCDZ35"/>
      <sheetName val="TT-DZ35"/>
      <sheetName val="ke HC 35"/>
      <sheetName val="kho bai"/>
      <sheetName val="Gia VL mong"/>
      <sheetName val="TTVanChuyen"/>
      <sheetName val="ChuyenQuan"/>
      <sheetName val="00000000"/>
      <sheetName val="XL4Poppy"/>
      <sheetName val="TT_TBA"/>
      <sheetName val="gVL"/>
      <sheetName val="NHAP"/>
      <sheetName val="_x0000__x0000__x0000__x0000__x0000__x0000__x0000__x0000_"/>
      <sheetName val="기안"/>
      <sheetName val="QT-MinhQuang CHoa"/>
      <sheetName val="Phat_si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refreshError="1"/>
      <sheetData sheetId="22" refreshError="1"/>
      <sheetData sheetId="23"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DTOAN"/>
      <sheetName val="THOP-KL"/>
      <sheetName val="CPHI KKS"/>
      <sheetName val="DG-KSAT"/>
      <sheetName val="TMDAUTU"/>
      <sheetName val="GTXLCHINH"/>
      <sheetName val="CPHI-TT"/>
      <sheetName val="CPHIBUVL"/>
      <sheetName val="CHENH VLCHINH"/>
      <sheetName val="GVLHT"/>
      <sheetName val="DGCT-QCH2"/>
      <sheetName val="XL4Poppy"/>
      <sheetName val="Bthkl"/>
      <sheetName val="KM247"/>
      <sheetName val="km248"/>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XXXXXXXX"/>
      <sheetName val="Gia VL"/>
      <sheetName val="Bang gia ca may"/>
      <sheetName val="Bang luong CB"/>
      <sheetName val="Bang P.tich CT"/>
      <sheetName val="D.toan chi tiet"/>
      <sheetName val="Bang TH Dtoan"/>
      <sheetName val="VL"/>
      <sheetName val="NHAN CONG"/>
      <sheetName val="MAY"/>
      <sheetName val="VUA"/>
      <sheetName val="DG CAU"/>
      <sheetName val="THOP CAU"/>
      <sheetName val="TLP CAU"/>
      <sheetName val="DAKT1"/>
      <sheetName val="Sheet3"/>
      <sheetName val="XL4Test5"/>
      <sheetName val="XL4Poppy (2)"/>
      <sheetName val="Congty"/>
      <sheetName val="VPPN"/>
      <sheetName val="XN74"/>
      <sheetName val="XN54"/>
      <sheetName val="XN33"/>
      <sheetName val="NK96"/>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0000000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tong hop"/>
      <sheetName val="phan tich DG"/>
      <sheetName val="gia vat lieu"/>
      <sheetName val="gia xe may"/>
      <sheetName val="gia nhan cong"/>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pt0-1"/>
      <sheetName val="kp0-1"/>
      <sheetName val="0-1"/>
      <sheetName val="pt2-3"/>
      <sheetName val="thkp2-3"/>
      <sheetName val="clvl"/>
      <sheetName val="2-3"/>
      <sheetName val="cl1-2"/>
      <sheetName val="thkp1-2"/>
      <sheetName val="clvl1-2"/>
      <sheetName val="1-2"/>
      <sheetName val="Chart1"/>
      <sheetName val="Du an nut So"/>
      <sheetName val="Du an nut vong"/>
      <sheetName val="Du an nut Nam cau Tlong"/>
      <sheetName val="Duong kim lien 0 cho dua"/>
      <sheetName val="Du an KTDC Nam trung yen"/>
      <sheetName val="Nhap"/>
      <sheetName val="Thang 8"/>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HANG 09"/>
      <sheetName val="THANG 10"/>
      <sheetName val="TK331A"/>
      <sheetName val="TK131B"/>
      <sheetName val="TK131A"/>
      <sheetName val="TK 331c1"/>
      <sheetName val="TK331C"/>
      <sheetName val="CT331-2003"/>
      <sheetName val="CT 331"/>
      <sheetName val="CT131-2003"/>
      <sheetName val="CT 131"/>
      <sheetName val="TK331B"/>
      <sheetName val="DI_ESTI"/>
      <sheetName val="caodothietke"/>
      <sheetName val="DTCT"/>
      <sheetName val="PTVT"/>
      <sheetName val="THDT"/>
      <sheetName val="THVT"/>
      <sheetName val="THGT"/>
      <sheetName val="Macro1"/>
      <sheetName val="Macro2"/>
      <sheetName val="Macro3"/>
      <sheetName val="C47-456"/>
      <sheetName val="C46"/>
      <sheetName val="C47-PII"/>
      <sheetName val="Duong con' vu hcm (8)"/>
      <sheetName val="Qheet3"/>
      <sheetName val="T1"/>
      <sheetName val="T2"/>
      <sheetName val="T3"/>
      <sheetName val="T4"/>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0000000"/>
      <sheetName val="20000000"/>
      <sheetName val="TRUC TIEP"/>
      <sheetName val="GIAN TIEP"/>
      <sheetName val="HOP DONG"/>
      <sheetName val="CON LINH"/>
      <sheetName val=" quy I-2005"/>
      <sheetName val="Quy 2- 2005 "/>
      <sheetName val="Quy III- 2005 "/>
      <sheetName val="Quy 4- 2005"/>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ESTI_"/>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RPT.x"/>
      <sheetName val="Bang 聧ia ca may"/>
      <sheetName val=""/>
      <sheetName val="[RPT.xlsၝCmay"/>
      <sheetName val="gVL"/>
      <sheetName val="?? MTL"/>
      <sheetName val="?? DI"/>
      <sheetName val="N_x0008_AN CONG"/>
      <sheetName val="K251 _x0001_C"/>
      <sheetName val="km346+00-km346_x000b_240 (2)"/>
      <sheetName val="km342+297._x0015_8-km342+376.41"/>
      <sheetName val="km341+1077 -km34_x0011_+1177.61"/>
      <sheetName val="[RPT.xls]Duong cong vu hcm (8;)"/>
      <sheetName val="Duofg cong vu hcm (7;) (2)"/>
      <sheetName val="Duïng cong vu hcm (13;) (2)"/>
      <sheetName val="RPT"/>
      <sheetName val="tienluong"/>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km345+400-km345ÿÿ00 (6)"/>
      <sheetName val="km337+533î60-km3ó4 (2)"/>
      <sheetName val="Bang ?ia ca may"/>
      <sheetName val="[RPT.xls?Cmay"/>
      <sheetName val="Km346+60_x0010_-km346+820 (2)"/>
      <sheetName val="km346+00-km3_x0014_6+240 (_x0012_)"/>
      <sheetName val="km345+6_x0016_1-km345+000"/>
      <sheetName val="km342+_x0013_76.41- km342+520.29"/>
      <sheetName val="km342+29_x0017_.58-km3_x0014_2+376.41"/>
      <sheetName val="Ë261"/>
      <sheetName val="K261_x0000_Base"/>
      <sheetName val="K2_x0016_1 AC"/>
      <sheetName val="CON(LINH"/>
      <sheetName val="CHEKe VLCHINH"/>
      <sheetName val="刃割 MTL"/>
      <sheetName val="Duong cong vu hcm (¶)"/>
      <sheetName val="HDKT"/>
      <sheetName val="PIPERACK"/>
      <sheetName val="MONG T,V,E"/>
      <sheetName val="tk12A-B&amp;13A-B"/>
      <sheetName val="TAM-tk12A-B&amp;13A-B"/>
      <sheetName val="tk15&amp;11A-B"/>
      <sheetName val="TAM-tk15&amp;11A-B"/>
      <sheetName val="V31"/>
      <sheetName val="T-V31"/>
      <sheetName val="V51"/>
      <sheetName val="T-V51"/>
      <sheetName val="V11"/>
      <sheetName val="v12"/>
      <sheetName val="V13"/>
      <sheetName val="v22"/>
      <sheetName val="V23"/>
      <sheetName val="v24"/>
      <sheetName val="V25"/>
      <sheetName val="V52"/>
      <sheetName val="V61"/>
      <sheetName val="E-01"/>
      <sheetName val="E-02"/>
      <sheetName val="C-01"/>
      <sheetName val="pr-B"/>
      <sheetName val="pr-C"/>
      <sheetName val="pr-D"/>
      <sheetName val="pr-E"/>
      <sheetName val="S-SA"/>
      <sheetName val="S-SB"/>
      <sheetName val="S-SC1"/>
      <sheetName val="S-SC2"/>
      <sheetName val="S-SD1"/>
      <sheetName val="S-SD2"/>
      <sheetName val="S-SD3"/>
      <sheetName val="S-SE1"/>
      <sheetName val="S-SE2"/>
      <sheetName val="sum-sl"/>
      <sheetName val="sum-steel"/>
      <sheetName val="sum-T"/>
      <sheetName val="sum-E"/>
      <sheetName val="sum-pr"/>
      <sheetName val="REPORT"/>
      <sheetName val="Daily"/>
      <sheetName val="Data-input"/>
      <sheetName val="Data"/>
      <sheetName val="TK12"/>
      <sheetName val="Visual inspection record-07"/>
      <sheetName val="Fitup inspection record-06"/>
      <sheetName val="WELD MONITORING"/>
      <sheetName val="CHECK LIST"/>
      <sheetName val="MATERIAL B"/>
      <sheetName val="MATERIAL"/>
      <sheetName val="BENDING REPORT"/>
      <sheetName val="INPS RELEASE"/>
      <sheetName val="PAINTING REPORT"/>
      <sheetName val="hydro test"/>
      <sheetName val="MTL$-INTER"/>
      <sheetName val="Ho=Ðdong giao khoan"/>
      <sheetName val="giamay"/>
      <sheetName val="IBASE"/>
      <sheetName val="km338+00-km33Oé100(2)"/>
      <sheetName val="切割 II"/>
      <sheetName val="䈇割 DI"/>
      <sheetName val="T_x0008_OP-KL"/>
      <sheetName val="DG%KSAT"/>
      <sheetName val="DG1kSAT"/>
      <sheetName val="m361 Base"/>
      <sheetName val="thang6"/>
      <sheetName val="Sheet4"/>
      <sheetName val="Sheet5"/>
      <sheetName val="Sheet6"/>
      <sheetName val="GTXLC@INH"/>
      <sheetName val="Duong co_x0000_g vu hcm (4)"/>
      <sheetName val="XL²_x0000__x0000_t5"/>
      <sheetName val="切割 MၔL"/>
      <sheetName val="_x0010_p_x0000_Ё"/>
      <sheetName val="K259†Base "/>
      <sheetName val="_x0010_p?Ё"/>
      <sheetName val="_x0010_p_x0000_?"/>
      <sheetName val="K259Base "/>
      <sheetName val="_x0010_p??"/>
      <sheetName val="Duong co?g vu hcm (4)"/>
      <sheetName val="__ MTL"/>
      <sheetName val="__ DI"/>
      <sheetName val="_x0010_p"/>
      <sheetName val="cot_xa"/>
      <sheetName val="Quet rac"/>
      <sheetName val="Mau so 04 TFDN"/>
      <sheetName val="K219 Subbase"/>
      <sheetName val="Duong cojg vu hcm (13;) (2)"/>
      <sheetName val="K_x0000_5_x0001_ @9_x0008_"/>
      <sheetName val="Con'ty"/>
      <sheetName val="CTduo~g"/>
      <sheetName val="km345+661-km345;000"/>
      <sheetName val="May no"/>
      <sheetName val="Sua chua "/>
      <sheetName val="BC luan chuyen"/>
      <sheetName val="Thuc thanh"/>
      <sheetName val="km341+1077 -km341+1!77.61"/>
      <sheetName val="km3;7+00-km337+34 (3)"/>
      <sheetName val="Duong cong vu hcm`(2)"/>
      <sheetName val="Duong cong vu_x0000_hcm (9)"/>
      <sheetName val="Duong cong vu_x0000_hcm (4;) (2)"/>
      <sheetName val="Duong cong ve hcm (6)"/>
      <sheetName val="Duong colg vu hcm (3)"/>
      <sheetName val="Duong cnng vu hcm (7;) (2)"/>
      <sheetName val="Duong cong vu hcm(_x0000_Lmat;0)!(2)"/>
      <sheetName val="TSO_CHUNG"/>
      <sheetName val="959 K98"/>
      <sheetName val="Thang_x0000__x0000_"/>
      <sheetName val="WUA"/>
      <sheetName val="km342+520-km342+690 (2_x0009_"/>
      <sheetName val="K2_x0015_1 AC"/>
      <sheetName val="CT 13!"/>
      <sheetName val="Du an n5t Nam cau Tlong"/>
      <sheetName val="[RPT.xls][RPT.xls][RPT.xls][RPT"/>
      <sheetName val="Du an KDDC Nam trung yen"/>
      <sheetName val="TK 342 ( thue T.C !"/>
      <sheetName val="T_x000b_153"/>
      <sheetName val="Sheet04"/>
      <sheetName val="Don gia"/>
      <sheetName val="QUAN CHóE"/>
      <sheetName val="TIEP LAI CHAU"/>
      <sheetName val="AANH NGAN"/>
      <sheetName val="LIEN DA"/>
      <sheetName val="HAO DIUEN CHAU"/>
      <sheetName val="n"/>
      <sheetName val="KHANH LAN"/>
      <sheetName val="TRUONG HA NAM"/>
      <sheetName val="TOAN GIALAI"/>
      <sheetName val="TUAN LINH"/>
      <sheetName val="HUE FU XUYEN"/>
      <sheetName val="LONG TUYET"/>
      <sheetName val="NGAN CANH"/>
      <sheetName val="DoNG"/>
      <sheetName val="DIEN LINHTHAI BINH"/>
      <sheetName val="DIEU LINH"/>
      <sheetName val="TRONG NAM DINH"/>
      <sheetName val="THE HONG LINH"/>
      <sheetName val="PHUNG"/>
      <sheetName val="HUY BO"/>
      <sheetName val="VI GáU"/>
      <sheetName val="LAM XINH"/>
      <sheetName val="ANH NGAN"/>
      <sheetName val=" KHANH LAN"/>
      <sheetName val="CHINH MAI"/>
      <sheetName val="CANH phuong"/>
      <sheetName val="d"/>
      <sheetName val="TOAN GIA LAI"/>
      <sheetName val="NGOC DIEN BIEN"/>
      <sheetName val="hoang thom"/>
      <sheetName val="CHI QUYEN"/>
      <sheetName val="ngäc NAM"/>
      <sheetName val="kim anh"/>
      <sheetName val="THANG OANH"/>
      <sheetName val="TUAN DIEN BIEN"/>
      <sheetName val="TUAN TRUONG"/>
      <sheetName val="FUC QUYET"/>
      <sheetName val="soktmay"/>
      <sheetName val="C²_x0000__x0000_iet TK131"/>
      <sheetName val="K251 K)8"/>
      <sheetName val="k-337+533.60-km338 (2)"/>
      <sheetName val="km341+275-km341)350"/>
      <sheetName val="?"/>
      <sheetName val="Duong cong vu hcm (8;) (:)"/>
      <sheetName val="km337+136-km33×¶350"/>
      <sheetName val="000000000000"/>
      <sheetName val="100000000000"/>
      <sheetName val="200000000000"/>
      <sheetName val="300000000000"/>
      <sheetName val="400000000000"/>
      <sheetName val="K261?Base"/>
      <sheetName val="K?5_x0001_ @9_x0008_"/>
      <sheetName val="XL²??t5"/>
      <sheetName val="chi tiet z"/>
      <sheetName val="_RPT.xlsၝCmay"/>
      <sheetName val="km342+520-km342+690 (2 "/>
      <sheetName val="GDXLCHINH"/>
      <sheetName val="nkc"/>
      <sheetName val="MUA"/>
      <sheetName val="Dq/ng kim lien 0 cho dua"/>
      <sheetName val="Macro2_x0000__x0000__x0000__x0000__x0000__x0000__x0000__x0000__x0000__x0000__x0000__x0000_뻰Ŏ_x0000__x0004__x0000__x0000__x0000__x0000__x0000__x0000_뱤ŏ_x0000_"/>
      <sheetName val="Duong co~g vu hcm (5)"/>
      <sheetName val="km337+136-km337ý350"/>
      <sheetName val="TRUC TI԰_x0000_"/>
      <sheetName val="Giao"/>
      <sheetName val="CHIET TINH"/>
      <sheetName val="Bang Gia VL"/>
      <sheetName val="Tong Hop KP"/>
      <sheetName val=" DON GIA"/>
      <sheetName val="?? M?L"/>
      <sheetName val="?? II"/>
      <sheetName val="Bang ke T.toan`"/>
      <sheetName val="Duong cong vu hcm"/>
      <sheetName val="TNHCHINH"/>
      <sheetName val="Ў`"/>
      <sheetName val="TH9"/>
      <sheetName val="TH12"/>
      <sheetName val="_RPT.x"/>
      <sheetName val="Son"/>
      <sheetName val="Du a. nut Nam cau Tlong"/>
      <sheetName val="km338+00-km338+100,2)"/>
      <sheetName val="CHIET TINH THEO KH.SAT"/>
      <sheetName val="km″42+297.58-km342+376.41"/>
      <sheetName val="ctTBA"/>
      <sheetName val="3￱96"/>
      <sheetName val="TK33۽"/>
      <sheetName val="ÇÐ¸î MTL"/>
      <sheetName val="ÇÐ¸î DI"/>
      <sheetName val="¤Á³Î MTL"/>
      <sheetName val="¤Á³Î DI"/>
      <sheetName val="Tu²_x0000__x0000_,06 "/>
      <sheetName val="20%"/>
      <sheetName val="Noi"/>
      <sheetName val="T03-02"/>
      <sheetName val="T02-02"/>
      <sheetName val="nhi"/>
      <sheetName val="Lay"/>
      <sheetName val="c cuu"/>
      <sheetName val="ngoai"/>
      <sheetName val="san"/>
      <sheetName val="C, khoa"/>
      <sheetName val="Y hoc"/>
      <sheetName val="THKP"/>
      <sheetName val="BC"/>
      <sheetName val="QT04"/>
      <sheetName val="QT05"/>
      <sheetName val="Eau so 04 TNDN"/>
      <sheetName val="cham cong XL (2)"/>
      <sheetName val="cham cong XL"/>
      <sheetName val="chamcong"/>
      <sheetName val="Luong XD"/>
      <sheetName val="L.KHOAN 2 "/>
      <sheetName val="L.KHOAN 2"/>
      <sheetName val="CONGTRINHNHD"/>
      <sheetName val="L. KHOAN"/>
      <sheetName val="Luong XL"/>
      <sheetName val="PHANBOXL"/>
      <sheetName val="PHAN BO"/>
      <sheetName val="Luong XD thang 3"/>
      <sheetName val="CONGTRINHNHD thang3"/>
      <sheetName val="luong QL"/>
      <sheetName val="CONGDOAN "/>
      <sheetName val="CTACPHI"/>
      <sheetName val="giao nv TH chong qua tai dot 3"/>
      <sheetName val="ton tai cac tram dong dien"/>
      <sheetName val="chong qua tai dot 3"/>
      <sheetName val="cac du an"/>
      <sheetName val="Thang??"/>
      <sheetName val="LME"/>
      <sheetName val="chitiet"/>
      <sheetName val="Dongnei"/>
      <sheetName val="切割 MT_x000c_"/>
      <sheetName val="NHAN CON_x0007_"/>
      <sheetName val="TK131_x0001_"/>
      <sheetName val="Chong qua tai dot 3 moi"/>
      <sheetName val="H.so tram chong qua tai dot 3"/>
      <sheetName val="cac tram dong dien"/>
      <sheetName val="Bieu ngang"/>
    </sheetNames>
    <sheetDataSet>
      <sheetData sheetId="0" refreshError="1"/>
      <sheetData sheetId="1" refreshError="1"/>
      <sheetData sheetId="2"/>
      <sheetData sheetId="3" refreshError="1">
        <row r="8">
          <cell r="A8">
            <v>3</v>
          </cell>
          <cell r="B8" t="str">
            <v>5S</v>
          </cell>
          <cell r="C8">
            <v>0.5</v>
          </cell>
          <cell r="D8">
            <v>1.65</v>
          </cell>
          <cell r="E8">
            <v>1</v>
          </cell>
          <cell r="F8">
            <v>0</v>
          </cell>
          <cell r="G8">
            <v>0</v>
          </cell>
          <cell r="H8">
            <v>0</v>
          </cell>
          <cell r="I8">
            <v>7.0000000000000007E-2</v>
          </cell>
          <cell r="J8">
            <v>0</v>
          </cell>
          <cell r="K8">
            <v>7.0000000000000007E-2</v>
          </cell>
          <cell r="L8">
            <v>0</v>
          </cell>
          <cell r="M8">
            <v>0</v>
          </cell>
          <cell r="N8">
            <v>0</v>
          </cell>
          <cell r="O8">
            <v>0</v>
          </cell>
          <cell r="P8">
            <v>2</v>
          </cell>
          <cell r="Q8">
            <v>0</v>
          </cell>
          <cell r="R8">
            <v>0</v>
          </cell>
        </row>
        <row r="9">
          <cell r="A9">
            <v>4</v>
          </cell>
          <cell r="B9" t="str">
            <v>5S</v>
          </cell>
          <cell r="C9">
            <v>0.5</v>
          </cell>
          <cell r="D9">
            <v>1.65</v>
          </cell>
          <cell r="E9">
            <v>1</v>
          </cell>
          <cell r="F9">
            <v>0</v>
          </cell>
          <cell r="G9">
            <v>0</v>
          </cell>
          <cell r="H9">
            <v>0</v>
          </cell>
          <cell r="I9">
            <v>7.0000000000000007E-2</v>
          </cell>
          <cell r="J9">
            <v>0</v>
          </cell>
          <cell r="K9">
            <v>7.0000000000000007E-2</v>
          </cell>
          <cell r="L9">
            <v>0</v>
          </cell>
          <cell r="M9">
            <v>0</v>
          </cell>
          <cell r="N9">
            <v>0</v>
          </cell>
          <cell r="O9">
            <v>0</v>
          </cell>
          <cell r="P9">
            <v>2</v>
          </cell>
          <cell r="Q9">
            <v>0</v>
          </cell>
          <cell r="R9">
            <v>0</v>
          </cell>
        </row>
        <row r="10">
          <cell r="A10" t="str">
            <v>5S</v>
          </cell>
          <cell r="B10" t="str">
            <v>5S</v>
          </cell>
          <cell r="C10">
            <v>0.5</v>
          </cell>
          <cell r="D10">
            <v>1.65</v>
          </cell>
          <cell r="E10">
            <v>1</v>
          </cell>
          <cell r="F10">
            <v>0</v>
          </cell>
          <cell r="G10">
            <v>0</v>
          </cell>
          <cell r="H10">
            <v>0</v>
          </cell>
          <cell r="I10">
            <v>7.0000000000000007E-2</v>
          </cell>
          <cell r="J10">
            <v>0</v>
          </cell>
          <cell r="K10">
            <v>7.0000000000000007E-2</v>
          </cell>
          <cell r="L10">
            <v>0</v>
          </cell>
          <cell r="M10">
            <v>0</v>
          </cell>
          <cell r="N10">
            <v>0</v>
          </cell>
          <cell r="O10">
            <v>0</v>
          </cell>
          <cell r="P10">
            <v>2</v>
          </cell>
          <cell r="Q10">
            <v>0</v>
          </cell>
          <cell r="R10">
            <v>0</v>
          </cell>
        </row>
        <row r="11">
          <cell r="A11">
            <v>6</v>
          </cell>
          <cell r="B11" t="str">
            <v>5S</v>
          </cell>
          <cell r="C11">
            <v>0.75</v>
          </cell>
          <cell r="D11">
            <v>1.65</v>
          </cell>
          <cell r="E11">
            <v>1</v>
          </cell>
          <cell r="F11">
            <v>0</v>
          </cell>
          <cell r="G11">
            <v>0</v>
          </cell>
          <cell r="H11">
            <v>0</v>
          </cell>
          <cell r="I11">
            <v>7.0000000000000007E-2</v>
          </cell>
          <cell r="J11">
            <v>0</v>
          </cell>
          <cell r="K11">
            <v>7.0000000000000007E-2</v>
          </cell>
          <cell r="L11">
            <v>0</v>
          </cell>
          <cell r="M11">
            <v>0</v>
          </cell>
          <cell r="N11">
            <v>0</v>
          </cell>
          <cell r="O11">
            <v>0</v>
          </cell>
          <cell r="P11">
            <v>2</v>
          </cell>
          <cell r="Q11">
            <v>0</v>
          </cell>
          <cell r="R11">
            <v>0</v>
          </cell>
        </row>
        <row r="12">
          <cell r="A12">
            <v>7</v>
          </cell>
          <cell r="B12" t="str">
            <v>5S</v>
          </cell>
          <cell r="C12">
            <v>0.75</v>
          </cell>
          <cell r="D12">
            <v>1.65</v>
          </cell>
          <cell r="E12">
            <v>1</v>
          </cell>
          <cell r="F12">
            <v>0</v>
          </cell>
          <cell r="G12">
            <v>0</v>
          </cell>
          <cell r="H12">
            <v>0</v>
          </cell>
          <cell r="I12">
            <v>7.0000000000000007E-2</v>
          </cell>
          <cell r="J12">
            <v>0</v>
          </cell>
          <cell r="K12">
            <v>7.0000000000000007E-2</v>
          </cell>
          <cell r="L12">
            <v>0</v>
          </cell>
          <cell r="M12">
            <v>0</v>
          </cell>
          <cell r="N12">
            <v>0</v>
          </cell>
          <cell r="O12">
            <v>0</v>
          </cell>
          <cell r="P12">
            <v>2</v>
          </cell>
          <cell r="Q12">
            <v>0</v>
          </cell>
          <cell r="R12">
            <v>0</v>
          </cell>
        </row>
        <row r="13">
          <cell r="A13">
            <v>8</v>
          </cell>
          <cell r="B13" t="str">
            <v>5S</v>
          </cell>
          <cell r="C13">
            <v>0.75</v>
          </cell>
          <cell r="D13">
            <v>1.65</v>
          </cell>
          <cell r="E13">
            <v>1</v>
          </cell>
          <cell r="F13">
            <v>0</v>
          </cell>
          <cell r="G13">
            <v>0</v>
          </cell>
          <cell r="H13">
            <v>0</v>
          </cell>
          <cell r="I13">
            <v>7.0000000000000007E-2</v>
          </cell>
          <cell r="J13">
            <v>0</v>
          </cell>
          <cell r="K13">
            <v>7.0000000000000007E-2</v>
          </cell>
          <cell r="L13">
            <v>0</v>
          </cell>
          <cell r="M13">
            <v>0</v>
          </cell>
          <cell r="N13">
            <v>0</v>
          </cell>
          <cell r="O13">
            <v>0</v>
          </cell>
          <cell r="P13">
            <v>2</v>
          </cell>
          <cell r="Q13">
            <v>0</v>
          </cell>
          <cell r="R13">
            <v>0</v>
          </cell>
        </row>
        <row r="14">
          <cell r="A14">
            <v>9</v>
          </cell>
          <cell r="B14" t="str">
            <v>5S</v>
          </cell>
          <cell r="C14">
            <v>1</v>
          </cell>
          <cell r="D14">
            <v>1.65</v>
          </cell>
          <cell r="E14">
            <v>1</v>
          </cell>
          <cell r="F14">
            <v>0</v>
          </cell>
          <cell r="G14">
            <v>0</v>
          </cell>
          <cell r="H14">
            <v>0</v>
          </cell>
          <cell r="I14">
            <v>0.12</v>
          </cell>
          <cell r="J14">
            <v>0</v>
          </cell>
          <cell r="K14">
            <v>0.12</v>
          </cell>
          <cell r="L14">
            <v>0</v>
          </cell>
          <cell r="M14">
            <v>0</v>
          </cell>
          <cell r="N14">
            <v>0</v>
          </cell>
          <cell r="O14">
            <v>0</v>
          </cell>
          <cell r="P14">
            <v>2</v>
          </cell>
          <cell r="Q14">
            <v>0</v>
          </cell>
          <cell r="R14">
            <v>0</v>
          </cell>
        </row>
        <row r="15">
          <cell r="A15">
            <v>10</v>
          </cell>
          <cell r="B15" t="str">
            <v>5S</v>
          </cell>
          <cell r="C15">
            <v>1</v>
          </cell>
          <cell r="D15">
            <v>1.65</v>
          </cell>
          <cell r="E15">
            <v>1</v>
          </cell>
          <cell r="F15">
            <v>0</v>
          </cell>
          <cell r="G15">
            <v>0</v>
          </cell>
          <cell r="H15">
            <v>0</v>
          </cell>
          <cell r="I15">
            <v>0.12</v>
          </cell>
          <cell r="J15">
            <v>0</v>
          </cell>
          <cell r="K15">
            <v>0.12</v>
          </cell>
          <cell r="L15">
            <v>0</v>
          </cell>
          <cell r="M15">
            <v>0</v>
          </cell>
          <cell r="N15">
            <v>0</v>
          </cell>
          <cell r="O15">
            <v>0</v>
          </cell>
          <cell r="P15">
            <v>2</v>
          </cell>
          <cell r="Q15">
            <v>0</v>
          </cell>
          <cell r="R15">
            <v>0</v>
          </cell>
        </row>
        <row r="16">
          <cell r="A16">
            <v>11</v>
          </cell>
          <cell r="B16" t="str">
            <v>5S</v>
          </cell>
          <cell r="C16">
            <v>1</v>
          </cell>
          <cell r="D16">
            <v>1.65</v>
          </cell>
          <cell r="E16">
            <v>1</v>
          </cell>
          <cell r="F16">
            <v>0</v>
          </cell>
          <cell r="G16">
            <v>0</v>
          </cell>
          <cell r="H16">
            <v>0</v>
          </cell>
          <cell r="I16">
            <v>0.12</v>
          </cell>
          <cell r="J16">
            <v>0</v>
          </cell>
          <cell r="K16">
            <v>0.12</v>
          </cell>
          <cell r="L16">
            <v>0</v>
          </cell>
          <cell r="M16">
            <v>0</v>
          </cell>
          <cell r="N16">
            <v>0</v>
          </cell>
          <cell r="O16">
            <v>0</v>
          </cell>
          <cell r="P16">
            <v>2</v>
          </cell>
          <cell r="Q16">
            <v>0</v>
          </cell>
          <cell r="R16">
            <v>0</v>
          </cell>
        </row>
        <row r="17">
          <cell r="A17">
            <v>12</v>
          </cell>
          <cell r="B17" t="str">
            <v>5S</v>
          </cell>
          <cell r="C17">
            <v>1.25</v>
          </cell>
          <cell r="D17">
            <v>1.65</v>
          </cell>
          <cell r="E17">
            <v>1</v>
          </cell>
          <cell r="F17">
            <v>0</v>
          </cell>
          <cell r="G17">
            <v>0</v>
          </cell>
          <cell r="H17">
            <v>0</v>
          </cell>
          <cell r="I17">
            <v>0.15</v>
          </cell>
          <cell r="J17">
            <v>0</v>
          </cell>
          <cell r="K17">
            <v>0.15</v>
          </cell>
          <cell r="L17">
            <v>0</v>
          </cell>
          <cell r="M17">
            <v>0</v>
          </cell>
          <cell r="N17">
            <v>0</v>
          </cell>
          <cell r="O17">
            <v>0</v>
          </cell>
          <cell r="P17">
            <v>2</v>
          </cell>
          <cell r="Q17">
            <v>0</v>
          </cell>
          <cell r="R17">
            <v>0</v>
          </cell>
        </row>
        <row r="18">
          <cell r="A18">
            <v>13</v>
          </cell>
          <cell r="B18" t="str">
            <v>5S</v>
          </cell>
          <cell r="C18">
            <v>1.25</v>
          </cell>
          <cell r="D18">
            <v>1.65</v>
          </cell>
          <cell r="E18">
            <v>1</v>
          </cell>
          <cell r="F18">
            <v>0</v>
          </cell>
          <cell r="G18">
            <v>0</v>
          </cell>
          <cell r="H18">
            <v>0</v>
          </cell>
          <cell r="I18">
            <v>0.15</v>
          </cell>
          <cell r="J18">
            <v>0</v>
          </cell>
          <cell r="K18">
            <v>0.15</v>
          </cell>
          <cell r="L18">
            <v>0</v>
          </cell>
          <cell r="M18">
            <v>0</v>
          </cell>
          <cell r="N18">
            <v>0</v>
          </cell>
          <cell r="O18">
            <v>0</v>
          </cell>
          <cell r="P18">
            <v>2</v>
          </cell>
          <cell r="Q18">
            <v>0</v>
          </cell>
          <cell r="R18">
            <v>0</v>
          </cell>
        </row>
        <row r="19">
          <cell r="A19">
            <v>14</v>
          </cell>
          <cell r="B19" t="str">
            <v>5S</v>
          </cell>
          <cell r="C19">
            <v>1.25</v>
          </cell>
          <cell r="D19">
            <v>1.65</v>
          </cell>
          <cell r="E19">
            <v>1</v>
          </cell>
          <cell r="F19">
            <v>0</v>
          </cell>
          <cell r="G19">
            <v>0</v>
          </cell>
          <cell r="H19">
            <v>0</v>
          </cell>
          <cell r="I19">
            <v>0.15</v>
          </cell>
          <cell r="J19">
            <v>0</v>
          </cell>
          <cell r="K19">
            <v>0.15</v>
          </cell>
          <cell r="L19">
            <v>0</v>
          </cell>
          <cell r="M19">
            <v>0</v>
          </cell>
          <cell r="N19">
            <v>0</v>
          </cell>
          <cell r="O19">
            <v>0</v>
          </cell>
          <cell r="P19">
            <v>2</v>
          </cell>
          <cell r="Q19">
            <v>0</v>
          </cell>
          <cell r="R19">
            <v>0</v>
          </cell>
        </row>
        <row r="20">
          <cell r="A20">
            <v>15</v>
          </cell>
          <cell r="B20" t="str">
            <v>5S</v>
          </cell>
          <cell r="C20">
            <v>1.5</v>
          </cell>
          <cell r="D20">
            <v>1.65</v>
          </cell>
          <cell r="E20">
            <v>1</v>
          </cell>
          <cell r="F20">
            <v>0</v>
          </cell>
          <cell r="G20">
            <v>0</v>
          </cell>
          <cell r="H20">
            <v>0</v>
          </cell>
          <cell r="I20">
            <v>0.15</v>
          </cell>
          <cell r="J20">
            <v>0</v>
          </cell>
          <cell r="K20">
            <v>0.15</v>
          </cell>
          <cell r="L20">
            <v>0</v>
          </cell>
          <cell r="M20">
            <v>0</v>
          </cell>
          <cell r="N20">
            <v>0</v>
          </cell>
          <cell r="O20">
            <v>0</v>
          </cell>
          <cell r="P20">
            <v>2</v>
          </cell>
          <cell r="Q20">
            <v>0</v>
          </cell>
          <cell r="R20">
            <v>0</v>
          </cell>
        </row>
        <row r="21">
          <cell r="A21">
            <v>16</v>
          </cell>
          <cell r="B21" t="str">
            <v>5S</v>
          </cell>
          <cell r="C21">
            <v>1.5</v>
          </cell>
          <cell r="D21">
            <v>1.65</v>
          </cell>
          <cell r="E21">
            <v>1</v>
          </cell>
          <cell r="F21">
            <v>0</v>
          </cell>
          <cell r="G21">
            <v>0</v>
          </cell>
          <cell r="H21">
            <v>0</v>
          </cell>
          <cell r="I21">
            <v>0.15</v>
          </cell>
          <cell r="J21">
            <v>0</v>
          </cell>
          <cell r="K21">
            <v>0.15</v>
          </cell>
          <cell r="L21">
            <v>0</v>
          </cell>
          <cell r="M21">
            <v>0</v>
          </cell>
          <cell r="N21">
            <v>0</v>
          </cell>
          <cell r="O21">
            <v>0</v>
          </cell>
          <cell r="P21">
            <v>2</v>
          </cell>
          <cell r="Q21">
            <v>0</v>
          </cell>
          <cell r="R21">
            <v>0</v>
          </cell>
        </row>
        <row r="22">
          <cell r="A22">
            <v>17</v>
          </cell>
          <cell r="B22" t="str">
            <v>5S</v>
          </cell>
          <cell r="C22">
            <v>1.5</v>
          </cell>
          <cell r="D22">
            <v>1.65</v>
          </cell>
          <cell r="E22">
            <v>1</v>
          </cell>
          <cell r="F22">
            <v>0</v>
          </cell>
          <cell r="G22">
            <v>0</v>
          </cell>
          <cell r="H22">
            <v>0</v>
          </cell>
          <cell r="I22">
            <v>0.15</v>
          </cell>
          <cell r="J22">
            <v>0</v>
          </cell>
          <cell r="K22">
            <v>0.15</v>
          </cell>
          <cell r="L22">
            <v>0</v>
          </cell>
          <cell r="M22">
            <v>0</v>
          </cell>
          <cell r="N22">
            <v>0</v>
          </cell>
          <cell r="O22">
            <v>0</v>
          </cell>
          <cell r="P22">
            <v>2</v>
          </cell>
          <cell r="Q22">
            <v>0</v>
          </cell>
          <cell r="R22">
            <v>0</v>
          </cell>
        </row>
        <row r="23">
          <cell r="A23">
            <v>18</v>
          </cell>
          <cell r="B23" t="str">
            <v>5S</v>
          </cell>
          <cell r="C23">
            <v>2</v>
          </cell>
          <cell r="D23">
            <v>1.65</v>
          </cell>
          <cell r="E23">
            <v>1</v>
          </cell>
          <cell r="F23">
            <v>0</v>
          </cell>
          <cell r="G23">
            <v>0</v>
          </cell>
          <cell r="H23">
            <v>0</v>
          </cell>
          <cell r="I23">
            <v>0.15</v>
          </cell>
          <cell r="J23">
            <v>0</v>
          </cell>
          <cell r="K23">
            <v>0.15</v>
          </cell>
          <cell r="L23">
            <v>0</v>
          </cell>
          <cell r="M23">
            <v>0</v>
          </cell>
          <cell r="N23">
            <v>0</v>
          </cell>
          <cell r="O23">
            <v>0</v>
          </cell>
          <cell r="P23">
            <v>2</v>
          </cell>
          <cell r="Q23">
            <v>0</v>
          </cell>
          <cell r="R23">
            <v>0</v>
          </cell>
        </row>
        <row r="24">
          <cell r="A24">
            <v>19</v>
          </cell>
          <cell r="B24" t="str">
            <v>5S</v>
          </cell>
          <cell r="C24">
            <v>2</v>
          </cell>
          <cell r="D24">
            <v>1.65</v>
          </cell>
          <cell r="E24">
            <v>1</v>
          </cell>
          <cell r="F24">
            <v>0</v>
          </cell>
          <cell r="G24">
            <v>0</v>
          </cell>
          <cell r="H24">
            <v>0</v>
          </cell>
          <cell r="I24">
            <v>0.15</v>
          </cell>
          <cell r="J24">
            <v>0</v>
          </cell>
          <cell r="K24">
            <v>0.15</v>
          </cell>
          <cell r="L24">
            <v>0</v>
          </cell>
          <cell r="M24">
            <v>0</v>
          </cell>
          <cell r="N24">
            <v>0</v>
          </cell>
          <cell r="O24">
            <v>0</v>
          </cell>
          <cell r="P24">
            <v>2</v>
          </cell>
          <cell r="Q24">
            <v>0</v>
          </cell>
          <cell r="R24">
            <v>0</v>
          </cell>
        </row>
        <row r="25">
          <cell r="A25">
            <v>20</v>
          </cell>
          <cell r="B25" t="str">
            <v>5S</v>
          </cell>
          <cell r="C25">
            <v>2</v>
          </cell>
          <cell r="D25">
            <v>1.65</v>
          </cell>
          <cell r="E25">
            <v>1</v>
          </cell>
          <cell r="F25">
            <v>0</v>
          </cell>
          <cell r="G25">
            <v>0</v>
          </cell>
          <cell r="H25">
            <v>0</v>
          </cell>
          <cell r="I25">
            <v>0.15</v>
          </cell>
          <cell r="J25">
            <v>0</v>
          </cell>
          <cell r="K25">
            <v>0.15</v>
          </cell>
          <cell r="L25">
            <v>0</v>
          </cell>
          <cell r="M25">
            <v>0</v>
          </cell>
          <cell r="N25">
            <v>0</v>
          </cell>
          <cell r="O25">
            <v>0</v>
          </cell>
          <cell r="P25">
            <v>2</v>
          </cell>
          <cell r="Q25">
            <v>0</v>
          </cell>
          <cell r="R25">
            <v>0</v>
          </cell>
        </row>
        <row r="26">
          <cell r="A26">
            <v>21</v>
          </cell>
          <cell r="B26" t="str">
            <v>5S</v>
          </cell>
          <cell r="C26">
            <v>2.5</v>
          </cell>
          <cell r="D26">
            <v>2.11</v>
          </cell>
          <cell r="E26">
            <v>1</v>
          </cell>
          <cell r="F26">
            <v>0</v>
          </cell>
          <cell r="G26">
            <v>0</v>
          </cell>
          <cell r="H26">
            <v>0</v>
          </cell>
          <cell r="I26">
            <v>0.15</v>
          </cell>
          <cell r="J26">
            <v>0</v>
          </cell>
          <cell r="K26">
            <v>0.15</v>
          </cell>
          <cell r="L26">
            <v>0</v>
          </cell>
          <cell r="M26">
            <v>0</v>
          </cell>
          <cell r="N26">
            <v>0</v>
          </cell>
          <cell r="O26">
            <v>0</v>
          </cell>
          <cell r="P26">
            <v>2</v>
          </cell>
          <cell r="Q26">
            <v>0</v>
          </cell>
          <cell r="R26">
            <v>0</v>
          </cell>
        </row>
        <row r="27">
          <cell r="A27">
            <v>22</v>
          </cell>
          <cell r="B27" t="str">
            <v>5S</v>
          </cell>
          <cell r="C27">
            <v>3</v>
          </cell>
          <cell r="D27">
            <v>2.11</v>
          </cell>
          <cell r="E27">
            <v>1</v>
          </cell>
          <cell r="F27">
            <v>0</v>
          </cell>
          <cell r="G27">
            <v>0</v>
          </cell>
          <cell r="H27">
            <v>0</v>
          </cell>
          <cell r="I27">
            <v>0.3</v>
          </cell>
          <cell r="J27">
            <v>0</v>
          </cell>
          <cell r="K27">
            <v>0.3</v>
          </cell>
          <cell r="L27">
            <v>0</v>
          </cell>
          <cell r="M27">
            <v>0</v>
          </cell>
          <cell r="N27">
            <v>0</v>
          </cell>
          <cell r="O27">
            <v>0</v>
          </cell>
          <cell r="P27">
            <v>2</v>
          </cell>
          <cell r="Q27">
            <v>0</v>
          </cell>
          <cell r="R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cell r="R28">
            <v>0</v>
          </cell>
        </row>
        <row r="29">
          <cell r="A29">
            <v>24</v>
          </cell>
          <cell r="B29" t="str">
            <v>5S</v>
          </cell>
          <cell r="C29">
            <v>4</v>
          </cell>
          <cell r="D29">
            <v>2.11</v>
          </cell>
          <cell r="E29">
            <v>1</v>
          </cell>
          <cell r="F29">
            <v>0</v>
          </cell>
          <cell r="G29">
            <v>0</v>
          </cell>
          <cell r="H29">
            <v>0</v>
          </cell>
          <cell r="I29">
            <v>0.3</v>
          </cell>
          <cell r="J29">
            <v>0</v>
          </cell>
          <cell r="K29">
            <v>0.3</v>
          </cell>
          <cell r="L29">
            <v>0</v>
          </cell>
          <cell r="M29">
            <v>0</v>
          </cell>
          <cell r="N29">
            <v>0</v>
          </cell>
          <cell r="O29">
            <v>0</v>
          </cell>
          <cell r="P29">
            <v>3</v>
          </cell>
          <cell r="Q29">
            <v>0</v>
          </cell>
          <cell r="R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cell r="R30">
            <v>0</v>
          </cell>
        </row>
        <row r="31">
          <cell r="A31" t="str">
            <v>5S</v>
          </cell>
          <cell r="B31" t="str">
            <v>5S</v>
          </cell>
          <cell r="C31">
            <v>6</v>
          </cell>
          <cell r="D31">
            <v>2.77</v>
          </cell>
          <cell r="E31">
            <v>1</v>
          </cell>
          <cell r="F31">
            <v>0</v>
          </cell>
          <cell r="G31">
            <v>0</v>
          </cell>
          <cell r="H31">
            <v>0</v>
          </cell>
          <cell r="I31">
            <v>0.45</v>
          </cell>
          <cell r="J31">
            <v>0</v>
          </cell>
          <cell r="K31">
            <v>0.45</v>
          </cell>
          <cell r="L31">
            <v>0</v>
          </cell>
          <cell r="M31">
            <v>0</v>
          </cell>
          <cell r="N31">
            <v>0</v>
          </cell>
          <cell r="O31">
            <v>0</v>
          </cell>
          <cell r="P31">
            <v>4</v>
          </cell>
          <cell r="Q31">
            <v>0</v>
          </cell>
          <cell r="R31">
            <v>0</v>
          </cell>
        </row>
        <row r="32">
          <cell r="A32">
            <v>27</v>
          </cell>
          <cell r="B32" t="str">
            <v>5S</v>
          </cell>
          <cell r="C32">
            <v>8</v>
          </cell>
          <cell r="D32">
            <v>2.77</v>
          </cell>
          <cell r="E32">
            <v>1</v>
          </cell>
          <cell r="F32">
            <v>0</v>
          </cell>
          <cell r="G32">
            <v>0</v>
          </cell>
          <cell r="H32">
            <v>0</v>
          </cell>
          <cell r="I32">
            <v>0.45</v>
          </cell>
          <cell r="J32">
            <v>0</v>
          </cell>
          <cell r="K32">
            <v>0.45</v>
          </cell>
          <cell r="L32">
            <v>0</v>
          </cell>
          <cell r="M32">
            <v>0</v>
          </cell>
          <cell r="N32">
            <v>0</v>
          </cell>
          <cell r="O32">
            <v>0</v>
          </cell>
          <cell r="P32">
            <v>4</v>
          </cell>
          <cell r="Q32">
            <v>0</v>
          </cell>
          <cell r="R32">
            <v>0</v>
          </cell>
        </row>
        <row r="33">
          <cell r="A33">
            <v>28</v>
          </cell>
          <cell r="B33" t="str">
            <v>5S</v>
          </cell>
          <cell r="C33">
            <v>10</v>
          </cell>
          <cell r="D33">
            <v>3.4</v>
          </cell>
          <cell r="E33">
            <v>1</v>
          </cell>
          <cell r="F33">
            <v>0</v>
          </cell>
          <cell r="G33">
            <v>0</v>
          </cell>
          <cell r="H33">
            <v>0</v>
          </cell>
          <cell r="I33">
            <v>0.9</v>
          </cell>
          <cell r="J33">
            <v>0</v>
          </cell>
          <cell r="K33">
            <v>0.9</v>
          </cell>
          <cell r="L33">
            <v>0</v>
          </cell>
          <cell r="M33">
            <v>0</v>
          </cell>
          <cell r="N33">
            <v>0</v>
          </cell>
          <cell r="O33">
            <v>0</v>
          </cell>
          <cell r="P33">
            <v>4</v>
          </cell>
          <cell r="Q33">
            <v>0</v>
          </cell>
          <cell r="R33">
            <v>0</v>
          </cell>
        </row>
        <row r="34">
          <cell r="A34">
            <v>29</v>
          </cell>
          <cell r="B34" t="str">
            <v>5S</v>
          </cell>
          <cell r="C34">
            <v>12</v>
          </cell>
          <cell r="D34">
            <v>3.96</v>
          </cell>
          <cell r="E34">
            <v>1</v>
          </cell>
          <cell r="F34">
            <v>0</v>
          </cell>
          <cell r="G34">
            <v>0</v>
          </cell>
          <cell r="H34">
            <v>0</v>
          </cell>
          <cell r="I34">
            <v>1.2</v>
          </cell>
          <cell r="J34">
            <v>0</v>
          </cell>
          <cell r="K34">
            <v>1.2</v>
          </cell>
          <cell r="L34">
            <v>0</v>
          </cell>
          <cell r="M34">
            <v>0</v>
          </cell>
          <cell r="N34">
            <v>0</v>
          </cell>
          <cell r="O34">
            <v>0</v>
          </cell>
          <cell r="P34">
            <v>6</v>
          </cell>
          <cell r="Q34">
            <v>0</v>
          </cell>
          <cell r="R34">
            <v>0</v>
          </cell>
        </row>
        <row r="35">
          <cell r="A35">
            <v>30</v>
          </cell>
          <cell r="B35" t="str">
            <v>5S</v>
          </cell>
          <cell r="C35">
            <v>14</v>
          </cell>
          <cell r="D35">
            <v>3.96</v>
          </cell>
          <cell r="E35">
            <v>1</v>
          </cell>
          <cell r="F35">
            <v>0</v>
          </cell>
          <cell r="G35">
            <v>0</v>
          </cell>
          <cell r="H35">
            <v>0</v>
          </cell>
          <cell r="I35">
            <v>1.34</v>
          </cell>
          <cell r="J35">
            <v>0</v>
          </cell>
          <cell r="K35">
            <v>1.34</v>
          </cell>
          <cell r="L35">
            <v>0</v>
          </cell>
          <cell r="M35">
            <v>0</v>
          </cell>
          <cell r="N35">
            <v>0</v>
          </cell>
          <cell r="O35">
            <v>0</v>
          </cell>
          <cell r="P35">
            <v>6</v>
          </cell>
          <cell r="Q35">
            <v>0</v>
          </cell>
          <cell r="R35">
            <v>0</v>
          </cell>
        </row>
        <row r="36">
          <cell r="A36">
            <v>31</v>
          </cell>
          <cell r="B36" t="str">
            <v>5S</v>
          </cell>
          <cell r="C36">
            <v>16</v>
          </cell>
          <cell r="D36">
            <v>4.1900000000000004</v>
          </cell>
          <cell r="E36">
            <v>1</v>
          </cell>
          <cell r="F36">
            <v>0</v>
          </cell>
          <cell r="G36">
            <v>0</v>
          </cell>
          <cell r="H36">
            <v>0</v>
          </cell>
          <cell r="I36">
            <v>1.65</v>
          </cell>
          <cell r="J36">
            <v>0</v>
          </cell>
          <cell r="K36">
            <v>1.65</v>
          </cell>
          <cell r="L36">
            <v>0</v>
          </cell>
          <cell r="M36">
            <v>0</v>
          </cell>
          <cell r="N36">
            <v>0</v>
          </cell>
          <cell r="O36">
            <v>0</v>
          </cell>
          <cell r="P36">
            <v>6</v>
          </cell>
          <cell r="Q36">
            <v>0</v>
          </cell>
          <cell r="R36">
            <v>0</v>
          </cell>
        </row>
        <row r="37">
          <cell r="A37">
            <v>32</v>
          </cell>
          <cell r="B37" t="str">
            <v>5S</v>
          </cell>
          <cell r="C37">
            <v>18</v>
          </cell>
          <cell r="D37">
            <v>4.1900000000000004</v>
          </cell>
          <cell r="E37">
            <v>1</v>
          </cell>
          <cell r="F37">
            <v>0</v>
          </cell>
          <cell r="G37">
            <v>0</v>
          </cell>
          <cell r="H37">
            <v>0</v>
          </cell>
          <cell r="I37">
            <v>1.8</v>
          </cell>
          <cell r="J37">
            <v>0</v>
          </cell>
          <cell r="K37">
            <v>1.8</v>
          </cell>
          <cell r="L37">
            <v>0</v>
          </cell>
          <cell r="M37">
            <v>0</v>
          </cell>
          <cell r="N37">
            <v>0</v>
          </cell>
          <cell r="O37">
            <v>0</v>
          </cell>
          <cell r="P37">
            <v>6</v>
          </cell>
          <cell r="Q37">
            <v>0</v>
          </cell>
          <cell r="R37">
            <v>0</v>
          </cell>
        </row>
        <row r="38">
          <cell r="A38">
            <v>33</v>
          </cell>
          <cell r="B38" t="str">
            <v>5S</v>
          </cell>
          <cell r="C38">
            <v>20</v>
          </cell>
          <cell r="D38">
            <v>4.78</v>
          </cell>
          <cell r="E38">
            <v>1</v>
          </cell>
          <cell r="F38">
            <v>0</v>
          </cell>
          <cell r="G38">
            <v>0</v>
          </cell>
          <cell r="H38">
            <v>0</v>
          </cell>
          <cell r="I38">
            <v>2.54</v>
          </cell>
          <cell r="J38">
            <v>0</v>
          </cell>
          <cell r="K38">
            <v>2.54</v>
          </cell>
          <cell r="L38">
            <v>0</v>
          </cell>
          <cell r="M38">
            <v>0</v>
          </cell>
          <cell r="N38">
            <v>0</v>
          </cell>
          <cell r="O38">
            <v>0</v>
          </cell>
          <cell r="P38">
            <v>7</v>
          </cell>
          <cell r="Q38">
            <v>0</v>
          </cell>
          <cell r="R38">
            <v>0</v>
          </cell>
        </row>
        <row r="39">
          <cell r="A39">
            <v>34</v>
          </cell>
          <cell r="B39" t="str">
            <v>5S</v>
          </cell>
          <cell r="C39">
            <v>22</v>
          </cell>
          <cell r="D39">
            <v>4.78</v>
          </cell>
          <cell r="E39">
            <v>1</v>
          </cell>
          <cell r="F39">
            <v>0</v>
          </cell>
          <cell r="G39">
            <v>0</v>
          </cell>
          <cell r="H39">
            <v>0</v>
          </cell>
          <cell r="I39">
            <v>2.69</v>
          </cell>
          <cell r="J39">
            <v>0</v>
          </cell>
          <cell r="K39">
            <v>2.69</v>
          </cell>
          <cell r="L39">
            <v>0</v>
          </cell>
          <cell r="M39">
            <v>0</v>
          </cell>
          <cell r="N39">
            <v>0</v>
          </cell>
          <cell r="O39">
            <v>0</v>
          </cell>
          <cell r="P39">
            <v>8</v>
          </cell>
          <cell r="Q39">
            <v>0</v>
          </cell>
          <cell r="R39">
            <v>0</v>
          </cell>
        </row>
        <row r="40">
          <cell r="A40">
            <v>35</v>
          </cell>
          <cell r="B40" t="str">
            <v>5S</v>
          </cell>
          <cell r="C40">
            <v>24</v>
          </cell>
          <cell r="D40">
            <v>5.54</v>
          </cell>
          <cell r="E40">
            <v>1</v>
          </cell>
          <cell r="F40">
            <v>0</v>
          </cell>
          <cell r="G40">
            <v>0</v>
          </cell>
          <cell r="H40">
            <v>0</v>
          </cell>
          <cell r="I40">
            <v>2.4300000000000002</v>
          </cell>
          <cell r="J40">
            <v>1.47</v>
          </cell>
          <cell r="K40">
            <v>3.9000000000000004</v>
          </cell>
          <cell r="L40">
            <v>0</v>
          </cell>
          <cell r="M40">
            <v>0</v>
          </cell>
          <cell r="N40">
            <v>0</v>
          </cell>
          <cell r="O40">
            <v>0</v>
          </cell>
          <cell r="P40">
            <v>8</v>
          </cell>
          <cell r="Q40">
            <v>0</v>
          </cell>
          <cell r="R40">
            <v>0</v>
          </cell>
        </row>
        <row r="41">
          <cell r="A41">
            <v>36</v>
          </cell>
          <cell r="B41" t="str">
            <v>5S</v>
          </cell>
          <cell r="C41">
            <v>30</v>
          </cell>
          <cell r="D41">
            <v>6.35</v>
          </cell>
          <cell r="E41">
            <v>1</v>
          </cell>
          <cell r="F41">
            <v>0</v>
          </cell>
          <cell r="G41">
            <v>0</v>
          </cell>
          <cell r="H41">
            <v>0</v>
          </cell>
          <cell r="I41">
            <v>3.04</v>
          </cell>
          <cell r="J41">
            <v>3.11</v>
          </cell>
          <cell r="K41">
            <v>6.15</v>
          </cell>
          <cell r="L41">
            <v>0</v>
          </cell>
          <cell r="M41">
            <v>0</v>
          </cell>
          <cell r="N41">
            <v>0</v>
          </cell>
          <cell r="O41">
            <v>0</v>
          </cell>
          <cell r="P41">
            <v>10</v>
          </cell>
          <cell r="Q41">
            <v>0</v>
          </cell>
          <cell r="R41">
            <v>0</v>
          </cell>
        </row>
        <row r="42">
          <cell r="A42">
            <v>37</v>
          </cell>
          <cell r="B42">
            <v>10</v>
          </cell>
          <cell r="C42">
            <v>14</v>
          </cell>
          <cell r="D42">
            <v>6.35</v>
          </cell>
          <cell r="E42">
            <v>1</v>
          </cell>
          <cell r="F42">
            <v>0</v>
          </cell>
          <cell r="G42">
            <v>0</v>
          </cell>
          <cell r="H42">
            <v>0</v>
          </cell>
          <cell r="I42">
            <v>1.42</v>
          </cell>
          <cell r="J42">
            <v>1.27</v>
          </cell>
          <cell r="K42">
            <v>2.69</v>
          </cell>
          <cell r="L42">
            <v>0</v>
          </cell>
          <cell r="M42">
            <v>0</v>
          </cell>
          <cell r="N42">
            <v>0</v>
          </cell>
          <cell r="O42">
            <v>0</v>
          </cell>
          <cell r="P42">
            <v>6</v>
          </cell>
          <cell r="Q42">
            <v>0</v>
          </cell>
          <cell r="R42">
            <v>0</v>
          </cell>
        </row>
        <row r="43">
          <cell r="A43">
            <v>38</v>
          </cell>
          <cell r="B43">
            <v>10</v>
          </cell>
          <cell r="C43">
            <v>16</v>
          </cell>
          <cell r="D43">
            <v>6.35</v>
          </cell>
          <cell r="E43">
            <v>1</v>
          </cell>
          <cell r="F43">
            <v>0</v>
          </cell>
          <cell r="G43">
            <v>0</v>
          </cell>
          <cell r="H43">
            <v>0</v>
          </cell>
          <cell r="I43">
            <v>1.62</v>
          </cell>
          <cell r="J43">
            <v>1.38</v>
          </cell>
          <cell r="K43">
            <v>3</v>
          </cell>
          <cell r="L43">
            <v>0</v>
          </cell>
          <cell r="M43">
            <v>0</v>
          </cell>
          <cell r="N43">
            <v>0</v>
          </cell>
          <cell r="O43">
            <v>0</v>
          </cell>
          <cell r="P43">
            <v>6</v>
          </cell>
          <cell r="Q43">
            <v>0</v>
          </cell>
          <cell r="R43">
            <v>0</v>
          </cell>
        </row>
        <row r="44">
          <cell r="A44">
            <v>39</v>
          </cell>
          <cell r="B44">
            <v>10</v>
          </cell>
          <cell r="C44">
            <v>18</v>
          </cell>
          <cell r="D44">
            <v>6.35</v>
          </cell>
          <cell r="E44">
            <v>1</v>
          </cell>
          <cell r="F44">
            <v>0</v>
          </cell>
          <cell r="G44">
            <v>0</v>
          </cell>
          <cell r="H44">
            <v>0</v>
          </cell>
          <cell r="I44">
            <v>1.82</v>
          </cell>
          <cell r="J44">
            <v>1.48</v>
          </cell>
          <cell r="K44">
            <v>3.3</v>
          </cell>
          <cell r="L44">
            <v>0</v>
          </cell>
          <cell r="M44">
            <v>0</v>
          </cell>
          <cell r="N44">
            <v>0</v>
          </cell>
          <cell r="O44">
            <v>0</v>
          </cell>
          <cell r="P44">
            <v>6</v>
          </cell>
          <cell r="Q44">
            <v>0</v>
          </cell>
          <cell r="R44">
            <v>0</v>
          </cell>
        </row>
        <row r="45">
          <cell r="A45" t="str">
            <v>AVE.</v>
          </cell>
          <cell r="B45">
            <v>10</v>
          </cell>
          <cell r="C45">
            <v>20</v>
          </cell>
          <cell r="D45">
            <v>6.35</v>
          </cell>
          <cell r="E45">
            <v>1</v>
          </cell>
          <cell r="F45">
            <v>0</v>
          </cell>
          <cell r="G45">
            <v>0</v>
          </cell>
          <cell r="H45">
            <v>0</v>
          </cell>
          <cell r="I45">
            <v>2.0299999999999998</v>
          </cell>
          <cell r="J45">
            <v>1.72</v>
          </cell>
          <cell r="K45">
            <v>3.75</v>
          </cell>
          <cell r="L45">
            <v>0</v>
          </cell>
          <cell r="M45">
            <v>0</v>
          </cell>
          <cell r="N45">
            <v>0</v>
          </cell>
          <cell r="O45">
            <v>0</v>
          </cell>
          <cell r="P45">
            <v>7</v>
          </cell>
          <cell r="Q45">
            <v>0</v>
          </cell>
          <cell r="R45">
            <v>0</v>
          </cell>
        </row>
        <row r="46">
          <cell r="B46">
            <v>10</v>
          </cell>
          <cell r="C46">
            <v>22</v>
          </cell>
          <cell r="D46">
            <v>6.35</v>
          </cell>
          <cell r="E46">
            <v>1</v>
          </cell>
          <cell r="F46">
            <v>0</v>
          </cell>
          <cell r="G46">
            <v>0</v>
          </cell>
          <cell r="H46">
            <v>0</v>
          </cell>
          <cell r="I46">
            <v>2.23</v>
          </cell>
          <cell r="J46">
            <v>2.27</v>
          </cell>
          <cell r="K46">
            <v>4.5</v>
          </cell>
          <cell r="L46">
            <v>0</v>
          </cell>
          <cell r="M46">
            <v>0</v>
          </cell>
          <cell r="N46">
            <v>0</v>
          </cell>
          <cell r="O46">
            <v>0</v>
          </cell>
          <cell r="P46">
            <v>8</v>
          </cell>
        </row>
        <row r="47">
          <cell r="A47" t="str">
            <v>*** Reference Paper : Predict Fittings For Piping Systems ***</v>
          </cell>
          <cell r="B47">
            <v>10</v>
          </cell>
          <cell r="C47">
            <v>24</v>
          </cell>
          <cell r="D47">
            <v>6.35</v>
          </cell>
          <cell r="E47">
            <v>1</v>
          </cell>
          <cell r="F47">
            <v>0</v>
          </cell>
          <cell r="G47">
            <v>0</v>
          </cell>
          <cell r="H47">
            <v>0</v>
          </cell>
          <cell r="I47">
            <v>2.4300000000000002</v>
          </cell>
          <cell r="J47">
            <v>2.0699999999999998</v>
          </cell>
          <cell r="K47">
            <v>4.5</v>
          </cell>
          <cell r="L47">
            <v>0</v>
          </cell>
          <cell r="M47">
            <v>0</v>
          </cell>
          <cell r="N47">
            <v>0</v>
          </cell>
          <cell r="O47">
            <v>0</v>
          </cell>
          <cell r="P47">
            <v>8</v>
          </cell>
          <cell r="R47" t="str">
            <v>Fc = 2.00  Manifold Type Piping</v>
          </cell>
        </row>
        <row r="48">
          <cell r="B48">
            <v>10</v>
          </cell>
          <cell r="C48">
            <v>26</v>
          </cell>
          <cell r="D48">
            <v>7.92</v>
          </cell>
          <cell r="E48">
            <v>1</v>
          </cell>
          <cell r="F48">
            <v>0</v>
          </cell>
          <cell r="G48">
            <v>0</v>
          </cell>
          <cell r="H48">
            <v>0</v>
          </cell>
          <cell r="I48">
            <v>2.64</v>
          </cell>
          <cell r="J48">
            <v>4.8600000000000003</v>
          </cell>
          <cell r="K48">
            <v>7.5</v>
          </cell>
          <cell r="L48">
            <v>0</v>
          </cell>
          <cell r="M48">
            <v>0</v>
          </cell>
          <cell r="N48">
            <v>0</v>
          </cell>
          <cell r="O48">
            <v>0</v>
          </cell>
          <cell r="P48">
            <v>9</v>
          </cell>
          <cell r="R48" t="str">
            <v xml:space="preserve">        (PIPE JOINT FACTOR Fp = 0%)</v>
          </cell>
        </row>
        <row r="49">
          <cell r="B49">
            <v>10</v>
          </cell>
          <cell r="C49">
            <v>28</v>
          </cell>
          <cell r="D49">
            <v>7.92</v>
          </cell>
          <cell r="E49">
            <v>1</v>
          </cell>
          <cell r="F49">
            <v>0</v>
          </cell>
          <cell r="G49">
            <v>0</v>
          </cell>
          <cell r="H49">
            <v>0</v>
          </cell>
          <cell r="I49">
            <v>2.84</v>
          </cell>
          <cell r="J49">
            <v>5.26</v>
          </cell>
          <cell r="K49">
            <v>8.1</v>
          </cell>
          <cell r="L49">
            <v>0</v>
          </cell>
          <cell r="M49">
            <v>0</v>
          </cell>
          <cell r="N49">
            <v>0</v>
          </cell>
          <cell r="O49">
            <v>0</v>
          </cell>
          <cell r="P49">
            <v>9</v>
          </cell>
          <cell r="R49" t="str">
            <v>Fc = 4.00  Very Complex Manifolds</v>
          </cell>
        </row>
        <row r="50">
          <cell r="A50" t="str">
            <v>The number and types of pipe fittings can be estimated by this method</v>
          </cell>
          <cell r="B50">
            <v>10</v>
          </cell>
          <cell r="C50">
            <v>30</v>
          </cell>
          <cell r="D50">
            <v>7.92</v>
          </cell>
          <cell r="E50">
            <v>1</v>
          </cell>
          <cell r="F50">
            <v>0</v>
          </cell>
          <cell r="G50">
            <v>0</v>
          </cell>
          <cell r="H50">
            <v>0</v>
          </cell>
          <cell r="I50">
            <v>3.04</v>
          </cell>
          <cell r="J50">
            <v>5.66</v>
          </cell>
          <cell r="K50">
            <v>8.6999999999999993</v>
          </cell>
          <cell r="L50">
            <v>0</v>
          </cell>
          <cell r="M50">
            <v>0</v>
          </cell>
          <cell r="N50">
            <v>0</v>
          </cell>
          <cell r="O50">
            <v>0</v>
          </cell>
          <cell r="P50">
            <v>10</v>
          </cell>
          <cell r="R50" t="str">
            <v xml:space="preserve">        (PIPE JOINT FACTOR Fp = 0%)</v>
          </cell>
        </row>
        <row r="51">
          <cell r="A51" t="str">
            <v>long before the piping isometrics are done. Pipe size and a general idea</v>
          </cell>
          <cell r="B51">
            <v>10</v>
          </cell>
          <cell r="C51">
            <v>32</v>
          </cell>
          <cell r="D51">
            <v>7.92</v>
          </cell>
          <cell r="E51">
            <v>1</v>
          </cell>
          <cell r="F51">
            <v>0</v>
          </cell>
          <cell r="G51">
            <v>0</v>
          </cell>
          <cell r="H51">
            <v>0</v>
          </cell>
          <cell r="I51">
            <v>3.24</v>
          </cell>
          <cell r="J51">
            <v>6.06</v>
          </cell>
          <cell r="K51">
            <v>9.3000000000000007</v>
          </cell>
          <cell r="L51">
            <v>0</v>
          </cell>
          <cell r="M51">
            <v>0</v>
          </cell>
          <cell r="N51">
            <v>0</v>
          </cell>
          <cell r="O51">
            <v>0</v>
          </cell>
          <cell r="P51">
            <v>11</v>
          </cell>
        </row>
        <row r="52">
          <cell r="A52" t="str">
            <v>of the system's complexity are all that is needed.</v>
          </cell>
          <cell r="B52">
            <v>10</v>
          </cell>
          <cell r="C52">
            <v>34</v>
          </cell>
          <cell r="D52">
            <v>7.92</v>
          </cell>
          <cell r="E52">
            <v>1</v>
          </cell>
          <cell r="F52">
            <v>0</v>
          </cell>
          <cell r="G52">
            <v>0</v>
          </cell>
          <cell r="H52">
            <v>0</v>
          </cell>
          <cell r="I52">
            <v>3.45</v>
          </cell>
          <cell r="J52">
            <v>6.44</v>
          </cell>
          <cell r="K52">
            <v>9.89</v>
          </cell>
          <cell r="L52">
            <v>0</v>
          </cell>
          <cell r="M52">
            <v>0</v>
          </cell>
          <cell r="N52">
            <v>0</v>
          </cell>
          <cell r="O52">
            <v>0</v>
          </cell>
          <cell r="P52">
            <v>12</v>
          </cell>
          <cell r="Q52">
            <v>0</v>
          </cell>
          <cell r="R52" t="str">
            <v/>
          </cell>
        </row>
        <row r="53">
          <cell r="B53">
            <v>10</v>
          </cell>
          <cell r="C53">
            <v>36</v>
          </cell>
          <cell r="D53">
            <v>7.92</v>
          </cell>
          <cell r="E53">
            <v>1</v>
          </cell>
          <cell r="F53">
            <v>0</v>
          </cell>
          <cell r="G53">
            <v>0</v>
          </cell>
          <cell r="H53">
            <v>0</v>
          </cell>
          <cell r="I53">
            <v>3.65</v>
          </cell>
          <cell r="J53">
            <v>6.84</v>
          </cell>
          <cell r="K53">
            <v>10.49</v>
          </cell>
          <cell r="L53">
            <v>0</v>
          </cell>
          <cell r="M53">
            <v>0</v>
          </cell>
          <cell r="N53">
            <v>0</v>
          </cell>
          <cell r="O53">
            <v>0</v>
          </cell>
          <cell r="P53">
            <v>12</v>
          </cell>
        </row>
        <row r="54">
          <cell r="B54" t="str">
            <v>10S</v>
          </cell>
          <cell r="C54">
            <v>0.125</v>
          </cell>
          <cell r="D54">
            <v>1.24</v>
          </cell>
          <cell r="E54">
            <v>1</v>
          </cell>
          <cell r="F54">
            <v>0</v>
          </cell>
          <cell r="G54">
            <v>0</v>
          </cell>
          <cell r="H54">
            <v>0</v>
          </cell>
          <cell r="I54">
            <v>7.0000000000000007E-2</v>
          </cell>
          <cell r="J54">
            <v>0</v>
          </cell>
          <cell r="K54">
            <v>7.0000000000000007E-2</v>
          </cell>
          <cell r="L54">
            <v>0</v>
          </cell>
          <cell r="M54">
            <v>0</v>
          </cell>
          <cell r="N54">
            <v>0</v>
          </cell>
          <cell r="O54">
            <v>0</v>
          </cell>
          <cell r="P54">
            <v>2</v>
          </cell>
        </row>
        <row r="55">
          <cell r="B55" t="str">
            <v>10S</v>
          </cell>
          <cell r="C55">
            <v>0.125</v>
          </cell>
          <cell r="D55">
            <v>1.24</v>
          </cell>
          <cell r="E55">
            <v>1</v>
          </cell>
          <cell r="F55">
            <v>0</v>
          </cell>
          <cell r="G55">
            <v>0</v>
          </cell>
          <cell r="H55">
            <v>0</v>
          </cell>
          <cell r="I55">
            <v>7.0000000000000007E-2</v>
          </cell>
          <cell r="J55">
            <v>0</v>
          </cell>
          <cell r="K55">
            <v>7.0000000000000007E-2</v>
          </cell>
          <cell r="L55">
            <v>0</v>
          </cell>
          <cell r="M55">
            <v>0</v>
          </cell>
          <cell r="N55">
            <v>0</v>
          </cell>
          <cell r="O55">
            <v>0</v>
          </cell>
          <cell r="P55">
            <v>2</v>
          </cell>
          <cell r="Q55" t="str">
            <v xml:space="preserve">S_x0001_N_x0002_1a_x0000__x0017_T«n nÒn b»ng c¸t ®Çm kü_x0002_m3_x0000_%X©y mãng ®¸ </v>
          </cell>
        </row>
        <row r="56">
          <cell r="B56" t="str">
            <v>10S</v>
          </cell>
          <cell r="C56">
            <v>0.125</v>
          </cell>
          <cell r="D56">
            <v>1.24</v>
          </cell>
          <cell r="E56">
            <v>1</v>
          </cell>
          <cell r="F56">
            <v>0</v>
          </cell>
          <cell r="G56">
            <v>0</v>
          </cell>
          <cell r="H56">
            <v>0</v>
          </cell>
          <cell r="I56">
            <v>7.0000000000000007E-2</v>
          </cell>
          <cell r="J56">
            <v>0</v>
          </cell>
          <cell r="K56">
            <v>7.0000000000000007E-2</v>
          </cell>
          <cell r="L56">
            <v>0</v>
          </cell>
          <cell r="M56">
            <v>0</v>
          </cell>
          <cell r="N56">
            <v>0</v>
          </cell>
          <cell r="O56">
            <v>0</v>
          </cell>
          <cell r="P56">
            <v>2</v>
          </cell>
        </row>
        <row r="57">
          <cell r="B57" t="str">
            <v>10S</v>
          </cell>
          <cell r="C57">
            <v>0.25</v>
          </cell>
          <cell r="D57">
            <v>1.65</v>
          </cell>
          <cell r="E57">
            <v>1</v>
          </cell>
          <cell r="F57">
            <v>0</v>
          </cell>
          <cell r="G57">
            <v>0</v>
          </cell>
          <cell r="H57">
            <v>0</v>
          </cell>
          <cell r="I57">
            <v>7.0000000000000007E-2</v>
          </cell>
          <cell r="J57">
            <v>0</v>
          </cell>
          <cell r="K57">
            <v>7.0000000000000007E-2</v>
          </cell>
          <cell r="L57">
            <v>0</v>
          </cell>
          <cell r="M57">
            <v>0</v>
          </cell>
          <cell r="N57">
            <v>0</v>
          </cell>
          <cell r="O57">
            <v>0</v>
          </cell>
          <cell r="P57">
            <v>2</v>
          </cell>
        </row>
        <row r="58">
          <cell r="B58" t="str">
            <v>10S</v>
          </cell>
          <cell r="C58">
            <v>0.25</v>
          </cell>
          <cell r="D58">
            <v>1.65</v>
          </cell>
          <cell r="E58">
            <v>1</v>
          </cell>
          <cell r="F58">
            <v>0</v>
          </cell>
          <cell r="G58">
            <v>0</v>
          </cell>
          <cell r="H58">
            <v>0</v>
          </cell>
          <cell r="I58">
            <v>7.0000000000000007E-2</v>
          </cell>
          <cell r="J58">
            <v>0</v>
          </cell>
          <cell r="K58">
            <v>7.0000000000000007E-2</v>
          </cell>
          <cell r="L58">
            <v>0</v>
          </cell>
          <cell r="M58">
            <v>0</v>
          </cell>
          <cell r="N58">
            <v>0</v>
          </cell>
          <cell r="O58">
            <v>0</v>
          </cell>
          <cell r="P58">
            <v>2</v>
          </cell>
        </row>
        <row r="59">
          <cell r="B59" t="str">
            <v>10S</v>
          </cell>
          <cell r="C59">
            <v>0.25</v>
          </cell>
          <cell r="D59">
            <v>1.65</v>
          </cell>
          <cell r="E59">
            <v>1</v>
          </cell>
          <cell r="F59">
            <v>0</v>
          </cell>
          <cell r="G59">
            <v>0</v>
          </cell>
          <cell r="H59">
            <v>0</v>
          </cell>
          <cell r="I59">
            <v>7.0000000000000007E-2</v>
          </cell>
          <cell r="J59">
            <v>0</v>
          </cell>
          <cell r="K59">
            <v>7.0000000000000007E-2</v>
          </cell>
          <cell r="L59">
            <v>0</v>
          </cell>
          <cell r="M59">
            <v>0</v>
          </cell>
          <cell r="N59">
            <v>0</v>
          </cell>
          <cell r="O59">
            <v>0</v>
          </cell>
          <cell r="P59">
            <v>2</v>
          </cell>
        </row>
        <row r="60">
          <cell r="B60" t="str">
            <v>10S</v>
          </cell>
          <cell r="C60">
            <v>0.375</v>
          </cell>
          <cell r="D60">
            <v>1.65</v>
          </cell>
          <cell r="E60">
            <v>1</v>
          </cell>
          <cell r="F60">
            <v>0</v>
          </cell>
          <cell r="G60">
            <v>0</v>
          </cell>
          <cell r="H60">
            <v>0</v>
          </cell>
          <cell r="I60">
            <v>7.0000000000000007E-2</v>
          </cell>
          <cell r="J60">
            <v>0</v>
          </cell>
          <cell r="K60">
            <v>7.0000000000000007E-2</v>
          </cell>
          <cell r="L60">
            <v>0</v>
          </cell>
          <cell r="M60">
            <v>0</v>
          </cell>
          <cell r="N60">
            <v>0</v>
          </cell>
          <cell r="O60">
            <v>0</v>
          </cell>
          <cell r="P60">
            <v>2</v>
          </cell>
        </row>
        <row r="61">
          <cell r="B61" t="str">
            <v>10S</v>
          </cell>
          <cell r="C61">
            <v>0.375</v>
          </cell>
          <cell r="D61">
            <v>1.65</v>
          </cell>
          <cell r="E61">
            <v>1</v>
          </cell>
          <cell r="F61">
            <v>0</v>
          </cell>
          <cell r="G61">
            <v>0</v>
          </cell>
          <cell r="H61">
            <v>0</v>
          </cell>
          <cell r="I61">
            <v>7.0000000000000007E-2</v>
          </cell>
          <cell r="J61">
            <v>0</v>
          </cell>
          <cell r="K61">
            <v>7.0000000000000007E-2</v>
          </cell>
          <cell r="L61">
            <v>0</v>
          </cell>
          <cell r="M61">
            <v>0</v>
          </cell>
          <cell r="N61">
            <v>0</v>
          </cell>
          <cell r="O61">
            <v>0</v>
          </cell>
          <cell r="P61">
            <v>2</v>
          </cell>
        </row>
        <row r="62">
          <cell r="B62" t="str">
            <v>10S</v>
          </cell>
          <cell r="C62">
            <v>0.375</v>
          </cell>
          <cell r="D62">
            <v>1.65</v>
          </cell>
          <cell r="E62">
            <v>1</v>
          </cell>
          <cell r="F62">
            <v>0</v>
          </cell>
          <cell r="G62">
            <v>0</v>
          </cell>
          <cell r="H62">
            <v>0</v>
          </cell>
          <cell r="I62">
            <v>7.0000000000000007E-2</v>
          </cell>
          <cell r="J62">
            <v>0</v>
          </cell>
          <cell r="K62">
            <v>7.0000000000000007E-2</v>
          </cell>
          <cell r="L62">
            <v>0</v>
          </cell>
          <cell r="M62">
            <v>0</v>
          </cell>
          <cell r="N62">
            <v>0</v>
          </cell>
          <cell r="O62">
            <v>0</v>
          </cell>
          <cell r="P62">
            <v>2</v>
          </cell>
        </row>
        <row r="63">
          <cell r="B63" t="str">
            <v>10S</v>
          </cell>
          <cell r="C63">
            <v>0.5</v>
          </cell>
          <cell r="D63">
            <v>2.11</v>
          </cell>
          <cell r="E63">
            <v>1</v>
          </cell>
          <cell r="F63">
            <v>0</v>
          </cell>
          <cell r="G63">
            <v>0</v>
          </cell>
          <cell r="H63">
            <v>0</v>
          </cell>
          <cell r="I63">
            <v>7.0000000000000007E-2</v>
          </cell>
          <cell r="J63">
            <v>0</v>
          </cell>
          <cell r="K63">
            <v>7.0000000000000007E-2</v>
          </cell>
          <cell r="L63">
            <v>0</v>
          </cell>
          <cell r="M63">
            <v>0</v>
          </cell>
          <cell r="N63">
            <v>0</v>
          </cell>
          <cell r="O63">
            <v>0</v>
          </cell>
          <cell r="P63">
            <v>2</v>
          </cell>
        </row>
        <row r="64">
          <cell r="B64" t="str">
            <v>10S</v>
          </cell>
          <cell r="C64">
            <v>0.5</v>
          </cell>
          <cell r="D64">
            <v>2.11</v>
          </cell>
          <cell r="E64">
            <v>1</v>
          </cell>
          <cell r="F64">
            <v>0</v>
          </cell>
          <cell r="G64">
            <v>0</v>
          </cell>
          <cell r="H64">
            <v>0</v>
          </cell>
          <cell r="I64">
            <v>7.0000000000000007E-2</v>
          </cell>
          <cell r="J64">
            <v>0</v>
          </cell>
          <cell r="K64">
            <v>7.0000000000000007E-2</v>
          </cell>
          <cell r="L64">
            <v>0</v>
          </cell>
          <cell r="M64">
            <v>0</v>
          </cell>
          <cell r="N64">
            <v>0</v>
          </cell>
          <cell r="O64">
            <v>0</v>
          </cell>
          <cell r="P64">
            <v>2</v>
          </cell>
        </row>
        <row r="65">
          <cell r="B65" t="str">
            <v>10S</v>
          </cell>
          <cell r="C65">
            <v>0.5</v>
          </cell>
          <cell r="D65">
            <v>2.11</v>
          </cell>
          <cell r="E65">
            <v>1</v>
          </cell>
          <cell r="F65">
            <v>0</v>
          </cell>
          <cell r="G65">
            <v>0</v>
          </cell>
          <cell r="H65">
            <v>0</v>
          </cell>
          <cell r="I65">
            <v>7.0000000000000007E-2</v>
          </cell>
          <cell r="J65">
            <v>0</v>
          </cell>
          <cell r="K65">
            <v>7.0000000000000007E-2</v>
          </cell>
          <cell r="L65">
            <v>0</v>
          </cell>
          <cell r="M65">
            <v>0</v>
          </cell>
          <cell r="N65">
            <v>0</v>
          </cell>
          <cell r="O65">
            <v>0</v>
          </cell>
          <cell r="P65">
            <v>2</v>
          </cell>
        </row>
        <row r="66">
          <cell r="B66" t="str">
            <v>10S</v>
          </cell>
          <cell r="C66">
            <v>0.75</v>
          </cell>
          <cell r="D66">
            <v>2.11</v>
          </cell>
          <cell r="E66">
            <v>1</v>
          </cell>
          <cell r="F66">
            <v>0</v>
          </cell>
          <cell r="G66">
            <v>0</v>
          </cell>
          <cell r="H66">
            <v>0</v>
          </cell>
          <cell r="I66">
            <v>7.0000000000000007E-2</v>
          </cell>
          <cell r="J66">
            <v>0</v>
          </cell>
          <cell r="K66">
            <v>7.0000000000000007E-2</v>
          </cell>
          <cell r="L66">
            <v>0</v>
          </cell>
          <cell r="M66">
            <v>0</v>
          </cell>
          <cell r="N66">
            <v>0</v>
          </cell>
          <cell r="O66">
            <v>0</v>
          </cell>
          <cell r="P66">
            <v>2</v>
          </cell>
        </row>
        <row r="67">
          <cell r="B67" t="str">
            <v>10S</v>
          </cell>
          <cell r="C67">
            <v>0.75</v>
          </cell>
          <cell r="D67">
            <v>2.11</v>
          </cell>
          <cell r="E67">
            <v>1</v>
          </cell>
          <cell r="F67">
            <v>0</v>
          </cell>
          <cell r="G67">
            <v>0</v>
          </cell>
          <cell r="H67">
            <v>0</v>
          </cell>
          <cell r="I67">
            <v>7.0000000000000007E-2</v>
          </cell>
          <cell r="J67">
            <v>0</v>
          </cell>
          <cell r="K67">
            <v>7.0000000000000007E-2</v>
          </cell>
          <cell r="L67">
            <v>0</v>
          </cell>
          <cell r="M67">
            <v>0</v>
          </cell>
          <cell r="N67">
            <v>0</v>
          </cell>
          <cell r="O67">
            <v>0</v>
          </cell>
          <cell r="P67">
            <v>2</v>
          </cell>
        </row>
        <row r="68">
          <cell r="B68" t="str">
            <v>10S</v>
          </cell>
          <cell r="C68">
            <v>0.75</v>
          </cell>
          <cell r="D68">
            <v>2.11</v>
          </cell>
          <cell r="E68">
            <v>1</v>
          </cell>
          <cell r="F68">
            <v>0</v>
          </cell>
          <cell r="G68">
            <v>0</v>
          </cell>
          <cell r="H68">
            <v>0</v>
          </cell>
          <cell r="I68">
            <v>7.0000000000000007E-2</v>
          </cell>
          <cell r="J68">
            <v>0</v>
          </cell>
          <cell r="K68">
            <v>7.0000000000000007E-2</v>
          </cell>
          <cell r="L68">
            <v>0</v>
          </cell>
          <cell r="M68">
            <v>0</v>
          </cell>
          <cell r="N68">
            <v>0</v>
          </cell>
          <cell r="O68">
            <v>0</v>
          </cell>
          <cell r="P68">
            <v>2</v>
          </cell>
        </row>
        <row r="69">
          <cell r="B69" t="str">
            <v>10S</v>
          </cell>
          <cell r="C69">
            <v>1</v>
          </cell>
          <cell r="D69">
            <v>2.77</v>
          </cell>
          <cell r="E69">
            <v>1</v>
          </cell>
          <cell r="F69">
            <v>0</v>
          </cell>
          <cell r="G69">
            <v>0</v>
          </cell>
          <cell r="H69">
            <v>0</v>
          </cell>
          <cell r="I69">
            <v>0.12</v>
          </cell>
          <cell r="J69">
            <v>0</v>
          </cell>
          <cell r="K69">
            <v>0.12</v>
          </cell>
          <cell r="L69">
            <v>0</v>
          </cell>
          <cell r="M69">
            <v>0</v>
          </cell>
          <cell r="N69">
            <v>0</v>
          </cell>
          <cell r="O69">
            <v>0</v>
          </cell>
          <cell r="P69">
            <v>2</v>
          </cell>
        </row>
        <row r="70">
          <cell r="A70">
            <v>0</v>
          </cell>
          <cell r="B70" t="str">
            <v>10S</v>
          </cell>
          <cell r="C70">
            <v>1</v>
          </cell>
          <cell r="D70">
            <v>2.77</v>
          </cell>
          <cell r="E70">
            <v>1</v>
          </cell>
          <cell r="F70">
            <v>0</v>
          </cell>
          <cell r="G70">
            <v>0</v>
          </cell>
          <cell r="H70">
            <v>0</v>
          </cell>
          <cell r="I70">
            <v>0.12</v>
          </cell>
          <cell r="J70">
            <v>0</v>
          </cell>
          <cell r="K70">
            <v>0.12</v>
          </cell>
          <cell r="L70">
            <v>0</v>
          </cell>
          <cell r="M70">
            <v>0</v>
          </cell>
          <cell r="N70">
            <v>0</v>
          </cell>
          <cell r="O70">
            <v>0</v>
          </cell>
          <cell r="P70">
            <v>2</v>
          </cell>
        </row>
        <row r="71">
          <cell r="B71" t="str">
            <v>10S</v>
          </cell>
          <cell r="C71">
            <v>1</v>
          </cell>
          <cell r="D71">
            <v>2.77</v>
          </cell>
          <cell r="E71">
            <v>1</v>
          </cell>
          <cell r="F71">
            <v>0</v>
          </cell>
          <cell r="G71">
            <v>0</v>
          </cell>
          <cell r="H71">
            <v>0</v>
          </cell>
          <cell r="I71">
            <v>0.12</v>
          </cell>
          <cell r="J71">
            <v>0</v>
          </cell>
          <cell r="K71">
            <v>0.12</v>
          </cell>
          <cell r="L71">
            <v>0</v>
          </cell>
          <cell r="M71">
            <v>0</v>
          </cell>
          <cell r="N71">
            <v>0</v>
          </cell>
          <cell r="O71">
            <v>0</v>
          </cell>
          <cell r="P71">
            <v>2</v>
          </cell>
        </row>
        <row r="72">
          <cell r="B72" t="str">
            <v>10S</v>
          </cell>
          <cell r="C72">
            <v>1.25</v>
          </cell>
          <cell r="D72">
            <v>2.77</v>
          </cell>
          <cell r="E72">
            <v>1</v>
          </cell>
          <cell r="F72">
            <v>0</v>
          </cell>
          <cell r="G72">
            <v>0</v>
          </cell>
          <cell r="H72">
            <v>0</v>
          </cell>
          <cell r="I72">
            <v>0.15</v>
          </cell>
          <cell r="J72">
            <v>0</v>
          </cell>
          <cell r="K72">
            <v>0.15</v>
          </cell>
          <cell r="L72">
            <v>0</v>
          </cell>
          <cell r="M72">
            <v>0</v>
          </cell>
          <cell r="N72">
            <v>0</v>
          </cell>
          <cell r="O72">
            <v>0</v>
          </cell>
          <cell r="P72">
            <v>2</v>
          </cell>
        </row>
        <row r="73">
          <cell r="B73" t="str">
            <v>10S</v>
          </cell>
          <cell r="C73">
            <v>1.25</v>
          </cell>
          <cell r="D73">
            <v>2.77</v>
          </cell>
          <cell r="E73">
            <v>1</v>
          </cell>
          <cell r="F73">
            <v>0</v>
          </cell>
          <cell r="G73">
            <v>0</v>
          </cell>
          <cell r="H73">
            <v>0</v>
          </cell>
          <cell r="I73">
            <v>0.15</v>
          </cell>
          <cell r="J73">
            <v>0</v>
          </cell>
          <cell r="K73">
            <v>0.15</v>
          </cell>
          <cell r="L73">
            <v>0</v>
          </cell>
          <cell r="M73">
            <v>0</v>
          </cell>
          <cell r="N73">
            <v>0</v>
          </cell>
          <cell r="O73">
            <v>0</v>
          </cell>
          <cell r="P73">
            <v>2</v>
          </cell>
          <cell r="Q73">
            <v>0</v>
          </cell>
          <cell r="R73">
            <v>0</v>
          </cell>
        </row>
        <row r="74">
          <cell r="B74" t="str">
            <v>10S</v>
          </cell>
          <cell r="C74">
            <v>1.25</v>
          </cell>
          <cell r="D74">
            <v>2.77</v>
          </cell>
          <cell r="E74">
            <v>1</v>
          </cell>
          <cell r="F74">
            <v>0</v>
          </cell>
          <cell r="G74">
            <v>0</v>
          </cell>
          <cell r="H74">
            <v>0</v>
          </cell>
          <cell r="I74">
            <v>0.15</v>
          </cell>
          <cell r="J74">
            <v>0</v>
          </cell>
          <cell r="K74">
            <v>0.15</v>
          </cell>
          <cell r="L74">
            <v>0</v>
          </cell>
          <cell r="M74">
            <v>0</v>
          </cell>
          <cell r="N74">
            <v>0</v>
          </cell>
          <cell r="O74">
            <v>0</v>
          </cell>
          <cell r="P74">
            <v>2</v>
          </cell>
        </row>
        <row r="75">
          <cell r="B75" t="str">
            <v>10S</v>
          </cell>
          <cell r="C75">
            <v>1.5</v>
          </cell>
          <cell r="D75">
            <v>2.77</v>
          </cell>
          <cell r="E75">
            <v>1</v>
          </cell>
          <cell r="F75">
            <v>0</v>
          </cell>
          <cell r="G75">
            <v>0</v>
          </cell>
          <cell r="H75">
            <v>0</v>
          </cell>
          <cell r="I75">
            <v>0.15</v>
          </cell>
          <cell r="J75">
            <v>0</v>
          </cell>
          <cell r="K75">
            <v>0.15</v>
          </cell>
          <cell r="L75">
            <v>0</v>
          </cell>
          <cell r="M75">
            <v>0</v>
          </cell>
          <cell r="N75">
            <v>0</v>
          </cell>
          <cell r="O75">
            <v>0</v>
          </cell>
          <cell r="P75">
            <v>2</v>
          </cell>
        </row>
        <row r="76">
          <cell r="B76" t="str">
            <v>10S</v>
          </cell>
          <cell r="C76">
            <v>1.5</v>
          </cell>
          <cell r="D76">
            <v>2.77</v>
          </cell>
          <cell r="E76">
            <v>1</v>
          </cell>
          <cell r="F76">
            <v>0</v>
          </cell>
          <cell r="G76">
            <v>0</v>
          </cell>
          <cell r="H76">
            <v>0</v>
          </cell>
          <cell r="I76">
            <v>0.15</v>
          </cell>
          <cell r="J76">
            <v>0</v>
          </cell>
          <cell r="K76">
            <v>0.15</v>
          </cell>
          <cell r="L76">
            <v>0</v>
          </cell>
          <cell r="M76">
            <v>0</v>
          </cell>
          <cell r="N76">
            <v>0</v>
          </cell>
          <cell r="O76">
            <v>0</v>
          </cell>
          <cell r="P76">
            <v>2</v>
          </cell>
        </row>
        <row r="77">
          <cell r="B77" t="str">
            <v>10S</v>
          </cell>
          <cell r="C77">
            <v>1.5</v>
          </cell>
          <cell r="D77">
            <v>2.77</v>
          </cell>
          <cell r="E77">
            <v>1</v>
          </cell>
          <cell r="F77">
            <v>0</v>
          </cell>
          <cell r="G77">
            <v>0</v>
          </cell>
          <cell r="H77">
            <v>0</v>
          </cell>
          <cell r="I77">
            <v>0.15</v>
          </cell>
          <cell r="J77">
            <v>0</v>
          </cell>
          <cell r="K77">
            <v>0.15</v>
          </cell>
          <cell r="L77">
            <v>0</v>
          </cell>
          <cell r="M77">
            <v>0</v>
          </cell>
          <cell r="N77">
            <v>0</v>
          </cell>
          <cell r="O77">
            <v>0</v>
          </cell>
          <cell r="P77">
            <v>2</v>
          </cell>
        </row>
        <row r="78">
          <cell r="B78" t="str">
            <v>10S</v>
          </cell>
          <cell r="C78">
            <v>2</v>
          </cell>
          <cell r="D78">
            <v>2.77</v>
          </cell>
          <cell r="E78">
            <v>1</v>
          </cell>
          <cell r="F78">
            <v>0</v>
          </cell>
          <cell r="G78">
            <v>0</v>
          </cell>
          <cell r="H78">
            <v>0</v>
          </cell>
          <cell r="I78">
            <v>0.15</v>
          </cell>
          <cell r="J78">
            <v>0</v>
          </cell>
          <cell r="K78">
            <v>0.15</v>
          </cell>
          <cell r="L78">
            <v>0</v>
          </cell>
          <cell r="M78">
            <v>0</v>
          </cell>
          <cell r="N78">
            <v>0</v>
          </cell>
          <cell r="O78">
            <v>0</v>
          </cell>
          <cell r="P78">
            <v>2</v>
          </cell>
        </row>
        <row r="79">
          <cell r="B79" t="str">
            <v>10S</v>
          </cell>
          <cell r="C79">
            <v>2</v>
          </cell>
          <cell r="D79">
            <v>2.77</v>
          </cell>
          <cell r="E79">
            <v>1</v>
          </cell>
          <cell r="F79">
            <v>0</v>
          </cell>
          <cell r="G79">
            <v>0</v>
          </cell>
          <cell r="H79">
            <v>0</v>
          </cell>
          <cell r="I79">
            <v>0.15</v>
          </cell>
          <cell r="J79">
            <v>0</v>
          </cell>
          <cell r="K79">
            <v>0.15</v>
          </cell>
          <cell r="L79">
            <v>0</v>
          </cell>
          <cell r="M79">
            <v>0</v>
          </cell>
          <cell r="N79">
            <v>0</v>
          </cell>
          <cell r="O79">
            <v>0</v>
          </cell>
          <cell r="P79">
            <v>2</v>
          </cell>
        </row>
        <row r="80">
          <cell r="B80" t="str">
            <v>10S</v>
          </cell>
          <cell r="C80">
            <v>2</v>
          </cell>
          <cell r="D80">
            <v>2.77</v>
          </cell>
          <cell r="E80">
            <v>1</v>
          </cell>
          <cell r="F80">
            <v>0</v>
          </cell>
          <cell r="G80">
            <v>0</v>
          </cell>
          <cell r="H80">
            <v>0</v>
          </cell>
          <cell r="I80">
            <v>0.15</v>
          </cell>
          <cell r="J80">
            <v>0</v>
          </cell>
          <cell r="K80">
            <v>0.15</v>
          </cell>
          <cell r="L80">
            <v>0</v>
          </cell>
          <cell r="M80">
            <v>0</v>
          </cell>
          <cell r="N80">
            <v>0</v>
          </cell>
          <cell r="O80">
            <v>0</v>
          </cell>
          <cell r="P80">
            <v>2</v>
          </cell>
        </row>
        <row r="81">
          <cell r="B81" t="str">
            <v>10S</v>
          </cell>
          <cell r="C81">
            <v>2.5</v>
          </cell>
          <cell r="D81">
            <v>3.05</v>
          </cell>
          <cell r="E81">
            <v>1</v>
          </cell>
          <cell r="F81">
            <v>0</v>
          </cell>
          <cell r="G81">
            <v>0</v>
          </cell>
          <cell r="H81">
            <v>0</v>
          </cell>
          <cell r="I81">
            <v>0.15</v>
          </cell>
          <cell r="J81">
            <v>0</v>
          </cell>
          <cell r="K81">
            <v>0.15</v>
          </cell>
          <cell r="L81">
            <v>0</v>
          </cell>
          <cell r="M81">
            <v>0</v>
          </cell>
          <cell r="N81">
            <v>0</v>
          </cell>
          <cell r="O81">
            <v>2</v>
          </cell>
          <cell r="P81">
            <v>2</v>
          </cell>
        </row>
        <row r="82">
          <cell r="B82" t="str">
            <v>10S</v>
          </cell>
          <cell r="C82">
            <v>3</v>
          </cell>
          <cell r="D82">
            <v>3.05</v>
          </cell>
          <cell r="E82">
            <v>1</v>
          </cell>
          <cell r="F82">
            <v>0</v>
          </cell>
          <cell r="G82">
            <v>0</v>
          </cell>
          <cell r="H82">
            <v>0</v>
          </cell>
          <cell r="I82">
            <v>0.3</v>
          </cell>
          <cell r="J82">
            <v>0</v>
          </cell>
          <cell r="K82">
            <v>0.3</v>
          </cell>
          <cell r="L82">
            <v>0</v>
          </cell>
          <cell r="M82">
            <v>0</v>
          </cell>
          <cell r="N82">
            <v>0</v>
          </cell>
          <cell r="O82">
            <v>0</v>
          </cell>
          <cell r="P82">
            <v>2</v>
          </cell>
        </row>
        <row r="83">
          <cell r="B83" t="str">
            <v>10S</v>
          </cell>
          <cell r="C83">
            <v>3.5</v>
          </cell>
          <cell r="D83">
            <v>3.05</v>
          </cell>
          <cell r="E83">
            <v>1</v>
          </cell>
          <cell r="F83">
            <v>0</v>
          </cell>
          <cell r="G83">
            <v>0</v>
          </cell>
          <cell r="H83">
            <v>0</v>
          </cell>
          <cell r="I83">
            <v>0.3</v>
          </cell>
          <cell r="J83">
            <v>0</v>
          </cell>
          <cell r="K83">
            <v>0.3</v>
          </cell>
          <cell r="L83">
            <v>0</v>
          </cell>
          <cell r="M83">
            <v>0</v>
          </cell>
          <cell r="N83">
            <v>0</v>
          </cell>
          <cell r="O83">
            <v>0</v>
          </cell>
          <cell r="P83">
            <v>3</v>
          </cell>
        </row>
        <row r="84">
          <cell r="B84" t="str">
            <v>10S</v>
          </cell>
          <cell r="C84">
            <v>4</v>
          </cell>
          <cell r="D84">
            <v>3.05</v>
          </cell>
          <cell r="E84">
            <v>1</v>
          </cell>
          <cell r="F84">
            <v>0</v>
          </cell>
          <cell r="G84">
            <v>0</v>
          </cell>
          <cell r="H84">
            <v>0</v>
          </cell>
          <cell r="I84">
            <v>0.45</v>
          </cell>
          <cell r="J84">
            <v>0</v>
          </cell>
          <cell r="K84">
            <v>0.45</v>
          </cell>
          <cell r="L84">
            <v>0</v>
          </cell>
          <cell r="M84">
            <v>0</v>
          </cell>
          <cell r="N84">
            <v>0</v>
          </cell>
          <cell r="O84">
            <v>0</v>
          </cell>
          <cell r="P84">
            <v>3</v>
          </cell>
        </row>
        <row r="85">
          <cell r="B85" t="str">
            <v>10S</v>
          </cell>
          <cell r="C85">
            <v>5</v>
          </cell>
          <cell r="D85">
            <v>3.4</v>
          </cell>
          <cell r="E85">
            <v>1</v>
          </cell>
          <cell r="F85">
            <v>0</v>
          </cell>
          <cell r="G85">
            <v>0</v>
          </cell>
          <cell r="H85">
            <v>0</v>
          </cell>
          <cell r="I85">
            <v>0.45</v>
          </cell>
          <cell r="J85">
            <v>0</v>
          </cell>
          <cell r="K85">
            <v>0.45</v>
          </cell>
          <cell r="L85">
            <v>0</v>
          </cell>
          <cell r="M85">
            <v>0</v>
          </cell>
          <cell r="N85">
            <v>0</v>
          </cell>
          <cell r="O85">
            <v>0</v>
          </cell>
          <cell r="P85">
            <v>4</v>
          </cell>
        </row>
        <row r="86">
          <cell r="B86" t="str">
            <v>10S</v>
          </cell>
          <cell r="C86">
            <v>6</v>
          </cell>
          <cell r="D86">
            <v>3.4</v>
          </cell>
          <cell r="E86">
            <v>1</v>
          </cell>
          <cell r="F86">
            <v>0</v>
          </cell>
          <cell r="G86">
            <v>0</v>
          </cell>
          <cell r="H86">
            <v>0</v>
          </cell>
          <cell r="I86">
            <v>0.6</v>
          </cell>
          <cell r="J86">
            <v>0</v>
          </cell>
          <cell r="K86">
            <v>0.6</v>
          </cell>
          <cell r="L86">
            <v>0</v>
          </cell>
          <cell r="M86">
            <v>0</v>
          </cell>
          <cell r="N86">
            <v>0</v>
          </cell>
          <cell r="O86">
            <v>0</v>
          </cell>
          <cell r="P86">
            <v>4</v>
          </cell>
        </row>
        <row r="87">
          <cell r="B87" t="str">
            <v>10S</v>
          </cell>
          <cell r="C87">
            <v>8</v>
          </cell>
          <cell r="D87">
            <v>3.76</v>
          </cell>
          <cell r="E87">
            <v>1</v>
          </cell>
          <cell r="F87">
            <v>0</v>
          </cell>
          <cell r="G87">
            <v>0</v>
          </cell>
          <cell r="H87">
            <v>0</v>
          </cell>
          <cell r="I87">
            <v>0.6</v>
          </cell>
          <cell r="J87">
            <v>0</v>
          </cell>
          <cell r="K87">
            <v>0.6</v>
          </cell>
          <cell r="L87">
            <v>0</v>
          </cell>
          <cell r="M87">
            <v>0</v>
          </cell>
          <cell r="N87">
            <v>0</v>
          </cell>
          <cell r="O87">
            <v>0</v>
          </cell>
          <cell r="P87">
            <v>4</v>
          </cell>
        </row>
        <row r="88">
          <cell r="B88" t="str">
            <v>10S</v>
          </cell>
          <cell r="C88">
            <v>10</v>
          </cell>
          <cell r="D88">
            <v>4.1900000000000004</v>
          </cell>
          <cell r="E88">
            <v>1</v>
          </cell>
          <cell r="F88">
            <v>0</v>
          </cell>
          <cell r="G88">
            <v>0</v>
          </cell>
          <cell r="H88">
            <v>0</v>
          </cell>
          <cell r="I88">
            <v>1.2</v>
          </cell>
          <cell r="J88">
            <v>0</v>
          </cell>
          <cell r="K88">
            <v>1.2</v>
          </cell>
          <cell r="L88">
            <v>0</v>
          </cell>
          <cell r="M88">
            <v>0</v>
          </cell>
          <cell r="N88">
            <v>0</v>
          </cell>
          <cell r="O88">
            <v>0</v>
          </cell>
          <cell r="P88">
            <v>4</v>
          </cell>
        </row>
        <row r="89">
          <cell r="B89" t="str">
            <v>10S</v>
          </cell>
          <cell r="C89">
            <v>12</v>
          </cell>
          <cell r="D89">
            <v>4.57</v>
          </cell>
          <cell r="E89">
            <v>1</v>
          </cell>
          <cell r="F89">
            <v>0</v>
          </cell>
          <cell r="G89">
            <v>0</v>
          </cell>
          <cell r="H89">
            <v>0</v>
          </cell>
          <cell r="I89">
            <v>1.5</v>
          </cell>
          <cell r="J89">
            <v>0</v>
          </cell>
          <cell r="K89">
            <v>1.5</v>
          </cell>
          <cell r="L89">
            <v>0</v>
          </cell>
          <cell r="M89">
            <v>0</v>
          </cell>
          <cell r="N89">
            <v>0</v>
          </cell>
          <cell r="O89">
            <v>0</v>
          </cell>
          <cell r="P89">
            <v>6</v>
          </cell>
        </row>
        <row r="90">
          <cell r="B90" t="str">
            <v>10S</v>
          </cell>
          <cell r="C90">
            <v>14</v>
          </cell>
          <cell r="D90">
            <v>4.78</v>
          </cell>
          <cell r="E90">
            <v>1</v>
          </cell>
          <cell r="F90">
            <v>0</v>
          </cell>
          <cell r="G90">
            <v>0</v>
          </cell>
          <cell r="H90">
            <v>2.2251287283221441E-307</v>
          </cell>
          <cell r="I90">
            <v>1.65</v>
          </cell>
          <cell r="J90">
            <v>0</v>
          </cell>
          <cell r="K90">
            <v>1.65</v>
          </cell>
          <cell r="L90">
            <v>0</v>
          </cell>
          <cell r="M90">
            <v>0</v>
          </cell>
          <cell r="N90">
            <v>0</v>
          </cell>
          <cell r="O90">
            <v>0</v>
          </cell>
          <cell r="P90">
            <v>6</v>
          </cell>
        </row>
        <row r="91">
          <cell r="B91" t="str">
            <v>10S</v>
          </cell>
          <cell r="C91">
            <v>16</v>
          </cell>
          <cell r="D91">
            <v>4.78</v>
          </cell>
          <cell r="E91">
            <v>1</v>
          </cell>
          <cell r="F91">
            <v>0</v>
          </cell>
          <cell r="G91">
            <v>0</v>
          </cell>
          <cell r="H91">
            <v>0</v>
          </cell>
          <cell r="I91">
            <v>1.95</v>
          </cell>
          <cell r="J91">
            <v>0</v>
          </cell>
          <cell r="K91">
            <v>1.95</v>
          </cell>
          <cell r="L91">
            <v>0</v>
          </cell>
          <cell r="M91">
            <v>0</v>
          </cell>
          <cell r="N91">
            <v>0</v>
          </cell>
          <cell r="O91">
            <v>0</v>
          </cell>
          <cell r="P91">
            <v>6</v>
          </cell>
        </row>
        <row r="92">
          <cell r="B92" t="str">
            <v>10S</v>
          </cell>
          <cell r="C92">
            <v>18</v>
          </cell>
          <cell r="D92">
            <v>4.78</v>
          </cell>
          <cell r="E92">
            <v>1</v>
          </cell>
          <cell r="F92">
            <v>0</v>
          </cell>
          <cell r="G92">
            <v>0</v>
          </cell>
          <cell r="H92">
            <v>0</v>
          </cell>
          <cell r="I92">
            <v>2.25</v>
          </cell>
          <cell r="J92">
            <v>0</v>
          </cell>
          <cell r="K92">
            <v>2.25</v>
          </cell>
          <cell r="L92">
            <v>0</v>
          </cell>
          <cell r="M92">
            <v>0</v>
          </cell>
          <cell r="N92">
            <v>0</v>
          </cell>
          <cell r="O92">
            <v>0</v>
          </cell>
          <cell r="P92">
            <v>6</v>
          </cell>
        </row>
        <row r="93">
          <cell r="B93" t="str">
            <v>10S</v>
          </cell>
          <cell r="C93">
            <v>20</v>
          </cell>
          <cell r="D93">
            <v>5.54</v>
          </cell>
          <cell r="E93">
            <v>1</v>
          </cell>
          <cell r="F93">
            <v>0</v>
          </cell>
          <cell r="G93">
            <v>0</v>
          </cell>
          <cell r="H93">
            <v>0</v>
          </cell>
          <cell r="I93">
            <v>2.0299999999999998</v>
          </cell>
          <cell r="J93">
            <v>1.1200000000000001</v>
          </cell>
          <cell r="K93">
            <v>3.15</v>
          </cell>
          <cell r="L93">
            <v>0</v>
          </cell>
          <cell r="M93">
            <v>0</v>
          </cell>
          <cell r="N93">
            <v>0</v>
          </cell>
          <cell r="O93">
            <v>0</v>
          </cell>
          <cell r="P93">
            <v>7</v>
          </cell>
        </row>
        <row r="94">
          <cell r="B94" t="str">
            <v>10S</v>
          </cell>
          <cell r="C94">
            <v>22</v>
          </cell>
          <cell r="D94">
            <v>5.54</v>
          </cell>
          <cell r="E94">
            <v>1</v>
          </cell>
          <cell r="F94">
            <v>0</v>
          </cell>
          <cell r="G94">
            <v>0</v>
          </cell>
          <cell r="H94">
            <v>0</v>
          </cell>
          <cell r="I94">
            <v>2.23</v>
          </cell>
          <cell r="J94">
            <v>1.37</v>
          </cell>
          <cell r="K94">
            <v>3.6</v>
          </cell>
          <cell r="L94">
            <v>0</v>
          </cell>
          <cell r="M94">
            <v>0</v>
          </cell>
          <cell r="N94">
            <v>0</v>
          </cell>
          <cell r="O94">
            <v>0</v>
          </cell>
          <cell r="P94">
            <v>8</v>
          </cell>
        </row>
        <row r="95">
          <cell r="B95" t="str">
            <v>10S</v>
          </cell>
          <cell r="C95">
            <v>24</v>
          </cell>
          <cell r="D95">
            <v>6.35</v>
          </cell>
          <cell r="E95">
            <v>1</v>
          </cell>
          <cell r="F95">
            <v>0</v>
          </cell>
          <cell r="G95">
            <v>0</v>
          </cell>
          <cell r="H95">
            <v>0</v>
          </cell>
          <cell r="I95">
            <v>2.4300000000000002</v>
          </cell>
          <cell r="J95">
            <v>2.0699999999999998</v>
          </cell>
          <cell r="K95">
            <v>4.5</v>
          </cell>
          <cell r="L95">
            <v>0</v>
          </cell>
          <cell r="M95">
            <v>0</v>
          </cell>
          <cell r="N95">
            <v>0</v>
          </cell>
          <cell r="O95">
            <v>0</v>
          </cell>
          <cell r="P95">
            <v>8</v>
          </cell>
        </row>
        <row r="96">
          <cell r="B96" t="str">
            <v>10S</v>
          </cell>
          <cell r="C96">
            <v>30</v>
          </cell>
          <cell r="D96">
            <v>7.92</v>
          </cell>
          <cell r="E96">
            <v>1</v>
          </cell>
          <cell r="F96">
            <v>0</v>
          </cell>
          <cell r="G96">
            <v>0</v>
          </cell>
          <cell r="H96">
            <v>0</v>
          </cell>
          <cell r="I96">
            <v>3.04</v>
          </cell>
          <cell r="J96">
            <v>5.66</v>
          </cell>
          <cell r="K96">
            <v>8.6999999999999993</v>
          </cell>
          <cell r="L96">
            <v>0</v>
          </cell>
          <cell r="M96">
            <v>0</v>
          </cell>
          <cell r="N96">
            <v>0</v>
          </cell>
          <cell r="O96">
            <v>0</v>
          </cell>
          <cell r="P96">
            <v>10</v>
          </cell>
        </row>
        <row r="97">
          <cell r="B97">
            <v>20</v>
          </cell>
          <cell r="C97">
            <v>8</v>
          </cell>
          <cell r="D97">
            <v>6.35</v>
          </cell>
          <cell r="E97">
            <v>1</v>
          </cell>
          <cell r="F97">
            <v>0</v>
          </cell>
          <cell r="G97">
            <v>0</v>
          </cell>
          <cell r="H97">
            <v>0</v>
          </cell>
          <cell r="I97">
            <v>0.81</v>
          </cell>
          <cell r="J97">
            <v>0.99</v>
          </cell>
          <cell r="K97">
            <v>1.8</v>
          </cell>
          <cell r="L97">
            <v>0</v>
          </cell>
          <cell r="M97">
            <v>0</v>
          </cell>
          <cell r="N97">
            <v>0</v>
          </cell>
          <cell r="O97">
            <v>0</v>
          </cell>
          <cell r="P97">
            <v>4</v>
          </cell>
        </row>
        <row r="98">
          <cell r="B98">
            <v>20</v>
          </cell>
          <cell r="C98">
            <v>10</v>
          </cell>
          <cell r="D98">
            <v>6.35</v>
          </cell>
          <cell r="E98">
            <v>1</v>
          </cell>
          <cell r="F98">
            <v>0</v>
          </cell>
          <cell r="G98">
            <v>0</v>
          </cell>
          <cell r="H98">
            <v>0</v>
          </cell>
          <cell r="I98">
            <v>1.01</v>
          </cell>
          <cell r="J98">
            <v>1.0900000000000001</v>
          </cell>
          <cell r="K98">
            <v>2.1</v>
          </cell>
          <cell r="L98">
            <v>0</v>
          </cell>
          <cell r="M98">
            <v>0</v>
          </cell>
          <cell r="N98">
            <v>0</v>
          </cell>
          <cell r="O98">
            <v>0</v>
          </cell>
          <cell r="P98">
            <v>4</v>
          </cell>
        </row>
        <row r="99">
          <cell r="B99">
            <v>20</v>
          </cell>
          <cell r="C99">
            <v>12</v>
          </cell>
          <cell r="D99">
            <v>6.35</v>
          </cell>
          <cell r="E99">
            <v>1</v>
          </cell>
          <cell r="F99">
            <v>0</v>
          </cell>
          <cell r="G99">
            <v>0</v>
          </cell>
          <cell r="H99">
            <v>0</v>
          </cell>
          <cell r="I99">
            <v>1.22</v>
          </cell>
          <cell r="J99">
            <v>1.32</v>
          </cell>
          <cell r="K99">
            <v>2.54</v>
          </cell>
          <cell r="L99">
            <v>0</v>
          </cell>
          <cell r="M99">
            <v>0</v>
          </cell>
          <cell r="N99">
            <v>0</v>
          </cell>
          <cell r="O99">
            <v>0</v>
          </cell>
          <cell r="P99">
            <v>6</v>
          </cell>
        </row>
        <row r="100">
          <cell r="B100">
            <v>20</v>
          </cell>
          <cell r="C100">
            <v>14</v>
          </cell>
          <cell r="D100">
            <v>7.92</v>
          </cell>
          <cell r="E100">
            <v>1</v>
          </cell>
          <cell r="F100">
            <v>0</v>
          </cell>
          <cell r="G100">
            <v>0</v>
          </cell>
          <cell r="H100">
            <v>0</v>
          </cell>
          <cell r="I100">
            <v>1.42</v>
          </cell>
          <cell r="J100">
            <v>2.48</v>
          </cell>
          <cell r="K100">
            <v>3.9</v>
          </cell>
          <cell r="L100">
            <v>0</v>
          </cell>
          <cell r="M100">
            <v>0</v>
          </cell>
          <cell r="N100">
            <v>0</v>
          </cell>
          <cell r="O100">
            <v>0</v>
          </cell>
          <cell r="P100">
            <v>6</v>
          </cell>
        </row>
        <row r="101">
          <cell r="B101">
            <v>20</v>
          </cell>
          <cell r="C101">
            <v>16</v>
          </cell>
          <cell r="D101">
            <v>7.92</v>
          </cell>
          <cell r="E101">
            <v>1</v>
          </cell>
          <cell r="F101">
            <v>0</v>
          </cell>
          <cell r="G101">
            <v>0</v>
          </cell>
          <cell r="H101">
            <v>0</v>
          </cell>
          <cell r="I101">
            <v>1.62</v>
          </cell>
          <cell r="J101">
            <v>2.73</v>
          </cell>
          <cell r="K101">
            <v>4.3499999999999996</v>
          </cell>
          <cell r="L101">
            <v>0</v>
          </cell>
          <cell r="M101">
            <v>0</v>
          </cell>
          <cell r="N101">
            <v>0</v>
          </cell>
          <cell r="O101">
            <v>0</v>
          </cell>
          <cell r="P101">
            <v>6</v>
          </cell>
        </row>
        <row r="102">
          <cell r="B102">
            <v>20</v>
          </cell>
          <cell r="C102">
            <v>18</v>
          </cell>
          <cell r="D102">
            <v>7.92</v>
          </cell>
          <cell r="E102">
            <v>1</v>
          </cell>
          <cell r="F102">
            <v>0</v>
          </cell>
          <cell r="G102">
            <v>0</v>
          </cell>
          <cell r="H102">
            <v>0</v>
          </cell>
          <cell r="I102">
            <v>1.82</v>
          </cell>
          <cell r="J102">
            <v>3.12</v>
          </cell>
          <cell r="K102">
            <v>4.9400000000000004</v>
          </cell>
          <cell r="L102">
            <v>0</v>
          </cell>
          <cell r="M102">
            <v>0</v>
          </cell>
          <cell r="N102">
            <v>0</v>
          </cell>
          <cell r="O102">
            <v>0</v>
          </cell>
          <cell r="P102">
            <v>6</v>
          </cell>
        </row>
        <row r="103">
          <cell r="B103">
            <v>20</v>
          </cell>
          <cell r="C103">
            <v>20</v>
          </cell>
          <cell r="D103">
            <v>9.5299999999999994</v>
          </cell>
          <cell r="E103">
            <v>1</v>
          </cell>
          <cell r="F103">
            <v>0</v>
          </cell>
          <cell r="G103">
            <v>0</v>
          </cell>
          <cell r="H103">
            <v>0</v>
          </cell>
          <cell r="I103">
            <v>2.0299999999999998</v>
          </cell>
          <cell r="J103">
            <v>5.47</v>
          </cell>
          <cell r="K103">
            <v>7.5</v>
          </cell>
          <cell r="L103">
            <v>0</v>
          </cell>
          <cell r="M103">
            <v>0</v>
          </cell>
          <cell r="N103">
            <v>0</v>
          </cell>
          <cell r="O103">
            <v>0</v>
          </cell>
          <cell r="P103">
            <v>7</v>
          </cell>
        </row>
        <row r="104">
          <cell r="B104">
            <v>20</v>
          </cell>
          <cell r="C104">
            <v>22</v>
          </cell>
          <cell r="D104">
            <v>9.5299999999999994</v>
          </cell>
          <cell r="E104">
            <v>1</v>
          </cell>
          <cell r="F104">
            <v>0</v>
          </cell>
          <cell r="G104">
            <v>0</v>
          </cell>
          <cell r="H104">
            <v>0</v>
          </cell>
          <cell r="I104">
            <v>2.23</v>
          </cell>
          <cell r="J104">
            <v>6.47</v>
          </cell>
          <cell r="K104">
            <v>8.6999999999999993</v>
          </cell>
          <cell r="L104">
            <v>0</v>
          </cell>
          <cell r="M104">
            <v>0</v>
          </cell>
          <cell r="N104">
            <v>0</v>
          </cell>
          <cell r="O104">
            <v>0</v>
          </cell>
          <cell r="P104">
            <v>8</v>
          </cell>
        </row>
        <row r="105">
          <cell r="B105">
            <v>20</v>
          </cell>
          <cell r="C105">
            <v>24</v>
          </cell>
          <cell r="D105">
            <v>9.5299999999999994</v>
          </cell>
          <cell r="E105">
            <v>1</v>
          </cell>
          <cell r="F105">
            <v>0</v>
          </cell>
          <cell r="G105">
            <v>0</v>
          </cell>
          <cell r="H105">
            <v>0</v>
          </cell>
          <cell r="I105">
            <v>2.4300000000000002</v>
          </cell>
          <cell r="J105">
            <v>6.57</v>
          </cell>
          <cell r="K105">
            <v>9</v>
          </cell>
          <cell r="L105">
            <v>0</v>
          </cell>
          <cell r="M105">
            <v>0</v>
          </cell>
          <cell r="N105">
            <v>0</v>
          </cell>
          <cell r="O105">
            <v>0</v>
          </cell>
          <cell r="P105">
            <v>8</v>
          </cell>
        </row>
        <row r="106">
          <cell r="B106">
            <v>20</v>
          </cell>
          <cell r="C106">
            <v>26</v>
          </cell>
          <cell r="D106">
            <v>12.7</v>
          </cell>
          <cell r="E106">
            <v>1.25</v>
          </cell>
          <cell r="F106">
            <v>0</v>
          </cell>
          <cell r="G106">
            <v>0</v>
          </cell>
          <cell r="H106">
            <v>0</v>
          </cell>
          <cell r="I106">
            <v>2.64</v>
          </cell>
          <cell r="J106">
            <v>13.86</v>
          </cell>
          <cell r="K106">
            <v>16.5</v>
          </cell>
          <cell r="L106">
            <v>0</v>
          </cell>
          <cell r="M106">
            <v>0</v>
          </cell>
          <cell r="N106">
            <v>0</v>
          </cell>
          <cell r="O106">
            <v>0</v>
          </cell>
          <cell r="P106">
            <v>9</v>
          </cell>
        </row>
        <row r="107">
          <cell r="B107">
            <v>20</v>
          </cell>
          <cell r="C107">
            <v>28</v>
          </cell>
          <cell r="D107">
            <v>12.7</v>
          </cell>
          <cell r="E107">
            <v>1.25</v>
          </cell>
          <cell r="F107">
            <v>0</v>
          </cell>
          <cell r="G107">
            <v>0</v>
          </cell>
          <cell r="H107">
            <v>0</v>
          </cell>
          <cell r="I107">
            <v>2.84</v>
          </cell>
          <cell r="J107">
            <v>15.16</v>
          </cell>
          <cell r="K107">
            <v>18</v>
          </cell>
          <cell r="L107">
            <v>0</v>
          </cell>
          <cell r="M107">
            <v>0</v>
          </cell>
          <cell r="N107">
            <v>0</v>
          </cell>
          <cell r="O107">
            <v>0</v>
          </cell>
          <cell r="P107">
            <v>9</v>
          </cell>
        </row>
        <row r="108">
          <cell r="B108">
            <v>20</v>
          </cell>
          <cell r="C108">
            <v>30</v>
          </cell>
          <cell r="D108">
            <v>12.7</v>
          </cell>
          <cell r="E108">
            <v>1.25</v>
          </cell>
          <cell r="F108">
            <v>0</v>
          </cell>
          <cell r="G108">
            <v>0</v>
          </cell>
          <cell r="H108">
            <v>0</v>
          </cell>
          <cell r="I108">
            <v>3.04</v>
          </cell>
          <cell r="J108">
            <v>16.45</v>
          </cell>
          <cell r="K108">
            <v>19.489999999999998</v>
          </cell>
          <cell r="L108">
            <v>0</v>
          </cell>
          <cell r="M108">
            <v>0</v>
          </cell>
          <cell r="N108">
            <v>0</v>
          </cell>
          <cell r="O108">
            <v>0</v>
          </cell>
          <cell r="P108">
            <v>10</v>
          </cell>
        </row>
        <row r="109">
          <cell r="B109">
            <v>20</v>
          </cell>
          <cell r="C109">
            <v>32</v>
          </cell>
          <cell r="D109">
            <v>12.7</v>
          </cell>
          <cell r="E109">
            <v>1.25</v>
          </cell>
          <cell r="F109">
            <v>0</v>
          </cell>
          <cell r="G109">
            <v>0</v>
          </cell>
          <cell r="H109">
            <v>0</v>
          </cell>
          <cell r="I109">
            <v>3.24</v>
          </cell>
          <cell r="J109">
            <v>17.75</v>
          </cell>
          <cell r="K109">
            <v>20.990000000000002</v>
          </cell>
          <cell r="L109">
            <v>0</v>
          </cell>
          <cell r="M109">
            <v>0</v>
          </cell>
          <cell r="N109">
            <v>0</v>
          </cell>
          <cell r="O109">
            <v>0</v>
          </cell>
          <cell r="P109">
            <v>11</v>
          </cell>
        </row>
        <row r="110">
          <cell r="B110">
            <v>20</v>
          </cell>
          <cell r="C110">
            <v>34</v>
          </cell>
          <cell r="D110">
            <v>12.7</v>
          </cell>
          <cell r="E110">
            <v>1.25</v>
          </cell>
          <cell r="F110">
            <v>0</v>
          </cell>
          <cell r="G110">
            <v>0</v>
          </cell>
          <cell r="H110">
            <v>0</v>
          </cell>
          <cell r="I110">
            <v>3.45</v>
          </cell>
          <cell r="J110">
            <v>18.54</v>
          </cell>
          <cell r="K110">
            <v>21.99</v>
          </cell>
          <cell r="L110">
            <v>0</v>
          </cell>
          <cell r="M110">
            <v>0</v>
          </cell>
          <cell r="N110">
            <v>0</v>
          </cell>
          <cell r="O110">
            <v>0</v>
          </cell>
          <cell r="P110">
            <v>12</v>
          </cell>
        </row>
        <row r="111">
          <cell r="B111">
            <v>20</v>
          </cell>
          <cell r="C111">
            <v>36</v>
          </cell>
          <cell r="D111">
            <v>12.7</v>
          </cell>
          <cell r="E111">
            <v>1.25</v>
          </cell>
          <cell r="F111">
            <v>0</v>
          </cell>
          <cell r="G111">
            <v>0</v>
          </cell>
          <cell r="H111">
            <v>0</v>
          </cell>
          <cell r="I111">
            <v>3.65</v>
          </cell>
          <cell r="J111">
            <v>18.84</v>
          </cell>
          <cell r="K111">
            <v>22.49</v>
          </cell>
          <cell r="L111">
            <v>0</v>
          </cell>
          <cell r="M111">
            <v>0</v>
          </cell>
          <cell r="N111">
            <v>0</v>
          </cell>
          <cell r="O111">
            <v>0</v>
          </cell>
          <cell r="P111">
            <v>12</v>
          </cell>
        </row>
        <row r="112">
          <cell r="B112">
            <v>30</v>
          </cell>
          <cell r="C112">
            <v>8</v>
          </cell>
          <cell r="D112">
            <v>7.04</v>
          </cell>
          <cell r="E112">
            <v>1</v>
          </cell>
          <cell r="F112">
            <v>0</v>
          </cell>
          <cell r="G112">
            <v>0</v>
          </cell>
          <cell r="H112">
            <v>0</v>
          </cell>
          <cell r="I112">
            <v>0.81</v>
          </cell>
          <cell r="J112">
            <v>1.1399999999999999</v>
          </cell>
          <cell r="K112">
            <v>1.95</v>
          </cell>
          <cell r="L112">
            <v>0</v>
          </cell>
          <cell r="M112">
            <v>0</v>
          </cell>
          <cell r="N112">
            <v>0</v>
          </cell>
          <cell r="O112">
            <v>0</v>
          </cell>
          <cell r="P112">
            <v>4</v>
          </cell>
        </row>
        <row r="113">
          <cell r="B113">
            <v>30</v>
          </cell>
          <cell r="C113">
            <v>10</v>
          </cell>
          <cell r="D113">
            <v>7.8</v>
          </cell>
          <cell r="E113">
            <v>1</v>
          </cell>
          <cell r="F113">
            <v>0</v>
          </cell>
          <cell r="G113">
            <v>0</v>
          </cell>
          <cell r="H113">
            <v>0</v>
          </cell>
          <cell r="I113">
            <v>1.01</v>
          </cell>
          <cell r="J113">
            <v>1.99</v>
          </cell>
          <cell r="K113">
            <v>3</v>
          </cell>
          <cell r="L113">
            <v>0</v>
          </cell>
          <cell r="M113">
            <v>0</v>
          </cell>
          <cell r="N113">
            <v>0</v>
          </cell>
          <cell r="O113">
            <v>0</v>
          </cell>
          <cell r="P113">
            <v>4</v>
          </cell>
          <cell r="Q113">
            <v>0</v>
          </cell>
          <cell r="R113">
            <v>0</v>
          </cell>
        </row>
        <row r="114">
          <cell r="B114">
            <v>30</v>
          </cell>
          <cell r="C114">
            <v>12</v>
          </cell>
          <cell r="D114">
            <v>8.3800000000000008</v>
          </cell>
          <cell r="E114">
            <v>1</v>
          </cell>
          <cell r="F114">
            <v>0</v>
          </cell>
          <cell r="G114">
            <v>0</v>
          </cell>
          <cell r="H114">
            <v>0</v>
          </cell>
          <cell r="I114">
            <v>1.22</v>
          </cell>
          <cell r="J114">
            <v>2.68</v>
          </cell>
          <cell r="K114">
            <v>3.9000000000000004</v>
          </cell>
          <cell r="L114">
            <v>0</v>
          </cell>
          <cell r="M114">
            <v>0</v>
          </cell>
          <cell r="N114">
            <v>0</v>
          </cell>
          <cell r="O114">
            <v>0</v>
          </cell>
          <cell r="P114">
            <v>6</v>
          </cell>
        </row>
        <row r="115">
          <cell r="B115">
            <v>30</v>
          </cell>
          <cell r="C115">
            <v>14</v>
          </cell>
          <cell r="D115">
            <v>9.5299999999999994</v>
          </cell>
          <cell r="E115">
            <v>1</v>
          </cell>
          <cell r="F115">
            <v>0</v>
          </cell>
          <cell r="G115">
            <v>0</v>
          </cell>
          <cell r="H115">
            <v>0</v>
          </cell>
          <cell r="I115">
            <v>1.42</v>
          </cell>
          <cell r="J115">
            <v>3.97</v>
          </cell>
          <cell r="K115">
            <v>5.3900000000000006</v>
          </cell>
          <cell r="L115">
            <v>0</v>
          </cell>
          <cell r="M115">
            <v>0</v>
          </cell>
          <cell r="N115">
            <v>0</v>
          </cell>
          <cell r="O115">
            <v>0</v>
          </cell>
          <cell r="P115">
            <v>6</v>
          </cell>
        </row>
        <row r="116">
          <cell r="B116">
            <v>30</v>
          </cell>
          <cell r="C116">
            <v>16</v>
          </cell>
          <cell r="D116">
            <v>9.5299999999999994</v>
          </cell>
          <cell r="E116">
            <v>1</v>
          </cell>
          <cell r="F116">
            <v>0</v>
          </cell>
          <cell r="G116">
            <v>0</v>
          </cell>
          <cell r="H116">
            <v>0</v>
          </cell>
          <cell r="I116">
            <v>1.62</v>
          </cell>
          <cell r="J116">
            <v>4.68</v>
          </cell>
          <cell r="K116">
            <v>6.3</v>
          </cell>
          <cell r="L116">
            <v>0</v>
          </cell>
          <cell r="M116">
            <v>0</v>
          </cell>
          <cell r="N116">
            <v>0</v>
          </cell>
          <cell r="O116">
            <v>0</v>
          </cell>
          <cell r="P116">
            <v>6</v>
          </cell>
        </row>
        <row r="117">
          <cell r="B117">
            <v>30</v>
          </cell>
          <cell r="C117">
            <v>18</v>
          </cell>
          <cell r="D117">
            <v>11.13</v>
          </cell>
          <cell r="E117">
            <v>1.25</v>
          </cell>
          <cell r="F117">
            <v>0</v>
          </cell>
          <cell r="G117">
            <v>0</v>
          </cell>
          <cell r="H117">
            <v>0</v>
          </cell>
          <cell r="I117">
            <v>1.82</v>
          </cell>
          <cell r="J117">
            <v>6.88</v>
          </cell>
          <cell r="K117">
            <v>8.6999999999999993</v>
          </cell>
          <cell r="L117">
            <v>0</v>
          </cell>
          <cell r="M117">
            <v>0</v>
          </cell>
          <cell r="N117">
            <v>0</v>
          </cell>
          <cell r="O117">
            <v>0</v>
          </cell>
          <cell r="P117">
            <v>6</v>
          </cell>
        </row>
        <row r="118">
          <cell r="B118">
            <v>30</v>
          </cell>
          <cell r="C118">
            <v>20</v>
          </cell>
          <cell r="D118">
            <v>12.7</v>
          </cell>
          <cell r="E118">
            <v>1.25</v>
          </cell>
          <cell r="F118">
            <v>0</v>
          </cell>
          <cell r="G118">
            <v>0</v>
          </cell>
          <cell r="H118">
            <v>0</v>
          </cell>
          <cell r="I118">
            <v>2.0299999999999998</v>
          </cell>
          <cell r="J118">
            <v>10.42</v>
          </cell>
          <cell r="K118">
            <v>12.45</v>
          </cell>
          <cell r="L118">
            <v>0</v>
          </cell>
          <cell r="M118">
            <v>0</v>
          </cell>
          <cell r="N118">
            <v>0</v>
          </cell>
          <cell r="O118">
            <v>0</v>
          </cell>
          <cell r="P118">
            <v>7</v>
          </cell>
        </row>
        <row r="119">
          <cell r="B119">
            <v>30</v>
          </cell>
          <cell r="C119">
            <v>22</v>
          </cell>
          <cell r="D119">
            <v>12.7</v>
          </cell>
          <cell r="E119">
            <v>1.25</v>
          </cell>
          <cell r="F119">
            <v>0</v>
          </cell>
          <cell r="G119">
            <v>0</v>
          </cell>
          <cell r="H119">
            <v>0</v>
          </cell>
          <cell r="I119">
            <v>2.23</v>
          </cell>
          <cell r="J119">
            <v>11.72</v>
          </cell>
          <cell r="K119">
            <v>13.950000000000001</v>
          </cell>
          <cell r="L119">
            <v>0</v>
          </cell>
          <cell r="M119">
            <v>0</v>
          </cell>
          <cell r="N119">
            <v>0</v>
          </cell>
          <cell r="O119">
            <v>0</v>
          </cell>
          <cell r="P119">
            <v>8</v>
          </cell>
        </row>
        <row r="120">
          <cell r="B120">
            <v>30</v>
          </cell>
          <cell r="C120">
            <v>24</v>
          </cell>
          <cell r="D120">
            <v>14.27</v>
          </cell>
          <cell r="E120">
            <v>1.25</v>
          </cell>
          <cell r="F120">
            <v>0</v>
          </cell>
          <cell r="G120">
            <v>0</v>
          </cell>
          <cell r="H120">
            <v>0</v>
          </cell>
          <cell r="I120">
            <v>2.4300000000000002</v>
          </cell>
          <cell r="J120">
            <v>15.57</v>
          </cell>
          <cell r="K120">
            <v>18</v>
          </cell>
          <cell r="L120">
            <v>0</v>
          </cell>
          <cell r="M120">
            <v>0</v>
          </cell>
          <cell r="N120">
            <v>0</v>
          </cell>
          <cell r="O120">
            <v>0</v>
          </cell>
          <cell r="P120">
            <v>8</v>
          </cell>
        </row>
        <row r="121">
          <cell r="B121">
            <v>30</v>
          </cell>
          <cell r="C121">
            <v>28</v>
          </cell>
          <cell r="D121">
            <v>15.88</v>
          </cell>
          <cell r="E121">
            <v>1.5</v>
          </cell>
          <cell r="F121">
            <v>0</v>
          </cell>
          <cell r="G121">
            <v>0</v>
          </cell>
          <cell r="H121">
            <v>0</v>
          </cell>
          <cell r="I121">
            <v>2.84</v>
          </cell>
          <cell r="J121">
            <v>22.65</v>
          </cell>
          <cell r="K121">
            <v>25.49</v>
          </cell>
          <cell r="L121">
            <v>0</v>
          </cell>
          <cell r="M121">
            <v>0</v>
          </cell>
          <cell r="N121">
            <v>0</v>
          </cell>
          <cell r="O121">
            <v>0</v>
          </cell>
          <cell r="P121">
            <v>9</v>
          </cell>
        </row>
        <row r="122">
          <cell r="B122">
            <v>30</v>
          </cell>
          <cell r="C122">
            <v>30</v>
          </cell>
          <cell r="D122">
            <v>15.88</v>
          </cell>
          <cell r="E122">
            <v>1.5</v>
          </cell>
          <cell r="F122">
            <v>0</v>
          </cell>
          <cell r="G122">
            <v>0</v>
          </cell>
          <cell r="H122">
            <v>0</v>
          </cell>
          <cell r="I122">
            <v>3.04</v>
          </cell>
          <cell r="J122">
            <v>23.96</v>
          </cell>
          <cell r="K122">
            <v>27</v>
          </cell>
          <cell r="L122">
            <v>0</v>
          </cell>
          <cell r="M122">
            <v>0</v>
          </cell>
          <cell r="N122">
            <v>0</v>
          </cell>
          <cell r="O122">
            <v>0</v>
          </cell>
          <cell r="P122">
            <v>10</v>
          </cell>
        </row>
        <row r="123">
          <cell r="B123">
            <v>30</v>
          </cell>
          <cell r="C123">
            <v>32</v>
          </cell>
          <cell r="D123">
            <v>15.88</v>
          </cell>
          <cell r="E123">
            <v>1.5</v>
          </cell>
          <cell r="F123">
            <v>0</v>
          </cell>
          <cell r="G123">
            <v>0</v>
          </cell>
          <cell r="H123">
            <v>0</v>
          </cell>
          <cell r="I123">
            <v>3.24</v>
          </cell>
          <cell r="J123">
            <v>26.76</v>
          </cell>
          <cell r="K123">
            <v>30</v>
          </cell>
          <cell r="L123">
            <v>0</v>
          </cell>
          <cell r="M123">
            <v>0</v>
          </cell>
          <cell r="N123">
            <v>0</v>
          </cell>
          <cell r="O123">
            <v>0</v>
          </cell>
          <cell r="P123">
            <v>11</v>
          </cell>
        </row>
        <row r="124">
          <cell r="B124">
            <v>30</v>
          </cell>
          <cell r="C124">
            <v>34</v>
          </cell>
          <cell r="D124">
            <v>15.88</v>
          </cell>
          <cell r="E124">
            <v>1.5</v>
          </cell>
          <cell r="F124">
            <v>0</v>
          </cell>
          <cell r="G124">
            <v>0</v>
          </cell>
          <cell r="H124">
            <v>0</v>
          </cell>
          <cell r="I124">
            <v>3.45</v>
          </cell>
          <cell r="J124">
            <v>28.05</v>
          </cell>
          <cell r="K124">
            <v>31.5</v>
          </cell>
          <cell r="L124">
            <v>0</v>
          </cell>
          <cell r="M124">
            <v>0</v>
          </cell>
          <cell r="N124">
            <v>0</v>
          </cell>
          <cell r="O124">
            <v>0</v>
          </cell>
          <cell r="P124">
            <v>12</v>
          </cell>
        </row>
        <row r="125">
          <cell r="B125">
            <v>30</v>
          </cell>
          <cell r="C125">
            <v>36</v>
          </cell>
          <cell r="D125">
            <v>15.88</v>
          </cell>
          <cell r="E125">
            <v>1.5</v>
          </cell>
          <cell r="F125">
            <v>0</v>
          </cell>
          <cell r="G125">
            <v>0</v>
          </cell>
          <cell r="H125">
            <v>0</v>
          </cell>
          <cell r="I125">
            <v>3.65</v>
          </cell>
          <cell r="J125">
            <v>29.35</v>
          </cell>
          <cell r="K125">
            <v>33</v>
          </cell>
          <cell r="L125">
            <v>0</v>
          </cell>
          <cell r="M125">
            <v>0</v>
          </cell>
          <cell r="N125">
            <v>0</v>
          </cell>
          <cell r="O125">
            <v>0</v>
          </cell>
          <cell r="P125">
            <v>12</v>
          </cell>
        </row>
        <row r="126">
          <cell r="B126">
            <v>40</v>
          </cell>
          <cell r="C126">
            <v>0.125</v>
          </cell>
          <cell r="D126">
            <v>1.73</v>
          </cell>
          <cell r="E126">
            <v>1</v>
          </cell>
          <cell r="F126">
            <v>0</v>
          </cell>
          <cell r="G126">
            <v>0</v>
          </cell>
          <cell r="H126">
            <v>0</v>
          </cell>
          <cell r="I126">
            <v>7.0000000000000007E-2</v>
          </cell>
          <cell r="J126">
            <v>0</v>
          </cell>
          <cell r="K126">
            <v>7.0000000000000007E-2</v>
          </cell>
          <cell r="L126">
            <v>0</v>
          </cell>
          <cell r="M126">
            <v>0</v>
          </cell>
          <cell r="N126">
            <v>0</v>
          </cell>
          <cell r="O126">
            <v>0</v>
          </cell>
          <cell r="P126">
            <v>2</v>
          </cell>
        </row>
        <row r="127">
          <cell r="B127">
            <v>40</v>
          </cell>
          <cell r="C127">
            <v>0.125</v>
          </cell>
          <cell r="D127">
            <v>1.73</v>
          </cell>
          <cell r="E127">
            <v>1</v>
          </cell>
          <cell r="F127">
            <v>0</v>
          </cell>
          <cell r="G127">
            <v>0</v>
          </cell>
          <cell r="H127">
            <v>0</v>
          </cell>
          <cell r="I127">
            <v>7.0000000000000007E-2</v>
          </cell>
          <cell r="J127">
            <v>0</v>
          </cell>
          <cell r="K127">
            <v>7.0000000000000007E-2</v>
          </cell>
          <cell r="L127">
            <v>0</v>
          </cell>
          <cell r="M127">
            <v>0</v>
          </cell>
          <cell r="N127">
            <v>0</v>
          </cell>
          <cell r="O127">
            <v>0</v>
          </cell>
          <cell r="P127">
            <v>2</v>
          </cell>
        </row>
        <row r="128">
          <cell r="B128">
            <v>40</v>
          </cell>
          <cell r="C128">
            <v>0.125</v>
          </cell>
          <cell r="D128">
            <v>1.73</v>
          </cell>
          <cell r="E128">
            <v>1</v>
          </cell>
          <cell r="F128">
            <v>0</v>
          </cell>
          <cell r="G128">
            <v>0</v>
          </cell>
          <cell r="H128">
            <v>0</v>
          </cell>
          <cell r="I128">
            <v>7.0000000000000007E-2</v>
          </cell>
          <cell r="J128">
            <v>0</v>
          </cell>
          <cell r="K128">
            <v>7.0000000000000007E-2</v>
          </cell>
          <cell r="L128">
            <v>0</v>
          </cell>
          <cell r="M128">
            <v>0</v>
          </cell>
          <cell r="N128">
            <v>0</v>
          </cell>
          <cell r="O128">
            <v>0</v>
          </cell>
          <cell r="P128">
            <v>2</v>
          </cell>
        </row>
        <row r="129">
          <cell r="B129">
            <v>40</v>
          </cell>
          <cell r="C129">
            <v>0.25</v>
          </cell>
          <cell r="D129">
            <v>2.2400000000000002</v>
          </cell>
          <cell r="E129">
            <v>1</v>
          </cell>
          <cell r="F129">
            <v>0</v>
          </cell>
          <cell r="G129">
            <v>0</v>
          </cell>
          <cell r="H129">
            <v>0</v>
          </cell>
          <cell r="I129">
            <v>7.0000000000000007E-2</v>
          </cell>
          <cell r="J129">
            <v>0</v>
          </cell>
          <cell r="K129">
            <v>7.0000000000000007E-2</v>
          </cell>
          <cell r="L129">
            <v>0</v>
          </cell>
          <cell r="M129">
            <v>0</v>
          </cell>
          <cell r="N129">
            <v>0</v>
          </cell>
          <cell r="O129">
            <v>0</v>
          </cell>
          <cell r="P129">
            <v>2</v>
          </cell>
        </row>
        <row r="130">
          <cell r="B130">
            <v>40</v>
          </cell>
          <cell r="C130">
            <v>0.25</v>
          </cell>
          <cell r="D130">
            <v>2.2400000000000002</v>
          </cell>
          <cell r="E130">
            <v>1</v>
          </cell>
          <cell r="F130">
            <v>0</v>
          </cell>
          <cell r="G130">
            <v>0</v>
          </cell>
          <cell r="H130">
            <v>0</v>
          </cell>
          <cell r="I130">
            <v>7.0000000000000007E-2</v>
          </cell>
          <cell r="J130">
            <v>0</v>
          </cell>
          <cell r="K130">
            <v>7.0000000000000007E-2</v>
          </cell>
          <cell r="L130">
            <v>0</v>
          </cell>
          <cell r="M130">
            <v>0</v>
          </cell>
          <cell r="N130">
            <v>0</v>
          </cell>
          <cell r="O130">
            <v>0</v>
          </cell>
          <cell r="P130">
            <v>2</v>
          </cell>
          <cell r="Q130">
            <v>0</v>
          </cell>
          <cell r="R130">
            <v>0</v>
          </cell>
        </row>
        <row r="131">
          <cell r="B131">
            <v>40</v>
          </cell>
          <cell r="C131">
            <v>0.25</v>
          </cell>
          <cell r="D131">
            <v>2.2400000000000002</v>
          </cell>
          <cell r="E131">
            <v>1</v>
          </cell>
          <cell r="F131">
            <v>0</v>
          </cell>
          <cell r="G131">
            <v>0</v>
          </cell>
          <cell r="H131">
            <v>0</v>
          </cell>
          <cell r="I131">
            <v>7.0000000000000007E-2</v>
          </cell>
          <cell r="J131">
            <v>0</v>
          </cell>
          <cell r="K131">
            <v>7.0000000000000007E-2</v>
          </cell>
          <cell r="L131">
            <v>0</v>
          </cell>
          <cell r="M131">
            <v>0</v>
          </cell>
          <cell r="N131">
            <v>0</v>
          </cell>
          <cell r="O131">
            <v>0</v>
          </cell>
          <cell r="P131">
            <v>2</v>
          </cell>
        </row>
        <row r="132">
          <cell r="B132">
            <v>40</v>
          </cell>
          <cell r="C132">
            <v>0.375</v>
          </cell>
          <cell r="D132">
            <v>2.31</v>
          </cell>
          <cell r="E132">
            <v>1</v>
          </cell>
          <cell r="F132">
            <v>0</v>
          </cell>
          <cell r="G132">
            <v>0</v>
          </cell>
          <cell r="H132">
            <v>0</v>
          </cell>
          <cell r="I132">
            <v>7.0000000000000007E-2</v>
          </cell>
          <cell r="J132">
            <v>0</v>
          </cell>
          <cell r="K132">
            <v>7.0000000000000007E-2</v>
          </cell>
          <cell r="L132">
            <v>0</v>
          </cell>
          <cell r="M132">
            <v>0</v>
          </cell>
          <cell r="N132">
            <v>0</v>
          </cell>
          <cell r="O132">
            <v>0</v>
          </cell>
          <cell r="P132">
            <v>2</v>
          </cell>
        </row>
        <row r="133">
          <cell r="B133">
            <v>40</v>
          </cell>
          <cell r="C133">
            <v>0.375</v>
          </cell>
          <cell r="D133">
            <v>2.31</v>
          </cell>
          <cell r="E133">
            <v>1</v>
          </cell>
          <cell r="F133">
            <v>0</v>
          </cell>
          <cell r="G133">
            <v>0</v>
          </cell>
          <cell r="H133">
            <v>0</v>
          </cell>
          <cell r="I133">
            <v>7.0000000000000007E-2</v>
          </cell>
          <cell r="J133">
            <v>0</v>
          </cell>
          <cell r="K133">
            <v>7.0000000000000007E-2</v>
          </cell>
          <cell r="L133">
            <v>0</v>
          </cell>
          <cell r="M133">
            <v>0</v>
          </cell>
          <cell r="N133">
            <v>0</v>
          </cell>
          <cell r="O133">
            <v>0</v>
          </cell>
          <cell r="P133">
            <v>2</v>
          </cell>
        </row>
        <row r="134">
          <cell r="B134">
            <v>40</v>
          </cell>
          <cell r="C134">
            <v>0.375</v>
          </cell>
          <cell r="D134">
            <v>2.31</v>
          </cell>
          <cell r="E134">
            <v>1</v>
          </cell>
          <cell r="F134">
            <v>0</v>
          </cell>
          <cell r="G134">
            <v>0</v>
          </cell>
          <cell r="H134">
            <v>0</v>
          </cell>
          <cell r="I134">
            <v>7.0000000000000007E-2</v>
          </cell>
          <cell r="J134">
            <v>0</v>
          </cell>
          <cell r="K134">
            <v>7.0000000000000007E-2</v>
          </cell>
          <cell r="L134">
            <v>0</v>
          </cell>
          <cell r="M134">
            <v>0</v>
          </cell>
          <cell r="N134">
            <v>0</v>
          </cell>
          <cell r="O134">
            <v>0</v>
          </cell>
          <cell r="P134">
            <v>2</v>
          </cell>
        </row>
        <row r="135">
          <cell r="B135">
            <v>40</v>
          </cell>
          <cell r="C135">
            <v>0.5</v>
          </cell>
          <cell r="D135">
            <v>2.77</v>
          </cell>
          <cell r="E135">
            <v>1</v>
          </cell>
          <cell r="F135">
            <v>0</v>
          </cell>
          <cell r="G135">
            <v>0</v>
          </cell>
          <cell r="H135">
            <v>0</v>
          </cell>
          <cell r="I135">
            <v>7.0000000000000007E-2</v>
          </cell>
          <cell r="J135">
            <v>0</v>
          </cell>
          <cell r="K135">
            <v>7.0000000000000007E-2</v>
          </cell>
          <cell r="L135">
            <v>0</v>
          </cell>
          <cell r="M135">
            <v>0</v>
          </cell>
          <cell r="N135">
            <v>0</v>
          </cell>
          <cell r="O135">
            <v>0</v>
          </cell>
          <cell r="P135">
            <v>2</v>
          </cell>
        </row>
        <row r="136">
          <cell r="B136">
            <v>40</v>
          </cell>
          <cell r="C136">
            <v>0.5</v>
          </cell>
          <cell r="D136">
            <v>2.77</v>
          </cell>
          <cell r="E136">
            <v>1</v>
          </cell>
          <cell r="F136">
            <v>0</v>
          </cell>
          <cell r="G136">
            <v>0</v>
          </cell>
          <cell r="H136">
            <v>0</v>
          </cell>
          <cell r="I136">
            <v>7.0000000000000007E-2</v>
          </cell>
          <cell r="J136">
            <v>0</v>
          </cell>
          <cell r="K136">
            <v>7.0000000000000007E-2</v>
          </cell>
          <cell r="L136">
            <v>0</v>
          </cell>
          <cell r="M136">
            <v>0</v>
          </cell>
          <cell r="N136">
            <v>0</v>
          </cell>
          <cell r="O136">
            <v>0</v>
          </cell>
          <cell r="P136">
            <v>2</v>
          </cell>
        </row>
        <row r="137">
          <cell r="B137">
            <v>40</v>
          </cell>
          <cell r="C137">
            <v>0.5</v>
          </cell>
          <cell r="D137">
            <v>2.77</v>
          </cell>
          <cell r="E137">
            <v>1</v>
          </cell>
          <cell r="F137">
            <v>0</v>
          </cell>
          <cell r="G137">
            <v>0</v>
          </cell>
          <cell r="H137">
            <v>0</v>
          </cell>
          <cell r="I137">
            <v>7.0000000000000007E-2</v>
          </cell>
          <cell r="J137">
            <v>0</v>
          </cell>
          <cell r="K137">
            <v>7.0000000000000007E-2</v>
          </cell>
          <cell r="L137">
            <v>0</v>
          </cell>
          <cell r="M137">
            <v>0</v>
          </cell>
          <cell r="N137">
            <v>0</v>
          </cell>
          <cell r="O137">
            <v>0</v>
          </cell>
          <cell r="P137">
            <v>2</v>
          </cell>
        </row>
        <row r="138">
          <cell r="B138">
            <v>40</v>
          </cell>
          <cell r="C138">
            <v>0.75</v>
          </cell>
          <cell r="D138">
            <v>2.87</v>
          </cell>
          <cell r="E138">
            <v>1</v>
          </cell>
          <cell r="F138">
            <v>0</v>
          </cell>
          <cell r="G138">
            <v>0</v>
          </cell>
          <cell r="H138">
            <v>0</v>
          </cell>
          <cell r="I138">
            <v>7.0000000000000007E-2</v>
          </cell>
          <cell r="J138">
            <v>0</v>
          </cell>
          <cell r="K138">
            <v>7.0000000000000007E-2</v>
          </cell>
          <cell r="L138">
            <v>0</v>
          </cell>
          <cell r="M138">
            <v>0</v>
          </cell>
          <cell r="N138">
            <v>0</v>
          </cell>
          <cell r="O138">
            <v>0</v>
          </cell>
          <cell r="P138">
            <v>2</v>
          </cell>
        </row>
        <row r="139">
          <cell r="B139">
            <v>40</v>
          </cell>
          <cell r="C139">
            <v>0.75</v>
          </cell>
          <cell r="D139">
            <v>2.87</v>
          </cell>
          <cell r="E139">
            <v>1</v>
          </cell>
          <cell r="F139">
            <v>0</v>
          </cell>
          <cell r="G139">
            <v>0</v>
          </cell>
          <cell r="H139">
            <v>0</v>
          </cell>
          <cell r="I139">
            <v>7.0000000000000007E-2</v>
          </cell>
          <cell r="J139">
            <v>0</v>
          </cell>
          <cell r="K139">
            <v>7.0000000000000007E-2</v>
          </cell>
          <cell r="L139">
            <v>0</v>
          </cell>
          <cell r="M139">
            <v>0</v>
          </cell>
          <cell r="N139">
            <v>0</v>
          </cell>
          <cell r="O139">
            <v>0</v>
          </cell>
          <cell r="P139">
            <v>2</v>
          </cell>
        </row>
        <row r="140">
          <cell r="B140">
            <v>40</v>
          </cell>
          <cell r="C140">
            <v>0.75</v>
          </cell>
          <cell r="D140">
            <v>2.87</v>
          </cell>
          <cell r="E140">
            <v>1</v>
          </cell>
          <cell r="F140">
            <v>0</v>
          </cell>
          <cell r="G140">
            <v>0</v>
          </cell>
          <cell r="H140">
            <v>0</v>
          </cell>
          <cell r="I140">
            <v>7.0000000000000007E-2</v>
          </cell>
          <cell r="J140">
            <v>0</v>
          </cell>
          <cell r="K140">
            <v>7.0000000000000007E-2</v>
          </cell>
          <cell r="L140">
            <v>0</v>
          </cell>
          <cell r="M140">
            <v>0</v>
          </cell>
          <cell r="N140">
            <v>0</v>
          </cell>
          <cell r="O140">
            <v>0</v>
          </cell>
          <cell r="P140">
            <v>2</v>
          </cell>
        </row>
        <row r="141">
          <cell r="B141">
            <v>40</v>
          </cell>
          <cell r="C141">
            <v>1</v>
          </cell>
          <cell r="D141">
            <v>3.38</v>
          </cell>
          <cell r="E141">
            <v>1</v>
          </cell>
          <cell r="F141">
            <v>0</v>
          </cell>
          <cell r="G141">
            <v>0</v>
          </cell>
          <cell r="H141">
            <v>0</v>
          </cell>
          <cell r="I141">
            <v>0.12</v>
          </cell>
          <cell r="J141">
            <v>0</v>
          </cell>
          <cell r="K141">
            <v>0.12</v>
          </cell>
          <cell r="L141">
            <v>0</v>
          </cell>
          <cell r="M141">
            <v>0</v>
          </cell>
          <cell r="N141">
            <v>0</v>
          </cell>
          <cell r="O141">
            <v>0</v>
          </cell>
          <cell r="P141">
            <v>2</v>
          </cell>
        </row>
        <row r="142">
          <cell r="B142">
            <v>40</v>
          </cell>
          <cell r="C142">
            <v>1</v>
          </cell>
          <cell r="D142">
            <v>3.38</v>
          </cell>
          <cell r="E142">
            <v>1</v>
          </cell>
          <cell r="F142">
            <v>0</v>
          </cell>
          <cell r="G142">
            <v>0</v>
          </cell>
          <cell r="H142">
            <v>0</v>
          </cell>
          <cell r="I142">
            <v>0.12</v>
          </cell>
          <cell r="J142">
            <v>0</v>
          </cell>
          <cell r="K142">
            <v>0.12</v>
          </cell>
          <cell r="L142">
            <v>0</v>
          </cell>
          <cell r="M142">
            <v>0</v>
          </cell>
          <cell r="N142">
            <v>0</v>
          </cell>
          <cell r="O142">
            <v>0</v>
          </cell>
          <cell r="P142">
            <v>2</v>
          </cell>
        </row>
        <row r="143">
          <cell r="B143">
            <v>40</v>
          </cell>
          <cell r="C143">
            <v>1</v>
          </cell>
          <cell r="D143">
            <v>3.38</v>
          </cell>
          <cell r="E143">
            <v>1</v>
          </cell>
          <cell r="F143">
            <v>0</v>
          </cell>
          <cell r="G143">
            <v>0</v>
          </cell>
          <cell r="H143">
            <v>0</v>
          </cell>
          <cell r="I143">
            <v>0.12</v>
          </cell>
          <cell r="J143">
            <v>0</v>
          </cell>
          <cell r="K143">
            <v>0.12</v>
          </cell>
          <cell r="L143">
            <v>0</v>
          </cell>
          <cell r="M143">
            <v>0</v>
          </cell>
          <cell r="N143">
            <v>0</v>
          </cell>
          <cell r="O143">
            <v>0</v>
          </cell>
          <cell r="P143">
            <v>2</v>
          </cell>
        </row>
        <row r="144">
          <cell r="B144">
            <v>40</v>
          </cell>
          <cell r="C144">
            <v>1.25</v>
          </cell>
          <cell r="D144">
            <v>3.56</v>
          </cell>
          <cell r="E144">
            <v>1</v>
          </cell>
          <cell r="F144">
            <v>0</v>
          </cell>
          <cell r="G144">
            <v>0</v>
          </cell>
          <cell r="H144">
            <v>0</v>
          </cell>
          <cell r="I144">
            <v>0.15</v>
          </cell>
          <cell r="J144">
            <v>0</v>
          </cell>
          <cell r="K144">
            <v>0.15</v>
          </cell>
          <cell r="L144">
            <v>0</v>
          </cell>
          <cell r="M144">
            <v>0</v>
          </cell>
          <cell r="N144">
            <v>0</v>
          </cell>
          <cell r="O144">
            <v>0</v>
          </cell>
          <cell r="P144">
            <v>2</v>
          </cell>
        </row>
        <row r="145">
          <cell r="B145">
            <v>40</v>
          </cell>
          <cell r="C145">
            <v>1.25</v>
          </cell>
          <cell r="D145">
            <v>3.56</v>
          </cell>
          <cell r="E145">
            <v>1</v>
          </cell>
          <cell r="F145">
            <v>0</v>
          </cell>
          <cell r="G145">
            <v>0</v>
          </cell>
          <cell r="H145">
            <v>0</v>
          </cell>
          <cell r="I145">
            <v>0.15</v>
          </cell>
          <cell r="J145">
            <v>0</v>
          </cell>
          <cell r="K145">
            <v>0.15</v>
          </cell>
          <cell r="L145">
            <v>0</v>
          </cell>
          <cell r="M145">
            <v>0</v>
          </cell>
          <cell r="N145">
            <v>0</v>
          </cell>
          <cell r="O145">
            <v>0</v>
          </cell>
          <cell r="P145">
            <v>2</v>
          </cell>
        </row>
        <row r="146">
          <cell r="B146">
            <v>40</v>
          </cell>
          <cell r="C146">
            <v>1.25</v>
          </cell>
          <cell r="D146">
            <v>3.56</v>
          </cell>
          <cell r="E146">
            <v>1</v>
          </cell>
          <cell r="F146">
            <v>0</v>
          </cell>
          <cell r="G146">
            <v>0</v>
          </cell>
          <cell r="H146">
            <v>0</v>
          </cell>
          <cell r="I146">
            <v>0.15</v>
          </cell>
          <cell r="J146">
            <v>0</v>
          </cell>
          <cell r="K146">
            <v>0.15</v>
          </cell>
          <cell r="L146">
            <v>0</v>
          </cell>
          <cell r="M146">
            <v>0</v>
          </cell>
          <cell r="N146">
            <v>0</v>
          </cell>
          <cell r="O146">
            <v>0</v>
          </cell>
          <cell r="P146">
            <v>2</v>
          </cell>
        </row>
        <row r="147">
          <cell r="B147">
            <v>40</v>
          </cell>
          <cell r="C147">
            <v>1.5</v>
          </cell>
          <cell r="D147">
            <v>3.68</v>
          </cell>
          <cell r="E147">
            <v>1</v>
          </cell>
          <cell r="F147">
            <v>0</v>
          </cell>
          <cell r="G147">
            <v>0</v>
          </cell>
          <cell r="H147">
            <v>0</v>
          </cell>
          <cell r="I147">
            <v>0.15</v>
          </cell>
          <cell r="J147">
            <v>0</v>
          </cell>
          <cell r="K147">
            <v>0.15</v>
          </cell>
          <cell r="L147">
            <v>0</v>
          </cell>
          <cell r="M147">
            <v>0</v>
          </cell>
          <cell r="N147">
            <v>0</v>
          </cell>
          <cell r="O147">
            <v>0</v>
          </cell>
          <cell r="P147">
            <v>2</v>
          </cell>
        </row>
        <row r="148">
          <cell r="B148">
            <v>40</v>
          </cell>
          <cell r="C148">
            <v>1.5</v>
          </cell>
          <cell r="D148">
            <v>3.68</v>
          </cell>
          <cell r="E148">
            <v>1</v>
          </cell>
          <cell r="F148">
            <v>0</v>
          </cell>
          <cell r="G148">
            <v>0</v>
          </cell>
          <cell r="H148">
            <v>0</v>
          </cell>
          <cell r="I148">
            <v>0.15</v>
          </cell>
          <cell r="J148">
            <v>0</v>
          </cell>
          <cell r="K148">
            <v>0.15</v>
          </cell>
          <cell r="L148">
            <v>0</v>
          </cell>
          <cell r="M148">
            <v>0</v>
          </cell>
          <cell r="N148">
            <v>0</v>
          </cell>
          <cell r="O148">
            <v>0</v>
          </cell>
          <cell r="P148">
            <v>2</v>
          </cell>
        </row>
        <row r="149">
          <cell r="B149">
            <v>40</v>
          </cell>
          <cell r="C149">
            <v>1.5</v>
          </cell>
          <cell r="D149">
            <v>3.68</v>
          </cell>
          <cell r="E149">
            <v>1</v>
          </cell>
          <cell r="F149">
            <v>0</v>
          </cell>
          <cell r="G149">
            <v>0</v>
          </cell>
          <cell r="H149">
            <v>0</v>
          </cell>
          <cell r="I149">
            <v>0.15</v>
          </cell>
          <cell r="J149">
            <v>0</v>
          </cell>
          <cell r="K149">
            <v>0.15</v>
          </cell>
          <cell r="L149">
            <v>0</v>
          </cell>
          <cell r="M149">
            <v>0</v>
          </cell>
          <cell r="N149">
            <v>0</v>
          </cell>
          <cell r="O149">
            <v>0</v>
          </cell>
          <cell r="P149">
            <v>2</v>
          </cell>
        </row>
        <row r="150">
          <cell r="B150">
            <v>40</v>
          </cell>
          <cell r="C150">
            <v>2</v>
          </cell>
          <cell r="D150">
            <v>3.91</v>
          </cell>
          <cell r="E150">
            <v>1</v>
          </cell>
          <cell r="F150">
            <v>0</v>
          </cell>
          <cell r="G150">
            <v>0</v>
          </cell>
          <cell r="H150">
            <v>0</v>
          </cell>
          <cell r="I150">
            <v>0.3</v>
          </cell>
          <cell r="J150">
            <v>0</v>
          </cell>
          <cell r="K150">
            <v>0.3</v>
          </cell>
          <cell r="L150">
            <v>0</v>
          </cell>
          <cell r="M150">
            <v>0</v>
          </cell>
          <cell r="N150">
            <v>0</v>
          </cell>
          <cell r="O150">
            <v>0</v>
          </cell>
          <cell r="P150">
            <v>2</v>
          </cell>
          <cell r="Q150">
            <v>0</v>
          </cell>
          <cell r="R150">
            <v>0</v>
          </cell>
        </row>
        <row r="151">
          <cell r="B151">
            <v>40</v>
          </cell>
          <cell r="C151">
            <v>2</v>
          </cell>
          <cell r="D151">
            <v>3.91</v>
          </cell>
          <cell r="E151">
            <v>1</v>
          </cell>
          <cell r="F151">
            <v>0</v>
          </cell>
          <cell r="G151">
            <v>0</v>
          </cell>
          <cell r="H151">
            <v>0</v>
          </cell>
          <cell r="I151">
            <v>0.3</v>
          </cell>
          <cell r="J151">
            <v>0</v>
          </cell>
          <cell r="K151">
            <v>0.3</v>
          </cell>
          <cell r="L151">
            <v>0</v>
          </cell>
          <cell r="M151">
            <v>0</v>
          </cell>
          <cell r="N151">
            <v>0</v>
          </cell>
          <cell r="O151">
            <v>0</v>
          </cell>
          <cell r="P151">
            <v>2</v>
          </cell>
        </row>
        <row r="152">
          <cell r="A152">
            <v>0.3</v>
          </cell>
          <cell r="B152">
            <v>40</v>
          </cell>
          <cell r="C152">
            <v>2</v>
          </cell>
          <cell r="D152">
            <v>3.91</v>
          </cell>
          <cell r="E152">
            <v>1</v>
          </cell>
          <cell r="F152">
            <v>0</v>
          </cell>
          <cell r="G152">
            <v>0</v>
          </cell>
          <cell r="H152">
            <v>0</v>
          </cell>
          <cell r="I152">
            <v>0.3</v>
          </cell>
          <cell r="J152">
            <v>0</v>
          </cell>
          <cell r="K152">
            <v>0.3</v>
          </cell>
          <cell r="L152">
            <v>0</v>
          </cell>
          <cell r="M152">
            <v>0</v>
          </cell>
          <cell r="N152">
            <v>0</v>
          </cell>
          <cell r="O152">
            <v>0</v>
          </cell>
          <cell r="P152">
            <v>2</v>
          </cell>
        </row>
        <row r="153">
          <cell r="B153">
            <v>40</v>
          </cell>
          <cell r="C153">
            <v>2.5</v>
          </cell>
          <cell r="D153">
            <v>5.16</v>
          </cell>
          <cell r="E153">
            <v>1</v>
          </cell>
          <cell r="F153">
            <v>0</v>
          </cell>
          <cell r="G153">
            <v>0</v>
          </cell>
          <cell r="H153">
            <v>0</v>
          </cell>
          <cell r="I153">
            <v>0.25</v>
          </cell>
          <cell r="J153">
            <v>0.2</v>
          </cell>
          <cell r="K153">
            <v>0.45</v>
          </cell>
          <cell r="L153">
            <v>0</v>
          </cell>
          <cell r="M153">
            <v>0</v>
          </cell>
          <cell r="N153">
            <v>0</v>
          </cell>
          <cell r="O153">
            <v>0</v>
          </cell>
          <cell r="P153">
            <v>2</v>
          </cell>
        </row>
        <row r="154">
          <cell r="B154">
            <v>40</v>
          </cell>
          <cell r="C154">
            <v>3</v>
          </cell>
          <cell r="D154">
            <v>5.49</v>
          </cell>
          <cell r="E154">
            <v>1</v>
          </cell>
          <cell r="F154">
            <v>0</v>
          </cell>
          <cell r="G154">
            <v>0</v>
          </cell>
          <cell r="H154">
            <v>0</v>
          </cell>
          <cell r="I154">
            <v>0.3</v>
          </cell>
          <cell r="J154">
            <v>0.3</v>
          </cell>
          <cell r="K154">
            <v>0.6</v>
          </cell>
          <cell r="L154">
            <v>0</v>
          </cell>
          <cell r="M154">
            <v>0</v>
          </cell>
          <cell r="N154">
            <v>0</v>
          </cell>
          <cell r="O154">
            <v>0</v>
          </cell>
          <cell r="P154">
            <v>2</v>
          </cell>
        </row>
        <row r="155">
          <cell r="B155">
            <v>40</v>
          </cell>
          <cell r="C155">
            <v>3.5</v>
          </cell>
          <cell r="D155">
            <v>5.74</v>
          </cell>
          <cell r="E155">
            <v>1</v>
          </cell>
          <cell r="F155">
            <v>0</v>
          </cell>
          <cell r="G155">
            <v>0</v>
          </cell>
          <cell r="H155">
            <v>0</v>
          </cell>
          <cell r="I155">
            <v>0.35</v>
          </cell>
          <cell r="J155">
            <v>0.4</v>
          </cell>
          <cell r="K155">
            <v>0.75</v>
          </cell>
          <cell r="L155">
            <v>0</v>
          </cell>
          <cell r="M155">
            <v>0</v>
          </cell>
          <cell r="N155">
            <v>0</v>
          </cell>
          <cell r="O155">
            <v>0</v>
          </cell>
          <cell r="P155">
            <v>3</v>
          </cell>
        </row>
        <row r="156">
          <cell r="B156">
            <v>40</v>
          </cell>
          <cell r="C156">
            <v>4</v>
          </cell>
          <cell r="D156">
            <v>6.02</v>
          </cell>
          <cell r="E156">
            <v>1</v>
          </cell>
          <cell r="F156">
            <v>0</v>
          </cell>
          <cell r="G156">
            <v>0</v>
          </cell>
          <cell r="H156">
            <v>0</v>
          </cell>
          <cell r="I156">
            <v>0.41</v>
          </cell>
          <cell r="J156">
            <v>0.49</v>
          </cell>
          <cell r="K156">
            <v>0.89999999999999991</v>
          </cell>
          <cell r="L156">
            <v>0</v>
          </cell>
          <cell r="M156">
            <v>0</v>
          </cell>
          <cell r="N156">
            <v>0</v>
          </cell>
          <cell r="O156">
            <v>0</v>
          </cell>
          <cell r="P156">
            <v>3</v>
          </cell>
        </row>
        <row r="157">
          <cell r="B157">
            <v>40</v>
          </cell>
          <cell r="C157">
            <v>5</v>
          </cell>
          <cell r="D157">
            <v>6.55</v>
          </cell>
          <cell r="E157">
            <v>1</v>
          </cell>
          <cell r="F157">
            <v>0</v>
          </cell>
          <cell r="G157">
            <v>0</v>
          </cell>
          <cell r="H157">
            <v>0</v>
          </cell>
          <cell r="I157">
            <v>0.51</v>
          </cell>
          <cell r="J157">
            <v>0.54</v>
          </cell>
          <cell r="K157">
            <v>1.05</v>
          </cell>
          <cell r="L157">
            <v>0</v>
          </cell>
          <cell r="M157">
            <v>0</v>
          </cell>
          <cell r="N157">
            <v>0</v>
          </cell>
          <cell r="O157">
            <v>0</v>
          </cell>
          <cell r="P157">
            <v>4</v>
          </cell>
        </row>
        <row r="158">
          <cell r="B158">
            <v>40</v>
          </cell>
          <cell r="C158">
            <v>6</v>
          </cell>
          <cell r="D158">
            <v>7.11</v>
          </cell>
          <cell r="E158">
            <v>1</v>
          </cell>
          <cell r="F158">
            <v>0</v>
          </cell>
          <cell r="G158">
            <v>0</v>
          </cell>
          <cell r="H158">
            <v>0</v>
          </cell>
          <cell r="I158">
            <v>0.61</v>
          </cell>
          <cell r="J158">
            <v>1.04</v>
          </cell>
          <cell r="K158">
            <v>1.65</v>
          </cell>
          <cell r="L158">
            <v>0</v>
          </cell>
          <cell r="M158">
            <v>0</v>
          </cell>
          <cell r="N158">
            <v>0</v>
          </cell>
          <cell r="O158">
            <v>0</v>
          </cell>
          <cell r="P158">
            <v>4</v>
          </cell>
        </row>
        <row r="159">
          <cell r="B159">
            <v>40</v>
          </cell>
          <cell r="C159">
            <v>8</v>
          </cell>
          <cell r="D159">
            <v>8.18</v>
          </cell>
          <cell r="E159">
            <v>1</v>
          </cell>
          <cell r="F159">
            <v>0</v>
          </cell>
          <cell r="G159">
            <v>0</v>
          </cell>
          <cell r="H159">
            <v>0</v>
          </cell>
          <cell r="I159">
            <v>0.81</v>
          </cell>
          <cell r="J159">
            <v>1.73</v>
          </cell>
          <cell r="K159">
            <v>2.54</v>
          </cell>
          <cell r="L159">
            <v>0</v>
          </cell>
          <cell r="M159">
            <v>0</v>
          </cell>
          <cell r="N159">
            <v>0</v>
          </cell>
          <cell r="O159">
            <v>0</v>
          </cell>
          <cell r="P159">
            <v>4</v>
          </cell>
        </row>
        <row r="160">
          <cell r="B160">
            <v>40</v>
          </cell>
          <cell r="C160">
            <v>10</v>
          </cell>
          <cell r="D160">
            <v>9.27</v>
          </cell>
          <cell r="E160">
            <v>1</v>
          </cell>
          <cell r="F160">
            <v>0</v>
          </cell>
          <cell r="G160">
            <v>0</v>
          </cell>
          <cell r="H160">
            <v>0</v>
          </cell>
          <cell r="I160">
            <v>1.01</v>
          </cell>
          <cell r="J160">
            <v>3.04</v>
          </cell>
          <cell r="K160">
            <v>4.05</v>
          </cell>
          <cell r="L160">
            <v>0</v>
          </cell>
          <cell r="M160">
            <v>0</v>
          </cell>
          <cell r="N160">
            <v>0</v>
          </cell>
          <cell r="O160">
            <v>0</v>
          </cell>
          <cell r="P160">
            <v>4</v>
          </cell>
        </row>
        <row r="161">
          <cell r="B161">
            <v>40</v>
          </cell>
          <cell r="C161">
            <v>12</v>
          </cell>
          <cell r="D161">
            <v>10.31</v>
          </cell>
          <cell r="E161">
            <v>1.25</v>
          </cell>
          <cell r="F161">
            <v>0</v>
          </cell>
          <cell r="G161">
            <v>0</v>
          </cell>
          <cell r="H161">
            <v>0</v>
          </cell>
          <cell r="I161">
            <v>1.22</v>
          </cell>
          <cell r="J161">
            <v>4.0199999999999996</v>
          </cell>
          <cell r="K161">
            <v>5.2399999999999993</v>
          </cell>
          <cell r="L161">
            <v>0</v>
          </cell>
          <cell r="M161">
            <v>0</v>
          </cell>
          <cell r="N161">
            <v>0</v>
          </cell>
          <cell r="O161">
            <v>0</v>
          </cell>
          <cell r="P161">
            <v>6</v>
          </cell>
        </row>
        <row r="162">
          <cell r="B162">
            <v>40</v>
          </cell>
          <cell r="C162">
            <v>14</v>
          </cell>
          <cell r="D162">
            <v>11.13</v>
          </cell>
          <cell r="E162">
            <v>1.25</v>
          </cell>
          <cell r="F162">
            <v>0</v>
          </cell>
          <cell r="G162">
            <v>0</v>
          </cell>
          <cell r="H162">
            <v>0</v>
          </cell>
          <cell r="I162">
            <v>1.42</v>
          </cell>
          <cell r="J162">
            <v>5.33</v>
          </cell>
          <cell r="K162">
            <v>6.75</v>
          </cell>
          <cell r="L162">
            <v>0</v>
          </cell>
          <cell r="M162">
            <v>0</v>
          </cell>
          <cell r="N162">
            <v>0</v>
          </cell>
          <cell r="O162">
            <v>0</v>
          </cell>
          <cell r="P162">
            <v>6</v>
          </cell>
        </row>
        <row r="163">
          <cell r="B163">
            <v>40</v>
          </cell>
          <cell r="C163">
            <v>16</v>
          </cell>
          <cell r="D163">
            <v>12.7</v>
          </cell>
          <cell r="E163">
            <v>1.25</v>
          </cell>
          <cell r="F163">
            <v>0</v>
          </cell>
          <cell r="G163">
            <v>0</v>
          </cell>
          <cell r="H163">
            <v>0</v>
          </cell>
          <cell r="I163">
            <v>1.62</v>
          </cell>
          <cell r="J163">
            <v>8.42</v>
          </cell>
          <cell r="K163">
            <v>10.039999999999999</v>
          </cell>
          <cell r="L163">
            <v>0</v>
          </cell>
          <cell r="M163">
            <v>0</v>
          </cell>
          <cell r="N163">
            <v>0</v>
          </cell>
          <cell r="O163">
            <v>0</v>
          </cell>
          <cell r="P163">
            <v>6</v>
          </cell>
        </row>
        <row r="164">
          <cell r="B164">
            <v>40</v>
          </cell>
          <cell r="C164">
            <v>18</v>
          </cell>
          <cell r="D164">
            <v>14.27</v>
          </cell>
          <cell r="E164">
            <v>1.25</v>
          </cell>
          <cell r="F164">
            <v>0</v>
          </cell>
          <cell r="G164">
            <v>0</v>
          </cell>
          <cell r="H164">
            <v>0</v>
          </cell>
          <cell r="I164">
            <v>1.82</v>
          </cell>
          <cell r="J164">
            <v>11.53</v>
          </cell>
          <cell r="K164">
            <v>13.35</v>
          </cell>
          <cell r="L164">
            <v>0</v>
          </cell>
          <cell r="M164">
            <v>0</v>
          </cell>
          <cell r="N164">
            <v>0</v>
          </cell>
          <cell r="O164">
            <v>0</v>
          </cell>
          <cell r="P164">
            <v>6</v>
          </cell>
        </row>
        <row r="165">
          <cell r="B165">
            <v>40</v>
          </cell>
          <cell r="C165">
            <v>20</v>
          </cell>
          <cell r="D165">
            <v>15.09</v>
          </cell>
          <cell r="E165">
            <v>1.5</v>
          </cell>
          <cell r="F165">
            <v>0</v>
          </cell>
          <cell r="G165">
            <v>0</v>
          </cell>
          <cell r="H165">
            <v>0</v>
          </cell>
          <cell r="I165">
            <v>2.0299999999999998</v>
          </cell>
          <cell r="J165">
            <v>14.47</v>
          </cell>
          <cell r="K165">
            <v>16.5</v>
          </cell>
          <cell r="L165">
            <v>0</v>
          </cell>
          <cell r="M165">
            <v>0</v>
          </cell>
          <cell r="N165">
            <v>0</v>
          </cell>
          <cell r="O165">
            <v>0</v>
          </cell>
          <cell r="P165">
            <v>7</v>
          </cell>
        </row>
        <row r="166">
          <cell r="B166">
            <v>40</v>
          </cell>
          <cell r="C166">
            <v>24</v>
          </cell>
          <cell r="D166">
            <v>17.48</v>
          </cell>
          <cell r="E166">
            <v>1.5</v>
          </cell>
          <cell r="F166">
            <v>0</v>
          </cell>
          <cell r="G166">
            <v>0</v>
          </cell>
          <cell r="H166">
            <v>0</v>
          </cell>
          <cell r="I166">
            <v>2.4300000000000002</v>
          </cell>
          <cell r="J166">
            <v>24.57</v>
          </cell>
          <cell r="K166">
            <v>27</v>
          </cell>
          <cell r="L166">
            <v>0</v>
          </cell>
          <cell r="M166">
            <v>0</v>
          </cell>
          <cell r="N166">
            <v>0</v>
          </cell>
          <cell r="O166">
            <v>0</v>
          </cell>
          <cell r="P166">
            <v>8</v>
          </cell>
        </row>
        <row r="167">
          <cell r="B167">
            <v>40</v>
          </cell>
          <cell r="C167">
            <v>32</v>
          </cell>
          <cell r="D167">
            <v>17.48</v>
          </cell>
          <cell r="E167">
            <v>1.5</v>
          </cell>
          <cell r="F167">
            <v>0</v>
          </cell>
          <cell r="G167">
            <v>0</v>
          </cell>
          <cell r="H167">
            <v>0</v>
          </cell>
          <cell r="I167">
            <v>3.24</v>
          </cell>
          <cell r="J167">
            <v>31.26</v>
          </cell>
          <cell r="K167">
            <v>34.5</v>
          </cell>
          <cell r="L167">
            <v>0</v>
          </cell>
          <cell r="M167">
            <v>0</v>
          </cell>
          <cell r="N167">
            <v>0</v>
          </cell>
          <cell r="O167">
            <v>0</v>
          </cell>
          <cell r="P167">
            <v>11</v>
          </cell>
        </row>
        <row r="168">
          <cell r="B168">
            <v>40</v>
          </cell>
          <cell r="C168">
            <v>34</v>
          </cell>
          <cell r="D168">
            <v>17.48</v>
          </cell>
          <cell r="E168">
            <v>1.5</v>
          </cell>
          <cell r="F168">
            <v>0</v>
          </cell>
          <cell r="G168">
            <v>0</v>
          </cell>
          <cell r="H168">
            <v>0</v>
          </cell>
          <cell r="I168">
            <v>3.45</v>
          </cell>
          <cell r="J168">
            <v>34.049999999999997</v>
          </cell>
          <cell r="K168">
            <v>37.5</v>
          </cell>
          <cell r="L168">
            <v>0</v>
          </cell>
          <cell r="M168">
            <v>0</v>
          </cell>
          <cell r="N168">
            <v>0</v>
          </cell>
          <cell r="O168">
            <v>0</v>
          </cell>
          <cell r="P168">
            <v>12</v>
          </cell>
        </row>
        <row r="169">
          <cell r="B169">
            <v>40</v>
          </cell>
          <cell r="C169">
            <v>36</v>
          </cell>
          <cell r="D169">
            <v>19.05</v>
          </cell>
          <cell r="E169">
            <v>2</v>
          </cell>
          <cell r="F169">
            <v>0</v>
          </cell>
          <cell r="G169">
            <v>0</v>
          </cell>
          <cell r="H169">
            <v>0</v>
          </cell>
          <cell r="I169">
            <v>3.65</v>
          </cell>
          <cell r="J169">
            <v>41.34</v>
          </cell>
          <cell r="K169">
            <v>44.99</v>
          </cell>
          <cell r="L169">
            <v>0</v>
          </cell>
          <cell r="M169">
            <v>0</v>
          </cell>
          <cell r="N169">
            <v>0</v>
          </cell>
          <cell r="O169">
            <v>0</v>
          </cell>
          <cell r="P169">
            <v>12</v>
          </cell>
        </row>
        <row r="170">
          <cell r="B170" t="str">
            <v>40S</v>
          </cell>
          <cell r="C170">
            <v>0.125</v>
          </cell>
          <cell r="D170">
            <v>1.73</v>
          </cell>
          <cell r="E170">
            <v>1</v>
          </cell>
          <cell r="F170">
            <v>0</v>
          </cell>
          <cell r="G170">
            <v>0</v>
          </cell>
          <cell r="H170">
            <v>0</v>
          </cell>
          <cell r="I170">
            <v>7.0000000000000007E-2</v>
          </cell>
          <cell r="J170">
            <v>0</v>
          </cell>
          <cell r="K170">
            <v>7.0000000000000007E-2</v>
          </cell>
          <cell r="L170">
            <v>0</v>
          </cell>
          <cell r="M170">
            <v>0</v>
          </cell>
          <cell r="N170">
            <v>0</v>
          </cell>
          <cell r="O170">
            <v>0</v>
          </cell>
          <cell r="P170">
            <v>2</v>
          </cell>
        </row>
        <row r="171">
          <cell r="B171" t="str">
            <v>40S</v>
          </cell>
          <cell r="C171">
            <v>0.125</v>
          </cell>
          <cell r="D171">
            <v>1.73</v>
          </cell>
          <cell r="E171">
            <v>1</v>
          </cell>
          <cell r="F171">
            <v>0</v>
          </cell>
          <cell r="G171">
            <v>0</v>
          </cell>
          <cell r="H171">
            <v>0</v>
          </cell>
          <cell r="I171">
            <v>7.0000000000000007E-2</v>
          </cell>
          <cell r="J171">
            <v>0</v>
          </cell>
          <cell r="K171">
            <v>7.0000000000000007E-2</v>
          </cell>
          <cell r="L171">
            <v>0</v>
          </cell>
          <cell r="M171">
            <v>0</v>
          </cell>
          <cell r="N171">
            <v>0</v>
          </cell>
          <cell r="O171">
            <v>0</v>
          </cell>
          <cell r="P171">
            <v>2</v>
          </cell>
        </row>
        <row r="172">
          <cell r="B172" t="str">
            <v>40S</v>
          </cell>
          <cell r="C172">
            <v>0.125</v>
          </cell>
          <cell r="D172">
            <v>1.73</v>
          </cell>
          <cell r="E172">
            <v>1</v>
          </cell>
          <cell r="F172">
            <v>0</v>
          </cell>
          <cell r="G172">
            <v>0</v>
          </cell>
          <cell r="H172">
            <v>0</v>
          </cell>
          <cell r="I172">
            <v>7.0000000000000007E-2</v>
          </cell>
          <cell r="J172">
            <v>0</v>
          </cell>
          <cell r="K172">
            <v>7.0000000000000007E-2</v>
          </cell>
          <cell r="L172">
            <v>0</v>
          </cell>
          <cell r="M172">
            <v>0</v>
          </cell>
          <cell r="N172">
            <v>0</v>
          </cell>
          <cell r="O172">
            <v>0</v>
          </cell>
          <cell r="P172">
            <v>2</v>
          </cell>
        </row>
        <row r="173">
          <cell r="B173" t="str">
            <v>40S</v>
          </cell>
          <cell r="C173">
            <v>0.25</v>
          </cell>
          <cell r="D173">
            <v>2.2400000000000002</v>
          </cell>
          <cell r="E173">
            <v>1</v>
          </cell>
          <cell r="F173">
            <v>0</v>
          </cell>
          <cell r="G173">
            <v>0</v>
          </cell>
          <cell r="H173">
            <v>0</v>
          </cell>
          <cell r="I173">
            <v>7.0000000000000007E-2</v>
          </cell>
          <cell r="J173">
            <v>0</v>
          </cell>
          <cell r="K173">
            <v>7.0000000000000007E-2</v>
          </cell>
          <cell r="L173">
            <v>0</v>
          </cell>
          <cell r="M173">
            <v>0</v>
          </cell>
          <cell r="N173">
            <v>0</v>
          </cell>
          <cell r="O173">
            <v>0</v>
          </cell>
          <cell r="P173">
            <v>2</v>
          </cell>
        </row>
        <row r="174">
          <cell r="B174" t="str">
            <v>40S</v>
          </cell>
          <cell r="C174">
            <v>0.25</v>
          </cell>
          <cell r="D174">
            <v>2.2400000000000002</v>
          </cell>
          <cell r="E174">
            <v>1</v>
          </cell>
          <cell r="F174">
            <v>0</v>
          </cell>
          <cell r="G174">
            <v>0</v>
          </cell>
          <cell r="H174">
            <v>0</v>
          </cell>
          <cell r="I174">
            <v>7.0000000000000007E-2</v>
          </cell>
          <cell r="J174">
            <v>0</v>
          </cell>
          <cell r="K174">
            <v>7.0000000000000007E-2</v>
          </cell>
          <cell r="L174">
            <v>0</v>
          </cell>
          <cell r="M174">
            <v>0</v>
          </cell>
          <cell r="N174">
            <v>0</v>
          </cell>
          <cell r="O174">
            <v>0</v>
          </cell>
          <cell r="P174">
            <v>2</v>
          </cell>
        </row>
        <row r="175">
          <cell r="B175" t="str">
            <v>40S</v>
          </cell>
          <cell r="C175">
            <v>0.25</v>
          </cell>
          <cell r="D175">
            <v>2.2400000000000002</v>
          </cell>
          <cell r="E175">
            <v>1</v>
          </cell>
          <cell r="F175">
            <v>0</v>
          </cell>
          <cell r="G175">
            <v>0</v>
          </cell>
          <cell r="H175">
            <v>0</v>
          </cell>
          <cell r="I175">
            <v>7.0000000000000007E-2</v>
          </cell>
          <cell r="J175">
            <v>0</v>
          </cell>
          <cell r="K175">
            <v>7.0000000000000007E-2</v>
          </cell>
          <cell r="L175">
            <v>0</v>
          </cell>
          <cell r="M175">
            <v>0</v>
          </cell>
          <cell r="N175">
            <v>0</v>
          </cell>
          <cell r="O175">
            <v>0</v>
          </cell>
          <cell r="P175">
            <v>2</v>
          </cell>
        </row>
        <row r="176">
          <cell r="B176" t="str">
            <v>40S</v>
          </cell>
          <cell r="C176">
            <v>0.375</v>
          </cell>
          <cell r="D176">
            <v>2.31</v>
          </cell>
          <cell r="E176">
            <v>1</v>
          </cell>
          <cell r="F176">
            <v>0</v>
          </cell>
          <cell r="G176">
            <v>0</v>
          </cell>
          <cell r="H176">
            <v>0</v>
          </cell>
          <cell r="I176">
            <v>7.0000000000000007E-2</v>
          </cell>
          <cell r="J176">
            <v>0</v>
          </cell>
          <cell r="K176">
            <v>7.0000000000000007E-2</v>
          </cell>
          <cell r="L176">
            <v>0</v>
          </cell>
          <cell r="M176">
            <v>0</v>
          </cell>
          <cell r="N176">
            <v>0</v>
          </cell>
          <cell r="O176">
            <v>0</v>
          </cell>
          <cell r="P176">
            <v>2</v>
          </cell>
        </row>
        <row r="177">
          <cell r="B177" t="str">
            <v>40S</v>
          </cell>
          <cell r="C177">
            <v>0.375</v>
          </cell>
          <cell r="D177">
            <v>2.31</v>
          </cell>
          <cell r="E177">
            <v>1</v>
          </cell>
          <cell r="F177">
            <v>0</v>
          </cell>
          <cell r="G177">
            <v>0</v>
          </cell>
          <cell r="H177">
            <v>0</v>
          </cell>
          <cell r="I177">
            <v>7.0000000000000007E-2</v>
          </cell>
          <cell r="J177">
            <v>0</v>
          </cell>
          <cell r="K177">
            <v>7.0000000000000007E-2</v>
          </cell>
          <cell r="L177">
            <v>0</v>
          </cell>
          <cell r="M177">
            <v>0</v>
          </cell>
          <cell r="N177">
            <v>0</v>
          </cell>
          <cell r="O177">
            <v>0</v>
          </cell>
          <cell r="P177">
            <v>2</v>
          </cell>
        </row>
        <row r="178">
          <cell r="B178" t="str">
            <v>40S</v>
          </cell>
          <cell r="C178">
            <v>0.375</v>
          </cell>
          <cell r="D178">
            <v>2.31</v>
          </cell>
          <cell r="E178">
            <v>1</v>
          </cell>
          <cell r="F178">
            <v>0</v>
          </cell>
          <cell r="G178">
            <v>0</v>
          </cell>
          <cell r="H178">
            <v>0</v>
          </cell>
          <cell r="I178">
            <v>7.0000000000000007E-2</v>
          </cell>
          <cell r="J178">
            <v>0</v>
          </cell>
          <cell r="K178">
            <v>7.0000000000000007E-2</v>
          </cell>
          <cell r="L178">
            <v>0</v>
          </cell>
          <cell r="M178">
            <v>0</v>
          </cell>
          <cell r="N178">
            <v>0</v>
          </cell>
          <cell r="O178">
            <v>0</v>
          </cell>
          <cell r="P178">
            <v>2</v>
          </cell>
        </row>
        <row r="179">
          <cell r="B179" t="str">
            <v>40S</v>
          </cell>
          <cell r="C179">
            <v>0.5</v>
          </cell>
          <cell r="D179">
            <v>2.77</v>
          </cell>
          <cell r="E179">
            <v>1</v>
          </cell>
          <cell r="F179">
            <v>0</v>
          </cell>
          <cell r="G179">
            <v>0</v>
          </cell>
          <cell r="H179">
            <v>0</v>
          </cell>
          <cell r="I179">
            <v>7.0000000000000007E-2</v>
          </cell>
          <cell r="J179">
            <v>0</v>
          </cell>
          <cell r="K179">
            <v>7.0000000000000007E-2</v>
          </cell>
          <cell r="L179">
            <v>0</v>
          </cell>
          <cell r="M179">
            <v>0</v>
          </cell>
          <cell r="N179">
            <v>0</v>
          </cell>
          <cell r="O179">
            <v>0</v>
          </cell>
          <cell r="P179">
            <v>2</v>
          </cell>
        </row>
        <row r="180">
          <cell r="B180" t="str">
            <v>40S</v>
          </cell>
          <cell r="C180">
            <v>0.5</v>
          </cell>
          <cell r="D180">
            <v>2.77</v>
          </cell>
          <cell r="E180">
            <v>1</v>
          </cell>
          <cell r="F180">
            <v>0</v>
          </cell>
          <cell r="G180">
            <v>0</v>
          </cell>
          <cell r="H180">
            <v>0</v>
          </cell>
          <cell r="I180">
            <v>7.0000000000000007E-2</v>
          </cell>
          <cell r="J180">
            <v>0</v>
          </cell>
          <cell r="K180">
            <v>7.0000000000000007E-2</v>
          </cell>
          <cell r="L180">
            <v>0</v>
          </cell>
          <cell r="M180">
            <v>0</v>
          </cell>
          <cell r="N180">
            <v>0</v>
          </cell>
          <cell r="O180">
            <v>0</v>
          </cell>
          <cell r="P180">
            <v>2</v>
          </cell>
        </row>
        <row r="181">
          <cell r="B181" t="str">
            <v>40S</v>
          </cell>
          <cell r="C181">
            <v>0.5</v>
          </cell>
          <cell r="D181">
            <v>2.77</v>
          </cell>
          <cell r="E181">
            <v>1</v>
          </cell>
          <cell r="F181">
            <v>0</v>
          </cell>
          <cell r="G181">
            <v>0</v>
          </cell>
          <cell r="H181">
            <v>0</v>
          </cell>
          <cell r="I181">
            <v>7.0000000000000007E-2</v>
          </cell>
          <cell r="J181">
            <v>0</v>
          </cell>
          <cell r="K181">
            <v>7.0000000000000007E-2</v>
          </cell>
          <cell r="L181">
            <v>0</v>
          </cell>
          <cell r="M181">
            <v>0</v>
          </cell>
          <cell r="N181">
            <v>0</v>
          </cell>
          <cell r="O181">
            <v>0</v>
          </cell>
          <cell r="P181">
            <v>2</v>
          </cell>
        </row>
        <row r="182">
          <cell r="B182" t="str">
            <v>40S</v>
          </cell>
          <cell r="C182">
            <v>0.75</v>
          </cell>
          <cell r="D182">
            <v>2.87</v>
          </cell>
          <cell r="E182">
            <v>1</v>
          </cell>
          <cell r="F182">
            <v>0</v>
          </cell>
          <cell r="G182">
            <v>0</v>
          </cell>
          <cell r="H182">
            <v>0</v>
          </cell>
          <cell r="I182">
            <v>7.0000000000000007E-2</v>
          </cell>
          <cell r="J182">
            <v>0</v>
          </cell>
          <cell r="K182">
            <v>7.0000000000000007E-2</v>
          </cell>
          <cell r="L182">
            <v>0</v>
          </cell>
          <cell r="M182">
            <v>0</v>
          </cell>
          <cell r="N182">
            <v>0</v>
          </cell>
          <cell r="O182">
            <v>0</v>
          </cell>
          <cell r="P182">
            <v>2</v>
          </cell>
        </row>
        <row r="183">
          <cell r="B183" t="str">
            <v>40S</v>
          </cell>
          <cell r="C183">
            <v>0.75</v>
          </cell>
          <cell r="D183">
            <v>2.87</v>
          </cell>
          <cell r="E183">
            <v>1</v>
          </cell>
          <cell r="F183">
            <v>0</v>
          </cell>
          <cell r="G183">
            <v>0</v>
          </cell>
          <cell r="H183">
            <v>0</v>
          </cell>
          <cell r="I183">
            <v>7.0000000000000007E-2</v>
          </cell>
          <cell r="J183">
            <v>0</v>
          </cell>
          <cell r="K183">
            <v>7.0000000000000007E-2</v>
          </cell>
          <cell r="L183">
            <v>0</v>
          </cell>
          <cell r="M183">
            <v>0</v>
          </cell>
          <cell r="N183">
            <v>0</v>
          </cell>
          <cell r="O183">
            <v>0</v>
          </cell>
          <cell r="P183">
            <v>2</v>
          </cell>
        </row>
        <row r="184">
          <cell r="B184" t="str">
            <v>40S</v>
          </cell>
          <cell r="C184">
            <v>0.75</v>
          </cell>
          <cell r="D184">
            <v>2.87</v>
          </cell>
          <cell r="E184">
            <v>1</v>
          </cell>
          <cell r="F184">
            <v>0</v>
          </cell>
          <cell r="G184">
            <v>0</v>
          </cell>
          <cell r="H184">
            <v>0</v>
          </cell>
          <cell r="I184">
            <v>7.0000000000000007E-2</v>
          </cell>
          <cell r="J184">
            <v>0</v>
          </cell>
          <cell r="K184">
            <v>7.0000000000000007E-2</v>
          </cell>
          <cell r="L184">
            <v>0</v>
          </cell>
          <cell r="M184">
            <v>0</v>
          </cell>
          <cell r="N184">
            <v>0</v>
          </cell>
          <cell r="O184">
            <v>0</v>
          </cell>
          <cell r="P184">
            <v>2</v>
          </cell>
        </row>
        <row r="185">
          <cell r="B185" t="str">
            <v>40S</v>
          </cell>
          <cell r="C185">
            <v>1</v>
          </cell>
          <cell r="D185">
            <v>3.38</v>
          </cell>
          <cell r="E185">
            <v>1</v>
          </cell>
          <cell r="F185">
            <v>0</v>
          </cell>
          <cell r="G185">
            <v>0</v>
          </cell>
          <cell r="H185">
            <v>0</v>
          </cell>
          <cell r="I185">
            <v>0.12</v>
          </cell>
          <cell r="J185">
            <v>0</v>
          </cell>
          <cell r="K185">
            <v>0.12</v>
          </cell>
          <cell r="L185">
            <v>0</v>
          </cell>
          <cell r="M185">
            <v>0</v>
          </cell>
          <cell r="N185">
            <v>0</v>
          </cell>
          <cell r="O185">
            <v>0</v>
          </cell>
          <cell r="P185">
            <v>2</v>
          </cell>
        </row>
        <row r="186">
          <cell r="B186" t="str">
            <v>40S</v>
          </cell>
          <cell r="C186">
            <v>1</v>
          </cell>
          <cell r="D186">
            <v>3.38</v>
          </cell>
          <cell r="E186">
            <v>1</v>
          </cell>
          <cell r="F186">
            <v>0</v>
          </cell>
          <cell r="G186">
            <v>0</v>
          </cell>
          <cell r="H186">
            <v>0</v>
          </cell>
          <cell r="I186">
            <v>0.12</v>
          </cell>
          <cell r="J186">
            <v>0</v>
          </cell>
          <cell r="K186">
            <v>0.12</v>
          </cell>
          <cell r="L186">
            <v>0</v>
          </cell>
          <cell r="M186">
            <v>0</v>
          </cell>
          <cell r="N186">
            <v>0</v>
          </cell>
          <cell r="O186">
            <v>0</v>
          </cell>
          <cell r="P186">
            <v>2</v>
          </cell>
        </row>
        <row r="187">
          <cell r="B187" t="str">
            <v>40S</v>
          </cell>
          <cell r="C187">
            <v>1</v>
          </cell>
          <cell r="D187">
            <v>3.38</v>
          </cell>
          <cell r="E187">
            <v>1</v>
          </cell>
          <cell r="F187">
            <v>0</v>
          </cell>
          <cell r="G187">
            <v>0</v>
          </cell>
          <cell r="H187">
            <v>0</v>
          </cell>
          <cell r="I187">
            <v>0.12</v>
          </cell>
          <cell r="J187">
            <v>0</v>
          </cell>
          <cell r="K187">
            <v>0.12</v>
          </cell>
          <cell r="L187">
            <v>0</v>
          </cell>
          <cell r="M187">
            <v>0</v>
          </cell>
          <cell r="N187">
            <v>0</v>
          </cell>
          <cell r="O187">
            <v>0</v>
          </cell>
          <cell r="P187">
            <v>2</v>
          </cell>
        </row>
        <row r="188">
          <cell r="B188" t="str">
            <v>40S</v>
          </cell>
          <cell r="C188">
            <v>1.25</v>
          </cell>
          <cell r="D188">
            <v>3.56</v>
          </cell>
          <cell r="E188">
            <v>1</v>
          </cell>
          <cell r="F188">
            <v>0</v>
          </cell>
          <cell r="G188">
            <v>0</v>
          </cell>
          <cell r="H188">
            <v>0</v>
          </cell>
          <cell r="I188">
            <v>0.15</v>
          </cell>
          <cell r="J188">
            <v>0</v>
          </cell>
          <cell r="K188">
            <v>0.15</v>
          </cell>
          <cell r="L188">
            <v>0</v>
          </cell>
          <cell r="M188">
            <v>0</v>
          </cell>
          <cell r="N188">
            <v>0</v>
          </cell>
          <cell r="O188">
            <v>0</v>
          </cell>
          <cell r="P188">
            <v>2</v>
          </cell>
        </row>
        <row r="189">
          <cell r="B189" t="str">
            <v>40S</v>
          </cell>
          <cell r="C189">
            <v>1.25</v>
          </cell>
          <cell r="D189">
            <v>3.56</v>
          </cell>
          <cell r="E189">
            <v>1</v>
          </cell>
          <cell r="F189">
            <v>0</v>
          </cell>
          <cell r="G189">
            <v>0</v>
          </cell>
          <cell r="H189">
            <v>0</v>
          </cell>
          <cell r="I189">
            <v>0.15</v>
          </cell>
          <cell r="J189">
            <v>0</v>
          </cell>
          <cell r="K189">
            <v>0.15</v>
          </cell>
          <cell r="L189">
            <v>0</v>
          </cell>
          <cell r="M189">
            <v>0</v>
          </cell>
          <cell r="N189">
            <v>0</v>
          </cell>
          <cell r="O189">
            <v>0</v>
          </cell>
          <cell r="P189">
            <v>2</v>
          </cell>
        </row>
        <row r="190">
          <cell r="B190" t="str">
            <v>40S</v>
          </cell>
          <cell r="C190">
            <v>1.25</v>
          </cell>
          <cell r="D190">
            <v>3.56</v>
          </cell>
          <cell r="E190">
            <v>1</v>
          </cell>
          <cell r="F190">
            <v>0</v>
          </cell>
          <cell r="G190">
            <v>0</v>
          </cell>
          <cell r="H190">
            <v>0</v>
          </cell>
          <cell r="I190">
            <v>0.15</v>
          </cell>
          <cell r="J190">
            <v>8.42</v>
          </cell>
          <cell r="K190">
            <v>0.15</v>
          </cell>
          <cell r="L190">
            <v>0</v>
          </cell>
          <cell r="M190">
            <v>0</v>
          </cell>
          <cell r="N190">
            <v>0</v>
          </cell>
          <cell r="O190">
            <v>0</v>
          </cell>
          <cell r="P190">
            <v>2</v>
          </cell>
        </row>
        <row r="191">
          <cell r="B191" t="str">
            <v>40S</v>
          </cell>
          <cell r="C191">
            <v>1.5</v>
          </cell>
          <cell r="D191">
            <v>3.68</v>
          </cell>
          <cell r="E191">
            <v>1</v>
          </cell>
          <cell r="F191">
            <v>0</v>
          </cell>
          <cell r="G191">
            <v>0</v>
          </cell>
          <cell r="H191">
            <v>0</v>
          </cell>
          <cell r="I191">
            <v>0.15</v>
          </cell>
          <cell r="J191">
            <v>0</v>
          </cell>
          <cell r="K191">
            <v>0.15</v>
          </cell>
          <cell r="L191">
            <v>0</v>
          </cell>
          <cell r="M191">
            <v>0</v>
          </cell>
          <cell r="N191">
            <v>0</v>
          </cell>
          <cell r="O191">
            <v>0</v>
          </cell>
          <cell r="P191">
            <v>2</v>
          </cell>
        </row>
        <row r="192">
          <cell r="B192" t="str">
            <v>40S</v>
          </cell>
          <cell r="C192">
            <v>1.5</v>
          </cell>
          <cell r="D192">
            <v>3.68</v>
          </cell>
          <cell r="E192">
            <v>1</v>
          </cell>
          <cell r="F192">
            <v>0</v>
          </cell>
          <cell r="G192">
            <v>0</v>
          </cell>
          <cell r="H192">
            <v>0</v>
          </cell>
          <cell r="I192">
            <v>0.15</v>
          </cell>
          <cell r="J192">
            <v>0</v>
          </cell>
          <cell r="K192">
            <v>0.15</v>
          </cell>
          <cell r="L192">
            <v>0</v>
          </cell>
          <cell r="M192">
            <v>0</v>
          </cell>
          <cell r="N192">
            <v>0</v>
          </cell>
          <cell r="O192">
            <v>0</v>
          </cell>
          <cell r="P192">
            <v>2</v>
          </cell>
        </row>
        <row r="193">
          <cell r="B193" t="str">
            <v>40S</v>
          </cell>
          <cell r="C193">
            <v>1.5</v>
          </cell>
          <cell r="D193">
            <v>3.68</v>
          </cell>
          <cell r="E193">
            <v>1</v>
          </cell>
          <cell r="F193">
            <v>0</v>
          </cell>
          <cell r="G193">
            <v>0</v>
          </cell>
          <cell r="H193">
            <v>0</v>
          </cell>
          <cell r="I193">
            <v>0.15</v>
          </cell>
          <cell r="J193">
            <v>0</v>
          </cell>
          <cell r="K193">
            <v>0.15</v>
          </cell>
          <cell r="L193">
            <v>0</v>
          </cell>
          <cell r="M193">
            <v>0</v>
          </cell>
          <cell r="N193">
            <v>0</v>
          </cell>
          <cell r="O193">
            <v>0</v>
          </cell>
          <cell r="P193">
            <v>2</v>
          </cell>
        </row>
        <row r="194">
          <cell r="B194" t="str">
            <v>40S</v>
          </cell>
          <cell r="C194">
            <v>2</v>
          </cell>
          <cell r="D194">
            <v>3.91</v>
          </cell>
          <cell r="E194">
            <v>1</v>
          </cell>
          <cell r="F194">
            <v>0</v>
          </cell>
          <cell r="G194">
            <v>0</v>
          </cell>
          <cell r="H194">
            <v>0</v>
          </cell>
          <cell r="I194">
            <v>0.3</v>
          </cell>
          <cell r="J194">
            <v>0</v>
          </cell>
          <cell r="K194">
            <v>0.3</v>
          </cell>
          <cell r="L194">
            <v>0</v>
          </cell>
          <cell r="M194">
            <v>0</v>
          </cell>
          <cell r="N194">
            <v>0</v>
          </cell>
          <cell r="O194">
            <v>0</v>
          </cell>
          <cell r="P194">
            <v>2</v>
          </cell>
        </row>
        <row r="195">
          <cell r="B195" t="str">
            <v>40S</v>
          </cell>
          <cell r="C195">
            <v>2</v>
          </cell>
          <cell r="D195">
            <v>3.91</v>
          </cell>
          <cell r="E195">
            <v>1</v>
          </cell>
          <cell r="F195">
            <v>0</v>
          </cell>
          <cell r="G195">
            <v>0</v>
          </cell>
          <cell r="H195">
            <v>0</v>
          </cell>
          <cell r="I195">
            <v>0.3</v>
          </cell>
          <cell r="J195">
            <v>0</v>
          </cell>
          <cell r="K195">
            <v>0.3</v>
          </cell>
          <cell r="L195">
            <v>2</v>
          </cell>
          <cell r="M195">
            <v>0</v>
          </cell>
          <cell r="N195">
            <v>4.1166770151461775E-312</v>
          </cell>
          <cell r="O195" t="str">
            <v>40S</v>
          </cell>
          <cell r="P195">
            <v>2</v>
          </cell>
          <cell r="Q195">
            <v>3.9099923706054689</v>
          </cell>
          <cell r="R195">
            <v>1</v>
          </cell>
        </row>
        <row r="196">
          <cell r="B196" t="str">
            <v>40S</v>
          </cell>
          <cell r="C196">
            <v>2</v>
          </cell>
          <cell r="D196">
            <v>3.91</v>
          </cell>
          <cell r="E196">
            <v>1</v>
          </cell>
          <cell r="F196">
            <v>0</v>
          </cell>
          <cell r="G196">
            <v>0</v>
          </cell>
          <cell r="H196">
            <v>0</v>
          </cell>
          <cell r="I196">
            <v>0.3</v>
          </cell>
          <cell r="J196">
            <v>0</v>
          </cell>
          <cell r="K196">
            <v>0.3</v>
          </cell>
          <cell r="L196">
            <v>0</v>
          </cell>
          <cell r="M196">
            <v>0</v>
          </cell>
          <cell r="N196">
            <v>0</v>
          </cell>
          <cell r="O196">
            <v>0</v>
          </cell>
          <cell r="P196">
            <v>2</v>
          </cell>
        </row>
        <row r="197">
          <cell r="B197" t="str">
            <v>40S</v>
          </cell>
          <cell r="C197">
            <v>2.5</v>
          </cell>
          <cell r="D197">
            <v>5.16</v>
          </cell>
          <cell r="E197">
            <v>1</v>
          </cell>
          <cell r="F197">
            <v>0</v>
          </cell>
          <cell r="G197">
            <v>0</v>
          </cell>
          <cell r="H197">
            <v>0</v>
          </cell>
          <cell r="I197">
            <v>0.25</v>
          </cell>
          <cell r="J197">
            <v>0.2</v>
          </cell>
          <cell r="K197">
            <v>0.45</v>
          </cell>
          <cell r="L197">
            <v>0</v>
          </cell>
          <cell r="M197">
            <v>0</v>
          </cell>
          <cell r="N197">
            <v>0</v>
          </cell>
          <cell r="O197">
            <v>0</v>
          </cell>
          <cell r="P197">
            <v>2</v>
          </cell>
        </row>
        <row r="198">
          <cell r="B198" t="str">
            <v>40S</v>
          </cell>
          <cell r="C198">
            <v>3</v>
          </cell>
          <cell r="D198">
            <v>5.49</v>
          </cell>
          <cell r="E198">
            <v>1</v>
          </cell>
          <cell r="F198">
            <v>0</v>
          </cell>
          <cell r="G198">
            <v>0</v>
          </cell>
          <cell r="H198">
            <v>0</v>
          </cell>
          <cell r="I198">
            <v>0.3</v>
          </cell>
          <cell r="J198">
            <v>0.3</v>
          </cell>
          <cell r="K198">
            <v>0.6</v>
          </cell>
          <cell r="L198">
            <v>0</v>
          </cell>
          <cell r="M198">
            <v>0</v>
          </cell>
          <cell r="N198">
            <v>0</v>
          </cell>
          <cell r="O198">
            <v>0</v>
          </cell>
          <cell r="P198">
            <v>2</v>
          </cell>
        </row>
        <row r="199">
          <cell r="B199" t="str">
            <v>40S</v>
          </cell>
          <cell r="C199">
            <v>3.5</v>
          </cell>
          <cell r="D199">
            <v>5.74</v>
          </cell>
          <cell r="E199">
            <v>1</v>
          </cell>
          <cell r="F199">
            <v>0</v>
          </cell>
          <cell r="G199">
            <v>0</v>
          </cell>
          <cell r="H199">
            <v>0</v>
          </cell>
          <cell r="I199">
            <v>0.35</v>
          </cell>
          <cell r="J199">
            <v>0.4</v>
          </cell>
          <cell r="K199">
            <v>0.75</v>
          </cell>
          <cell r="L199">
            <v>0</v>
          </cell>
          <cell r="M199">
            <v>0</v>
          </cell>
          <cell r="N199">
            <v>0</v>
          </cell>
          <cell r="O199">
            <v>0</v>
          </cell>
          <cell r="P199">
            <v>3</v>
          </cell>
        </row>
        <row r="200">
          <cell r="B200" t="str">
            <v>40S</v>
          </cell>
          <cell r="C200">
            <v>4</v>
          </cell>
          <cell r="D200">
            <v>6.02</v>
          </cell>
          <cell r="E200">
            <v>1</v>
          </cell>
          <cell r="F200">
            <v>0</v>
          </cell>
          <cell r="G200">
            <v>0</v>
          </cell>
          <cell r="H200">
            <v>0</v>
          </cell>
          <cell r="I200">
            <v>0.41</v>
          </cell>
          <cell r="J200">
            <v>0.49</v>
          </cell>
          <cell r="K200">
            <v>0.89999999999999991</v>
          </cell>
          <cell r="L200">
            <v>0</v>
          </cell>
          <cell r="M200">
            <v>0</v>
          </cell>
          <cell r="N200">
            <v>0</v>
          </cell>
          <cell r="O200">
            <v>0</v>
          </cell>
          <cell r="P200">
            <v>3</v>
          </cell>
        </row>
        <row r="201">
          <cell r="B201" t="str">
            <v>40S</v>
          </cell>
          <cell r="C201">
            <v>5</v>
          </cell>
          <cell r="D201">
            <v>6.55</v>
          </cell>
          <cell r="E201">
            <v>1</v>
          </cell>
          <cell r="F201">
            <v>0</v>
          </cell>
          <cell r="G201">
            <v>0</v>
          </cell>
          <cell r="H201">
            <v>0</v>
          </cell>
          <cell r="I201">
            <v>0.51</v>
          </cell>
          <cell r="J201">
            <v>0.54</v>
          </cell>
          <cell r="K201">
            <v>1.05</v>
          </cell>
          <cell r="L201">
            <v>0</v>
          </cell>
          <cell r="M201">
            <v>0</v>
          </cell>
          <cell r="N201">
            <v>0</v>
          </cell>
          <cell r="O201">
            <v>0</v>
          </cell>
          <cell r="P201">
            <v>4</v>
          </cell>
        </row>
        <row r="202">
          <cell r="B202" t="str">
            <v>40S</v>
          </cell>
          <cell r="C202">
            <v>6</v>
          </cell>
          <cell r="D202">
            <v>7.11</v>
          </cell>
          <cell r="E202">
            <v>1</v>
          </cell>
          <cell r="F202">
            <v>0</v>
          </cell>
          <cell r="G202">
            <v>0</v>
          </cell>
          <cell r="H202">
            <v>0</v>
          </cell>
          <cell r="I202">
            <v>0.61</v>
          </cell>
          <cell r="J202">
            <v>1.04</v>
          </cell>
          <cell r="K202">
            <v>1.65</v>
          </cell>
          <cell r="L202">
            <v>0</v>
          </cell>
          <cell r="M202">
            <v>0</v>
          </cell>
          <cell r="N202">
            <v>0</v>
          </cell>
          <cell r="O202">
            <v>0</v>
          </cell>
          <cell r="P202">
            <v>4</v>
          </cell>
        </row>
        <row r="203">
          <cell r="B203" t="str">
            <v>40S</v>
          </cell>
          <cell r="C203">
            <v>8</v>
          </cell>
          <cell r="D203">
            <v>8.18</v>
          </cell>
          <cell r="E203">
            <v>1</v>
          </cell>
          <cell r="F203">
            <v>0</v>
          </cell>
          <cell r="G203">
            <v>0</v>
          </cell>
          <cell r="H203">
            <v>0</v>
          </cell>
          <cell r="I203">
            <v>0.81</v>
          </cell>
          <cell r="J203">
            <v>1.73</v>
          </cell>
          <cell r="K203">
            <v>2.54</v>
          </cell>
          <cell r="L203">
            <v>0</v>
          </cell>
          <cell r="M203">
            <v>0</v>
          </cell>
          <cell r="N203">
            <v>0</v>
          </cell>
          <cell r="O203">
            <v>0</v>
          </cell>
          <cell r="P203">
            <v>4</v>
          </cell>
        </row>
        <row r="204">
          <cell r="B204" t="str">
            <v>40S</v>
          </cell>
          <cell r="C204">
            <v>10</v>
          </cell>
          <cell r="D204">
            <v>9.27</v>
          </cell>
          <cell r="E204">
            <v>1</v>
          </cell>
          <cell r="F204">
            <v>0</v>
          </cell>
          <cell r="G204">
            <v>0</v>
          </cell>
          <cell r="H204">
            <v>0</v>
          </cell>
          <cell r="I204">
            <v>1.01</v>
          </cell>
          <cell r="J204">
            <v>3.04</v>
          </cell>
          <cell r="K204">
            <v>4.05</v>
          </cell>
          <cell r="L204">
            <v>0</v>
          </cell>
          <cell r="M204">
            <v>0</v>
          </cell>
          <cell r="N204">
            <v>0</v>
          </cell>
          <cell r="O204">
            <v>0</v>
          </cell>
          <cell r="P204">
            <v>4</v>
          </cell>
        </row>
        <row r="205">
          <cell r="B205" t="str">
            <v>40S</v>
          </cell>
          <cell r="C205">
            <v>12</v>
          </cell>
          <cell r="D205">
            <v>9.5299999999999994</v>
          </cell>
          <cell r="E205">
            <v>1</v>
          </cell>
          <cell r="F205">
            <v>0</v>
          </cell>
          <cell r="G205">
            <v>0</v>
          </cell>
          <cell r="H205">
            <v>0</v>
          </cell>
          <cell r="I205">
            <v>1.22</v>
          </cell>
          <cell r="J205">
            <v>3.28</v>
          </cell>
          <cell r="K205">
            <v>4.5</v>
          </cell>
          <cell r="L205">
            <v>0</v>
          </cell>
          <cell r="M205">
            <v>0</v>
          </cell>
          <cell r="N205">
            <v>0</v>
          </cell>
          <cell r="O205">
            <v>0</v>
          </cell>
          <cell r="P205">
            <v>6</v>
          </cell>
        </row>
        <row r="206">
          <cell r="B206">
            <v>60</v>
          </cell>
          <cell r="C206">
            <v>8</v>
          </cell>
          <cell r="D206">
            <v>10.31</v>
          </cell>
          <cell r="E206">
            <v>1.25</v>
          </cell>
          <cell r="F206">
            <v>0</v>
          </cell>
          <cell r="G206">
            <v>0</v>
          </cell>
          <cell r="H206">
            <v>0</v>
          </cell>
          <cell r="I206">
            <v>0.81</v>
          </cell>
          <cell r="J206">
            <v>2.64</v>
          </cell>
          <cell r="K206">
            <v>3.45</v>
          </cell>
          <cell r="L206">
            <v>0</v>
          </cell>
          <cell r="M206">
            <v>0</v>
          </cell>
          <cell r="N206">
            <v>0</v>
          </cell>
          <cell r="O206">
            <v>0</v>
          </cell>
          <cell r="P206">
            <v>4</v>
          </cell>
        </row>
        <row r="207">
          <cell r="B207">
            <v>60</v>
          </cell>
          <cell r="C207">
            <v>10</v>
          </cell>
          <cell r="D207">
            <v>12.7</v>
          </cell>
          <cell r="E207">
            <v>1.25</v>
          </cell>
          <cell r="F207">
            <v>0</v>
          </cell>
          <cell r="G207">
            <v>0</v>
          </cell>
          <cell r="H207">
            <v>0</v>
          </cell>
          <cell r="I207">
            <v>1.01</v>
          </cell>
          <cell r="J207">
            <v>5.74</v>
          </cell>
          <cell r="K207">
            <v>6.75</v>
          </cell>
          <cell r="L207">
            <v>0</v>
          </cell>
          <cell r="M207">
            <v>0</v>
          </cell>
          <cell r="N207">
            <v>0</v>
          </cell>
          <cell r="O207">
            <v>0</v>
          </cell>
          <cell r="P207">
            <v>4</v>
          </cell>
        </row>
        <row r="208">
          <cell r="B208">
            <v>60</v>
          </cell>
          <cell r="C208">
            <v>12</v>
          </cell>
          <cell r="D208">
            <v>14.27</v>
          </cell>
          <cell r="E208">
            <v>1.25</v>
          </cell>
          <cell r="F208">
            <v>0</v>
          </cell>
          <cell r="G208">
            <v>0</v>
          </cell>
          <cell r="H208">
            <v>0</v>
          </cell>
          <cell r="I208">
            <v>1.22</v>
          </cell>
          <cell r="J208">
            <v>8.3800000000000008</v>
          </cell>
          <cell r="K208">
            <v>9.6000000000000014</v>
          </cell>
          <cell r="L208">
            <v>0</v>
          </cell>
          <cell r="M208">
            <v>0</v>
          </cell>
          <cell r="N208">
            <v>0</v>
          </cell>
          <cell r="O208">
            <v>0</v>
          </cell>
          <cell r="P208">
            <v>6</v>
          </cell>
        </row>
        <row r="209">
          <cell r="B209">
            <v>60</v>
          </cell>
          <cell r="C209">
            <v>14</v>
          </cell>
          <cell r="D209">
            <v>15.09</v>
          </cell>
          <cell r="E209">
            <v>1.5</v>
          </cell>
          <cell r="F209">
            <v>0</v>
          </cell>
          <cell r="G209">
            <v>0</v>
          </cell>
          <cell r="H209">
            <v>0</v>
          </cell>
          <cell r="I209">
            <v>1.42</v>
          </cell>
          <cell r="J209">
            <v>9.9700000000000006</v>
          </cell>
          <cell r="K209">
            <v>11.39</v>
          </cell>
          <cell r="L209">
            <v>0</v>
          </cell>
          <cell r="M209">
            <v>0</v>
          </cell>
          <cell r="N209">
            <v>0</v>
          </cell>
          <cell r="O209">
            <v>0</v>
          </cell>
          <cell r="P209">
            <v>6</v>
          </cell>
        </row>
        <row r="210">
          <cell r="B210">
            <v>60</v>
          </cell>
          <cell r="C210">
            <v>16</v>
          </cell>
          <cell r="D210">
            <v>16.66</v>
          </cell>
          <cell r="E210">
            <v>1.5</v>
          </cell>
          <cell r="F210">
            <v>0</v>
          </cell>
          <cell r="G210">
            <v>0</v>
          </cell>
          <cell r="H210">
            <v>0</v>
          </cell>
          <cell r="I210">
            <v>1.62</v>
          </cell>
          <cell r="J210">
            <v>14.88</v>
          </cell>
          <cell r="K210">
            <v>16.5</v>
          </cell>
          <cell r="L210">
            <v>0</v>
          </cell>
          <cell r="M210">
            <v>0</v>
          </cell>
          <cell r="N210">
            <v>0</v>
          </cell>
          <cell r="O210">
            <v>0</v>
          </cell>
          <cell r="P210">
            <v>6</v>
          </cell>
        </row>
        <row r="211">
          <cell r="B211">
            <v>60</v>
          </cell>
          <cell r="C211">
            <v>18</v>
          </cell>
          <cell r="D211">
            <v>19.05</v>
          </cell>
          <cell r="E211">
            <v>2</v>
          </cell>
          <cell r="F211">
            <v>0</v>
          </cell>
          <cell r="G211">
            <v>0</v>
          </cell>
          <cell r="H211">
            <v>0</v>
          </cell>
          <cell r="I211">
            <v>1.82</v>
          </cell>
          <cell r="J211">
            <v>20.67</v>
          </cell>
          <cell r="K211">
            <v>22.490000000000002</v>
          </cell>
          <cell r="L211">
            <v>0</v>
          </cell>
          <cell r="M211">
            <v>0</v>
          </cell>
          <cell r="N211">
            <v>0</v>
          </cell>
          <cell r="O211">
            <v>0</v>
          </cell>
          <cell r="P211">
            <v>6</v>
          </cell>
        </row>
        <row r="212">
          <cell r="B212">
            <v>60</v>
          </cell>
          <cell r="C212">
            <v>20</v>
          </cell>
          <cell r="D212">
            <v>20.62</v>
          </cell>
          <cell r="E212">
            <v>2</v>
          </cell>
          <cell r="F212">
            <v>0</v>
          </cell>
          <cell r="G212">
            <v>0</v>
          </cell>
          <cell r="H212">
            <v>0</v>
          </cell>
          <cell r="I212">
            <v>2.0299999999999998</v>
          </cell>
          <cell r="J212">
            <v>23.47</v>
          </cell>
          <cell r="K212">
            <v>25.5</v>
          </cell>
          <cell r="L212">
            <v>0</v>
          </cell>
          <cell r="M212">
            <v>0</v>
          </cell>
          <cell r="N212">
            <v>0</v>
          </cell>
          <cell r="O212">
            <v>0</v>
          </cell>
          <cell r="P212">
            <v>7</v>
          </cell>
        </row>
        <row r="213">
          <cell r="B213">
            <v>60</v>
          </cell>
          <cell r="C213">
            <v>22</v>
          </cell>
          <cell r="D213">
            <v>22.23</v>
          </cell>
          <cell r="E213">
            <v>2</v>
          </cell>
          <cell r="F213">
            <v>0</v>
          </cell>
          <cell r="G213">
            <v>0</v>
          </cell>
          <cell r="H213">
            <v>0</v>
          </cell>
          <cell r="I213">
            <v>2.23</v>
          </cell>
          <cell r="J213">
            <v>29.27</v>
          </cell>
          <cell r="K213">
            <v>31.5</v>
          </cell>
          <cell r="L213">
            <v>0</v>
          </cell>
          <cell r="M213">
            <v>0</v>
          </cell>
          <cell r="N213">
            <v>0</v>
          </cell>
          <cell r="O213">
            <v>0</v>
          </cell>
          <cell r="P213">
            <v>8</v>
          </cell>
        </row>
        <row r="214">
          <cell r="B214">
            <v>60</v>
          </cell>
          <cell r="C214">
            <v>24</v>
          </cell>
          <cell r="D214">
            <v>24.61</v>
          </cell>
          <cell r="E214">
            <v>2</v>
          </cell>
          <cell r="F214">
            <v>0</v>
          </cell>
          <cell r="G214">
            <v>0</v>
          </cell>
          <cell r="H214">
            <v>0</v>
          </cell>
          <cell r="I214">
            <v>2.4300000000000002</v>
          </cell>
          <cell r="J214">
            <v>35.07</v>
          </cell>
          <cell r="K214">
            <v>37.5</v>
          </cell>
          <cell r="L214">
            <v>0</v>
          </cell>
          <cell r="M214">
            <v>0</v>
          </cell>
          <cell r="N214">
            <v>0</v>
          </cell>
          <cell r="O214">
            <v>0</v>
          </cell>
          <cell r="P214">
            <v>8</v>
          </cell>
          <cell r="Q214">
            <v>0</v>
          </cell>
          <cell r="R214">
            <v>4.5198562154295792E-312</v>
          </cell>
        </row>
        <row r="215">
          <cell r="B215">
            <v>80</v>
          </cell>
          <cell r="C215">
            <v>0.125</v>
          </cell>
          <cell r="D215">
            <v>2.41</v>
          </cell>
          <cell r="E215">
            <v>1</v>
          </cell>
          <cell r="F215">
            <v>0</v>
          </cell>
          <cell r="G215">
            <v>0</v>
          </cell>
          <cell r="H215">
            <v>0</v>
          </cell>
          <cell r="I215">
            <v>7.0000000000000007E-2</v>
          </cell>
          <cell r="J215">
            <v>0</v>
          </cell>
          <cell r="K215">
            <v>7.0000000000000007E-2</v>
          </cell>
          <cell r="L215">
            <v>0</v>
          </cell>
          <cell r="M215">
            <v>0</v>
          </cell>
          <cell r="N215">
            <v>0</v>
          </cell>
          <cell r="O215">
            <v>0</v>
          </cell>
          <cell r="P215">
            <v>2</v>
          </cell>
        </row>
        <row r="216">
          <cell r="B216">
            <v>80</v>
          </cell>
          <cell r="C216">
            <v>0.125</v>
          </cell>
          <cell r="D216">
            <v>2.41</v>
          </cell>
          <cell r="E216">
            <v>1</v>
          </cell>
          <cell r="F216">
            <v>0</v>
          </cell>
          <cell r="G216">
            <v>0</v>
          </cell>
          <cell r="H216">
            <v>0</v>
          </cell>
          <cell r="I216">
            <v>7.0000000000000007E-2</v>
          </cell>
          <cell r="J216">
            <v>0</v>
          </cell>
          <cell r="K216">
            <v>7.0000000000000007E-2</v>
          </cell>
          <cell r="L216">
            <v>0</v>
          </cell>
          <cell r="M216">
            <v>0</v>
          </cell>
          <cell r="N216">
            <v>0</v>
          </cell>
          <cell r="O216">
            <v>0</v>
          </cell>
          <cell r="P216">
            <v>2</v>
          </cell>
        </row>
        <row r="217">
          <cell r="B217">
            <v>80</v>
          </cell>
          <cell r="C217">
            <v>0.125</v>
          </cell>
          <cell r="D217">
            <v>2.41</v>
          </cell>
          <cell r="E217">
            <v>1</v>
          </cell>
          <cell r="F217">
            <v>0</v>
          </cell>
          <cell r="G217">
            <v>0</v>
          </cell>
          <cell r="H217">
            <v>0</v>
          </cell>
          <cell r="I217">
            <v>7.0000000000000007E-2</v>
          </cell>
          <cell r="J217">
            <v>0</v>
          </cell>
          <cell r="K217">
            <v>7.0000000000000007E-2</v>
          </cell>
          <cell r="L217">
            <v>0</v>
          </cell>
          <cell r="M217">
            <v>0</v>
          </cell>
          <cell r="N217">
            <v>0</v>
          </cell>
          <cell r="O217">
            <v>0</v>
          </cell>
          <cell r="P217">
            <v>2</v>
          </cell>
        </row>
        <row r="218">
          <cell r="B218">
            <v>80</v>
          </cell>
          <cell r="C218">
            <v>0.25</v>
          </cell>
          <cell r="D218">
            <v>3.02</v>
          </cell>
          <cell r="E218">
            <v>1</v>
          </cell>
          <cell r="F218">
            <v>0</v>
          </cell>
          <cell r="G218">
            <v>0</v>
          </cell>
          <cell r="H218">
            <v>0</v>
          </cell>
          <cell r="I218">
            <v>7.0000000000000007E-2</v>
          </cell>
          <cell r="J218">
            <v>0</v>
          </cell>
          <cell r="K218">
            <v>7.0000000000000007E-2</v>
          </cell>
          <cell r="L218">
            <v>0</v>
          </cell>
          <cell r="M218">
            <v>0</v>
          </cell>
          <cell r="N218">
            <v>0</v>
          </cell>
          <cell r="O218">
            <v>0</v>
          </cell>
          <cell r="P218">
            <v>2</v>
          </cell>
        </row>
        <row r="219">
          <cell r="B219">
            <v>80</v>
          </cell>
          <cell r="C219">
            <v>0.25</v>
          </cell>
          <cell r="D219">
            <v>3.02</v>
          </cell>
          <cell r="E219">
            <v>1</v>
          </cell>
          <cell r="F219">
            <v>0</v>
          </cell>
          <cell r="G219">
            <v>0</v>
          </cell>
          <cell r="H219">
            <v>0</v>
          </cell>
          <cell r="I219">
            <v>7.0000000000000007E-2</v>
          </cell>
          <cell r="J219">
            <v>0</v>
          </cell>
          <cell r="K219">
            <v>7.0000000000000007E-2</v>
          </cell>
          <cell r="L219">
            <v>0</v>
          </cell>
          <cell r="M219">
            <v>0</v>
          </cell>
          <cell r="N219">
            <v>0</v>
          </cell>
          <cell r="O219">
            <v>0</v>
          </cell>
          <cell r="P219">
            <v>2</v>
          </cell>
        </row>
        <row r="220">
          <cell r="B220">
            <v>80</v>
          </cell>
          <cell r="C220">
            <v>0.25</v>
          </cell>
          <cell r="D220">
            <v>3.02</v>
          </cell>
          <cell r="E220">
            <v>1</v>
          </cell>
          <cell r="F220">
            <v>0</v>
          </cell>
          <cell r="G220">
            <v>0</v>
          </cell>
          <cell r="H220">
            <v>0</v>
          </cell>
          <cell r="I220">
            <v>7.0000000000000007E-2</v>
          </cell>
          <cell r="J220">
            <v>0</v>
          </cell>
          <cell r="K220">
            <v>7.0000000000000007E-2</v>
          </cell>
          <cell r="L220">
            <v>0</v>
          </cell>
          <cell r="M220">
            <v>0</v>
          </cell>
          <cell r="N220">
            <v>0</v>
          </cell>
          <cell r="O220">
            <v>0</v>
          </cell>
          <cell r="P220">
            <v>2</v>
          </cell>
        </row>
        <row r="221">
          <cell r="B221">
            <v>80</v>
          </cell>
          <cell r="C221">
            <v>0.375</v>
          </cell>
          <cell r="D221">
            <v>3.2</v>
          </cell>
          <cell r="E221">
            <v>1</v>
          </cell>
          <cell r="F221">
            <v>0</v>
          </cell>
          <cell r="G221">
            <v>0</v>
          </cell>
          <cell r="H221">
            <v>0</v>
          </cell>
          <cell r="I221">
            <v>7.0000000000000007E-2</v>
          </cell>
          <cell r="J221">
            <v>0</v>
          </cell>
          <cell r="K221">
            <v>7.0000000000000007E-2</v>
          </cell>
          <cell r="L221">
            <v>0</v>
          </cell>
          <cell r="M221">
            <v>0</v>
          </cell>
          <cell r="N221">
            <v>0</v>
          </cell>
          <cell r="O221">
            <v>0</v>
          </cell>
          <cell r="P221">
            <v>2</v>
          </cell>
        </row>
        <row r="222">
          <cell r="B222">
            <v>80</v>
          </cell>
          <cell r="C222">
            <v>0.375</v>
          </cell>
          <cell r="D222">
            <v>3.2</v>
          </cell>
          <cell r="E222">
            <v>1</v>
          </cell>
          <cell r="F222">
            <v>0</v>
          </cell>
          <cell r="G222">
            <v>0</v>
          </cell>
          <cell r="H222">
            <v>0</v>
          </cell>
          <cell r="I222">
            <v>7.0000000000000007E-2</v>
          </cell>
          <cell r="J222">
            <v>0</v>
          </cell>
          <cell r="K222">
            <v>7.0000000000000007E-2</v>
          </cell>
          <cell r="L222">
            <v>0</v>
          </cell>
          <cell r="M222">
            <v>0</v>
          </cell>
          <cell r="N222">
            <v>0</v>
          </cell>
          <cell r="O222">
            <v>0</v>
          </cell>
          <cell r="P222">
            <v>2</v>
          </cell>
        </row>
        <row r="223">
          <cell r="B223">
            <v>80</v>
          </cell>
          <cell r="C223">
            <v>0.375</v>
          </cell>
          <cell r="D223">
            <v>3.2</v>
          </cell>
          <cell r="E223">
            <v>1</v>
          </cell>
          <cell r="F223">
            <v>0</v>
          </cell>
          <cell r="G223">
            <v>0</v>
          </cell>
          <cell r="H223">
            <v>0</v>
          </cell>
          <cell r="I223">
            <v>7.0000000000000007E-2</v>
          </cell>
          <cell r="J223">
            <v>0</v>
          </cell>
          <cell r="K223">
            <v>7.0000000000000007E-2</v>
          </cell>
          <cell r="L223">
            <v>2.12451171875</v>
          </cell>
          <cell r="M223">
            <v>0</v>
          </cell>
          <cell r="N223">
            <v>4.7320557945261064E-312</v>
          </cell>
          <cell r="O223">
            <v>80</v>
          </cell>
          <cell r="P223">
            <v>2</v>
          </cell>
          <cell r="Q223">
            <v>3.73</v>
          </cell>
          <cell r="R223">
            <v>1</v>
          </cell>
        </row>
        <row r="224">
          <cell r="B224">
            <v>80</v>
          </cell>
          <cell r="C224">
            <v>0.5</v>
          </cell>
          <cell r="D224">
            <v>3.73</v>
          </cell>
          <cell r="E224">
            <v>1</v>
          </cell>
          <cell r="F224">
            <v>0</v>
          </cell>
          <cell r="G224">
            <v>0</v>
          </cell>
          <cell r="H224">
            <v>0</v>
          </cell>
          <cell r="I224">
            <v>7.0000000000000007E-2</v>
          </cell>
          <cell r="J224">
            <v>0</v>
          </cell>
          <cell r="K224">
            <v>7.0000000000000007E-2</v>
          </cell>
          <cell r="L224">
            <v>0</v>
          </cell>
          <cell r="M224">
            <v>0</v>
          </cell>
          <cell r="N224">
            <v>0</v>
          </cell>
          <cell r="O224">
            <v>0</v>
          </cell>
          <cell r="P224">
            <v>2</v>
          </cell>
        </row>
        <row r="225">
          <cell r="B225">
            <v>80</v>
          </cell>
          <cell r="C225">
            <v>0.5</v>
          </cell>
          <cell r="D225">
            <v>3.73</v>
          </cell>
          <cell r="E225">
            <v>1</v>
          </cell>
          <cell r="F225">
            <v>0</v>
          </cell>
          <cell r="G225">
            <v>0</v>
          </cell>
          <cell r="H225">
            <v>0</v>
          </cell>
          <cell r="I225">
            <v>7.0000000000000007E-2</v>
          </cell>
          <cell r="J225">
            <v>0</v>
          </cell>
          <cell r="K225">
            <v>7.0000000000000007E-2</v>
          </cell>
          <cell r="L225">
            <v>0</v>
          </cell>
          <cell r="M225">
            <v>0</v>
          </cell>
          <cell r="N225">
            <v>0</v>
          </cell>
          <cell r="O225">
            <v>0</v>
          </cell>
          <cell r="P225">
            <v>2</v>
          </cell>
        </row>
        <row r="226">
          <cell r="B226">
            <v>80</v>
          </cell>
          <cell r="C226">
            <v>0.5</v>
          </cell>
          <cell r="D226">
            <v>3.73</v>
          </cell>
          <cell r="E226">
            <v>1</v>
          </cell>
          <cell r="F226">
            <v>0</v>
          </cell>
          <cell r="G226">
            <v>0</v>
          </cell>
          <cell r="H226">
            <v>0</v>
          </cell>
          <cell r="I226">
            <v>7.0000000000000007E-2</v>
          </cell>
          <cell r="J226">
            <v>0</v>
          </cell>
          <cell r="K226">
            <v>7.0000000000000007E-2</v>
          </cell>
          <cell r="L226">
            <v>0</v>
          </cell>
          <cell r="M226">
            <v>0</v>
          </cell>
          <cell r="N226">
            <v>0</v>
          </cell>
          <cell r="O226">
            <v>0</v>
          </cell>
          <cell r="P226">
            <v>2</v>
          </cell>
        </row>
        <row r="227">
          <cell r="B227">
            <v>80</v>
          </cell>
          <cell r="C227">
            <v>0.75</v>
          </cell>
          <cell r="D227">
            <v>3.91</v>
          </cell>
          <cell r="E227">
            <v>1</v>
          </cell>
          <cell r="F227">
            <v>0</v>
          </cell>
          <cell r="G227">
            <v>0</v>
          </cell>
          <cell r="H227">
            <v>0</v>
          </cell>
          <cell r="I227">
            <v>7.0000000000000007E-2</v>
          </cell>
          <cell r="J227">
            <v>0</v>
          </cell>
          <cell r="K227">
            <v>7.0000000000000007E-2</v>
          </cell>
          <cell r="L227">
            <v>0</v>
          </cell>
          <cell r="M227">
            <v>0</v>
          </cell>
          <cell r="N227">
            <v>0</v>
          </cell>
          <cell r="O227">
            <v>0</v>
          </cell>
          <cell r="P227">
            <v>2</v>
          </cell>
        </row>
        <row r="228">
          <cell r="B228">
            <v>80</v>
          </cell>
          <cell r="C228">
            <v>0.75</v>
          </cell>
          <cell r="D228">
            <v>3.91</v>
          </cell>
          <cell r="E228">
            <v>1</v>
          </cell>
          <cell r="F228">
            <v>0</v>
          </cell>
          <cell r="G228">
            <v>0</v>
          </cell>
          <cell r="H228">
            <v>0</v>
          </cell>
          <cell r="I228">
            <v>7.0000000000000007E-2</v>
          </cell>
          <cell r="J228">
            <v>0</v>
          </cell>
          <cell r="K228">
            <v>7.0000000000000007E-2</v>
          </cell>
          <cell r="L228">
            <v>0</v>
          </cell>
          <cell r="M228">
            <v>0</v>
          </cell>
          <cell r="N228">
            <v>0</v>
          </cell>
          <cell r="O228">
            <v>0</v>
          </cell>
          <cell r="P228">
            <v>2</v>
          </cell>
        </row>
        <row r="229">
          <cell r="B229">
            <v>80</v>
          </cell>
          <cell r="C229">
            <v>0.75</v>
          </cell>
          <cell r="D229">
            <v>3.91</v>
          </cell>
          <cell r="E229">
            <v>1</v>
          </cell>
          <cell r="F229">
            <v>0</v>
          </cell>
          <cell r="G229">
            <v>0</v>
          </cell>
          <cell r="H229">
            <v>0</v>
          </cell>
          <cell r="I229">
            <v>7.0000000000000007E-2</v>
          </cell>
          <cell r="J229">
            <v>0</v>
          </cell>
          <cell r="K229">
            <v>7.0000000000000007E-2</v>
          </cell>
          <cell r="L229">
            <v>0</v>
          </cell>
          <cell r="M229">
            <v>0</v>
          </cell>
          <cell r="N229">
            <v>0</v>
          </cell>
          <cell r="O229">
            <v>0</v>
          </cell>
          <cell r="P229">
            <v>2</v>
          </cell>
        </row>
        <row r="230">
          <cell r="B230">
            <v>80</v>
          </cell>
          <cell r="C230">
            <v>1</v>
          </cell>
          <cell r="D230">
            <v>4.55</v>
          </cell>
          <cell r="E230">
            <v>1</v>
          </cell>
          <cell r="F230">
            <v>0</v>
          </cell>
          <cell r="G230">
            <v>0</v>
          </cell>
          <cell r="H230">
            <v>0</v>
          </cell>
          <cell r="I230">
            <v>0.15</v>
          </cell>
          <cell r="J230">
            <v>0</v>
          </cell>
          <cell r="K230">
            <v>0.15</v>
          </cell>
          <cell r="L230">
            <v>0</v>
          </cell>
          <cell r="M230">
            <v>0</v>
          </cell>
          <cell r="N230">
            <v>0</v>
          </cell>
          <cell r="O230">
            <v>0</v>
          </cell>
          <cell r="P230">
            <v>2</v>
          </cell>
        </row>
        <row r="231">
          <cell r="B231">
            <v>80</v>
          </cell>
          <cell r="C231">
            <v>1</v>
          </cell>
          <cell r="D231">
            <v>4.55</v>
          </cell>
          <cell r="E231">
            <v>1</v>
          </cell>
          <cell r="F231">
            <v>0</v>
          </cell>
          <cell r="G231">
            <v>0</v>
          </cell>
          <cell r="H231">
            <v>0</v>
          </cell>
          <cell r="I231">
            <v>0.15</v>
          </cell>
          <cell r="J231">
            <v>0</v>
          </cell>
          <cell r="K231">
            <v>0.15</v>
          </cell>
          <cell r="L231">
            <v>0</v>
          </cell>
          <cell r="M231">
            <v>0</v>
          </cell>
          <cell r="N231">
            <v>0</v>
          </cell>
          <cell r="O231">
            <v>0</v>
          </cell>
          <cell r="P231">
            <v>2</v>
          </cell>
        </row>
        <row r="232">
          <cell r="B232">
            <v>80</v>
          </cell>
          <cell r="C232">
            <v>1</v>
          </cell>
          <cell r="D232">
            <v>4.55</v>
          </cell>
          <cell r="E232">
            <v>1</v>
          </cell>
          <cell r="F232">
            <v>0</v>
          </cell>
          <cell r="G232">
            <v>0</v>
          </cell>
          <cell r="H232">
            <v>0</v>
          </cell>
          <cell r="I232">
            <v>0.15</v>
          </cell>
          <cell r="J232">
            <v>0</v>
          </cell>
          <cell r="K232">
            <v>0.15</v>
          </cell>
          <cell r="L232">
            <v>0</v>
          </cell>
          <cell r="M232">
            <v>0</v>
          </cell>
          <cell r="N232">
            <v>0</v>
          </cell>
          <cell r="O232">
            <v>0</v>
          </cell>
          <cell r="P232">
            <v>2</v>
          </cell>
        </row>
        <row r="233">
          <cell r="B233">
            <v>80</v>
          </cell>
          <cell r="C233">
            <v>1.25</v>
          </cell>
          <cell r="D233">
            <v>4.8499999999999996</v>
          </cell>
          <cell r="E233">
            <v>1</v>
          </cell>
          <cell r="F233">
            <v>0</v>
          </cell>
          <cell r="G233">
            <v>0</v>
          </cell>
          <cell r="H233">
            <v>0</v>
          </cell>
          <cell r="I233">
            <v>0.13</v>
          </cell>
          <cell r="J233">
            <v>0.17</v>
          </cell>
          <cell r="K233">
            <v>0.30000000000000004</v>
          </cell>
          <cell r="L233">
            <v>0</v>
          </cell>
          <cell r="M233">
            <v>0</v>
          </cell>
          <cell r="N233">
            <v>0</v>
          </cell>
          <cell r="O233">
            <v>0</v>
          </cell>
          <cell r="P233">
            <v>2</v>
          </cell>
        </row>
        <row r="234">
          <cell r="B234">
            <v>80</v>
          </cell>
          <cell r="C234">
            <v>1.25</v>
          </cell>
          <cell r="D234">
            <v>4.8499999999999996</v>
          </cell>
          <cell r="E234">
            <v>1</v>
          </cell>
          <cell r="F234">
            <v>0</v>
          </cell>
          <cell r="G234">
            <v>0</v>
          </cell>
          <cell r="H234">
            <v>0</v>
          </cell>
          <cell r="I234">
            <v>0.13</v>
          </cell>
          <cell r="J234">
            <v>0.17</v>
          </cell>
          <cell r="K234">
            <v>0.30000000000000004</v>
          </cell>
          <cell r="L234">
            <v>0</v>
          </cell>
          <cell r="M234">
            <v>0</v>
          </cell>
          <cell r="N234">
            <v>0</v>
          </cell>
          <cell r="O234">
            <v>0</v>
          </cell>
          <cell r="P234">
            <v>2</v>
          </cell>
        </row>
        <row r="235">
          <cell r="B235">
            <v>80</v>
          </cell>
          <cell r="C235">
            <v>1.25</v>
          </cell>
          <cell r="D235">
            <v>4.8499999999999996</v>
          </cell>
          <cell r="E235">
            <v>1</v>
          </cell>
          <cell r="F235">
            <v>0</v>
          </cell>
          <cell r="G235">
            <v>0</v>
          </cell>
          <cell r="H235">
            <v>0</v>
          </cell>
          <cell r="I235">
            <v>0.13</v>
          </cell>
          <cell r="J235">
            <v>0.17</v>
          </cell>
          <cell r="K235">
            <v>0.30000000000000004</v>
          </cell>
          <cell r="L235">
            <v>0</v>
          </cell>
          <cell r="M235">
            <v>0</v>
          </cell>
          <cell r="N235">
            <v>0</v>
          </cell>
          <cell r="O235">
            <v>0</v>
          </cell>
          <cell r="P235">
            <v>2</v>
          </cell>
        </row>
        <row r="236">
          <cell r="B236">
            <v>80</v>
          </cell>
          <cell r="C236">
            <v>1.5</v>
          </cell>
          <cell r="D236">
            <v>5.08</v>
          </cell>
          <cell r="E236">
            <v>1</v>
          </cell>
          <cell r="F236">
            <v>0</v>
          </cell>
          <cell r="G236">
            <v>0</v>
          </cell>
          <cell r="H236">
            <v>0</v>
          </cell>
          <cell r="I236">
            <v>0.15</v>
          </cell>
          <cell r="J236">
            <v>0.15</v>
          </cell>
          <cell r="K236">
            <v>0.3</v>
          </cell>
          <cell r="L236">
            <v>0</v>
          </cell>
          <cell r="M236">
            <v>0</v>
          </cell>
          <cell r="N236">
            <v>0</v>
          </cell>
          <cell r="O236">
            <v>0</v>
          </cell>
          <cell r="P236">
            <v>2</v>
          </cell>
        </row>
        <row r="237">
          <cell r="B237">
            <v>80</v>
          </cell>
          <cell r="C237">
            <v>1.5</v>
          </cell>
          <cell r="D237">
            <v>5.08</v>
          </cell>
          <cell r="E237">
            <v>1</v>
          </cell>
          <cell r="F237">
            <v>0</v>
          </cell>
          <cell r="G237">
            <v>0</v>
          </cell>
          <cell r="H237">
            <v>0</v>
          </cell>
          <cell r="I237">
            <v>0.15</v>
          </cell>
          <cell r="J237">
            <v>0.15</v>
          </cell>
          <cell r="K237">
            <v>0.3</v>
          </cell>
          <cell r="L237">
            <v>0</v>
          </cell>
          <cell r="M237">
            <v>0</v>
          </cell>
          <cell r="N237">
            <v>0</v>
          </cell>
          <cell r="O237">
            <v>0</v>
          </cell>
          <cell r="P237">
            <v>2</v>
          </cell>
          <cell r="R237">
            <v>0</v>
          </cell>
        </row>
        <row r="238">
          <cell r="B238">
            <v>80</v>
          </cell>
          <cell r="C238">
            <v>1.5</v>
          </cell>
          <cell r="D238">
            <v>5.08</v>
          </cell>
          <cell r="E238">
            <v>1</v>
          </cell>
          <cell r="F238">
            <v>0</v>
          </cell>
          <cell r="G238">
            <v>0</v>
          </cell>
          <cell r="H238">
            <v>0</v>
          </cell>
          <cell r="I238">
            <v>0.15</v>
          </cell>
          <cell r="J238">
            <v>0.15</v>
          </cell>
          <cell r="K238">
            <v>0.3</v>
          </cell>
          <cell r="L238">
            <v>0</v>
          </cell>
          <cell r="M238">
            <v>0</v>
          </cell>
          <cell r="N238">
            <v>0</v>
          </cell>
          <cell r="O238">
            <v>0</v>
          </cell>
          <cell r="P238">
            <v>2</v>
          </cell>
        </row>
        <row r="239">
          <cell r="B239">
            <v>80</v>
          </cell>
          <cell r="C239">
            <v>2</v>
          </cell>
          <cell r="D239">
            <v>5.54</v>
          </cell>
          <cell r="E239">
            <v>1</v>
          </cell>
          <cell r="F239">
            <v>0</v>
          </cell>
          <cell r="G239">
            <v>0</v>
          </cell>
          <cell r="H239">
            <v>0</v>
          </cell>
          <cell r="I239">
            <v>0.2</v>
          </cell>
          <cell r="J239">
            <v>0.25</v>
          </cell>
          <cell r="K239">
            <v>0.45</v>
          </cell>
          <cell r="L239">
            <v>0</v>
          </cell>
          <cell r="M239">
            <v>0</v>
          </cell>
          <cell r="N239">
            <v>0</v>
          </cell>
          <cell r="O239">
            <v>0</v>
          </cell>
          <cell r="P239">
            <v>2</v>
          </cell>
        </row>
        <row r="240">
          <cell r="B240">
            <v>80</v>
          </cell>
          <cell r="C240">
            <v>2</v>
          </cell>
          <cell r="D240">
            <v>5.54</v>
          </cell>
          <cell r="E240">
            <v>1</v>
          </cell>
          <cell r="F240">
            <v>0</v>
          </cell>
          <cell r="G240">
            <v>0</v>
          </cell>
          <cell r="H240">
            <v>0</v>
          </cell>
          <cell r="I240">
            <v>0.2</v>
          </cell>
          <cell r="J240">
            <v>0.25</v>
          </cell>
          <cell r="K240">
            <v>0.45</v>
          </cell>
          <cell r="L240">
            <v>0</v>
          </cell>
          <cell r="M240">
            <v>0</v>
          </cell>
          <cell r="N240">
            <v>0</v>
          </cell>
          <cell r="O240">
            <v>0</v>
          </cell>
          <cell r="P240">
            <v>2</v>
          </cell>
        </row>
        <row r="241">
          <cell r="B241">
            <v>80</v>
          </cell>
          <cell r="C241">
            <v>2</v>
          </cell>
          <cell r="D241">
            <v>5.54</v>
          </cell>
          <cell r="E241">
            <v>1</v>
          </cell>
          <cell r="F241">
            <v>0</v>
          </cell>
          <cell r="G241">
            <v>0</v>
          </cell>
          <cell r="H241">
            <v>0</v>
          </cell>
          <cell r="I241">
            <v>0.2</v>
          </cell>
          <cell r="J241">
            <v>0.25</v>
          </cell>
          <cell r="K241">
            <v>0.45</v>
          </cell>
          <cell r="L241">
            <v>0</v>
          </cell>
          <cell r="M241">
            <v>0</v>
          </cell>
          <cell r="N241">
            <v>0</v>
          </cell>
          <cell r="O241">
            <v>0</v>
          </cell>
          <cell r="P241">
            <v>2</v>
          </cell>
        </row>
        <row r="242">
          <cell r="B242">
            <v>80</v>
          </cell>
          <cell r="C242">
            <v>2.5</v>
          </cell>
          <cell r="D242">
            <v>7.01</v>
          </cell>
          <cell r="E242">
            <v>1</v>
          </cell>
          <cell r="F242">
            <v>0</v>
          </cell>
          <cell r="G242">
            <v>0</v>
          </cell>
          <cell r="H242">
            <v>0</v>
          </cell>
          <cell r="I242">
            <v>0.25</v>
          </cell>
          <cell r="J242">
            <v>0.5</v>
          </cell>
          <cell r="K242">
            <v>0.75</v>
          </cell>
          <cell r="L242">
            <v>0</v>
          </cell>
          <cell r="M242">
            <v>0</v>
          </cell>
          <cell r="N242">
            <v>0</v>
          </cell>
          <cell r="O242">
            <v>0</v>
          </cell>
          <cell r="P242">
            <v>2</v>
          </cell>
        </row>
        <row r="243">
          <cell r="B243">
            <v>80</v>
          </cell>
          <cell r="C243">
            <v>3</v>
          </cell>
          <cell r="D243">
            <v>7.62</v>
          </cell>
          <cell r="E243">
            <v>1</v>
          </cell>
          <cell r="F243">
            <v>0</v>
          </cell>
          <cell r="G243">
            <v>0</v>
          </cell>
          <cell r="H243">
            <v>0</v>
          </cell>
          <cell r="I243">
            <v>0.3</v>
          </cell>
          <cell r="J243">
            <v>0.6</v>
          </cell>
          <cell r="K243">
            <v>0.89999999999999991</v>
          </cell>
          <cell r="L243">
            <v>0</v>
          </cell>
          <cell r="M243">
            <v>0</v>
          </cell>
          <cell r="N243">
            <v>0</v>
          </cell>
          <cell r="O243">
            <v>0</v>
          </cell>
          <cell r="P243">
            <v>2</v>
          </cell>
        </row>
        <row r="244">
          <cell r="B244">
            <v>80</v>
          </cell>
          <cell r="C244">
            <v>3.5</v>
          </cell>
          <cell r="D244">
            <v>8.08</v>
          </cell>
          <cell r="E244">
            <v>1</v>
          </cell>
          <cell r="F244">
            <v>0</v>
          </cell>
          <cell r="G244">
            <v>0</v>
          </cell>
          <cell r="H244">
            <v>0</v>
          </cell>
          <cell r="I244">
            <v>0.35</v>
          </cell>
          <cell r="J244">
            <v>0.85</v>
          </cell>
          <cell r="K244">
            <v>1.2</v>
          </cell>
          <cell r="L244">
            <v>0</v>
          </cell>
          <cell r="M244">
            <v>0</v>
          </cell>
          <cell r="N244">
            <v>0</v>
          </cell>
          <cell r="O244">
            <v>0</v>
          </cell>
          <cell r="P244">
            <v>3</v>
          </cell>
        </row>
        <row r="245">
          <cell r="A245">
            <v>0</v>
          </cell>
          <cell r="B245">
            <v>80</v>
          </cell>
          <cell r="C245">
            <v>4</v>
          </cell>
          <cell r="D245">
            <v>8.56</v>
          </cell>
          <cell r="E245">
            <v>1</v>
          </cell>
          <cell r="F245">
            <v>0</v>
          </cell>
          <cell r="G245">
            <v>0</v>
          </cell>
          <cell r="H245">
            <v>0</v>
          </cell>
          <cell r="I245">
            <v>0.41</v>
          </cell>
          <cell r="J245">
            <v>0.93</v>
          </cell>
          <cell r="K245">
            <v>1.34</v>
          </cell>
          <cell r="L245">
            <v>0</v>
          </cell>
          <cell r="M245">
            <v>0</v>
          </cell>
          <cell r="N245">
            <v>0</v>
          </cell>
          <cell r="O245">
            <v>0</v>
          </cell>
          <cell r="P245">
            <v>3</v>
          </cell>
        </row>
        <row r="246">
          <cell r="B246">
            <v>80</v>
          </cell>
          <cell r="C246">
            <v>5</v>
          </cell>
          <cell r="D246">
            <v>9.5299999999999994</v>
          </cell>
          <cell r="E246">
            <v>1</v>
          </cell>
          <cell r="F246">
            <v>0</v>
          </cell>
          <cell r="G246">
            <v>0</v>
          </cell>
          <cell r="H246">
            <v>0</v>
          </cell>
          <cell r="I246">
            <v>0.51</v>
          </cell>
          <cell r="J246">
            <v>1.59</v>
          </cell>
          <cell r="K246">
            <v>2.1</v>
          </cell>
          <cell r="L246">
            <v>0</v>
          </cell>
          <cell r="M246">
            <v>0</v>
          </cell>
          <cell r="N246">
            <v>0</v>
          </cell>
          <cell r="O246">
            <v>0</v>
          </cell>
          <cell r="P246">
            <v>4</v>
          </cell>
        </row>
        <row r="247">
          <cell r="B247">
            <v>80</v>
          </cell>
          <cell r="C247">
            <v>6</v>
          </cell>
          <cell r="D247">
            <v>10.97</v>
          </cell>
          <cell r="E247">
            <v>1.25</v>
          </cell>
          <cell r="F247">
            <v>0</v>
          </cell>
          <cell r="G247">
            <v>0</v>
          </cell>
          <cell r="H247">
            <v>0</v>
          </cell>
          <cell r="I247">
            <v>0.61</v>
          </cell>
          <cell r="J247">
            <v>2.69</v>
          </cell>
          <cell r="K247">
            <v>3.3</v>
          </cell>
          <cell r="L247">
            <v>0</v>
          </cell>
          <cell r="M247">
            <v>0</v>
          </cell>
          <cell r="N247">
            <v>0</v>
          </cell>
          <cell r="O247">
            <v>0</v>
          </cell>
          <cell r="P247">
            <v>4</v>
          </cell>
        </row>
        <row r="248">
          <cell r="B248">
            <v>80</v>
          </cell>
          <cell r="C248">
            <v>8</v>
          </cell>
          <cell r="D248">
            <v>12.7</v>
          </cell>
          <cell r="E248">
            <v>1.25</v>
          </cell>
          <cell r="F248">
            <v>0</v>
          </cell>
          <cell r="G248">
            <v>0</v>
          </cell>
          <cell r="H248">
            <v>0</v>
          </cell>
          <cell r="I248">
            <v>0.81</v>
          </cell>
          <cell r="J248">
            <v>4.58</v>
          </cell>
          <cell r="K248">
            <v>5.3900000000000006</v>
          </cell>
          <cell r="L248">
            <v>0</v>
          </cell>
          <cell r="M248">
            <v>0</v>
          </cell>
          <cell r="N248">
            <v>0</v>
          </cell>
          <cell r="O248">
            <v>0</v>
          </cell>
          <cell r="P248">
            <v>4</v>
          </cell>
        </row>
        <row r="249">
          <cell r="B249">
            <v>80</v>
          </cell>
          <cell r="C249">
            <v>10</v>
          </cell>
          <cell r="D249">
            <v>15.09</v>
          </cell>
          <cell r="E249">
            <v>1.5</v>
          </cell>
          <cell r="F249">
            <v>0</v>
          </cell>
          <cell r="G249">
            <v>0</v>
          </cell>
          <cell r="H249">
            <v>0</v>
          </cell>
          <cell r="I249">
            <v>1.01</v>
          </cell>
          <cell r="J249">
            <v>7.99</v>
          </cell>
          <cell r="K249">
            <v>9</v>
          </cell>
          <cell r="L249">
            <v>0</v>
          </cell>
          <cell r="M249">
            <v>0</v>
          </cell>
          <cell r="N249">
            <v>0</v>
          </cell>
          <cell r="O249">
            <v>0</v>
          </cell>
          <cell r="P249">
            <v>4</v>
          </cell>
        </row>
        <row r="250">
          <cell r="B250">
            <v>80</v>
          </cell>
          <cell r="C250">
            <v>12</v>
          </cell>
          <cell r="D250">
            <v>17.48</v>
          </cell>
          <cell r="E250">
            <v>1.5</v>
          </cell>
          <cell r="F250">
            <v>0</v>
          </cell>
          <cell r="G250">
            <v>0</v>
          </cell>
          <cell r="H250">
            <v>0</v>
          </cell>
          <cell r="I250">
            <v>1.22</v>
          </cell>
          <cell r="J250">
            <v>11.68</v>
          </cell>
          <cell r="K250">
            <v>12.9</v>
          </cell>
          <cell r="L250">
            <v>0</v>
          </cell>
          <cell r="M250">
            <v>0</v>
          </cell>
          <cell r="N250">
            <v>0</v>
          </cell>
          <cell r="O250">
            <v>0</v>
          </cell>
          <cell r="P250">
            <v>6</v>
          </cell>
        </row>
        <row r="251">
          <cell r="B251">
            <v>80</v>
          </cell>
          <cell r="C251">
            <v>14</v>
          </cell>
          <cell r="D251">
            <v>19.05</v>
          </cell>
          <cell r="E251">
            <v>2</v>
          </cell>
          <cell r="F251">
            <v>0</v>
          </cell>
          <cell r="G251">
            <v>0</v>
          </cell>
          <cell r="H251">
            <v>0</v>
          </cell>
          <cell r="I251">
            <v>1.42</v>
          </cell>
          <cell r="J251">
            <v>12.68</v>
          </cell>
          <cell r="K251">
            <v>14.1</v>
          </cell>
          <cell r="L251">
            <v>0</v>
          </cell>
          <cell r="M251">
            <v>0</v>
          </cell>
          <cell r="N251">
            <v>0</v>
          </cell>
          <cell r="O251">
            <v>0</v>
          </cell>
          <cell r="P251">
            <v>6</v>
          </cell>
        </row>
        <row r="252">
          <cell r="B252">
            <v>80</v>
          </cell>
          <cell r="C252">
            <v>16</v>
          </cell>
          <cell r="D252">
            <v>21.44</v>
          </cell>
          <cell r="E252">
            <v>2</v>
          </cell>
          <cell r="F252">
            <v>0</v>
          </cell>
          <cell r="G252">
            <v>0</v>
          </cell>
          <cell r="H252">
            <v>0</v>
          </cell>
          <cell r="I252">
            <v>1.62</v>
          </cell>
          <cell r="J252">
            <v>19.37</v>
          </cell>
          <cell r="K252">
            <v>20.990000000000002</v>
          </cell>
          <cell r="L252">
            <v>0</v>
          </cell>
          <cell r="M252">
            <v>0</v>
          </cell>
          <cell r="N252">
            <v>0</v>
          </cell>
          <cell r="O252">
            <v>0</v>
          </cell>
          <cell r="P252">
            <v>6</v>
          </cell>
        </row>
        <row r="253">
          <cell r="B253">
            <v>80</v>
          </cell>
          <cell r="C253">
            <v>18</v>
          </cell>
          <cell r="D253">
            <v>23.83</v>
          </cell>
          <cell r="E253">
            <v>2</v>
          </cell>
          <cell r="F253">
            <v>0</v>
          </cell>
          <cell r="G253">
            <v>0</v>
          </cell>
          <cell r="H253">
            <v>0</v>
          </cell>
          <cell r="I253">
            <v>1.82</v>
          </cell>
          <cell r="J253">
            <v>26.68</v>
          </cell>
          <cell r="K253">
            <v>28.5</v>
          </cell>
          <cell r="L253">
            <v>0</v>
          </cell>
          <cell r="M253">
            <v>0</v>
          </cell>
          <cell r="N253">
            <v>0</v>
          </cell>
          <cell r="O253">
            <v>0</v>
          </cell>
          <cell r="P253">
            <v>6</v>
          </cell>
        </row>
        <row r="254">
          <cell r="B254">
            <v>80</v>
          </cell>
          <cell r="C254">
            <v>20</v>
          </cell>
          <cell r="D254">
            <v>26.19</v>
          </cell>
          <cell r="E254" t="str">
            <v>N</v>
          </cell>
          <cell r="F254">
            <v>0</v>
          </cell>
          <cell r="G254">
            <v>0</v>
          </cell>
          <cell r="H254">
            <v>0</v>
          </cell>
          <cell r="I254">
            <v>2.0299999999999998</v>
          </cell>
          <cell r="J254">
            <v>36.96</v>
          </cell>
          <cell r="K254">
            <v>38.99</v>
          </cell>
          <cell r="L254">
            <v>0</v>
          </cell>
          <cell r="M254">
            <v>0</v>
          </cell>
          <cell r="N254">
            <v>0</v>
          </cell>
          <cell r="O254">
            <v>0</v>
          </cell>
          <cell r="P254">
            <v>7</v>
          </cell>
        </row>
        <row r="255">
          <cell r="B255">
            <v>80</v>
          </cell>
          <cell r="C255">
            <v>22</v>
          </cell>
          <cell r="D255">
            <v>28.58</v>
          </cell>
          <cell r="E255" t="str">
            <v>N</v>
          </cell>
          <cell r="F255">
            <v>0</v>
          </cell>
          <cell r="G255">
            <v>0</v>
          </cell>
          <cell r="H255">
            <v>0</v>
          </cell>
          <cell r="I255">
            <v>2.23</v>
          </cell>
          <cell r="J255">
            <v>45.77</v>
          </cell>
          <cell r="K255">
            <v>48</v>
          </cell>
          <cell r="L255">
            <v>0</v>
          </cell>
          <cell r="M255">
            <v>0</v>
          </cell>
          <cell r="N255">
            <v>0</v>
          </cell>
          <cell r="O255">
            <v>0</v>
          </cell>
          <cell r="P255">
            <v>8</v>
          </cell>
        </row>
        <row r="256">
          <cell r="B256">
            <v>80</v>
          </cell>
          <cell r="C256">
            <v>24</v>
          </cell>
          <cell r="D256">
            <v>30.96</v>
          </cell>
          <cell r="E256" t="str">
            <v>N</v>
          </cell>
          <cell r="F256">
            <v>0</v>
          </cell>
          <cell r="G256">
            <v>0</v>
          </cell>
          <cell r="H256">
            <v>0</v>
          </cell>
          <cell r="I256">
            <v>2.4300000000000002</v>
          </cell>
          <cell r="J256">
            <v>53.07</v>
          </cell>
          <cell r="K256">
            <v>55.5</v>
          </cell>
          <cell r="L256">
            <v>0</v>
          </cell>
          <cell r="M256">
            <v>0</v>
          </cell>
          <cell r="N256">
            <v>0</v>
          </cell>
          <cell r="O256">
            <v>0</v>
          </cell>
          <cell r="P256">
            <v>8</v>
          </cell>
        </row>
        <row r="257">
          <cell r="A257">
            <v>0</v>
          </cell>
          <cell r="B257" t="str">
            <v>80S</v>
          </cell>
          <cell r="C257">
            <v>0.125</v>
          </cell>
          <cell r="D257">
            <v>2.41</v>
          </cell>
          <cell r="E257">
            <v>1</v>
          </cell>
          <cell r="F257">
            <v>0</v>
          </cell>
          <cell r="G257">
            <v>0</v>
          </cell>
          <cell r="H257">
            <v>0</v>
          </cell>
          <cell r="I257">
            <v>7.0000000000000007E-2</v>
          </cell>
          <cell r="J257">
            <v>0</v>
          </cell>
          <cell r="K257">
            <v>7.0000000000000007E-2</v>
          </cell>
          <cell r="L257">
            <v>0</v>
          </cell>
          <cell r="M257">
            <v>0</v>
          </cell>
          <cell r="N257">
            <v>0</v>
          </cell>
          <cell r="O257">
            <v>0</v>
          </cell>
          <cell r="P257">
            <v>2</v>
          </cell>
        </row>
        <row r="258">
          <cell r="B258" t="str">
            <v>80S</v>
          </cell>
          <cell r="C258">
            <v>0.125</v>
          </cell>
          <cell r="D258">
            <v>2.41</v>
          </cell>
          <cell r="E258">
            <v>1</v>
          </cell>
          <cell r="F258">
            <v>0</v>
          </cell>
          <cell r="G258">
            <v>0</v>
          </cell>
          <cell r="H258">
            <v>0</v>
          </cell>
          <cell r="I258">
            <v>7.0000000000000007E-2</v>
          </cell>
          <cell r="J258">
            <v>0</v>
          </cell>
          <cell r="K258">
            <v>7.0000000000000007E-2</v>
          </cell>
          <cell r="L258">
            <v>0</v>
          </cell>
          <cell r="M258">
            <v>0</v>
          </cell>
          <cell r="N258">
            <v>0</v>
          </cell>
          <cell r="O258">
            <v>0</v>
          </cell>
          <cell r="P258">
            <v>2</v>
          </cell>
        </row>
        <row r="259">
          <cell r="B259" t="str">
            <v>80S</v>
          </cell>
          <cell r="C259">
            <v>0.125</v>
          </cell>
          <cell r="D259">
            <v>2.41</v>
          </cell>
          <cell r="E259">
            <v>1</v>
          </cell>
          <cell r="F259">
            <v>0</v>
          </cell>
          <cell r="G259">
            <v>0</v>
          </cell>
          <cell r="H259">
            <v>0</v>
          </cell>
          <cell r="I259">
            <v>7.0000000000000007E-2</v>
          </cell>
          <cell r="J259">
            <v>0</v>
          </cell>
          <cell r="K259">
            <v>7.0000000000000007E-2</v>
          </cell>
          <cell r="L259">
            <v>0</v>
          </cell>
          <cell r="M259">
            <v>0</v>
          </cell>
          <cell r="N259">
            <v>0</v>
          </cell>
          <cell r="O259">
            <v>0</v>
          </cell>
          <cell r="P259">
            <v>2</v>
          </cell>
        </row>
        <row r="260">
          <cell r="B260" t="str">
            <v>80S</v>
          </cell>
          <cell r="C260">
            <v>0.25</v>
          </cell>
          <cell r="D260">
            <v>3.02</v>
          </cell>
          <cell r="E260">
            <v>1</v>
          </cell>
          <cell r="F260">
            <v>0</v>
          </cell>
          <cell r="G260">
            <v>0</v>
          </cell>
          <cell r="H260">
            <v>0</v>
          </cell>
          <cell r="I260">
            <v>7.0000000000000007E-2</v>
          </cell>
          <cell r="J260">
            <v>0</v>
          </cell>
          <cell r="K260">
            <v>7.0000000000000007E-2</v>
          </cell>
          <cell r="L260">
            <v>0</v>
          </cell>
          <cell r="M260">
            <v>0</v>
          </cell>
          <cell r="N260">
            <v>0</v>
          </cell>
          <cell r="O260">
            <v>0</v>
          </cell>
          <cell r="P260">
            <v>2</v>
          </cell>
        </row>
        <row r="261">
          <cell r="A261">
            <v>0</v>
          </cell>
          <cell r="B261" t="str">
            <v>80S</v>
          </cell>
          <cell r="C261">
            <v>0.25</v>
          </cell>
          <cell r="D261">
            <v>3.02</v>
          </cell>
          <cell r="E261">
            <v>1</v>
          </cell>
          <cell r="F261">
            <v>0</v>
          </cell>
          <cell r="G261">
            <v>0</v>
          </cell>
          <cell r="H261">
            <v>0</v>
          </cell>
          <cell r="I261">
            <v>7.0000000000000007E-2</v>
          </cell>
          <cell r="J261">
            <v>0</v>
          </cell>
          <cell r="K261">
            <v>7.0000000000000007E-2</v>
          </cell>
          <cell r="L261">
            <v>0</v>
          </cell>
          <cell r="M261">
            <v>0</v>
          </cell>
          <cell r="N261">
            <v>0</v>
          </cell>
          <cell r="O261">
            <v>0</v>
          </cell>
          <cell r="P261">
            <v>2</v>
          </cell>
          <cell r="Q261">
            <v>0</v>
          </cell>
          <cell r="R261">
            <v>0</v>
          </cell>
        </row>
        <row r="262">
          <cell r="B262" t="str">
            <v>80S</v>
          </cell>
          <cell r="C262">
            <v>0.25</v>
          </cell>
          <cell r="D262">
            <v>3.02</v>
          </cell>
          <cell r="E262">
            <v>1</v>
          </cell>
          <cell r="F262">
            <v>0</v>
          </cell>
          <cell r="G262">
            <v>0</v>
          </cell>
          <cell r="H262">
            <v>0</v>
          </cell>
          <cell r="I262">
            <v>7.0000000000000007E-2</v>
          </cell>
          <cell r="J262">
            <v>0</v>
          </cell>
          <cell r="K262">
            <v>7.0000000000000007E-2</v>
          </cell>
          <cell r="L262">
            <v>0</v>
          </cell>
          <cell r="M262">
            <v>0</v>
          </cell>
          <cell r="N262">
            <v>0</v>
          </cell>
          <cell r="O262">
            <v>0</v>
          </cell>
          <cell r="P262">
            <v>2</v>
          </cell>
        </row>
        <row r="263">
          <cell r="B263" t="str">
            <v>80S</v>
          </cell>
          <cell r="C263">
            <v>0.375</v>
          </cell>
          <cell r="D263">
            <v>3.2</v>
          </cell>
          <cell r="E263">
            <v>1</v>
          </cell>
          <cell r="F263">
            <v>0</v>
          </cell>
          <cell r="G263">
            <v>0</v>
          </cell>
          <cell r="H263">
            <v>0</v>
          </cell>
          <cell r="I263">
            <v>7.0000000000000007E-2</v>
          </cell>
          <cell r="J263">
            <v>0</v>
          </cell>
          <cell r="K263">
            <v>7.0000000000000007E-2</v>
          </cell>
          <cell r="L263">
            <v>0</v>
          </cell>
          <cell r="M263">
            <v>0</v>
          </cell>
          <cell r="N263">
            <v>0</v>
          </cell>
          <cell r="O263">
            <v>0</v>
          </cell>
          <cell r="P263">
            <v>2</v>
          </cell>
        </row>
        <row r="264">
          <cell r="B264" t="str">
            <v>80S</v>
          </cell>
          <cell r="C264">
            <v>0.375</v>
          </cell>
          <cell r="D264">
            <v>3.2</v>
          </cell>
          <cell r="E264">
            <v>1</v>
          </cell>
          <cell r="F264">
            <v>0</v>
          </cell>
          <cell r="G264">
            <v>0</v>
          </cell>
          <cell r="H264">
            <v>0</v>
          </cell>
          <cell r="I264">
            <v>7.0000000000000007E-2</v>
          </cell>
          <cell r="J264">
            <v>0</v>
          </cell>
          <cell r="K264">
            <v>7.0000000000000007E-2</v>
          </cell>
          <cell r="L264">
            <v>0</v>
          </cell>
          <cell r="M264">
            <v>0</v>
          </cell>
          <cell r="N264">
            <v>0</v>
          </cell>
          <cell r="O264">
            <v>0</v>
          </cell>
          <cell r="P264">
            <v>2</v>
          </cell>
        </row>
        <row r="265">
          <cell r="B265" t="str">
            <v>80S</v>
          </cell>
          <cell r="C265">
            <v>0.375</v>
          </cell>
          <cell r="D265">
            <v>3.2</v>
          </cell>
          <cell r="E265">
            <v>1</v>
          </cell>
          <cell r="F265">
            <v>0</v>
          </cell>
          <cell r="G265">
            <v>0</v>
          </cell>
          <cell r="H265">
            <v>0</v>
          </cell>
          <cell r="I265">
            <v>7.0000000000000007E-2</v>
          </cell>
          <cell r="J265">
            <v>0</v>
          </cell>
          <cell r="K265">
            <v>7.0000000000000007E-2</v>
          </cell>
          <cell r="L265">
            <v>0</v>
          </cell>
          <cell r="M265">
            <v>0</v>
          </cell>
          <cell r="N265">
            <v>0</v>
          </cell>
          <cell r="O265">
            <v>0</v>
          </cell>
          <cell r="P265">
            <v>2</v>
          </cell>
        </row>
        <row r="266">
          <cell r="B266" t="str">
            <v>80S</v>
          </cell>
          <cell r="C266">
            <v>0.5</v>
          </cell>
          <cell r="D266">
            <v>3.73</v>
          </cell>
          <cell r="E266">
            <v>1</v>
          </cell>
          <cell r="F266">
            <v>0</v>
          </cell>
          <cell r="G266">
            <v>0</v>
          </cell>
          <cell r="H266">
            <v>0</v>
          </cell>
          <cell r="I266">
            <v>7.0000000000000007E-2</v>
          </cell>
          <cell r="J266">
            <v>0</v>
          </cell>
          <cell r="K266">
            <v>7.0000000000000007E-2</v>
          </cell>
          <cell r="L266">
            <v>0</v>
          </cell>
          <cell r="M266">
            <v>0</v>
          </cell>
          <cell r="N266">
            <v>0</v>
          </cell>
          <cell r="O266">
            <v>0</v>
          </cell>
          <cell r="P266">
            <v>2</v>
          </cell>
        </row>
        <row r="267">
          <cell r="B267" t="str">
            <v>80S</v>
          </cell>
          <cell r="C267">
            <v>0.5</v>
          </cell>
          <cell r="D267">
            <v>3.73</v>
          </cell>
          <cell r="E267">
            <v>1</v>
          </cell>
          <cell r="F267">
            <v>0</v>
          </cell>
          <cell r="G267">
            <v>0</v>
          </cell>
          <cell r="H267">
            <v>0</v>
          </cell>
          <cell r="I267">
            <v>7.0000000000000007E-2</v>
          </cell>
          <cell r="J267">
            <v>0</v>
          </cell>
          <cell r="K267">
            <v>7.0000000000000007E-2</v>
          </cell>
          <cell r="L267">
            <v>0</v>
          </cell>
          <cell r="M267">
            <v>0</v>
          </cell>
          <cell r="N267">
            <v>0</v>
          </cell>
          <cell r="O267">
            <v>0</v>
          </cell>
          <cell r="P267">
            <v>2</v>
          </cell>
        </row>
        <row r="268">
          <cell r="B268" t="str">
            <v>80S</v>
          </cell>
          <cell r="C268">
            <v>0.5</v>
          </cell>
          <cell r="D268">
            <v>3.73</v>
          </cell>
          <cell r="E268">
            <v>1</v>
          </cell>
          <cell r="F268">
            <v>0</v>
          </cell>
          <cell r="G268">
            <v>0</v>
          </cell>
          <cell r="H268">
            <v>0</v>
          </cell>
          <cell r="I268">
            <v>7.0000000000000007E-2</v>
          </cell>
          <cell r="J268">
            <v>0</v>
          </cell>
          <cell r="K268">
            <v>7.0000000000000007E-2</v>
          </cell>
          <cell r="L268">
            <v>0</v>
          </cell>
          <cell r="M268">
            <v>0</v>
          </cell>
          <cell r="N268">
            <v>0</v>
          </cell>
          <cell r="O268">
            <v>0</v>
          </cell>
          <cell r="P268">
            <v>2</v>
          </cell>
        </row>
        <row r="269">
          <cell r="B269" t="str">
            <v>80S</v>
          </cell>
          <cell r="C269">
            <v>0.75</v>
          </cell>
          <cell r="D269">
            <v>3.91</v>
          </cell>
          <cell r="E269">
            <v>1</v>
          </cell>
          <cell r="F269">
            <v>0</v>
          </cell>
          <cell r="G269">
            <v>0</v>
          </cell>
          <cell r="H269">
            <v>0</v>
          </cell>
          <cell r="I269">
            <v>7.0000000000000007E-2</v>
          </cell>
          <cell r="J269">
            <v>0</v>
          </cell>
          <cell r="K269">
            <v>7.0000000000000007E-2</v>
          </cell>
          <cell r="L269">
            <v>0</v>
          </cell>
          <cell r="M269">
            <v>0</v>
          </cell>
          <cell r="N269">
            <v>0</v>
          </cell>
          <cell r="O269">
            <v>0</v>
          </cell>
          <cell r="P269">
            <v>2</v>
          </cell>
          <cell r="R269">
            <v>0</v>
          </cell>
        </row>
        <row r="270">
          <cell r="B270" t="str">
            <v>80S</v>
          </cell>
          <cell r="C270">
            <v>0.75</v>
          </cell>
          <cell r="D270">
            <v>3.91</v>
          </cell>
          <cell r="E270">
            <v>1</v>
          </cell>
          <cell r="F270">
            <v>0</v>
          </cell>
          <cell r="G270">
            <v>0</v>
          </cell>
          <cell r="H270">
            <v>0</v>
          </cell>
          <cell r="I270">
            <v>7.0000000000000007E-2</v>
          </cell>
          <cell r="J270">
            <v>0</v>
          </cell>
          <cell r="K270">
            <v>7.0000000000000007E-2</v>
          </cell>
          <cell r="L270">
            <v>0</v>
          </cell>
          <cell r="M270">
            <v>0</v>
          </cell>
          <cell r="N270">
            <v>0</v>
          </cell>
          <cell r="O270">
            <v>0</v>
          </cell>
          <cell r="P270">
            <v>2</v>
          </cell>
        </row>
        <row r="271">
          <cell r="B271" t="str">
            <v>80S</v>
          </cell>
          <cell r="C271">
            <v>0.75</v>
          </cell>
          <cell r="D271">
            <v>3.91</v>
          </cell>
          <cell r="E271">
            <v>1</v>
          </cell>
          <cell r="F271">
            <v>0</v>
          </cell>
          <cell r="G271">
            <v>0</v>
          </cell>
          <cell r="H271">
            <v>0</v>
          </cell>
          <cell r="I271">
            <v>7.0000000000000007E-2</v>
          </cell>
          <cell r="J271">
            <v>0</v>
          </cell>
          <cell r="K271">
            <v>7.0000000000000007E-2</v>
          </cell>
          <cell r="L271">
            <v>0</v>
          </cell>
          <cell r="M271">
            <v>0</v>
          </cell>
          <cell r="N271">
            <v>0</v>
          </cell>
          <cell r="O271">
            <v>0</v>
          </cell>
          <cell r="P271">
            <v>2</v>
          </cell>
          <cell r="Q271">
            <v>0</v>
          </cell>
          <cell r="R271">
            <v>0</v>
          </cell>
        </row>
        <row r="272">
          <cell r="B272" t="str">
            <v>80S</v>
          </cell>
          <cell r="C272">
            <v>1</v>
          </cell>
          <cell r="D272">
            <v>4.55</v>
          </cell>
          <cell r="E272">
            <v>1</v>
          </cell>
          <cell r="F272">
            <v>0</v>
          </cell>
          <cell r="G272">
            <v>0</v>
          </cell>
          <cell r="H272">
            <v>0</v>
          </cell>
          <cell r="I272">
            <v>0.15</v>
          </cell>
          <cell r="J272">
            <v>0</v>
          </cell>
          <cell r="K272">
            <v>0.15</v>
          </cell>
          <cell r="L272">
            <v>0</v>
          </cell>
          <cell r="M272">
            <v>0</v>
          </cell>
          <cell r="N272">
            <v>0</v>
          </cell>
          <cell r="O272">
            <v>0</v>
          </cell>
          <cell r="P272">
            <v>2</v>
          </cell>
        </row>
        <row r="273">
          <cell r="B273" t="str">
            <v>80S</v>
          </cell>
          <cell r="C273">
            <v>1</v>
          </cell>
          <cell r="D273">
            <v>4.55</v>
          </cell>
          <cell r="E273">
            <v>1</v>
          </cell>
          <cell r="F273">
            <v>0</v>
          </cell>
          <cell r="G273">
            <v>0</v>
          </cell>
          <cell r="H273">
            <v>0</v>
          </cell>
          <cell r="I273">
            <v>0.15</v>
          </cell>
          <cell r="J273">
            <v>0</v>
          </cell>
          <cell r="K273">
            <v>0.15</v>
          </cell>
          <cell r="L273">
            <v>0</v>
          </cell>
          <cell r="M273">
            <v>0</v>
          </cell>
          <cell r="N273">
            <v>0</v>
          </cell>
          <cell r="O273">
            <v>0</v>
          </cell>
          <cell r="P273">
            <v>2</v>
          </cell>
        </row>
        <row r="274">
          <cell r="B274" t="str">
            <v>80S</v>
          </cell>
          <cell r="C274">
            <v>1</v>
          </cell>
          <cell r="D274">
            <v>4.55</v>
          </cell>
          <cell r="E274">
            <v>1</v>
          </cell>
          <cell r="F274">
            <v>0</v>
          </cell>
          <cell r="G274">
            <v>0</v>
          </cell>
          <cell r="H274">
            <v>0</v>
          </cell>
          <cell r="I274">
            <v>0.15</v>
          </cell>
          <cell r="J274">
            <v>0</v>
          </cell>
          <cell r="K274">
            <v>0.15</v>
          </cell>
          <cell r="L274">
            <v>0</v>
          </cell>
          <cell r="M274">
            <v>0</v>
          </cell>
          <cell r="N274">
            <v>0</v>
          </cell>
          <cell r="O274">
            <v>0</v>
          </cell>
          <cell r="P274">
            <v>2</v>
          </cell>
        </row>
        <row r="275">
          <cell r="B275" t="str">
            <v>80S</v>
          </cell>
          <cell r="C275">
            <v>1.25</v>
          </cell>
          <cell r="D275">
            <v>4.8499999999999996</v>
          </cell>
          <cell r="E275">
            <v>1</v>
          </cell>
          <cell r="F275">
            <v>0</v>
          </cell>
          <cell r="G275">
            <v>0</v>
          </cell>
          <cell r="H275">
            <v>0</v>
          </cell>
          <cell r="I275">
            <v>0.13</v>
          </cell>
          <cell r="J275">
            <v>0.17</v>
          </cell>
          <cell r="K275">
            <v>0.30000000000000004</v>
          </cell>
          <cell r="L275">
            <v>0</v>
          </cell>
          <cell r="M275">
            <v>0</v>
          </cell>
          <cell r="N275">
            <v>0</v>
          </cell>
          <cell r="O275">
            <v>0</v>
          </cell>
          <cell r="P275">
            <v>2</v>
          </cell>
        </row>
        <row r="276">
          <cell r="B276" t="str">
            <v>80S</v>
          </cell>
          <cell r="C276">
            <v>1.25</v>
          </cell>
          <cell r="D276">
            <v>4.8499999999999996</v>
          </cell>
          <cell r="E276">
            <v>1</v>
          </cell>
          <cell r="F276">
            <v>0</v>
          </cell>
          <cell r="G276">
            <v>0</v>
          </cell>
          <cell r="H276">
            <v>0</v>
          </cell>
          <cell r="I276">
            <v>0.13</v>
          </cell>
          <cell r="J276">
            <v>0.17</v>
          </cell>
          <cell r="K276">
            <v>0.30000000000000004</v>
          </cell>
          <cell r="L276">
            <v>0</v>
          </cell>
          <cell r="M276">
            <v>0</v>
          </cell>
          <cell r="N276">
            <v>0</v>
          </cell>
          <cell r="O276">
            <v>0</v>
          </cell>
          <cell r="P276">
            <v>2</v>
          </cell>
        </row>
        <row r="277">
          <cell r="B277" t="str">
            <v>80S</v>
          </cell>
          <cell r="C277">
            <v>1.25</v>
          </cell>
          <cell r="D277">
            <v>4.8499999999999996</v>
          </cell>
          <cell r="E277">
            <v>1</v>
          </cell>
          <cell r="F277">
            <v>0</v>
          </cell>
          <cell r="G277">
            <v>0</v>
          </cell>
          <cell r="H277">
            <v>0</v>
          </cell>
          <cell r="I277">
            <v>0.13</v>
          </cell>
          <cell r="J277">
            <v>0.17</v>
          </cell>
          <cell r="K277">
            <v>0.30000000000000004</v>
          </cell>
          <cell r="L277">
            <v>0</v>
          </cell>
          <cell r="M277">
            <v>0</v>
          </cell>
          <cell r="N277">
            <v>0</v>
          </cell>
          <cell r="O277">
            <v>0</v>
          </cell>
          <cell r="P277">
            <v>2</v>
          </cell>
        </row>
        <row r="278">
          <cell r="B278" t="str">
            <v>80S</v>
          </cell>
          <cell r="C278">
            <v>1.5</v>
          </cell>
          <cell r="D278">
            <v>5.08</v>
          </cell>
          <cell r="E278">
            <v>1</v>
          </cell>
          <cell r="F278">
            <v>0</v>
          </cell>
          <cell r="G278">
            <v>0</v>
          </cell>
          <cell r="H278">
            <v>0</v>
          </cell>
          <cell r="I278">
            <v>0.15</v>
          </cell>
          <cell r="J278">
            <v>0.15</v>
          </cell>
          <cell r="K278">
            <v>0.3</v>
          </cell>
          <cell r="L278">
            <v>0</v>
          </cell>
          <cell r="M278">
            <v>0</v>
          </cell>
          <cell r="N278">
            <v>0</v>
          </cell>
          <cell r="O278">
            <v>0</v>
          </cell>
          <cell r="P278">
            <v>2</v>
          </cell>
        </row>
        <row r="279">
          <cell r="B279" t="str">
            <v>80S</v>
          </cell>
          <cell r="C279">
            <v>1.5</v>
          </cell>
          <cell r="D279">
            <v>5.08</v>
          </cell>
          <cell r="E279">
            <v>1</v>
          </cell>
          <cell r="F279">
            <v>0</v>
          </cell>
          <cell r="G279">
            <v>0</v>
          </cell>
          <cell r="H279">
            <v>0</v>
          </cell>
          <cell r="I279">
            <v>0.15</v>
          </cell>
          <cell r="J279">
            <v>0.15</v>
          </cell>
          <cell r="K279">
            <v>0.3</v>
          </cell>
          <cell r="L279">
            <v>0</v>
          </cell>
          <cell r="M279">
            <v>0</v>
          </cell>
          <cell r="N279">
            <v>0</v>
          </cell>
          <cell r="O279">
            <v>0</v>
          </cell>
          <cell r="P279">
            <v>2</v>
          </cell>
        </row>
        <row r="280">
          <cell r="B280" t="str">
            <v>80S</v>
          </cell>
          <cell r="C280">
            <v>1.5</v>
          </cell>
          <cell r="D280">
            <v>5.08</v>
          </cell>
          <cell r="E280">
            <v>1</v>
          </cell>
          <cell r="F280">
            <v>0</v>
          </cell>
          <cell r="G280">
            <v>0</v>
          </cell>
          <cell r="H280">
            <v>0</v>
          </cell>
          <cell r="I280">
            <v>0.15</v>
          </cell>
          <cell r="J280">
            <v>0.15</v>
          </cell>
          <cell r="K280">
            <v>0.3</v>
          </cell>
          <cell r="L280">
            <v>0</v>
          </cell>
          <cell r="M280">
            <v>0</v>
          </cell>
          <cell r="N280">
            <v>0</v>
          </cell>
          <cell r="O280">
            <v>0</v>
          </cell>
          <cell r="P280">
            <v>2</v>
          </cell>
        </row>
        <row r="281">
          <cell r="B281" t="str">
            <v>80S</v>
          </cell>
          <cell r="C281">
            <v>2</v>
          </cell>
          <cell r="D281">
            <v>5.54</v>
          </cell>
          <cell r="E281">
            <v>1</v>
          </cell>
          <cell r="F281">
            <v>0</v>
          </cell>
          <cell r="G281">
            <v>0</v>
          </cell>
          <cell r="H281">
            <v>0</v>
          </cell>
          <cell r="I281">
            <v>0.2</v>
          </cell>
          <cell r="J281">
            <v>0.25</v>
          </cell>
          <cell r="K281">
            <v>0.45</v>
          </cell>
          <cell r="L281">
            <v>0</v>
          </cell>
          <cell r="M281">
            <v>0</v>
          </cell>
          <cell r="N281">
            <v>0</v>
          </cell>
          <cell r="O281">
            <v>0</v>
          </cell>
          <cell r="P281">
            <v>2</v>
          </cell>
        </row>
        <row r="282">
          <cell r="B282" t="str">
            <v>80S</v>
          </cell>
          <cell r="C282">
            <v>2</v>
          </cell>
          <cell r="D282">
            <v>5.54</v>
          </cell>
          <cell r="E282">
            <v>1</v>
          </cell>
          <cell r="F282">
            <v>0</v>
          </cell>
          <cell r="G282">
            <v>0</v>
          </cell>
          <cell r="H282">
            <v>0</v>
          </cell>
          <cell r="I282">
            <v>0.2</v>
          </cell>
          <cell r="J282">
            <v>0.25</v>
          </cell>
          <cell r="K282">
            <v>0.45</v>
          </cell>
          <cell r="L282">
            <v>0</v>
          </cell>
          <cell r="M282">
            <v>0</v>
          </cell>
          <cell r="N282">
            <v>0</v>
          </cell>
          <cell r="O282">
            <v>0</v>
          </cell>
          <cell r="P282">
            <v>2</v>
          </cell>
        </row>
        <row r="283">
          <cell r="B283" t="str">
            <v>80S</v>
          </cell>
          <cell r="C283">
            <v>2</v>
          </cell>
          <cell r="D283">
            <v>5.54</v>
          </cell>
          <cell r="E283">
            <v>1</v>
          </cell>
          <cell r="F283">
            <v>0</v>
          </cell>
          <cell r="G283">
            <v>0</v>
          </cell>
          <cell r="H283">
            <v>0</v>
          </cell>
          <cell r="I283">
            <v>0.2</v>
          </cell>
          <cell r="J283">
            <v>0.25</v>
          </cell>
          <cell r="K283">
            <v>0.45</v>
          </cell>
          <cell r="L283">
            <v>0</v>
          </cell>
          <cell r="M283">
            <v>0</v>
          </cell>
          <cell r="N283">
            <v>0</v>
          </cell>
          <cell r="O283">
            <v>0</v>
          </cell>
          <cell r="P283">
            <v>2</v>
          </cell>
        </row>
        <row r="284">
          <cell r="B284" t="str">
            <v>80S</v>
          </cell>
          <cell r="C284">
            <v>2.5</v>
          </cell>
          <cell r="D284">
            <v>7.01</v>
          </cell>
          <cell r="E284">
            <v>1</v>
          </cell>
          <cell r="F284">
            <v>0</v>
          </cell>
          <cell r="G284">
            <v>0</v>
          </cell>
          <cell r="H284">
            <v>0</v>
          </cell>
          <cell r="I284">
            <v>0.25</v>
          </cell>
          <cell r="J284">
            <v>0.5</v>
          </cell>
          <cell r="K284">
            <v>0.75</v>
          </cell>
          <cell r="L284">
            <v>0</v>
          </cell>
          <cell r="M284">
            <v>0</v>
          </cell>
          <cell r="N284">
            <v>0</v>
          </cell>
          <cell r="O284">
            <v>0</v>
          </cell>
          <cell r="P284">
            <v>2</v>
          </cell>
        </row>
        <row r="285">
          <cell r="B285" t="str">
            <v>80S</v>
          </cell>
          <cell r="C285">
            <v>3</v>
          </cell>
          <cell r="D285">
            <v>7.62</v>
          </cell>
          <cell r="E285">
            <v>1</v>
          </cell>
          <cell r="F285">
            <v>0</v>
          </cell>
          <cell r="G285">
            <v>0</v>
          </cell>
          <cell r="H285">
            <v>0</v>
          </cell>
          <cell r="I285">
            <v>0.3</v>
          </cell>
          <cell r="J285">
            <v>0.6</v>
          </cell>
          <cell r="K285">
            <v>0.89999999999999991</v>
          </cell>
          <cell r="L285">
            <v>0</v>
          </cell>
          <cell r="M285">
            <v>0</v>
          </cell>
          <cell r="N285">
            <v>0</v>
          </cell>
          <cell r="O285">
            <v>0</v>
          </cell>
          <cell r="P285">
            <v>2</v>
          </cell>
        </row>
        <row r="286">
          <cell r="B286" t="str">
            <v>80S</v>
          </cell>
          <cell r="C286">
            <v>3.5</v>
          </cell>
          <cell r="D286">
            <v>8.08</v>
          </cell>
          <cell r="E286">
            <v>1</v>
          </cell>
          <cell r="F286">
            <v>0</v>
          </cell>
          <cell r="G286">
            <v>0</v>
          </cell>
          <cell r="H286">
            <v>0</v>
          </cell>
          <cell r="I286">
            <v>0.35</v>
          </cell>
          <cell r="J286">
            <v>0.85</v>
          </cell>
          <cell r="K286">
            <v>1.2</v>
          </cell>
          <cell r="L286">
            <v>0</v>
          </cell>
          <cell r="M286">
            <v>0</v>
          </cell>
          <cell r="N286">
            <v>0</v>
          </cell>
          <cell r="O286">
            <v>0</v>
          </cell>
          <cell r="P286">
            <v>3</v>
          </cell>
        </row>
        <row r="287">
          <cell r="A287" t="str">
            <v>80S</v>
          </cell>
          <cell r="B287" t="str">
            <v>80S</v>
          </cell>
          <cell r="C287">
            <v>4</v>
          </cell>
          <cell r="D287">
            <v>8.56</v>
          </cell>
          <cell r="E287">
            <v>1</v>
          </cell>
          <cell r="F287">
            <v>0</v>
          </cell>
          <cell r="G287">
            <v>0</v>
          </cell>
          <cell r="H287">
            <v>0</v>
          </cell>
          <cell r="I287">
            <v>0.41</v>
          </cell>
          <cell r="J287">
            <v>0.93</v>
          </cell>
          <cell r="K287">
            <v>1.34</v>
          </cell>
          <cell r="L287">
            <v>0</v>
          </cell>
          <cell r="M287">
            <v>0</v>
          </cell>
          <cell r="N287">
            <v>0</v>
          </cell>
          <cell r="O287">
            <v>0</v>
          </cell>
          <cell r="P287">
            <v>3</v>
          </cell>
        </row>
        <row r="288">
          <cell r="B288" t="str">
            <v>80S</v>
          </cell>
          <cell r="C288">
            <v>5</v>
          </cell>
          <cell r="D288">
            <v>9.5299999999999994</v>
          </cell>
          <cell r="E288">
            <v>1</v>
          </cell>
          <cell r="F288">
            <v>0</v>
          </cell>
          <cell r="G288">
            <v>0</v>
          </cell>
          <cell r="H288">
            <v>0</v>
          </cell>
          <cell r="I288">
            <v>0.51</v>
          </cell>
          <cell r="J288">
            <v>1.59</v>
          </cell>
          <cell r="K288">
            <v>2.1</v>
          </cell>
          <cell r="L288">
            <v>0</v>
          </cell>
          <cell r="M288">
            <v>0</v>
          </cell>
          <cell r="N288">
            <v>0</v>
          </cell>
          <cell r="O288">
            <v>0</v>
          </cell>
          <cell r="P288">
            <v>4</v>
          </cell>
        </row>
        <row r="289">
          <cell r="B289" t="str">
            <v>80S</v>
          </cell>
          <cell r="C289">
            <v>6</v>
          </cell>
          <cell r="D289">
            <v>10.97</v>
          </cell>
          <cell r="E289">
            <v>1.25</v>
          </cell>
          <cell r="F289">
            <v>0</v>
          </cell>
          <cell r="G289">
            <v>0</v>
          </cell>
          <cell r="H289">
            <v>0</v>
          </cell>
          <cell r="I289">
            <v>0.61</v>
          </cell>
          <cell r="J289">
            <v>2.69</v>
          </cell>
          <cell r="K289">
            <v>3.3</v>
          </cell>
          <cell r="L289">
            <v>0</v>
          </cell>
          <cell r="M289">
            <v>0</v>
          </cell>
          <cell r="N289">
            <v>0</v>
          </cell>
          <cell r="O289">
            <v>0</v>
          </cell>
          <cell r="P289">
            <v>4</v>
          </cell>
        </row>
        <row r="290">
          <cell r="B290" t="str">
            <v>80S</v>
          </cell>
          <cell r="C290">
            <v>8</v>
          </cell>
          <cell r="D290">
            <v>12.7</v>
          </cell>
          <cell r="E290">
            <v>1.25</v>
          </cell>
          <cell r="F290">
            <v>0</v>
          </cell>
          <cell r="G290">
            <v>0</v>
          </cell>
          <cell r="H290">
            <v>0</v>
          </cell>
          <cell r="I290">
            <v>0.81</v>
          </cell>
          <cell r="J290">
            <v>4.58</v>
          </cell>
          <cell r="K290">
            <v>5.3900000000000006</v>
          </cell>
          <cell r="L290">
            <v>0</v>
          </cell>
          <cell r="M290">
            <v>0</v>
          </cell>
          <cell r="N290">
            <v>0</v>
          </cell>
          <cell r="O290">
            <v>0</v>
          </cell>
          <cell r="P290">
            <v>4</v>
          </cell>
        </row>
        <row r="291">
          <cell r="B291" t="str">
            <v>80S</v>
          </cell>
          <cell r="C291">
            <v>10</v>
          </cell>
          <cell r="D291">
            <v>12.7</v>
          </cell>
          <cell r="E291">
            <v>1.25</v>
          </cell>
          <cell r="F291">
            <v>0</v>
          </cell>
          <cell r="G291">
            <v>0</v>
          </cell>
          <cell r="H291">
            <v>0</v>
          </cell>
          <cell r="I291">
            <v>1.01</v>
          </cell>
          <cell r="J291">
            <v>5.74</v>
          </cell>
          <cell r="K291">
            <v>6.75</v>
          </cell>
          <cell r="L291">
            <v>0</v>
          </cell>
          <cell r="M291">
            <v>0</v>
          </cell>
          <cell r="N291">
            <v>0</v>
          </cell>
          <cell r="O291">
            <v>0</v>
          </cell>
          <cell r="P291">
            <v>4</v>
          </cell>
        </row>
        <row r="292">
          <cell r="B292" t="str">
            <v>80S</v>
          </cell>
          <cell r="C292">
            <v>12</v>
          </cell>
          <cell r="D292">
            <v>12.7</v>
          </cell>
          <cell r="E292">
            <v>1.25</v>
          </cell>
          <cell r="F292">
            <v>0</v>
          </cell>
          <cell r="G292">
            <v>0</v>
          </cell>
          <cell r="H292">
            <v>0</v>
          </cell>
          <cell r="I292">
            <v>1.22</v>
          </cell>
          <cell r="J292">
            <v>6.73</v>
          </cell>
          <cell r="K292">
            <v>7.95</v>
          </cell>
          <cell r="L292">
            <v>0</v>
          </cell>
          <cell r="M292">
            <v>0</v>
          </cell>
          <cell r="N292">
            <v>0</v>
          </cell>
          <cell r="O292">
            <v>0</v>
          </cell>
          <cell r="P292">
            <v>6</v>
          </cell>
        </row>
        <row r="293">
          <cell r="B293">
            <v>100</v>
          </cell>
          <cell r="C293">
            <v>8</v>
          </cell>
          <cell r="D293">
            <v>15.09</v>
          </cell>
          <cell r="E293">
            <v>1.5</v>
          </cell>
          <cell r="F293">
            <v>0</v>
          </cell>
          <cell r="G293">
            <v>0</v>
          </cell>
          <cell r="H293">
            <v>0</v>
          </cell>
          <cell r="I293">
            <v>0.81</v>
          </cell>
          <cell r="J293">
            <v>6.09</v>
          </cell>
          <cell r="K293">
            <v>6.9</v>
          </cell>
          <cell r="L293">
            <v>0</v>
          </cell>
          <cell r="M293">
            <v>0</v>
          </cell>
          <cell r="N293">
            <v>0</v>
          </cell>
          <cell r="O293">
            <v>0</v>
          </cell>
          <cell r="P293">
            <v>4</v>
          </cell>
        </row>
        <row r="294">
          <cell r="B294">
            <v>100</v>
          </cell>
          <cell r="C294">
            <v>10</v>
          </cell>
          <cell r="D294">
            <v>18.260000000000002</v>
          </cell>
          <cell r="E294">
            <v>1.5</v>
          </cell>
          <cell r="F294">
            <v>0</v>
          </cell>
          <cell r="G294">
            <v>0</v>
          </cell>
          <cell r="H294">
            <v>0</v>
          </cell>
          <cell r="I294">
            <v>1.01</v>
          </cell>
          <cell r="J294">
            <v>11.44</v>
          </cell>
          <cell r="K294">
            <v>12.45</v>
          </cell>
          <cell r="L294">
            <v>0</v>
          </cell>
          <cell r="M294">
            <v>0</v>
          </cell>
          <cell r="N294">
            <v>0</v>
          </cell>
          <cell r="O294">
            <v>0</v>
          </cell>
          <cell r="P294">
            <v>4</v>
          </cell>
        </row>
        <row r="295">
          <cell r="B295">
            <v>100</v>
          </cell>
          <cell r="C295">
            <v>12</v>
          </cell>
          <cell r="D295">
            <v>21.44</v>
          </cell>
          <cell r="E295">
            <v>2</v>
          </cell>
          <cell r="F295">
            <v>0</v>
          </cell>
          <cell r="G295">
            <v>0</v>
          </cell>
          <cell r="H295">
            <v>0</v>
          </cell>
          <cell r="I295">
            <v>1.22</v>
          </cell>
          <cell r="J295">
            <v>15.28</v>
          </cell>
          <cell r="K295">
            <v>16.5</v>
          </cell>
          <cell r="L295">
            <v>0</v>
          </cell>
          <cell r="M295">
            <v>0</v>
          </cell>
          <cell r="N295">
            <v>0</v>
          </cell>
          <cell r="O295">
            <v>0</v>
          </cell>
          <cell r="P295">
            <v>6</v>
          </cell>
        </row>
        <row r="296">
          <cell r="B296">
            <v>100</v>
          </cell>
          <cell r="C296">
            <v>14</v>
          </cell>
          <cell r="D296">
            <v>23.83</v>
          </cell>
          <cell r="E296">
            <v>2</v>
          </cell>
          <cell r="F296">
            <v>0</v>
          </cell>
          <cell r="G296">
            <v>0</v>
          </cell>
          <cell r="H296">
            <v>0</v>
          </cell>
          <cell r="I296">
            <v>1.42</v>
          </cell>
          <cell r="J296">
            <v>21.07</v>
          </cell>
          <cell r="K296">
            <v>22.490000000000002</v>
          </cell>
          <cell r="L296">
            <v>0</v>
          </cell>
          <cell r="M296">
            <v>0</v>
          </cell>
          <cell r="N296">
            <v>0</v>
          </cell>
          <cell r="O296">
            <v>0</v>
          </cell>
          <cell r="P296">
            <v>6</v>
          </cell>
        </row>
        <row r="297">
          <cell r="B297">
            <v>100</v>
          </cell>
          <cell r="C297">
            <v>16</v>
          </cell>
          <cell r="D297">
            <v>26.19</v>
          </cell>
          <cell r="E297" t="str">
            <v>N</v>
          </cell>
          <cell r="F297">
            <v>0</v>
          </cell>
          <cell r="G297">
            <v>0</v>
          </cell>
          <cell r="H297">
            <v>0</v>
          </cell>
          <cell r="I297">
            <v>1.62</v>
          </cell>
          <cell r="J297">
            <v>28.38</v>
          </cell>
          <cell r="K297">
            <v>30</v>
          </cell>
          <cell r="L297">
            <v>0</v>
          </cell>
          <cell r="M297">
            <v>0</v>
          </cell>
          <cell r="N297">
            <v>0</v>
          </cell>
          <cell r="O297">
            <v>0</v>
          </cell>
          <cell r="P297">
            <v>6</v>
          </cell>
        </row>
        <row r="298">
          <cell r="B298">
            <v>100</v>
          </cell>
          <cell r="C298">
            <v>18</v>
          </cell>
          <cell r="D298">
            <v>29.36</v>
          </cell>
          <cell r="E298" t="str">
            <v>N</v>
          </cell>
          <cell r="F298">
            <v>0</v>
          </cell>
          <cell r="G298">
            <v>0</v>
          </cell>
          <cell r="H298">
            <v>0</v>
          </cell>
          <cell r="I298">
            <v>1.82</v>
          </cell>
          <cell r="J298">
            <v>37.17</v>
          </cell>
          <cell r="K298">
            <v>38.99</v>
          </cell>
          <cell r="L298">
            <v>0</v>
          </cell>
          <cell r="M298">
            <v>0</v>
          </cell>
          <cell r="N298">
            <v>0</v>
          </cell>
          <cell r="O298">
            <v>0</v>
          </cell>
          <cell r="P298">
            <v>6</v>
          </cell>
        </row>
        <row r="299">
          <cell r="B299">
            <v>100</v>
          </cell>
          <cell r="C299">
            <v>20</v>
          </cell>
          <cell r="D299">
            <v>32.54</v>
          </cell>
          <cell r="E299" t="str">
            <v>N</v>
          </cell>
          <cell r="F299">
            <v>0</v>
          </cell>
          <cell r="G299">
            <v>0</v>
          </cell>
          <cell r="H299">
            <v>0</v>
          </cell>
          <cell r="I299">
            <v>2.0299999999999998</v>
          </cell>
          <cell r="J299">
            <v>45.97</v>
          </cell>
          <cell r="K299">
            <v>48</v>
          </cell>
          <cell r="L299">
            <v>0</v>
          </cell>
          <cell r="M299">
            <v>0</v>
          </cell>
          <cell r="N299">
            <v>0</v>
          </cell>
          <cell r="O299">
            <v>0</v>
          </cell>
          <cell r="P299">
            <v>7</v>
          </cell>
        </row>
        <row r="300">
          <cell r="B300">
            <v>100</v>
          </cell>
          <cell r="C300">
            <v>22</v>
          </cell>
          <cell r="D300">
            <v>34.93</v>
          </cell>
          <cell r="E300" t="str">
            <v>N</v>
          </cell>
          <cell r="F300">
            <v>0</v>
          </cell>
          <cell r="G300">
            <v>0</v>
          </cell>
          <cell r="H300">
            <v>0</v>
          </cell>
          <cell r="I300">
            <v>2.23</v>
          </cell>
          <cell r="J300">
            <v>65.27</v>
          </cell>
          <cell r="K300">
            <v>67.5</v>
          </cell>
          <cell r="L300">
            <v>0</v>
          </cell>
          <cell r="M300">
            <v>0</v>
          </cell>
          <cell r="N300">
            <v>0</v>
          </cell>
          <cell r="O300">
            <v>0</v>
          </cell>
          <cell r="P300">
            <v>8</v>
          </cell>
        </row>
        <row r="301">
          <cell r="B301">
            <v>100</v>
          </cell>
          <cell r="C301">
            <v>24</v>
          </cell>
          <cell r="D301">
            <v>38.89</v>
          </cell>
          <cell r="E301" t="str">
            <v>N</v>
          </cell>
          <cell r="F301">
            <v>0</v>
          </cell>
          <cell r="G301">
            <v>0</v>
          </cell>
          <cell r="H301">
            <v>0</v>
          </cell>
          <cell r="I301">
            <v>2.4300000000000002</v>
          </cell>
          <cell r="J301">
            <v>75.56</v>
          </cell>
          <cell r="K301">
            <v>77.990000000000009</v>
          </cell>
          <cell r="L301">
            <v>0</v>
          </cell>
          <cell r="M301">
            <v>0</v>
          </cell>
          <cell r="N301">
            <v>0</v>
          </cell>
          <cell r="O301">
            <v>0</v>
          </cell>
          <cell r="P301">
            <v>8</v>
          </cell>
        </row>
        <row r="302">
          <cell r="B302">
            <v>120</v>
          </cell>
          <cell r="C302">
            <v>4</v>
          </cell>
          <cell r="D302">
            <v>11.13</v>
          </cell>
          <cell r="E302">
            <v>1.25</v>
          </cell>
          <cell r="F302">
            <v>0</v>
          </cell>
          <cell r="G302">
            <v>0</v>
          </cell>
          <cell r="H302">
            <v>0</v>
          </cell>
          <cell r="I302">
            <v>0.41</v>
          </cell>
          <cell r="J302">
            <v>1.84</v>
          </cell>
          <cell r="K302">
            <v>2.25</v>
          </cell>
          <cell r="L302">
            <v>0</v>
          </cell>
          <cell r="M302">
            <v>0</v>
          </cell>
          <cell r="N302">
            <v>0</v>
          </cell>
          <cell r="O302">
            <v>0</v>
          </cell>
          <cell r="P302">
            <v>4</v>
          </cell>
        </row>
        <row r="303">
          <cell r="B303">
            <v>120</v>
          </cell>
          <cell r="C303">
            <v>5</v>
          </cell>
          <cell r="D303">
            <v>12.7</v>
          </cell>
          <cell r="E303">
            <v>1.25</v>
          </cell>
          <cell r="F303">
            <v>0</v>
          </cell>
          <cell r="G303">
            <v>0</v>
          </cell>
          <cell r="H303">
            <v>0</v>
          </cell>
          <cell r="I303">
            <v>0.51</v>
          </cell>
          <cell r="J303">
            <v>2.94</v>
          </cell>
          <cell r="K303">
            <v>3.45</v>
          </cell>
          <cell r="L303">
            <v>0</v>
          </cell>
          <cell r="M303">
            <v>0</v>
          </cell>
          <cell r="N303">
            <v>0</v>
          </cell>
          <cell r="O303">
            <v>0</v>
          </cell>
          <cell r="P303">
            <v>4</v>
          </cell>
        </row>
        <row r="304">
          <cell r="B304">
            <v>120</v>
          </cell>
          <cell r="C304">
            <v>6</v>
          </cell>
          <cell r="D304">
            <v>14.27</v>
          </cell>
          <cell r="E304">
            <v>1.25</v>
          </cell>
          <cell r="F304">
            <v>0</v>
          </cell>
          <cell r="G304">
            <v>0</v>
          </cell>
          <cell r="H304">
            <v>0</v>
          </cell>
          <cell r="I304">
            <v>0.61</v>
          </cell>
          <cell r="J304">
            <v>4.1900000000000004</v>
          </cell>
          <cell r="K304">
            <v>4.8000000000000007</v>
          </cell>
          <cell r="L304">
            <v>0</v>
          </cell>
          <cell r="M304">
            <v>0</v>
          </cell>
          <cell r="N304">
            <v>0</v>
          </cell>
          <cell r="O304">
            <v>0</v>
          </cell>
          <cell r="P304">
            <v>4</v>
          </cell>
        </row>
        <row r="305">
          <cell r="B305">
            <v>120</v>
          </cell>
          <cell r="C305">
            <v>8</v>
          </cell>
          <cell r="D305">
            <v>18.260000000000002</v>
          </cell>
          <cell r="E305">
            <v>1.5</v>
          </cell>
          <cell r="F305">
            <v>0</v>
          </cell>
          <cell r="G305">
            <v>0</v>
          </cell>
          <cell r="H305">
            <v>0</v>
          </cell>
          <cell r="I305">
            <v>0.81</v>
          </cell>
          <cell r="J305">
            <v>9.23</v>
          </cell>
          <cell r="K305">
            <v>10.040000000000001</v>
          </cell>
          <cell r="L305">
            <v>0</v>
          </cell>
          <cell r="M305">
            <v>0</v>
          </cell>
          <cell r="N305">
            <v>0</v>
          </cell>
          <cell r="O305">
            <v>0</v>
          </cell>
          <cell r="P305">
            <v>4</v>
          </cell>
        </row>
        <row r="306">
          <cell r="B306">
            <v>120</v>
          </cell>
          <cell r="C306">
            <v>10</v>
          </cell>
          <cell r="D306">
            <v>21.44</v>
          </cell>
          <cell r="E306">
            <v>2</v>
          </cell>
          <cell r="F306">
            <v>0</v>
          </cell>
          <cell r="G306">
            <v>0</v>
          </cell>
          <cell r="H306">
            <v>0</v>
          </cell>
          <cell r="I306">
            <v>1.01</v>
          </cell>
          <cell r="J306">
            <v>12.49</v>
          </cell>
          <cell r="K306">
            <v>13.5</v>
          </cell>
          <cell r="L306">
            <v>0</v>
          </cell>
          <cell r="M306">
            <v>0</v>
          </cell>
          <cell r="N306">
            <v>0</v>
          </cell>
          <cell r="O306">
            <v>0</v>
          </cell>
          <cell r="P306">
            <v>4</v>
          </cell>
        </row>
        <row r="307">
          <cell r="B307">
            <v>120</v>
          </cell>
          <cell r="C307">
            <v>12</v>
          </cell>
          <cell r="D307">
            <v>25.4</v>
          </cell>
          <cell r="E307" t="str">
            <v>N</v>
          </cell>
          <cell r="F307">
            <v>0</v>
          </cell>
          <cell r="G307">
            <v>0</v>
          </cell>
          <cell r="H307">
            <v>0</v>
          </cell>
          <cell r="I307">
            <v>1.22</v>
          </cell>
          <cell r="J307">
            <v>21.27</v>
          </cell>
          <cell r="K307">
            <v>22.49</v>
          </cell>
          <cell r="L307">
            <v>0</v>
          </cell>
          <cell r="M307">
            <v>0</v>
          </cell>
          <cell r="N307">
            <v>0</v>
          </cell>
          <cell r="O307">
            <v>0</v>
          </cell>
          <cell r="P307">
            <v>6</v>
          </cell>
        </row>
        <row r="308">
          <cell r="B308">
            <v>120</v>
          </cell>
          <cell r="C308">
            <v>14</v>
          </cell>
          <cell r="D308">
            <v>27.79</v>
          </cell>
          <cell r="E308" t="str">
            <v>N</v>
          </cell>
          <cell r="F308">
            <v>0</v>
          </cell>
          <cell r="G308">
            <v>0</v>
          </cell>
          <cell r="H308">
            <v>0</v>
          </cell>
          <cell r="I308">
            <v>1.42</v>
          </cell>
          <cell r="J308">
            <v>25.58</v>
          </cell>
          <cell r="K308">
            <v>27</v>
          </cell>
          <cell r="L308">
            <v>0</v>
          </cell>
          <cell r="M308">
            <v>0</v>
          </cell>
          <cell r="N308">
            <v>0</v>
          </cell>
          <cell r="O308">
            <v>0</v>
          </cell>
          <cell r="P308">
            <v>6</v>
          </cell>
        </row>
        <row r="309">
          <cell r="B309">
            <v>120</v>
          </cell>
          <cell r="C309">
            <v>16</v>
          </cell>
          <cell r="D309">
            <v>30.96</v>
          </cell>
          <cell r="E309" t="str">
            <v>N</v>
          </cell>
          <cell r="F309">
            <v>0</v>
          </cell>
          <cell r="G309">
            <v>0</v>
          </cell>
          <cell r="H309">
            <v>0</v>
          </cell>
          <cell r="I309">
            <v>1.62</v>
          </cell>
          <cell r="J309">
            <v>35.880000000000003</v>
          </cell>
          <cell r="K309">
            <v>37.5</v>
          </cell>
          <cell r="L309">
            <v>0</v>
          </cell>
          <cell r="M309">
            <v>0</v>
          </cell>
          <cell r="N309">
            <v>0</v>
          </cell>
          <cell r="O309">
            <v>0</v>
          </cell>
          <cell r="P309">
            <v>6</v>
          </cell>
        </row>
        <row r="310">
          <cell r="B310">
            <v>120</v>
          </cell>
          <cell r="C310">
            <v>18</v>
          </cell>
          <cell r="D310">
            <v>34.93</v>
          </cell>
          <cell r="E310" t="str">
            <v>N</v>
          </cell>
          <cell r="F310">
            <v>0</v>
          </cell>
          <cell r="G310">
            <v>0</v>
          </cell>
          <cell r="H310">
            <v>0</v>
          </cell>
          <cell r="I310">
            <v>1.82</v>
          </cell>
          <cell r="J310">
            <v>47.68</v>
          </cell>
          <cell r="K310">
            <v>49.5</v>
          </cell>
          <cell r="L310">
            <v>0</v>
          </cell>
          <cell r="M310">
            <v>0</v>
          </cell>
          <cell r="N310">
            <v>0</v>
          </cell>
          <cell r="O310">
            <v>0</v>
          </cell>
          <cell r="P310">
            <v>6</v>
          </cell>
        </row>
        <row r="311">
          <cell r="B311">
            <v>120</v>
          </cell>
          <cell r="C311">
            <v>20</v>
          </cell>
          <cell r="D311">
            <v>38.1</v>
          </cell>
          <cell r="E311" t="str">
            <v>N</v>
          </cell>
          <cell r="F311">
            <v>0</v>
          </cell>
          <cell r="G311">
            <v>0</v>
          </cell>
          <cell r="H311">
            <v>0</v>
          </cell>
          <cell r="I311">
            <v>2.0299999999999998</v>
          </cell>
          <cell r="J311">
            <v>62.47</v>
          </cell>
          <cell r="K311">
            <v>64.5</v>
          </cell>
          <cell r="L311">
            <v>0</v>
          </cell>
          <cell r="M311">
            <v>0</v>
          </cell>
          <cell r="N311">
            <v>0</v>
          </cell>
          <cell r="O311">
            <v>0</v>
          </cell>
          <cell r="P311">
            <v>7</v>
          </cell>
        </row>
        <row r="312">
          <cell r="B312">
            <v>120</v>
          </cell>
          <cell r="C312">
            <v>22</v>
          </cell>
          <cell r="D312">
            <v>41.28</v>
          </cell>
          <cell r="E312" t="str">
            <v>N</v>
          </cell>
          <cell r="F312">
            <v>0</v>
          </cell>
          <cell r="G312">
            <v>0</v>
          </cell>
          <cell r="H312">
            <v>0</v>
          </cell>
          <cell r="I312">
            <v>2.23</v>
          </cell>
          <cell r="J312">
            <v>84.76</v>
          </cell>
          <cell r="K312">
            <v>86.990000000000009</v>
          </cell>
          <cell r="L312">
            <v>0</v>
          </cell>
          <cell r="M312">
            <v>0</v>
          </cell>
          <cell r="N312">
            <v>0</v>
          </cell>
          <cell r="O312">
            <v>0</v>
          </cell>
          <cell r="P312">
            <v>8</v>
          </cell>
        </row>
        <row r="313">
          <cell r="B313">
            <v>120</v>
          </cell>
          <cell r="C313">
            <v>24</v>
          </cell>
          <cell r="D313">
            <v>46.02</v>
          </cell>
          <cell r="E313" t="str">
            <v>N</v>
          </cell>
          <cell r="F313">
            <v>0</v>
          </cell>
          <cell r="G313">
            <v>0</v>
          </cell>
          <cell r="H313">
            <v>0</v>
          </cell>
          <cell r="I313">
            <v>2.4300000000000002</v>
          </cell>
          <cell r="J313">
            <v>98.07</v>
          </cell>
          <cell r="K313">
            <v>100.5</v>
          </cell>
          <cell r="L313">
            <v>0</v>
          </cell>
          <cell r="M313">
            <v>0</v>
          </cell>
          <cell r="N313">
            <v>0</v>
          </cell>
          <cell r="O313">
            <v>0</v>
          </cell>
          <cell r="P313">
            <v>8</v>
          </cell>
          <cell r="Q313">
            <v>0</v>
          </cell>
          <cell r="R313">
            <v>0</v>
          </cell>
        </row>
        <row r="314">
          <cell r="B314">
            <v>140</v>
          </cell>
          <cell r="C314">
            <v>8</v>
          </cell>
          <cell r="D314">
            <v>20.62</v>
          </cell>
          <cell r="E314">
            <v>2</v>
          </cell>
          <cell r="F314">
            <v>0</v>
          </cell>
          <cell r="G314">
            <v>0</v>
          </cell>
          <cell r="H314">
            <v>0</v>
          </cell>
          <cell r="I314">
            <v>0.81</v>
          </cell>
          <cell r="J314">
            <v>10.130000000000001</v>
          </cell>
          <cell r="K314">
            <v>10.940000000000001</v>
          </cell>
          <cell r="L314">
            <v>0</v>
          </cell>
          <cell r="M314">
            <v>0</v>
          </cell>
          <cell r="N314">
            <v>0</v>
          </cell>
          <cell r="O314">
            <v>0</v>
          </cell>
          <cell r="P314">
            <v>4</v>
          </cell>
        </row>
        <row r="315">
          <cell r="B315">
            <v>140</v>
          </cell>
          <cell r="C315">
            <v>10</v>
          </cell>
          <cell r="D315">
            <v>25.4</v>
          </cell>
          <cell r="E315" t="str">
            <v>N</v>
          </cell>
          <cell r="F315">
            <v>0</v>
          </cell>
          <cell r="G315">
            <v>0</v>
          </cell>
          <cell r="H315">
            <v>0</v>
          </cell>
          <cell r="I315">
            <v>1.01</v>
          </cell>
          <cell r="J315">
            <v>18.48</v>
          </cell>
          <cell r="K315">
            <v>19.490000000000002</v>
          </cell>
          <cell r="L315">
            <v>0</v>
          </cell>
          <cell r="M315">
            <v>0</v>
          </cell>
          <cell r="N315">
            <v>0</v>
          </cell>
          <cell r="O315">
            <v>0</v>
          </cell>
          <cell r="P315">
            <v>4</v>
          </cell>
        </row>
        <row r="316">
          <cell r="B316">
            <v>140</v>
          </cell>
          <cell r="C316">
            <v>12</v>
          </cell>
          <cell r="D316">
            <v>28.58</v>
          </cell>
          <cell r="E316" t="str">
            <v>N</v>
          </cell>
          <cell r="F316">
            <v>0</v>
          </cell>
          <cell r="G316">
            <v>0</v>
          </cell>
          <cell r="H316">
            <v>0</v>
          </cell>
          <cell r="I316">
            <v>1.22</v>
          </cell>
          <cell r="J316">
            <v>25.78</v>
          </cell>
          <cell r="K316">
            <v>27</v>
          </cell>
          <cell r="L316">
            <v>0</v>
          </cell>
          <cell r="M316">
            <v>0</v>
          </cell>
          <cell r="N316">
            <v>0</v>
          </cell>
          <cell r="O316">
            <v>0</v>
          </cell>
          <cell r="P316">
            <v>6</v>
          </cell>
        </row>
        <row r="317">
          <cell r="B317">
            <v>140</v>
          </cell>
          <cell r="C317">
            <v>14</v>
          </cell>
          <cell r="D317">
            <v>31.75</v>
          </cell>
          <cell r="E317" t="str">
            <v>N</v>
          </cell>
          <cell r="F317">
            <v>0</v>
          </cell>
          <cell r="G317">
            <v>0</v>
          </cell>
          <cell r="H317">
            <v>0</v>
          </cell>
          <cell r="I317">
            <v>1.42</v>
          </cell>
          <cell r="J317">
            <v>31.58</v>
          </cell>
          <cell r="K317">
            <v>33</v>
          </cell>
          <cell r="L317">
            <v>0</v>
          </cell>
          <cell r="M317">
            <v>0</v>
          </cell>
          <cell r="N317">
            <v>0</v>
          </cell>
          <cell r="O317">
            <v>0</v>
          </cell>
          <cell r="P317">
            <v>6</v>
          </cell>
        </row>
        <row r="318">
          <cell r="B318">
            <v>140</v>
          </cell>
          <cell r="C318">
            <v>16</v>
          </cell>
          <cell r="D318">
            <v>36.53</v>
          </cell>
          <cell r="E318" t="str">
            <v>N</v>
          </cell>
          <cell r="F318">
            <v>0</v>
          </cell>
          <cell r="G318">
            <v>0</v>
          </cell>
          <cell r="H318">
            <v>0</v>
          </cell>
          <cell r="I318">
            <v>1.62</v>
          </cell>
          <cell r="J318">
            <v>44.87</v>
          </cell>
          <cell r="K318">
            <v>46.489999999999995</v>
          </cell>
          <cell r="L318">
            <v>0</v>
          </cell>
          <cell r="M318">
            <v>0</v>
          </cell>
          <cell r="N318">
            <v>0</v>
          </cell>
          <cell r="O318">
            <v>0</v>
          </cell>
          <cell r="P318">
            <v>6</v>
          </cell>
        </row>
        <row r="319">
          <cell r="B319">
            <v>140</v>
          </cell>
          <cell r="C319">
            <v>18</v>
          </cell>
          <cell r="D319">
            <v>39.67</v>
          </cell>
          <cell r="E319" t="str">
            <v>N</v>
          </cell>
          <cell r="F319">
            <v>0</v>
          </cell>
          <cell r="G319">
            <v>0</v>
          </cell>
          <cell r="H319">
            <v>0</v>
          </cell>
          <cell r="I319">
            <v>1.82</v>
          </cell>
          <cell r="J319">
            <v>59.68</v>
          </cell>
          <cell r="K319">
            <v>61.5</v>
          </cell>
          <cell r="L319">
            <v>0</v>
          </cell>
          <cell r="M319">
            <v>0</v>
          </cell>
          <cell r="N319">
            <v>0</v>
          </cell>
          <cell r="O319">
            <v>0</v>
          </cell>
          <cell r="P319">
            <v>6</v>
          </cell>
        </row>
        <row r="320">
          <cell r="B320">
            <v>140</v>
          </cell>
          <cell r="C320">
            <v>20</v>
          </cell>
          <cell r="D320">
            <v>44.45</v>
          </cell>
          <cell r="E320" t="str">
            <v>N</v>
          </cell>
          <cell r="F320">
            <v>0</v>
          </cell>
          <cell r="G320">
            <v>0</v>
          </cell>
          <cell r="H320">
            <v>0</v>
          </cell>
          <cell r="I320">
            <v>2.0299999999999998</v>
          </cell>
          <cell r="J320">
            <v>78.959999999999994</v>
          </cell>
          <cell r="K320">
            <v>80.989999999999995</v>
          </cell>
          <cell r="L320">
            <v>0</v>
          </cell>
          <cell r="M320">
            <v>0</v>
          </cell>
          <cell r="N320">
            <v>0</v>
          </cell>
          <cell r="O320">
            <v>0</v>
          </cell>
          <cell r="P320">
            <v>7</v>
          </cell>
        </row>
        <row r="321">
          <cell r="B321">
            <v>140</v>
          </cell>
          <cell r="C321">
            <v>22</v>
          </cell>
          <cell r="D321">
            <v>47.63</v>
          </cell>
          <cell r="E321" t="str">
            <v>N</v>
          </cell>
          <cell r="F321">
            <v>0</v>
          </cell>
          <cell r="G321">
            <v>0</v>
          </cell>
          <cell r="H321">
            <v>0</v>
          </cell>
          <cell r="I321">
            <v>2.23</v>
          </cell>
          <cell r="J321">
            <v>108.77</v>
          </cell>
          <cell r="K321">
            <v>111</v>
          </cell>
          <cell r="L321">
            <v>0</v>
          </cell>
          <cell r="M321">
            <v>0</v>
          </cell>
          <cell r="N321">
            <v>0</v>
          </cell>
          <cell r="O321">
            <v>0</v>
          </cell>
          <cell r="P321">
            <v>8</v>
          </cell>
        </row>
        <row r="322">
          <cell r="B322">
            <v>140</v>
          </cell>
          <cell r="C322">
            <v>24</v>
          </cell>
          <cell r="D322">
            <v>52.37</v>
          </cell>
          <cell r="E322" t="str">
            <v>N</v>
          </cell>
          <cell r="F322">
            <v>0</v>
          </cell>
          <cell r="G322">
            <v>0</v>
          </cell>
          <cell r="H322">
            <v>0</v>
          </cell>
          <cell r="I322">
            <v>2.4300000000000002</v>
          </cell>
          <cell r="J322">
            <v>126.57</v>
          </cell>
          <cell r="K322">
            <v>129</v>
          </cell>
          <cell r="L322">
            <v>0</v>
          </cell>
          <cell r="M322">
            <v>0</v>
          </cell>
          <cell r="N322">
            <v>0</v>
          </cell>
          <cell r="O322">
            <v>0</v>
          </cell>
          <cell r="P322">
            <v>8</v>
          </cell>
        </row>
        <row r="323">
          <cell r="B323">
            <v>160</v>
          </cell>
          <cell r="C323">
            <v>0.5</v>
          </cell>
          <cell r="D323">
            <v>4.78</v>
          </cell>
          <cell r="E323">
            <v>1</v>
          </cell>
          <cell r="F323">
            <v>0</v>
          </cell>
          <cell r="G323">
            <v>0</v>
          </cell>
          <cell r="H323">
            <v>0</v>
          </cell>
          <cell r="I323">
            <v>7.0000000000000007E-2</v>
          </cell>
          <cell r="J323">
            <v>0.08</v>
          </cell>
          <cell r="K323">
            <v>0.15000000000000002</v>
          </cell>
          <cell r="L323">
            <v>0</v>
          </cell>
          <cell r="M323">
            <v>0</v>
          </cell>
          <cell r="N323">
            <v>0</v>
          </cell>
          <cell r="O323">
            <v>0</v>
          </cell>
          <cell r="P323">
            <v>2</v>
          </cell>
        </row>
        <row r="324">
          <cell r="B324">
            <v>160</v>
          </cell>
          <cell r="C324">
            <v>0.5</v>
          </cell>
          <cell r="D324">
            <v>4.78</v>
          </cell>
          <cell r="E324">
            <v>1</v>
          </cell>
          <cell r="F324">
            <v>0</v>
          </cell>
          <cell r="G324">
            <v>0</v>
          </cell>
          <cell r="H324">
            <v>0</v>
          </cell>
          <cell r="I324">
            <v>7.0000000000000007E-2</v>
          </cell>
          <cell r="J324">
            <v>0.08</v>
          </cell>
          <cell r="K324">
            <v>0.15000000000000002</v>
          </cell>
          <cell r="L324">
            <v>0</v>
          </cell>
          <cell r="M324">
            <v>0</v>
          </cell>
          <cell r="N324">
            <v>0</v>
          </cell>
          <cell r="O324">
            <v>0</v>
          </cell>
          <cell r="P324">
            <v>2</v>
          </cell>
        </row>
        <row r="325">
          <cell r="B325">
            <v>160</v>
          </cell>
          <cell r="C325">
            <v>0.5</v>
          </cell>
          <cell r="D325">
            <v>4.78</v>
          </cell>
          <cell r="E325">
            <v>1</v>
          </cell>
          <cell r="F325">
            <v>0</v>
          </cell>
          <cell r="G325">
            <v>0</v>
          </cell>
          <cell r="H325">
            <v>0</v>
          </cell>
          <cell r="I325">
            <v>7.0000000000000007E-2</v>
          </cell>
          <cell r="J325">
            <v>0.08</v>
          </cell>
          <cell r="K325">
            <v>0.15000000000000002</v>
          </cell>
          <cell r="L325">
            <v>0</v>
          </cell>
          <cell r="M325">
            <v>0</v>
          </cell>
          <cell r="N325">
            <v>0</v>
          </cell>
          <cell r="O325">
            <v>0</v>
          </cell>
          <cell r="P325">
            <v>2</v>
          </cell>
        </row>
        <row r="326">
          <cell r="B326">
            <v>160</v>
          </cell>
          <cell r="C326">
            <v>0.75</v>
          </cell>
          <cell r="D326">
            <v>5.56</v>
          </cell>
          <cell r="E326">
            <v>1</v>
          </cell>
          <cell r="F326">
            <v>0</v>
          </cell>
          <cell r="G326">
            <v>0</v>
          </cell>
          <cell r="H326">
            <v>0</v>
          </cell>
          <cell r="I326">
            <v>0.08</v>
          </cell>
          <cell r="J326">
            <v>7.0000000000000007E-2</v>
          </cell>
          <cell r="K326">
            <v>0.15000000000000002</v>
          </cell>
          <cell r="L326">
            <v>0</v>
          </cell>
          <cell r="M326">
            <v>0</v>
          </cell>
          <cell r="N326">
            <v>0</v>
          </cell>
          <cell r="O326">
            <v>0</v>
          </cell>
          <cell r="P326">
            <v>2</v>
          </cell>
        </row>
        <row r="327">
          <cell r="B327">
            <v>160</v>
          </cell>
          <cell r="C327">
            <v>0.75</v>
          </cell>
          <cell r="D327">
            <v>5.56</v>
          </cell>
          <cell r="E327">
            <v>1</v>
          </cell>
          <cell r="F327">
            <v>0</v>
          </cell>
          <cell r="G327">
            <v>0</v>
          </cell>
          <cell r="H327">
            <v>0</v>
          </cell>
          <cell r="I327">
            <v>0.08</v>
          </cell>
          <cell r="J327">
            <v>7.0000000000000007E-2</v>
          </cell>
          <cell r="K327">
            <v>0.15000000000000002</v>
          </cell>
          <cell r="L327">
            <v>0</v>
          </cell>
          <cell r="M327">
            <v>0</v>
          </cell>
          <cell r="N327">
            <v>0</v>
          </cell>
          <cell r="O327">
            <v>0</v>
          </cell>
          <cell r="P327">
            <v>2</v>
          </cell>
        </row>
        <row r="328">
          <cell r="B328">
            <v>160</v>
          </cell>
          <cell r="C328">
            <v>0.75</v>
          </cell>
          <cell r="D328">
            <v>5.56</v>
          </cell>
          <cell r="E328">
            <v>1</v>
          </cell>
          <cell r="F328">
            <v>0</v>
          </cell>
          <cell r="G328">
            <v>0</v>
          </cell>
          <cell r="H328">
            <v>0</v>
          </cell>
          <cell r="I328">
            <v>0.08</v>
          </cell>
          <cell r="J328">
            <v>7.0000000000000007E-2</v>
          </cell>
          <cell r="K328">
            <v>0.15000000000000002</v>
          </cell>
          <cell r="L328">
            <v>0</v>
          </cell>
          <cell r="M328">
            <v>0</v>
          </cell>
          <cell r="N328">
            <v>0</v>
          </cell>
          <cell r="O328">
            <v>0</v>
          </cell>
          <cell r="P328">
            <v>2</v>
          </cell>
        </row>
        <row r="329">
          <cell r="B329">
            <v>160</v>
          </cell>
          <cell r="C329">
            <v>1</v>
          </cell>
          <cell r="D329">
            <v>6.35</v>
          </cell>
          <cell r="E329">
            <v>1</v>
          </cell>
          <cell r="F329">
            <v>0</v>
          </cell>
          <cell r="G329">
            <v>0</v>
          </cell>
          <cell r="H329">
            <v>0</v>
          </cell>
          <cell r="I329">
            <v>0.1</v>
          </cell>
          <cell r="J329">
            <v>0.35</v>
          </cell>
          <cell r="K329">
            <v>0.44999999999999996</v>
          </cell>
          <cell r="L329">
            <v>0</v>
          </cell>
          <cell r="M329">
            <v>0</v>
          </cell>
          <cell r="N329">
            <v>0</v>
          </cell>
          <cell r="O329">
            <v>0</v>
          </cell>
          <cell r="P329">
            <v>2</v>
          </cell>
        </row>
        <row r="330">
          <cell r="B330">
            <v>160</v>
          </cell>
          <cell r="C330">
            <v>1</v>
          </cell>
          <cell r="D330">
            <v>6.35</v>
          </cell>
          <cell r="E330">
            <v>1</v>
          </cell>
          <cell r="F330">
            <v>0</v>
          </cell>
          <cell r="G330">
            <v>0</v>
          </cell>
          <cell r="H330">
            <v>0</v>
          </cell>
          <cell r="I330">
            <v>0.1</v>
          </cell>
          <cell r="J330">
            <v>0.35</v>
          </cell>
          <cell r="K330">
            <v>0.44999999999999996</v>
          </cell>
          <cell r="L330">
            <v>0</v>
          </cell>
          <cell r="M330">
            <v>0</v>
          </cell>
          <cell r="N330">
            <v>0</v>
          </cell>
          <cell r="O330">
            <v>0</v>
          </cell>
          <cell r="P330">
            <v>2</v>
          </cell>
        </row>
        <row r="331">
          <cell r="B331">
            <v>160</v>
          </cell>
          <cell r="C331">
            <v>1</v>
          </cell>
          <cell r="D331">
            <v>6.35</v>
          </cell>
          <cell r="E331">
            <v>1</v>
          </cell>
          <cell r="F331">
            <v>0</v>
          </cell>
          <cell r="G331">
            <v>0</v>
          </cell>
          <cell r="H331">
            <v>0</v>
          </cell>
          <cell r="I331">
            <v>0.1</v>
          </cell>
          <cell r="J331">
            <v>0.35</v>
          </cell>
          <cell r="K331">
            <v>0.44999999999999996</v>
          </cell>
          <cell r="L331">
            <v>0</v>
          </cell>
          <cell r="M331">
            <v>0</v>
          </cell>
          <cell r="N331">
            <v>0</v>
          </cell>
          <cell r="O331">
            <v>0</v>
          </cell>
          <cell r="P331">
            <v>2</v>
          </cell>
        </row>
        <row r="332">
          <cell r="B332">
            <v>160</v>
          </cell>
          <cell r="C332">
            <v>1.25</v>
          </cell>
          <cell r="D332">
            <v>6.35</v>
          </cell>
          <cell r="E332">
            <v>1</v>
          </cell>
          <cell r="F332">
            <v>0</v>
          </cell>
          <cell r="G332">
            <v>0</v>
          </cell>
          <cell r="H332">
            <v>0</v>
          </cell>
          <cell r="I332">
            <v>0.13</v>
          </cell>
          <cell r="J332">
            <v>0.32</v>
          </cell>
          <cell r="K332">
            <v>0.45</v>
          </cell>
          <cell r="L332">
            <v>0</v>
          </cell>
          <cell r="M332">
            <v>0</v>
          </cell>
          <cell r="N332">
            <v>0</v>
          </cell>
          <cell r="O332">
            <v>0</v>
          </cell>
          <cell r="P332">
            <v>2</v>
          </cell>
        </row>
        <row r="333">
          <cell r="B333">
            <v>160</v>
          </cell>
          <cell r="C333">
            <v>1.25</v>
          </cell>
          <cell r="D333">
            <v>6.35</v>
          </cell>
          <cell r="E333">
            <v>1</v>
          </cell>
          <cell r="F333">
            <v>0</v>
          </cell>
          <cell r="G333">
            <v>0</v>
          </cell>
          <cell r="H333">
            <v>0</v>
          </cell>
          <cell r="I333">
            <v>0.13</v>
          </cell>
          <cell r="J333">
            <v>0.32</v>
          </cell>
          <cell r="K333">
            <v>0.45</v>
          </cell>
          <cell r="L333">
            <v>0</v>
          </cell>
          <cell r="M333">
            <v>0</v>
          </cell>
          <cell r="N333">
            <v>0</v>
          </cell>
          <cell r="O333">
            <v>0</v>
          </cell>
          <cell r="P333">
            <v>2</v>
          </cell>
        </row>
        <row r="334">
          <cell r="B334">
            <v>160</v>
          </cell>
          <cell r="C334">
            <v>1.25</v>
          </cell>
          <cell r="D334">
            <v>6.35</v>
          </cell>
          <cell r="E334">
            <v>1</v>
          </cell>
          <cell r="F334">
            <v>0</v>
          </cell>
          <cell r="G334">
            <v>0</v>
          </cell>
          <cell r="H334">
            <v>0</v>
          </cell>
          <cell r="I334">
            <v>0.13</v>
          </cell>
          <cell r="J334">
            <v>0.32</v>
          </cell>
          <cell r="K334">
            <v>0.45</v>
          </cell>
          <cell r="L334">
            <v>0</v>
          </cell>
          <cell r="M334">
            <v>0</v>
          </cell>
          <cell r="N334">
            <v>0</v>
          </cell>
          <cell r="O334">
            <v>0</v>
          </cell>
          <cell r="P334">
            <v>2</v>
          </cell>
        </row>
        <row r="335">
          <cell r="B335">
            <v>160</v>
          </cell>
          <cell r="C335">
            <v>1.5</v>
          </cell>
          <cell r="D335">
            <v>7.14</v>
          </cell>
          <cell r="E335">
            <v>1</v>
          </cell>
          <cell r="F335">
            <v>0</v>
          </cell>
          <cell r="G335">
            <v>0</v>
          </cell>
          <cell r="H335">
            <v>0</v>
          </cell>
          <cell r="I335">
            <v>0.15</v>
          </cell>
          <cell r="J335">
            <v>0.45</v>
          </cell>
          <cell r="K335">
            <v>0.6</v>
          </cell>
          <cell r="L335">
            <v>0</v>
          </cell>
          <cell r="M335">
            <v>0</v>
          </cell>
          <cell r="N335">
            <v>0</v>
          </cell>
          <cell r="O335">
            <v>0</v>
          </cell>
          <cell r="P335">
            <v>2</v>
          </cell>
        </row>
        <row r="336">
          <cell r="B336">
            <v>160</v>
          </cell>
          <cell r="C336">
            <v>1.5</v>
          </cell>
          <cell r="D336">
            <v>7.14</v>
          </cell>
          <cell r="E336">
            <v>1</v>
          </cell>
          <cell r="F336">
            <v>0</v>
          </cell>
          <cell r="G336">
            <v>0</v>
          </cell>
          <cell r="H336">
            <v>0</v>
          </cell>
          <cell r="I336">
            <v>0.15</v>
          </cell>
          <cell r="J336">
            <v>0.45</v>
          </cell>
          <cell r="K336">
            <v>0.6</v>
          </cell>
          <cell r="L336">
            <v>0</v>
          </cell>
          <cell r="M336">
            <v>0</v>
          </cell>
          <cell r="N336">
            <v>0</v>
          </cell>
          <cell r="O336">
            <v>0</v>
          </cell>
          <cell r="P336">
            <v>2</v>
          </cell>
        </row>
        <row r="337">
          <cell r="B337">
            <v>160</v>
          </cell>
          <cell r="C337">
            <v>1.5</v>
          </cell>
          <cell r="D337">
            <v>7.14</v>
          </cell>
          <cell r="E337">
            <v>1</v>
          </cell>
          <cell r="F337">
            <v>0</v>
          </cell>
          <cell r="G337">
            <v>0</v>
          </cell>
          <cell r="H337">
            <v>0</v>
          </cell>
          <cell r="I337">
            <v>0.15</v>
          </cell>
          <cell r="J337">
            <v>0.45</v>
          </cell>
          <cell r="K337">
            <v>0.6</v>
          </cell>
          <cell r="L337">
            <v>0</v>
          </cell>
          <cell r="M337">
            <v>0</v>
          </cell>
          <cell r="N337">
            <v>0</v>
          </cell>
          <cell r="O337">
            <v>0</v>
          </cell>
          <cell r="P337">
            <v>2</v>
          </cell>
        </row>
        <row r="338">
          <cell r="B338">
            <v>160</v>
          </cell>
          <cell r="C338">
            <v>2</v>
          </cell>
          <cell r="D338">
            <v>8.74</v>
          </cell>
          <cell r="E338">
            <v>1</v>
          </cell>
          <cell r="F338">
            <v>0</v>
          </cell>
          <cell r="G338">
            <v>0</v>
          </cell>
          <cell r="H338">
            <v>0</v>
          </cell>
          <cell r="I338">
            <v>0.2</v>
          </cell>
          <cell r="J338">
            <v>0.7</v>
          </cell>
          <cell r="K338">
            <v>0.89999999999999991</v>
          </cell>
          <cell r="L338">
            <v>0</v>
          </cell>
          <cell r="M338">
            <v>0</v>
          </cell>
          <cell r="N338">
            <v>0</v>
          </cell>
          <cell r="O338">
            <v>0</v>
          </cell>
          <cell r="P338">
            <v>4</v>
          </cell>
        </row>
        <row r="339">
          <cell r="B339">
            <v>160</v>
          </cell>
          <cell r="C339">
            <v>2</v>
          </cell>
          <cell r="D339">
            <v>8.74</v>
          </cell>
          <cell r="E339">
            <v>1</v>
          </cell>
          <cell r="F339">
            <v>0</v>
          </cell>
          <cell r="G339">
            <v>0</v>
          </cell>
          <cell r="H339">
            <v>0</v>
          </cell>
          <cell r="I339">
            <v>0.2</v>
          </cell>
          <cell r="J339">
            <v>0.7</v>
          </cell>
          <cell r="K339">
            <v>0.89999999999999991</v>
          </cell>
          <cell r="L339">
            <v>0</v>
          </cell>
          <cell r="M339">
            <v>0</v>
          </cell>
          <cell r="N339">
            <v>0</v>
          </cell>
          <cell r="O339">
            <v>0</v>
          </cell>
          <cell r="P339">
            <v>4</v>
          </cell>
        </row>
        <row r="340">
          <cell r="B340">
            <v>160</v>
          </cell>
          <cell r="C340">
            <v>2</v>
          </cell>
          <cell r="D340">
            <v>8.74</v>
          </cell>
          <cell r="E340">
            <v>1</v>
          </cell>
          <cell r="F340">
            <v>0</v>
          </cell>
          <cell r="G340">
            <v>0</v>
          </cell>
          <cell r="H340">
            <v>0</v>
          </cell>
          <cell r="I340">
            <v>0.2</v>
          </cell>
          <cell r="J340">
            <v>0.7</v>
          </cell>
          <cell r="K340">
            <v>0.89999999999999991</v>
          </cell>
          <cell r="L340">
            <v>0</v>
          </cell>
          <cell r="M340">
            <v>0</v>
          </cell>
          <cell r="N340">
            <v>0</v>
          </cell>
          <cell r="O340">
            <v>0</v>
          </cell>
          <cell r="P340">
            <v>4</v>
          </cell>
        </row>
        <row r="341">
          <cell r="B341">
            <v>160</v>
          </cell>
          <cell r="C341">
            <v>2.5</v>
          </cell>
          <cell r="D341">
            <v>9.5299999999999994</v>
          </cell>
          <cell r="E341">
            <v>1</v>
          </cell>
          <cell r="F341">
            <v>0</v>
          </cell>
          <cell r="G341">
            <v>0</v>
          </cell>
          <cell r="H341">
            <v>0</v>
          </cell>
          <cell r="I341">
            <v>0.25</v>
          </cell>
          <cell r="J341">
            <v>0.8</v>
          </cell>
          <cell r="K341">
            <v>1.05</v>
          </cell>
          <cell r="L341">
            <v>0</v>
          </cell>
          <cell r="M341">
            <v>0</v>
          </cell>
          <cell r="N341">
            <v>0</v>
          </cell>
          <cell r="O341">
            <v>0</v>
          </cell>
          <cell r="P341">
            <v>4</v>
          </cell>
        </row>
        <row r="342">
          <cell r="B342">
            <v>160</v>
          </cell>
          <cell r="C342">
            <v>3</v>
          </cell>
          <cell r="D342">
            <v>11.13</v>
          </cell>
          <cell r="E342">
            <v>1.25</v>
          </cell>
          <cell r="F342">
            <v>0</v>
          </cell>
          <cell r="G342">
            <v>0</v>
          </cell>
          <cell r="H342">
            <v>0</v>
          </cell>
          <cell r="I342">
            <v>0.3</v>
          </cell>
          <cell r="J342">
            <v>1.5</v>
          </cell>
          <cell r="K342">
            <v>1.8</v>
          </cell>
          <cell r="L342">
            <v>0</v>
          </cell>
          <cell r="M342">
            <v>0</v>
          </cell>
          <cell r="N342">
            <v>0</v>
          </cell>
          <cell r="O342">
            <v>0</v>
          </cell>
          <cell r="P342">
            <v>4</v>
          </cell>
        </row>
        <row r="343">
          <cell r="B343">
            <v>160</v>
          </cell>
          <cell r="C343">
            <v>4</v>
          </cell>
          <cell r="D343">
            <v>13.49</v>
          </cell>
          <cell r="E343">
            <v>1.25</v>
          </cell>
          <cell r="F343">
            <v>0</v>
          </cell>
          <cell r="G343">
            <v>0</v>
          </cell>
          <cell r="H343">
            <v>0</v>
          </cell>
          <cell r="I343">
            <v>0.41</v>
          </cell>
          <cell r="J343">
            <v>2.59</v>
          </cell>
          <cell r="K343">
            <v>3</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4.29</v>
          </cell>
          <cell r="K344">
            <v>4.8</v>
          </cell>
          <cell r="L344">
            <v>4</v>
          </cell>
          <cell r="M344">
            <v>0</v>
          </cell>
          <cell r="N344">
            <v>0</v>
          </cell>
          <cell r="O344">
            <v>160</v>
          </cell>
          <cell r="P344">
            <v>4</v>
          </cell>
          <cell r="Q344">
            <v>0</v>
          </cell>
          <cell r="R344">
            <v>7.2784507436844332E-312</v>
          </cell>
        </row>
        <row r="345">
          <cell r="B345">
            <v>160</v>
          </cell>
          <cell r="C345">
            <v>6</v>
          </cell>
          <cell r="D345">
            <v>18.260000000000002</v>
          </cell>
          <cell r="E345">
            <v>1.5</v>
          </cell>
          <cell r="F345">
            <v>0</v>
          </cell>
          <cell r="G345">
            <v>0</v>
          </cell>
          <cell r="H345">
            <v>0</v>
          </cell>
          <cell r="I345">
            <v>0.61</v>
          </cell>
          <cell r="J345">
            <v>7.04</v>
          </cell>
          <cell r="K345">
            <v>7.65</v>
          </cell>
          <cell r="L345">
            <v>0</v>
          </cell>
          <cell r="M345">
            <v>0</v>
          </cell>
          <cell r="N345">
            <v>0</v>
          </cell>
          <cell r="O345">
            <v>0</v>
          </cell>
          <cell r="P345">
            <v>4</v>
          </cell>
        </row>
        <row r="346">
          <cell r="B346">
            <v>160</v>
          </cell>
          <cell r="C346">
            <v>8</v>
          </cell>
          <cell r="D346">
            <v>23.01</v>
          </cell>
          <cell r="E346">
            <v>2</v>
          </cell>
          <cell r="F346">
            <v>0</v>
          </cell>
          <cell r="G346">
            <v>0</v>
          </cell>
          <cell r="H346">
            <v>0</v>
          </cell>
          <cell r="I346">
            <v>0.81</v>
          </cell>
          <cell r="J346">
            <v>11.19</v>
          </cell>
          <cell r="K346">
            <v>12</v>
          </cell>
          <cell r="L346">
            <v>0</v>
          </cell>
          <cell r="M346">
            <v>0</v>
          </cell>
          <cell r="N346">
            <v>0</v>
          </cell>
          <cell r="O346">
            <v>0</v>
          </cell>
          <cell r="P346">
            <v>4</v>
          </cell>
        </row>
        <row r="347">
          <cell r="B347">
            <v>160</v>
          </cell>
          <cell r="C347">
            <v>10</v>
          </cell>
          <cell r="D347">
            <v>28.58</v>
          </cell>
          <cell r="E347" t="str">
            <v>N</v>
          </cell>
          <cell r="F347">
            <v>0</v>
          </cell>
          <cell r="G347">
            <v>0</v>
          </cell>
          <cell r="H347">
            <v>0</v>
          </cell>
          <cell r="I347">
            <v>1.01</v>
          </cell>
          <cell r="J347">
            <v>21.48</v>
          </cell>
          <cell r="K347">
            <v>22.490000000000002</v>
          </cell>
          <cell r="L347">
            <v>0</v>
          </cell>
          <cell r="M347">
            <v>0</v>
          </cell>
          <cell r="N347">
            <v>0</v>
          </cell>
          <cell r="O347">
            <v>0</v>
          </cell>
          <cell r="P347">
            <v>4</v>
          </cell>
        </row>
        <row r="348">
          <cell r="B348">
            <v>160</v>
          </cell>
          <cell r="C348">
            <v>12</v>
          </cell>
          <cell r="D348">
            <v>33.32</v>
          </cell>
          <cell r="E348" t="str">
            <v>N</v>
          </cell>
          <cell r="F348">
            <v>0</v>
          </cell>
          <cell r="G348">
            <v>0</v>
          </cell>
          <cell r="H348">
            <v>0</v>
          </cell>
          <cell r="I348">
            <v>1.22</v>
          </cell>
          <cell r="J348">
            <v>31.78</v>
          </cell>
          <cell r="K348">
            <v>33</v>
          </cell>
          <cell r="L348">
            <v>0</v>
          </cell>
          <cell r="M348">
            <v>0</v>
          </cell>
          <cell r="N348">
            <v>0</v>
          </cell>
          <cell r="O348">
            <v>0</v>
          </cell>
          <cell r="P348">
            <v>6</v>
          </cell>
        </row>
        <row r="349">
          <cell r="B349">
            <v>160</v>
          </cell>
          <cell r="C349">
            <v>14</v>
          </cell>
          <cell r="D349">
            <v>35.71</v>
          </cell>
          <cell r="E349" t="str">
            <v>N</v>
          </cell>
          <cell r="F349">
            <v>0</v>
          </cell>
          <cell r="G349">
            <v>0</v>
          </cell>
          <cell r="H349">
            <v>0</v>
          </cell>
          <cell r="I349">
            <v>1.42</v>
          </cell>
          <cell r="J349">
            <v>39.07</v>
          </cell>
          <cell r="K349">
            <v>40.49</v>
          </cell>
          <cell r="L349">
            <v>0</v>
          </cell>
          <cell r="M349">
            <v>0</v>
          </cell>
          <cell r="N349">
            <v>0</v>
          </cell>
          <cell r="O349">
            <v>0</v>
          </cell>
          <cell r="P349">
            <v>6</v>
          </cell>
        </row>
        <row r="350">
          <cell r="A350">
            <v>160</v>
          </cell>
          <cell r="B350">
            <v>160</v>
          </cell>
          <cell r="C350">
            <v>16</v>
          </cell>
          <cell r="D350">
            <v>40.49</v>
          </cell>
          <cell r="E350" t="str">
            <v>N</v>
          </cell>
          <cell r="F350">
            <v>0</v>
          </cell>
          <cell r="G350">
            <v>0</v>
          </cell>
          <cell r="H350">
            <v>0</v>
          </cell>
          <cell r="I350">
            <v>1.62</v>
          </cell>
          <cell r="J350">
            <v>53.88</v>
          </cell>
          <cell r="K350">
            <v>55.5</v>
          </cell>
          <cell r="L350">
            <v>0</v>
          </cell>
          <cell r="M350">
            <v>0</v>
          </cell>
          <cell r="N350">
            <v>0</v>
          </cell>
          <cell r="O350">
            <v>0</v>
          </cell>
          <cell r="P350">
            <v>6</v>
          </cell>
        </row>
        <row r="351">
          <cell r="B351">
            <v>160</v>
          </cell>
          <cell r="C351">
            <v>18</v>
          </cell>
          <cell r="D351">
            <v>45.24</v>
          </cell>
          <cell r="E351" t="str">
            <v>N</v>
          </cell>
          <cell r="F351">
            <v>0</v>
          </cell>
          <cell r="G351">
            <v>0</v>
          </cell>
          <cell r="H351">
            <v>0</v>
          </cell>
          <cell r="I351">
            <v>1.82</v>
          </cell>
          <cell r="J351">
            <v>71.680000000000007</v>
          </cell>
          <cell r="K351">
            <v>73.5</v>
          </cell>
          <cell r="L351">
            <v>0</v>
          </cell>
          <cell r="M351">
            <v>0</v>
          </cell>
          <cell r="N351">
            <v>0</v>
          </cell>
          <cell r="O351">
            <v>0</v>
          </cell>
          <cell r="P351">
            <v>6</v>
          </cell>
        </row>
        <row r="352">
          <cell r="B352">
            <v>160</v>
          </cell>
          <cell r="C352">
            <v>20</v>
          </cell>
          <cell r="D352">
            <v>50.01</v>
          </cell>
          <cell r="E352" t="str">
            <v>N</v>
          </cell>
          <cell r="F352">
            <v>0</v>
          </cell>
          <cell r="G352">
            <v>0</v>
          </cell>
          <cell r="H352">
            <v>0</v>
          </cell>
          <cell r="I352">
            <v>2.0299999999999998</v>
          </cell>
          <cell r="J352">
            <v>93.97</v>
          </cell>
          <cell r="K352">
            <v>96</v>
          </cell>
          <cell r="L352">
            <v>0</v>
          </cell>
          <cell r="M352">
            <v>0</v>
          </cell>
          <cell r="N352">
            <v>0</v>
          </cell>
          <cell r="O352">
            <v>0</v>
          </cell>
          <cell r="P352">
            <v>7</v>
          </cell>
        </row>
        <row r="353">
          <cell r="B353">
            <v>160</v>
          </cell>
          <cell r="C353">
            <v>22</v>
          </cell>
          <cell r="D353">
            <v>53.98</v>
          </cell>
          <cell r="E353" t="str">
            <v>N</v>
          </cell>
          <cell r="F353">
            <v>0</v>
          </cell>
          <cell r="G353">
            <v>0</v>
          </cell>
          <cell r="H353">
            <v>0</v>
          </cell>
          <cell r="I353">
            <v>2.23</v>
          </cell>
          <cell r="J353">
            <v>132.77000000000001</v>
          </cell>
          <cell r="K353">
            <v>135</v>
          </cell>
          <cell r="L353">
            <v>0</v>
          </cell>
          <cell r="M353">
            <v>0</v>
          </cell>
          <cell r="N353">
            <v>0</v>
          </cell>
          <cell r="O353">
            <v>0</v>
          </cell>
          <cell r="P353">
            <v>8</v>
          </cell>
        </row>
        <row r="354">
          <cell r="B354">
            <v>160</v>
          </cell>
          <cell r="C354">
            <v>24</v>
          </cell>
          <cell r="D354">
            <v>59.54</v>
          </cell>
          <cell r="E354" t="str">
            <v>N</v>
          </cell>
          <cell r="F354">
            <v>0</v>
          </cell>
          <cell r="G354">
            <v>0</v>
          </cell>
          <cell r="H354">
            <v>0</v>
          </cell>
          <cell r="I354">
            <v>2.4300000000000002</v>
          </cell>
          <cell r="J354">
            <v>162.56</v>
          </cell>
          <cell r="K354">
            <v>164.99</v>
          </cell>
          <cell r="L354">
            <v>0</v>
          </cell>
          <cell r="M354">
            <v>0</v>
          </cell>
          <cell r="N354">
            <v>0</v>
          </cell>
          <cell r="O354">
            <v>0</v>
          </cell>
          <cell r="P354">
            <v>8</v>
          </cell>
        </row>
        <row r="355">
          <cell r="B355" t="str">
            <v>STD</v>
          </cell>
          <cell r="C355">
            <v>0.125</v>
          </cell>
          <cell r="D355">
            <v>1.73</v>
          </cell>
          <cell r="E355">
            <v>1</v>
          </cell>
          <cell r="F355">
            <v>0</v>
          </cell>
          <cell r="G355">
            <v>0</v>
          </cell>
          <cell r="H355">
            <v>0</v>
          </cell>
          <cell r="I355">
            <v>7.0000000000000007E-2</v>
          </cell>
          <cell r="J355">
            <v>0</v>
          </cell>
          <cell r="K355">
            <v>7.0000000000000007E-2</v>
          </cell>
          <cell r="L355">
            <v>0</v>
          </cell>
          <cell r="M355">
            <v>0</v>
          </cell>
          <cell r="N355">
            <v>0</v>
          </cell>
          <cell r="O355">
            <v>0</v>
          </cell>
          <cell r="P355">
            <v>2</v>
          </cell>
        </row>
        <row r="356">
          <cell r="B356" t="str">
            <v>STD</v>
          </cell>
          <cell r="C356">
            <v>0.125</v>
          </cell>
          <cell r="D356">
            <v>1.73</v>
          </cell>
          <cell r="E356">
            <v>1</v>
          </cell>
          <cell r="F356">
            <v>0</v>
          </cell>
          <cell r="G356">
            <v>0</v>
          </cell>
          <cell r="H356">
            <v>0</v>
          </cell>
          <cell r="I356">
            <v>7.0000000000000007E-2</v>
          </cell>
          <cell r="J356">
            <v>0</v>
          </cell>
          <cell r="K356">
            <v>7.0000000000000007E-2</v>
          </cell>
          <cell r="L356">
            <v>0</v>
          </cell>
          <cell r="M356">
            <v>0</v>
          </cell>
          <cell r="N356">
            <v>0</v>
          </cell>
          <cell r="O356">
            <v>0</v>
          </cell>
          <cell r="P356">
            <v>2</v>
          </cell>
        </row>
        <row r="357">
          <cell r="B357" t="str">
            <v>STD</v>
          </cell>
          <cell r="C357">
            <v>0.125</v>
          </cell>
          <cell r="D357">
            <v>1.73</v>
          </cell>
          <cell r="E357">
            <v>1</v>
          </cell>
          <cell r="F357">
            <v>0</v>
          </cell>
          <cell r="G357">
            <v>0</v>
          </cell>
          <cell r="H357">
            <v>0</v>
          </cell>
          <cell r="I357">
            <v>7.0000000000000007E-2</v>
          </cell>
          <cell r="J357">
            <v>0</v>
          </cell>
          <cell r="K357">
            <v>7.0000000000000007E-2</v>
          </cell>
          <cell r="L357">
            <v>0</v>
          </cell>
          <cell r="M357">
            <v>0</v>
          </cell>
          <cell r="N357">
            <v>0</v>
          </cell>
          <cell r="O357">
            <v>0</v>
          </cell>
          <cell r="P357">
            <v>2</v>
          </cell>
        </row>
        <row r="358">
          <cell r="B358" t="str">
            <v>STD</v>
          </cell>
          <cell r="C358">
            <v>0.25</v>
          </cell>
          <cell r="D358">
            <v>2.2400000000000002</v>
          </cell>
          <cell r="E358">
            <v>1</v>
          </cell>
          <cell r="F358">
            <v>0</v>
          </cell>
          <cell r="G358">
            <v>0</v>
          </cell>
          <cell r="H358">
            <v>0</v>
          </cell>
          <cell r="I358">
            <v>7.0000000000000007E-2</v>
          </cell>
          <cell r="J358">
            <v>0</v>
          </cell>
          <cell r="K358">
            <v>7.0000000000000007E-2</v>
          </cell>
          <cell r="L358">
            <v>0</v>
          </cell>
          <cell r="M358">
            <v>0</v>
          </cell>
          <cell r="N358">
            <v>0</v>
          </cell>
          <cell r="O358">
            <v>0</v>
          </cell>
          <cell r="P358">
            <v>2</v>
          </cell>
        </row>
        <row r="359">
          <cell r="B359" t="str">
            <v>STD</v>
          </cell>
          <cell r="C359">
            <v>0.25</v>
          </cell>
          <cell r="D359">
            <v>2.2400000000000002</v>
          </cell>
          <cell r="E359">
            <v>1</v>
          </cell>
          <cell r="F359">
            <v>0</v>
          </cell>
          <cell r="G359">
            <v>0</v>
          </cell>
          <cell r="H359">
            <v>0</v>
          </cell>
          <cell r="I359">
            <v>7.0000000000000007E-2</v>
          </cell>
          <cell r="J359">
            <v>0</v>
          </cell>
          <cell r="K359">
            <v>7.0000000000000007E-2</v>
          </cell>
          <cell r="L359">
            <v>0</v>
          </cell>
          <cell r="M359">
            <v>0</v>
          </cell>
          <cell r="N359">
            <v>0</v>
          </cell>
          <cell r="O359">
            <v>0</v>
          </cell>
          <cell r="P359">
            <v>2</v>
          </cell>
        </row>
        <row r="360">
          <cell r="B360" t="str">
            <v>STD</v>
          </cell>
          <cell r="C360">
            <v>0.25</v>
          </cell>
          <cell r="D360">
            <v>2.2400000000000002</v>
          </cell>
          <cell r="E360">
            <v>1</v>
          </cell>
          <cell r="F360">
            <v>0</v>
          </cell>
          <cell r="G360">
            <v>0</v>
          </cell>
          <cell r="H360">
            <v>0</v>
          </cell>
          <cell r="I360">
            <v>7.0000000000000007E-2</v>
          </cell>
          <cell r="J360">
            <v>0</v>
          </cell>
          <cell r="K360">
            <v>7.0000000000000007E-2</v>
          </cell>
          <cell r="L360">
            <v>0</v>
          </cell>
          <cell r="M360">
            <v>0</v>
          </cell>
          <cell r="N360">
            <v>0</v>
          </cell>
          <cell r="O360">
            <v>0</v>
          </cell>
          <cell r="P360">
            <v>2</v>
          </cell>
        </row>
        <row r="361">
          <cell r="A361" t="str">
            <v>STD</v>
          </cell>
          <cell r="B361" t="str">
            <v>STD</v>
          </cell>
          <cell r="C361">
            <v>0.375</v>
          </cell>
          <cell r="D361">
            <v>2.31</v>
          </cell>
          <cell r="E361">
            <v>1</v>
          </cell>
          <cell r="F361">
            <v>0</v>
          </cell>
          <cell r="G361">
            <v>0</v>
          </cell>
          <cell r="H361">
            <v>0</v>
          </cell>
          <cell r="I361">
            <v>7.0000000000000007E-2</v>
          </cell>
          <cell r="J361">
            <v>0</v>
          </cell>
          <cell r="K361">
            <v>7.0000000000000007E-2</v>
          </cell>
          <cell r="L361">
            <v>0</v>
          </cell>
          <cell r="M361">
            <v>0</v>
          </cell>
          <cell r="N361">
            <v>0</v>
          </cell>
          <cell r="O361">
            <v>0</v>
          </cell>
          <cell r="P361">
            <v>2</v>
          </cell>
        </row>
        <row r="362">
          <cell r="B362" t="str">
            <v>STD</v>
          </cell>
          <cell r="C362">
            <v>0.375</v>
          </cell>
          <cell r="D362">
            <v>2.31</v>
          </cell>
          <cell r="E362">
            <v>1</v>
          </cell>
          <cell r="F362">
            <v>0</v>
          </cell>
          <cell r="G362">
            <v>0</v>
          </cell>
          <cell r="H362">
            <v>0</v>
          </cell>
          <cell r="I362">
            <v>7.0000000000000007E-2</v>
          </cell>
          <cell r="J362">
            <v>0</v>
          </cell>
          <cell r="K362">
            <v>7.0000000000000007E-2</v>
          </cell>
          <cell r="L362">
            <v>0</v>
          </cell>
          <cell r="M362">
            <v>0</v>
          </cell>
          <cell r="N362">
            <v>0</v>
          </cell>
          <cell r="O362">
            <v>0</v>
          </cell>
          <cell r="P362">
            <v>2</v>
          </cell>
        </row>
        <row r="363">
          <cell r="B363" t="str">
            <v>STD</v>
          </cell>
          <cell r="C363">
            <v>0.375</v>
          </cell>
          <cell r="D363">
            <v>2.31</v>
          </cell>
          <cell r="E363">
            <v>1</v>
          </cell>
          <cell r="F363">
            <v>0</v>
          </cell>
          <cell r="G363">
            <v>0</v>
          </cell>
          <cell r="H363">
            <v>0</v>
          </cell>
          <cell r="I363">
            <v>7.0000000000000007E-2</v>
          </cell>
          <cell r="J363">
            <v>0</v>
          </cell>
          <cell r="K363">
            <v>7.0000000000000007E-2</v>
          </cell>
          <cell r="L363">
            <v>0</v>
          </cell>
          <cell r="M363">
            <v>0</v>
          </cell>
          <cell r="N363">
            <v>0</v>
          </cell>
          <cell r="O363">
            <v>0</v>
          </cell>
          <cell r="P363">
            <v>2</v>
          </cell>
        </row>
        <row r="364">
          <cell r="B364" t="str">
            <v>STD</v>
          </cell>
          <cell r="C364">
            <v>0.5</v>
          </cell>
          <cell r="D364">
            <v>2.77</v>
          </cell>
          <cell r="E364">
            <v>1</v>
          </cell>
          <cell r="F364">
            <v>0</v>
          </cell>
          <cell r="G364">
            <v>0</v>
          </cell>
          <cell r="H364">
            <v>0</v>
          </cell>
          <cell r="I364">
            <v>7.0000000000000007E-2</v>
          </cell>
          <cell r="J364">
            <v>0</v>
          </cell>
          <cell r="K364">
            <v>7.0000000000000007E-2</v>
          </cell>
          <cell r="L364">
            <v>0</v>
          </cell>
          <cell r="M364">
            <v>0</v>
          </cell>
          <cell r="N364">
            <v>0</v>
          </cell>
          <cell r="O364">
            <v>0</v>
          </cell>
          <cell r="P364">
            <v>2</v>
          </cell>
        </row>
        <row r="365">
          <cell r="B365" t="str">
            <v>STD</v>
          </cell>
          <cell r="C365">
            <v>0.5</v>
          </cell>
          <cell r="D365">
            <v>2.77</v>
          </cell>
          <cell r="E365">
            <v>1</v>
          </cell>
          <cell r="F365">
            <v>0</v>
          </cell>
          <cell r="G365">
            <v>0</v>
          </cell>
          <cell r="H365">
            <v>0</v>
          </cell>
          <cell r="I365">
            <v>7.0000000000000007E-2</v>
          </cell>
          <cell r="J365">
            <v>0</v>
          </cell>
          <cell r="K365">
            <v>7.0000000000000007E-2</v>
          </cell>
          <cell r="L365">
            <v>0</v>
          </cell>
          <cell r="M365">
            <v>0</v>
          </cell>
          <cell r="N365">
            <v>0</v>
          </cell>
          <cell r="O365">
            <v>0</v>
          </cell>
          <cell r="P365">
            <v>2</v>
          </cell>
        </row>
        <row r="366">
          <cell r="B366" t="str">
            <v>STD</v>
          </cell>
          <cell r="C366">
            <v>0.5</v>
          </cell>
          <cell r="D366">
            <v>2.77</v>
          </cell>
          <cell r="E366">
            <v>1</v>
          </cell>
          <cell r="F366">
            <v>0</v>
          </cell>
          <cell r="G366">
            <v>0</v>
          </cell>
          <cell r="H366">
            <v>0</v>
          </cell>
          <cell r="I366">
            <v>7.0000000000000007E-2</v>
          </cell>
          <cell r="J366">
            <v>0</v>
          </cell>
          <cell r="K366">
            <v>7.0000000000000007E-2</v>
          </cell>
          <cell r="L366">
            <v>0</v>
          </cell>
          <cell r="M366">
            <v>0</v>
          </cell>
          <cell r="N366">
            <v>0</v>
          </cell>
          <cell r="O366">
            <v>0</v>
          </cell>
          <cell r="P366">
            <v>2</v>
          </cell>
        </row>
        <row r="367">
          <cell r="B367" t="str">
            <v>STD</v>
          </cell>
          <cell r="C367">
            <v>0.75</v>
          </cell>
          <cell r="D367">
            <v>2.87</v>
          </cell>
          <cell r="E367">
            <v>1</v>
          </cell>
          <cell r="F367">
            <v>0</v>
          </cell>
          <cell r="G367">
            <v>0</v>
          </cell>
          <cell r="H367">
            <v>0</v>
          </cell>
          <cell r="I367">
            <v>7.0000000000000007E-2</v>
          </cell>
          <cell r="J367">
            <v>0</v>
          </cell>
          <cell r="K367">
            <v>7.0000000000000007E-2</v>
          </cell>
          <cell r="L367">
            <v>0</v>
          </cell>
          <cell r="M367">
            <v>0</v>
          </cell>
          <cell r="N367">
            <v>0</v>
          </cell>
          <cell r="O367">
            <v>0</v>
          </cell>
          <cell r="P367">
            <v>2</v>
          </cell>
        </row>
        <row r="368">
          <cell r="B368" t="str">
            <v>STD</v>
          </cell>
          <cell r="C368">
            <v>0.75</v>
          </cell>
          <cell r="D368">
            <v>2.87</v>
          </cell>
          <cell r="E368">
            <v>1</v>
          </cell>
          <cell r="F368">
            <v>0</v>
          </cell>
          <cell r="G368">
            <v>0</v>
          </cell>
          <cell r="H368">
            <v>0</v>
          </cell>
          <cell r="I368">
            <v>7.0000000000000007E-2</v>
          </cell>
          <cell r="J368">
            <v>0</v>
          </cell>
          <cell r="K368">
            <v>7.0000000000000007E-2</v>
          </cell>
          <cell r="L368">
            <v>0</v>
          </cell>
          <cell r="M368">
            <v>0</v>
          </cell>
          <cell r="N368">
            <v>0</v>
          </cell>
          <cell r="O368">
            <v>0</v>
          </cell>
          <cell r="P368">
            <v>2</v>
          </cell>
        </row>
        <row r="369">
          <cell r="B369" t="str">
            <v>STD</v>
          </cell>
          <cell r="C369">
            <v>0.75</v>
          </cell>
          <cell r="D369">
            <v>2.87</v>
          </cell>
          <cell r="E369">
            <v>1</v>
          </cell>
          <cell r="F369">
            <v>0</v>
          </cell>
          <cell r="G369">
            <v>0</v>
          </cell>
          <cell r="H369">
            <v>0</v>
          </cell>
          <cell r="I369">
            <v>7.0000000000000007E-2</v>
          </cell>
          <cell r="J369">
            <v>0</v>
          </cell>
          <cell r="K369">
            <v>7.0000000000000007E-2</v>
          </cell>
          <cell r="L369">
            <v>0</v>
          </cell>
          <cell r="M369">
            <v>0</v>
          </cell>
          <cell r="N369">
            <v>0</v>
          </cell>
          <cell r="O369">
            <v>0</v>
          </cell>
          <cell r="P369">
            <v>2</v>
          </cell>
        </row>
        <row r="370">
          <cell r="B370" t="str">
            <v>STD</v>
          </cell>
          <cell r="C370">
            <v>1</v>
          </cell>
          <cell r="D370">
            <v>3.38</v>
          </cell>
          <cell r="E370">
            <v>1</v>
          </cell>
          <cell r="F370">
            <v>0</v>
          </cell>
          <cell r="G370">
            <v>0</v>
          </cell>
          <cell r="H370">
            <v>0</v>
          </cell>
          <cell r="I370">
            <v>0.12</v>
          </cell>
          <cell r="J370">
            <v>0</v>
          </cell>
          <cell r="K370">
            <v>0.12</v>
          </cell>
          <cell r="L370">
            <v>0</v>
          </cell>
          <cell r="M370">
            <v>0</v>
          </cell>
          <cell r="N370">
            <v>0</v>
          </cell>
          <cell r="O370">
            <v>0</v>
          </cell>
          <cell r="P370">
            <v>2</v>
          </cell>
          <cell r="Q370">
            <v>3.38</v>
          </cell>
          <cell r="R370">
            <v>1</v>
          </cell>
        </row>
        <row r="371">
          <cell r="B371" t="str">
            <v>STD</v>
          </cell>
          <cell r="C371">
            <v>1</v>
          </cell>
          <cell r="D371">
            <v>3.38</v>
          </cell>
          <cell r="E371">
            <v>1</v>
          </cell>
          <cell r="F371">
            <v>0</v>
          </cell>
          <cell r="G371">
            <v>0</v>
          </cell>
          <cell r="H371">
            <v>0</v>
          </cell>
          <cell r="I371">
            <v>0.12</v>
          </cell>
          <cell r="J371">
            <v>0</v>
          </cell>
          <cell r="K371">
            <v>0.12</v>
          </cell>
          <cell r="L371">
            <v>0</v>
          </cell>
          <cell r="M371">
            <v>0</v>
          </cell>
          <cell r="N371">
            <v>0</v>
          </cell>
          <cell r="O371">
            <v>0</v>
          </cell>
          <cell r="P371">
            <v>2</v>
          </cell>
        </row>
        <row r="372">
          <cell r="B372" t="str">
            <v>STD</v>
          </cell>
          <cell r="C372">
            <v>1</v>
          </cell>
          <cell r="D372">
            <v>3.38</v>
          </cell>
          <cell r="E372">
            <v>1</v>
          </cell>
          <cell r="F372">
            <v>0</v>
          </cell>
          <cell r="G372">
            <v>0</v>
          </cell>
          <cell r="H372">
            <v>0</v>
          </cell>
          <cell r="I372">
            <v>0.12</v>
          </cell>
          <cell r="J372">
            <v>0</v>
          </cell>
          <cell r="K372">
            <v>0.12</v>
          </cell>
          <cell r="L372">
            <v>0</v>
          </cell>
          <cell r="M372">
            <v>0</v>
          </cell>
          <cell r="N372">
            <v>0</v>
          </cell>
          <cell r="O372">
            <v>0</v>
          </cell>
          <cell r="P372">
            <v>2</v>
          </cell>
        </row>
        <row r="373">
          <cell r="B373" t="str">
            <v>STD</v>
          </cell>
          <cell r="C373">
            <v>1.25</v>
          </cell>
          <cell r="D373">
            <v>3.56</v>
          </cell>
          <cell r="E373">
            <v>1</v>
          </cell>
          <cell r="F373">
            <v>0</v>
          </cell>
          <cell r="G373">
            <v>0</v>
          </cell>
          <cell r="H373">
            <v>0</v>
          </cell>
          <cell r="I373">
            <v>0.15</v>
          </cell>
          <cell r="J373">
            <v>0</v>
          </cell>
          <cell r="K373">
            <v>0.15</v>
          </cell>
          <cell r="L373">
            <v>0</v>
          </cell>
          <cell r="M373">
            <v>0</v>
          </cell>
          <cell r="N373">
            <v>0</v>
          </cell>
          <cell r="O373">
            <v>0</v>
          </cell>
          <cell r="P373">
            <v>2</v>
          </cell>
        </row>
        <row r="374">
          <cell r="B374" t="str">
            <v>STD</v>
          </cell>
          <cell r="C374">
            <v>1.25</v>
          </cell>
          <cell r="D374">
            <v>3.56</v>
          </cell>
          <cell r="E374">
            <v>1</v>
          </cell>
          <cell r="F374">
            <v>0</v>
          </cell>
          <cell r="G374">
            <v>0</v>
          </cell>
          <cell r="H374">
            <v>0</v>
          </cell>
          <cell r="I374">
            <v>0.15</v>
          </cell>
          <cell r="J374">
            <v>0</v>
          </cell>
          <cell r="K374">
            <v>0.15</v>
          </cell>
          <cell r="L374">
            <v>0</v>
          </cell>
          <cell r="M374">
            <v>0</v>
          </cell>
          <cell r="N374">
            <v>0</v>
          </cell>
          <cell r="O374">
            <v>0</v>
          </cell>
          <cell r="P374">
            <v>2</v>
          </cell>
        </row>
        <row r="375">
          <cell r="B375" t="str">
            <v>STD</v>
          </cell>
          <cell r="C375">
            <v>1.25</v>
          </cell>
          <cell r="D375">
            <v>3.56</v>
          </cell>
          <cell r="E375">
            <v>1</v>
          </cell>
          <cell r="F375">
            <v>0</v>
          </cell>
          <cell r="G375">
            <v>0</v>
          </cell>
          <cell r="H375">
            <v>0</v>
          </cell>
          <cell r="I375">
            <v>0.15</v>
          </cell>
          <cell r="J375">
            <v>0</v>
          </cell>
          <cell r="K375">
            <v>0.15</v>
          </cell>
          <cell r="L375">
            <v>0</v>
          </cell>
          <cell r="M375">
            <v>0</v>
          </cell>
          <cell r="N375">
            <v>0</v>
          </cell>
          <cell r="O375">
            <v>0</v>
          </cell>
          <cell r="P375">
            <v>2</v>
          </cell>
        </row>
        <row r="376">
          <cell r="B376" t="str">
            <v>STD</v>
          </cell>
          <cell r="C376">
            <v>1.5</v>
          </cell>
          <cell r="D376">
            <v>3.68</v>
          </cell>
          <cell r="E376">
            <v>1</v>
          </cell>
          <cell r="F376">
            <v>0</v>
          </cell>
          <cell r="G376">
            <v>0</v>
          </cell>
          <cell r="H376">
            <v>0</v>
          </cell>
          <cell r="I376">
            <v>0.15</v>
          </cell>
          <cell r="J376">
            <v>0</v>
          </cell>
          <cell r="K376">
            <v>0.15</v>
          </cell>
          <cell r="L376">
            <v>0</v>
          </cell>
          <cell r="M376">
            <v>0</v>
          </cell>
          <cell r="N376">
            <v>0</v>
          </cell>
          <cell r="O376">
            <v>0</v>
          </cell>
          <cell r="P376">
            <v>2</v>
          </cell>
        </row>
        <row r="377">
          <cell r="B377" t="str">
            <v>STD</v>
          </cell>
          <cell r="C377">
            <v>1.5</v>
          </cell>
          <cell r="D377">
            <v>3.68</v>
          </cell>
          <cell r="E377">
            <v>1</v>
          </cell>
          <cell r="F377">
            <v>0</v>
          </cell>
          <cell r="G377">
            <v>0</v>
          </cell>
          <cell r="H377">
            <v>0</v>
          </cell>
          <cell r="I377">
            <v>0.15</v>
          </cell>
          <cell r="J377">
            <v>0</v>
          </cell>
          <cell r="K377">
            <v>0.15</v>
          </cell>
          <cell r="L377">
            <v>0</v>
          </cell>
          <cell r="M377">
            <v>0</v>
          </cell>
          <cell r="N377">
            <v>0</v>
          </cell>
          <cell r="O377">
            <v>0</v>
          </cell>
          <cell r="P377">
            <v>2</v>
          </cell>
        </row>
        <row r="378">
          <cell r="B378" t="str">
            <v>STD</v>
          </cell>
          <cell r="C378">
            <v>1.5</v>
          </cell>
          <cell r="D378">
            <v>3.68</v>
          </cell>
          <cell r="E378">
            <v>1</v>
          </cell>
          <cell r="F378">
            <v>0</v>
          </cell>
          <cell r="G378">
            <v>0</v>
          </cell>
          <cell r="H378">
            <v>0</v>
          </cell>
          <cell r="I378">
            <v>0.15</v>
          </cell>
          <cell r="J378">
            <v>0</v>
          </cell>
          <cell r="K378">
            <v>0.15</v>
          </cell>
          <cell r="L378">
            <v>0</v>
          </cell>
          <cell r="M378">
            <v>0</v>
          </cell>
          <cell r="N378">
            <v>0</v>
          </cell>
          <cell r="O378">
            <v>0</v>
          </cell>
          <cell r="P378">
            <v>2</v>
          </cell>
        </row>
        <row r="379">
          <cell r="B379" t="str">
            <v>STD</v>
          </cell>
          <cell r="C379">
            <v>2</v>
          </cell>
          <cell r="D379">
            <v>3.91</v>
          </cell>
          <cell r="E379">
            <v>1</v>
          </cell>
          <cell r="F379">
            <v>0</v>
          </cell>
          <cell r="G379">
            <v>0</v>
          </cell>
          <cell r="H379">
            <v>0</v>
          </cell>
          <cell r="I379">
            <v>0.3</v>
          </cell>
          <cell r="J379">
            <v>0</v>
          </cell>
          <cell r="K379">
            <v>0.3</v>
          </cell>
          <cell r="L379">
            <v>0</v>
          </cell>
          <cell r="M379">
            <v>0</v>
          </cell>
          <cell r="N379">
            <v>0</v>
          </cell>
          <cell r="O379">
            <v>0</v>
          </cell>
          <cell r="P379">
            <v>2</v>
          </cell>
        </row>
        <row r="380">
          <cell r="B380" t="str">
            <v>STD</v>
          </cell>
          <cell r="C380">
            <v>2</v>
          </cell>
          <cell r="D380">
            <v>3.91</v>
          </cell>
          <cell r="E380">
            <v>1</v>
          </cell>
          <cell r="F380">
            <v>0</v>
          </cell>
          <cell r="G380">
            <v>0</v>
          </cell>
          <cell r="H380">
            <v>0</v>
          </cell>
          <cell r="I380">
            <v>0.3</v>
          </cell>
          <cell r="J380">
            <v>0</v>
          </cell>
          <cell r="K380">
            <v>0.3</v>
          </cell>
          <cell r="L380">
            <v>0</v>
          </cell>
          <cell r="M380">
            <v>0</v>
          </cell>
          <cell r="N380">
            <v>0</v>
          </cell>
          <cell r="O380">
            <v>0</v>
          </cell>
          <cell r="P380">
            <v>2</v>
          </cell>
        </row>
        <row r="381">
          <cell r="B381" t="str">
            <v>STD</v>
          </cell>
          <cell r="C381">
            <v>2</v>
          </cell>
          <cell r="D381">
            <v>3.91</v>
          </cell>
          <cell r="E381">
            <v>1</v>
          </cell>
          <cell r="F381">
            <v>0</v>
          </cell>
          <cell r="G381">
            <v>0</v>
          </cell>
          <cell r="H381">
            <v>0</v>
          </cell>
          <cell r="I381">
            <v>0.3</v>
          </cell>
          <cell r="J381">
            <v>0</v>
          </cell>
          <cell r="K381">
            <v>0.3</v>
          </cell>
          <cell r="L381">
            <v>0</v>
          </cell>
          <cell r="M381">
            <v>0</v>
          </cell>
          <cell r="N381">
            <v>0</v>
          </cell>
          <cell r="O381">
            <v>0</v>
          </cell>
          <cell r="P381">
            <v>2</v>
          </cell>
        </row>
        <row r="382">
          <cell r="B382" t="str">
            <v>STD</v>
          </cell>
          <cell r="C382">
            <v>2.5</v>
          </cell>
          <cell r="D382">
            <v>5.16</v>
          </cell>
          <cell r="E382">
            <v>1</v>
          </cell>
          <cell r="F382">
            <v>0</v>
          </cell>
          <cell r="G382">
            <v>0</v>
          </cell>
          <cell r="H382">
            <v>0</v>
          </cell>
          <cell r="I382">
            <v>0.25</v>
          </cell>
          <cell r="J382">
            <v>0.2</v>
          </cell>
          <cell r="K382">
            <v>0.45</v>
          </cell>
          <cell r="L382">
            <v>0</v>
          </cell>
          <cell r="M382">
            <v>0</v>
          </cell>
          <cell r="N382">
            <v>0</v>
          </cell>
          <cell r="O382">
            <v>0</v>
          </cell>
          <cell r="P382">
            <v>2</v>
          </cell>
        </row>
        <row r="383">
          <cell r="B383" t="str">
            <v>STD</v>
          </cell>
          <cell r="C383">
            <v>3</v>
          </cell>
          <cell r="D383">
            <v>5.49</v>
          </cell>
          <cell r="E383">
            <v>1</v>
          </cell>
          <cell r="F383">
            <v>0</v>
          </cell>
          <cell r="G383">
            <v>0</v>
          </cell>
          <cell r="H383">
            <v>0</v>
          </cell>
          <cell r="I383">
            <v>0.3</v>
          </cell>
          <cell r="J383">
            <v>0.3</v>
          </cell>
          <cell r="K383">
            <v>0.6</v>
          </cell>
          <cell r="L383">
            <v>0</v>
          </cell>
          <cell r="M383">
            <v>0</v>
          </cell>
          <cell r="N383">
            <v>0</v>
          </cell>
          <cell r="O383">
            <v>0</v>
          </cell>
          <cell r="P383">
            <v>2</v>
          </cell>
        </row>
        <row r="384">
          <cell r="B384" t="str">
            <v>STD</v>
          </cell>
          <cell r="C384">
            <v>3.5</v>
          </cell>
          <cell r="D384">
            <v>5.74</v>
          </cell>
          <cell r="E384">
            <v>1</v>
          </cell>
          <cell r="F384">
            <v>0</v>
          </cell>
          <cell r="G384">
            <v>0</v>
          </cell>
          <cell r="H384">
            <v>0</v>
          </cell>
          <cell r="I384">
            <v>0.35</v>
          </cell>
          <cell r="J384">
            <v>0.4</v>
          </cell>
          <cell r="K384">
            <v>0.75</v>
          </cell>
          <cell r="L384">
            <v>0</v>
          </cell>
          <cell r="M384">
            <v>0</v>
          </cell>
          <cell r="N384">
            <v>0</v>
          </cell>
          <cell r="O384">
            <v>0</v>
          </cell>
          <cell r="P384">
            <v>3</v>
          </cell>
        </row>
        <row r="385">
          <cell r="B385" t="str">
            <v>STD</v>
          </cell>
          <cell r="C385">
            <v>4</v>
          </cell>
          <cell r="D385">
            <v>6.02</v>
          </cell>
          <cell r="E385">
            <v>1</v>
          </cell>
          <cell r="F385">
            <v>0</v>
          </cell>
          <cell r="G385">
            <v>0</v>
          </cell>
          <cell r="H385">
            <v>0</v>
          </cell>
          <cell r="I385">
            <v>0.41</v>
          </cell>
          <cell r="J385">
            <v>0.49</v>
          </cell>
          <cell r="K385">
            <v>0.89999999999999991</v>
          </cell>
          <cell r="L385">
            <v>0</v>
          </cell>
          <cell r="M385">
            <v>0</v>
          </cell>
          <cell r="N385">
            <v>0</v>
          </cell>
          <cell r="O385">
            <v>0</v>
          </cell>
          <cell r="P385">
            <v>3</v>
          </cell>
        </row>
        <row r="386">
          <cell r="B386" t="str">
            <v>STD</v>
          </cell>
          <cell r="C386">
            <v>5</v>
          </cell>
          <cell r="D386">
            <v>6.55</v>
          </cell>
          <cell r="E386">
            <v>1</v>
          </cell>
          <cell r="F386">
            <v>0</v>
          </cell>
          <cell r="G386">
            <v>0</v>
          </cell>
          <cell r="H386">
            <v>0</v>
          </cell>
          <cell r="I386">
            <v>0.51</v>
          </cell>
          <cell r="J386">
            <v>0.54</v>
          </cell>
          <cell r="K386">
            <v>1.05</v>
          </cell>
          <cell r="L386">
            <v>0</v>
          </cell>
          <cell r="M386">
            <v>0</v>
          </cell>
          <cell r="N386">
            <v>0</v>
          </cell>
          <cell r="O386">
            <v>0</v>
          </cell>
          <cell r="P386">
            <v>4</v>
          </cell>
        </row>
        <row r="387">
          <cell r="B387" t="str">
            <v>STD</v>
          </cell>
          <cell r="C387">
            <v>6</v>
          </cell>
          <cell r="D387">
            <v>7.11</v>
          </cell>
          <cell r="E387">
            <v>1</v>
          </cell>
          <cell r="F387">
            <v>0</v>
          </cell>
          <cell r="G387">
            <v>0</v>
          </cell>
          <cell r="H387">
            <v>0</v>
          </cell>
          <cell r="I387">
            <v>0.61</v>
          </cell>
          <cell r="J387">
            <v>1.04</v>
          </cell>
          <cell r="K387">
            <v>1.65</v>
          </cell>
          <cell r="L387">
            <v>0</v>
          </cell>
          <cell r="M387">
            <v>0</v>
          </cell>
          <cell r="N387">
            <v>0</v>
          </cell>
          <cell r="O387">
            <v>0</v>
          </cell>
          <cell r="P387">
            <v>4</v>
          </cell>
        </row>
        <row r="388">
          <cell r="B388" t="str">
            <v>STD</v>
          </cell>
          <cell r="C388">
            <v>8</v>
          </cell>
          <cell r="D388">
            <v>8.18</v>
          </cell>
          <cell r="E388">
            <v>1</v>
          </cell>
          <cell r="F388">
            <v>0</v>
          </cell>
          <cell r="G388">
            <v>0</v>
          </cell>
          <cell r="H388">
            <v>0</v>
          </cell>
          <cell r="I388">
            <v>0.81</v>
          </cell>
          <cell r="J388">
            <v>1.73</v>
          </cell>
          <cell r="K388">
            <v>2.54</v>
          </cell>
          <cell r="L388">
            <v>0</v>
          </cell>
          <cell r="M388">
            <v>0</v>
          </cell>
          <cell r="N388">
            <v>0</v>
          </cell>
          <cell r="O388">
            <v>0</v>
          </cell>
          <cell r="P388">
            <v>4</v>
          </cell>
        </row>
        <row r="389">
          <cell r="B389" t="str">
            <v>STD</v>
          </cell>
          <cell r="C389">
            <v>10</v>
          </cell>
          <cell r="D389">
            <v>9.27</v>
          </cell>
          <cell r="E389">
            <v>1</v>
          </cell>
          <cell r="F389">
            <v>0</v>
          </cell>
          <cell r="G389">
            <v>0</v>
          </cell>
          <cell r="H389">
            <v>0</v>
          </cell>
          <cell r="I389">
            <v>1.01</v>
          </cell>
          <cell r="J389">
            <v>3.04</v>
          </cell>
          <cell r="K389">
            <v>4.05</v>
          </cell>
          <cell r="L389">
            <v>0</v>
          </cell>
          <cell r="M389">
            <v>0</v>
          </cell>
          <cell r="N389">
            <v>0</v>
          </cell>
          <cell r="O389">
            <v>0</v>
          </cell>
          <cell r="P389">
            <v>4</v>
          </cell>
        </row>
        <row r="390">
          <cell r="B390" t="str">
            <v>STD</v>
          </cell>
          <cell r="C390">
            <v>12</v>
          </cell>
          <cell r="D390">
            <v>9.5299999999999994</v>
          </cell>
          <cell r="E390">
            <v>1</v>
          </cell>
          <cell r="F390">
            <v>0</v>
          </cell>
          <cell r="G390">
            <v>0</v>
          </cell>
          <cell r="H390">
            <v>0</v>
          </cell>
          <cell r="I390">
            <v>1.22</v>
          </cell>
          <cell r="J390">
            <v>3.28</v>
          </cell>
          <cell r="K390">
            <v>4.5</v>
          </cell>
          <cell r="L390">
            <v>0</v>
          </cell>
          <cell r="M390">
            <v>0</v>
          </cell>
          <cell r="N390">
            <v>0</v>
          </cell>
          <cell r="O390">
            <v>0</v>
          </cell>
          <cell r="P390">
            <v>6</v>
          </cell>
        </row>
        <row r="391">
          <cell r="B391" t="str">
            <v>STD</v>
          </cell>
          <cell r="C391">
            <v>14</v>
          </cell>
          <cell r="D391">
            <v>9.5299999999999994</v>
          </cell>
          <cell r="E391">
            <v>1</v>
          </cell>
          <cell r="F391">
            <v>0</v>
          </cell>
          <cell r="G391">
            <v>0</v>
          </cell>
          <cell r="H391">
            <v>0</v>
          </cell>
          <cell r="I391">
            <v>1.42</v>
          </cell>
          <cell r="J391">
            <v>3.97</v>
          </cell>
          <cell r="K391">
            <v>5.3900000000000006</v>
          </cell>
          <cell r="L391">
            <v>0</v>
          </cell>
          <cell r="M391">
            <v>0</v>
          </cell>
          <cell r="N391">
            <v>0</v>
          </cell>
          <cell r="O391">
            <v>0</v>
          </cell>
          <cell r="P391">
            <v>6</v>
          </cell>
        </row>
        <row r="392">
          <cell r="B392" t="str">
            <v>STD</v>
          </cell>
          <cell r="C392">
            <v>16</v>
          </cell>
          <cell r="D392">
            <v>9.5299999999999994</v>
          </cell>
          <cell r="E392">
            <v>1</v>
          </cell>
          <cell r="F392">
            <v>0</v>
          </cell>
          <cell r="G392">
            <v>0</v>
          </cell>
          <cell r="H392">
            <v>0</v>
          </cell>
          <cell r="I392">
            <v>1.62</v>
          </cell>
          <cell r="J392">
            <v>4.68</v>
          </cell>
          <cell r="K392">
            <v>6.3</v>
          </cell>
          <cell r="L392">
            <v>0</v>
          </cell>
          <cell r="M392">
            <v>0</v>
          </cell>
          <cell r="N392">
            <v>0</v>
          </cell>
          <cell r="O392">
            <v>0</v>
          </cell>
          <cell r="P392">
            <v>6</v>
          </cell>
        </row>
        <row r="393">
          <cell r="B393" t="str">
            <v>STD</v>
          </cell>
          <cell r="C393">
            <v>18</v>
          </cell>
          <cell r="D393">
            <v>9.5299999999999994</v>
          </cell>
          <cell r="E393">
            <v>1</v>
          </cell>
          <cell r="F393">
            <v>0</v>
          </cell>
          <cell r="G393">
            <v>0</v>
          </cell>
          <cell r="H393">
            <v>0</v>
          </cell>
          <cell r="I393">
            <v>1.82</v>
          </cell>
          <cell r="J393">
            <v>5.38</v>
          </cell>
          <cell r="K393">
            <v>7.2</v>
          </cell>
          <cell r="L393">
            <v>0</v>
          </cell>
          <cell r="M393">
            <v>0</v>
          </cell>
          <cell r="N393">
            <v>0</v>
          </cell>
          <cell r="O393">
            <v>0</v>
          </cell>
          <cell r="P393">
            <v>6</v>
          </cell>
        </row>
        <row r="394">
          <cell r="B394" t="str">
            <v>STD</v>
          </cell>
          <cell r="C394">
            <v>20</v>
          </cell>
          <cell r="D394">
            <v>9.5299999999999994</v>
          </cell>
          <cell r="E394">
            <v>1</v>
          </cell>
          <cell r="F394">
            <v>0</v>
          </cell>
          <cell r="G394">
            <v>0</v>
          </cell>
          <cell r="H394">
            <v>0</v>
          </cell>
          <cell r="I394">
            <v>2.0299999999999998</v>
          </cell>
          <cell r="J394">
            <v>5.47</v>
          </cell>
          <cell r="K394">
            <v>7.5</v>
          </cell>
          <cell r="L394">
            <v>0</v>
          </cell>
          <cell r="M394">
            <v>0</v>
          </cell>
          <cell r="N394">
            <v>0</v>
          </cell>
          <cell r="O394">
            <v>0</v>
          </cell>
          <cell r="P394">
            <v>7</v>
          </cell>
        </row>
        <row r="395">
          <cell r="B395" t="str">
            <v>STD</v>
          </cell>
          <cell r="C395">
            <v>22</v>
          </cell>
          <cell r="D395">
            <v>9.5299999999999994</v>
          </cell>
          <cell r="E395">
            <v>1</v>
          </cell>
          <cell r="F395">
            <v>0</v>
          </cell>
          <cell r="G395">
            <v>0</v>
          </cell>
          <cell r="H395">
            <v>0</v>
          </cell>
          <cell r="I395">
            <v>2.23</v>
          </cell>
          <cell r="J395">
            <v>6.47</v>
          </cell>
          <cell r="K395">
            <v>8.6999999999999993</v>
          </cell>
          <cell r="L395">
            <v>0</v>
          </cell>
          <cell r="M395">
            <v>0</v>
          </cell>
          <cell r="N395">
            <v>0</v>
          </cell>
          <cell r="O395">
            <v>0</v>
          </cell>
          <cell r="P395">
            <v>8</v>
          </cell>
        </row>
        <row r="396">
          <cell r="B396" t="str">
            <v>STD</v>
          </cell>
          <cell r="C396">
            <v>24</v>
          </cell>
          <cell r="D396">
            <v>9.5299999999999994</v>
          </cell>
          <cell r="E396">
            <v>1</v>
          </cell>
          <cell r="F396">
            <v>0</v>
          </cell>
          <cell r="G396">
            <v>0</v>
          </cell>
          <cell r="H396">
            <v>0</v>
          </cell>
          <cell r="I396">
            <v>2.4300000000000002</v>
          </cell>
          <cell r="J396">
            <v>6.57</v>
          </cell>
          <cell r="K396">
            <v>9</v>
          </cell>
          <cell r="L396">
            <v>0</v>
          </cell>
          <cell r="M396">
            <v>0</v>
          </cell>
          <cell r="N396">
            <v>0</v>
          </cell>
          <cell r="O396">
            <v>0</v>
          </cell>
          <cell r="P396">
            <v>8</v>
          </cell>
        </row>
        <row r="397">
          <cell r="B397" t="str">
            <v>STD</v>
          </cell>
          <cell r="C397">
            <v>26</v>
          </cell>
          <cell r="D397">
            <v>9.5299999999999994</v>
          </cell>
          <cell r="E397">
            <v>1</v>
          </cell>
          <cell r="F397">
            <v>0</v>
          </cell>
          <cell r="G397">
            <v>0</v>
          </cell>
          <cell r="H397">
            <v>0</v>
          </cell>
          <cell r="I397">
            <v>2.64</v>
          </cell>
          <cell r="J397">
            <v>7.7</v>
          </cell>
          <cell r="K397">
            <v>10.34</v>
          </cell>
          <cell r="L397">
            <v>0</v>
          </cell>
          <cell r="M397">
            <v>0</v>
          </cell>
          <cell r="N397">
            <v>0</v>
          </cell>
          <cell r="O397">
            <v>0</v>
          </cell>
          <cell r="P397">
            <v>9</v>
          </cell>
        </row>
        <row r="398">
          <cell r="B398" t="str">
            <v>STD</v>
          </cell>
          <cell r="C398">
            <v>28</v>
          </cell>
          <cell r="D398">
            <v>9.5299999999999994</v>
          </cell>
          <cell r="E398">
            <v>1</v>
          </cell>
          <cell r="F398">
            <v>0</v>
          </cell>
          <cell r="G398">
            <v>0</v>
          </cell>
          <cell r="H398">
            <v>0</v>
          </cell>
          <cell r="I398">
            <v>2.84</v>
          </cell>
          <cell r="J398">
            <v>8.25</v>
          </cell>
          <cell r="K398">
            <v>11.09</v>
          </cell>
          <cell r="L398">
            <v>0</v>
          </cell>
          <cell r="M398">
            <v>0</v>
          </cell>
          <cell r="N398">
            <v>0</v>
          </cell>
          <cell r="O398">
            <v>0</v>
          </cell>
          <cell r="P398">
            <v>9</v>
          </cell>
        </row>
        <row r="399">
          <cell r="B399" t="str">
            <v>STD</v>
          </cell>
          <cell r="C399">
            <v>30</v>
          </cell>
          <cell r="D399">
            <v>9.5299999999999994</v>
          </cell>
          <cell r="E399">
            <v>1</v>
          </cell>
          <cell r="F399">
            <v>0</v>
          </cell>
          <cell r="G399">
            <v>0</v>
          </cell>
          <cell r="H399">
            <v>0</v>
          </cell>
          <cell r="I399">
            <v>3.04</v>
          </cell>
          <cell r="J399">
            <v>8.9600000000000009</v>
          </cell>
          <cell r="K399">
            <v>12</v>
          </cell>
          <cell r="L399">
            <v>0</v>
          </cell>
          <cell r="M399">
            <v>0</v>
          </cell>
          <cell r="N399">
            <v>0</v>
          </cell>
          <cell r="O399">
            <v>0</v>
          </cell>
          <cell r="P399">
            <v>10</v>
          </cell>
        </row>
        <row r="400">
          <cell r="B400" t="str">
            <v>STD</v>
          </cell>
          <cell r="C400">
            <v>32</v>
          </cell>
          <cell r="D400">
            <v>9.5299999999999994</v>
          </cell>
          <cell r="E400">
            <v>1</v>
          </cell>
          <cell r="F400">
            <v>0</v>
          </cell>
          <cell r="G400">
            <v>0</v>
          </cell>
          <cell r="H400">
            <v>0</v>
          </cell>
          <cell r="I400">
            <v>3.24</v>
          </cell>
          <cell r="J400">
            <v>9.51</v>
          </cell>
          <cell r="K400">
            <v>12.75</v>
          </cell>
          <cell r="L400">
            <v>0</v>
          </cell>
          <cell r="M400">
            <v>0</v>
          </cell>
          <cell r="N400">
            <v>0</v>
          </cell>
          <cell r="O400">
            <v>0</v>
          </cell>
          <cell r="P400">
            <v>11</v>
          </cell>
        </row>
        <row r="401">
          <cell r="B401" t="str">
            <v>STD</v>
          </cell>
          <cell r="C401">
            <v>34</v>
          </cell>
          <cell r="D401">
            <v>9.5299999999999994</v>
          </cell>
          <cell r="E401">
            <v>1</v>
          </cell>
          <cell r="F401">
            <v>0</v>
          </cell>
          <cell r="G401">
            <v>0</v>
          </cell>
          <cell r="H401">
            <v>0</v>
          </cell>
          <cell r="I401">
            <v>3.45</v>
          </cell>
          <cell r="J401">
            <v>10.050000000000001</v>
          </cell>
          <cell r="K401">
            <v>13.5</v>
          </cell>
          <cell r="L401">
            <v>0</v>
          </cell>
          <cell r="M401">
            <v>0</v>
          </cell>
          <cell r="N401">
            <v>0</v>
          </cell>
          <cell r="O401">
            <v>0</v>
          </cell>
          <cell r="P401">
            <v>12</v>
          </cell>
        </row>
        <row r="402">
          <cell r="B402" t="str">
            <v>STD</v>
          </cell>
          <cell r="C402">
            <v>36</v>
          </cell>
          <cell r="D402">
            <v>9.5299999999999994</v>
          </cell>
          <cell r="E402">
            <v>1</v>
          </cell>
          <cell r="F402">
            <v>0</v>
          </cell>
          <cell r="G402">
            <v>0</v>
          </cell>
          <cell r="H402">
            <v>0</v>
          </cell>
          <cell r="I402">
            <v>3.65</v>
          </cell>
          <cell r="J402">
            <v>10.6</v>
          </cell>
          <cell r="K402">
            <v>14.25</v>
          </cell>
          <cell r="L402">
            <v>0</v>
          </cell>
          <cell r="M402">
            <v>0</v>
          </cell>
          <cell r="N402">
            <v>0</v>
          </cell>
          <cell r="O402">
            <v>0</v>
          </cell>
          <cell r="P402">
            <v>12</v>
          </cell>
        </row>
        <row r="403">
          <cell r="B403" t="str">
            <v>STD</v>
          </cell>
          <cell r="C403">
            <v>38</v>
          </cell>
          <cell r="D403">
            <v>9.5299999999999994</v>
          </cell>
          <cell r="E403">
            <v>1</v>
          </cell>
          <cell r="F403">
            <v>0</v>
          </cell>
          <cell r="G403">
            <v>0</v>
          </cell>
          <cell r="H403">
            <v>0</v>
          </cell>
          <cell r="I403">
            <v>3.85</v>
          </cell>
          <cell r="J403">
            <v>11.23</v>
          </cell>
          <cell r="K403">
            <v>15.08</v>
          </cell>
          <cell r="L403">
            <v>0</v>
          </cell>
          <cell r="M403">
            <v>0</v>
          </cell>
          <cell r="N403">
            <v>0</v>
          </cell>
          <cell r="O403">
            <v>0</v>
          </cell>
          <cell r="P403">
            <v>13</v>
          </cell>
        </row>
        <row r="404">
          <cell r="B404" t="str">
            <v>STD</v>
          </cell>
          <cell r="C404">
            <v>40</v>
          </cell>
          <cell r="D404">
            <v>9.5299999999999994</v>
          </cell>
          <cell r="E404">
            <v>1</v>
          </cell>
          <cell r="F404">
            <v>0</v>
          </cell>
          <cell r="G404">
            <v>0</v>
          </cell>
          <cell r="H404">
            <v>0</v>
          </cell>
          <cell r="I404">
            <v>4.0599999999999996</v>
          </cell>
          <cell r="J404">
            <v>11.66</v>
          </cell>
          <cell r="K404">
            <v>15.719999999999999</v>
          </cell>
          <cell r="L404">
            <v>0</v>
          </cell>
          <cell r="M404">
            <v>0</v>
          </cell>
          <cell r="N404">
            <v>0</v>
          </cell>
          <cell r="O404">
            <v>0</v>
          </cell>
          <cell r="P404">
            <v>14</v>
          </cell>
        </row>
        <row r="405">
          <cell r="B405" t="str">
            <v>STD</v>
          </cell>
          <cell r="C405">
            <v>42</v>
          </cell>
          <cell r="D405">
            <v>9.5299999999999994</v>
          </cell>
          <cell r="E405">
            <v>1</v>
          </cell>
          <cell r="F405">
            <v>0</v>
          </cell>
          <cell r="G405">
            <v>0</v>
          </cell>
          <cell r="H405">
            <v>0</v>
          </cell>
          <cell r="I405">
            <v>4.26</v>
          </cell>
          <cell r="J405">
            <v>12.24</v>
          </cell>
          <cell r="K405">
            <v>16.5</v>
          </cell>
          <cell r="L405">
            <v>0</v>
          </cell>
          <cell r="M405">
            <v>0</v>
          </cell>
          <cell r="N405">
            <v>0</v>
          </cell>
          <cell r="O405">
            <v>0</v>
          </cell>
          <cell r="P405">
            <v>14</v>
          </cell>
        </row>
        <row r="406">
          <cell r="B406" t="str">
            <v>STD</v>
          </cell>
          <cell r="C406">
            <v>44</v>
          </cell>
          <cell r="D406">
            <v>9.5299999999999994</v>
          </cell>
          <cell r="E406">
            <v>1</v>
          </cell>
          <cell r="F406">
            <v>0</v>
          </cell>
          <cell r="G406">
            <v>0</v>
          </cell>
          <cell r="H406">
            <v>0</v>
          </cell>
          <cell r="I406">
            <v>4.47</v>
          </cell>
          <cell r="J406">
            <v>17.54</v>
          </cell>
          <cell r="K406">
            <v>22.009999999999998</v>
          </cell>
          <cell r="L406">
            <v>0</v>
          </cell>
          <cell r="M406">
            <v>0</v>
          </cell>
          <cell r="N406">
            <v>0</v>
          </cell>
          <cell r="O406">
            <v>0</v>
          </cell>
          <cell r="P406">
            <v>15</v>
          </cell>
        </row>
        <row r="407">
          <cell r="B407" t="str">
            <v>STD</v>
          </cell>
          <cell r="C407">
            <v>46</v>
          </cell>
          <cell r="D407">
            <v>9.5299999999999994</v>
          </cell>
          <cell r="E407">
            <v>1</v>
          </cell>
          <cell r="F407">
            <v>0</v>
          </cell>
          <cell r="G407">
            <v>0</v>
          </cell>
          <cell r="H407">
            <v>0</v>
          </cell>
          <cell r="I407">
            <v>4.67</v>
          </cell>
          <cell r="J407">
            <v>18.329999999999998</v>
          </cell>
          <cell r="K407">
            <v>23</v>
          </cell>
          <cell r="L407">
            <v>0</v>
          </cell>
          <cell r="M407">
            <v>0</v>
          </cell>
          <cell r="N407">
            <v>0</v>
          </cell>
          <cell r="O407">
            <v>0</v>
          </cell>
          <cell r="P407">
            <v>16</v>
          </cell>
        </row>
        <row r="408">
          <cell r="B408" t="str">
            <v>STD</v>
          </cell>
          <cell r="C408">
            <v>48</v>
          </cell>
          <cell r="D408">
            <v>9.5299999999999994</v>
          </cell>
          <cell r="E408">
            <v>1</v>
          </cell>
          <cell r="F408">
            <v>0</v>
          </cell>
          <cell r="G408">
            <v>0</v>
          </cell>
          <cell r="H408">
            <v>0</v>
          </cell>
          <cell r="I408">
            <v>4.87</v>
          </cell>
          <cell r="J408">
            <v>19.13</v>
          </cell>
          <cell r="K408">
            <v>24</v>
          </cell>
          <cell r="L408">
            <v>0</v>
          </cell>
          <cell r="M408">
            <v>0</v>
          </cell>
          <cell r="N408">
            <v>0</v>
          </cell>
          <cell r="O408">
            <v>0</v>
          </cell>
          <cell r="P408">
            <v>16</v>
          </cell>
        </row>
        <row r="409">
          <cell r="B409" t="str">
            <v xml:space="preserve">XS </v>
          </cell>
          <cell r="C409">
            <v>0.125</v>
          </cell>
          <cell r="D409">
            <v>2.41</v>
          </cell>
          <cell r="E409">
            <v>1</v>
          </cell>
          <cell r="F409">
            <v>0</v>
          </cell>
          <cell r="G409">
            <v>0</v>
          </cell>
          <cell r="H409">
            <v>0</v>
          </cell>
          <cell r="I409">
            <v>7.0000000000000007E-2</v>
          </cell>
          <cell r="J409">
            <v>0</v>
          </cell>
          <cell r="K409">
            <v>7.0000000000000007E-2</v>
          </cell>
          <cell r="L409">
            <v>0</v>
          </cell>
          <cell r="M409">
            <v>0</v>
          </cell>
          <cell r="N409">
            <v>0</v>
          </cell>
          <cell r="O409">
            <v>0</v>
          </cell>
          <cell r="P409">
            <v>2</v>
          </cell>
        </row>
        <row r="410">
          <cell r="B410" t="str">
            <v xml:space="preserve">XS </v>
          </cell>
          <cell r="C410">
            <v>0.125</v>
          </cell>
          <cell r="D410">
            <v>2.41</v>
          </cell>
          <cell r="E410">
            <v>1</v>
          </cell>
          <cell r="F410">
            <v>0</v>
          </cell>
          <cell r="G410">
            <v>0</v>
          </cell>
          <cell r="H410">
            <v>0</v>
          </cell>
          <cell r="I410">
            <v>7.0000000000000007E-2</v>
          </cell>
          <cell r="J410">
            <v>0</v>
          </cell>
          <cell r="K410">
            <v>7.0000000000000007E-2</v>
          </cell>
          <cell r="L410">
            <v>0</v>
          </cell>
          <cell r="M410">
            <v>0</v>
          </cell>
          <cell r="N410">
            <v>0</v>
          </cell>
          <cell r="O410">
            <v>0</v>
          </cell>
          <cell r="P410">
            <v>2</v>
          </cell>
        </row>
        <row r="411">
          <cell r="B411" t="str">
            <v xml:space="preserve">XS </v>
          </cell>
          <cell r="C411">
            <v>0.125</v>
          </cell>
          <cell r="D411">
            <v>2.41</v>
          </cell>
          <cell r="E411">
            <v>1</v>
          </cell>
          <cell r="F411">
            <v>0</v>
          </cell>
          <cell r="G411">
            <v>0</v>
          </cell>
          <cell r="H411">
            <v>0</v>
          </cell>
          <cell r="I411">
            <v>7.0000000000000007E-2</v>
          </cell>
          <cell r="J411">
            <v>0</v>
          </cell>
          <cell r="K411">
            <v>7.0000000000000007E-2</v>
          </cell>
          <cell r="L411">
            <v>0</v>
          </cell>
          <cell r="M411">
            <v>0</v>
          </cell>
          <cell r="N411">
            <v>0</v>
          </cell>
          <cell r="O411">
            <v>0</v>
          </cell>
          <cell r="P411">
            <v>2</v>
          </cell>
        </row>
        <row r="412">
          <cell r="B412" t="str">
            <v xml:space="preserve">XS </v>
          </cell>
          <cell r="C412">
            <v>0.25</v>
          </cell>
          <cell r="D412">
            <v>3.02</v>
          </cell>
          <cell r="E412">
            <v>1</v>
          </cell>
          <cell r="F412">
            <v>0</v>
          </cell>
          <cell r="G412">
            <v>0</v>
          </cell>
          <cell r="H412">
            <v>0</v>
          </cell>
          <cell r="I412">
            <v>7.0000000000000007E-2</v>
          </cell>
          <cell r="J412">
            <v>0</v>
          </cell>
          <cell r="K412">
            <v>7.0000000000000007E-2</v>
          </cell>
          <cell r="L412">
            <v>0</v>
          </cell>
          <cell r="M412">
            <v>0</v>
          </cell>
          <cell r="N412">
            <v>0</v>
          </cell>
          <cell r="O412">
            <v>0</v>
          </cell>
          <cell r="P412">
            <v>2</v>
          </cell>
        </row>
        <row r="413">
          <cell r="B413" t="str">
            <v xml:space="preserve">XS </v>
          </cell>
          <cell r="C413">
            <v>0.25</v>
          </cell>
          <cell r="D413">
            <v>3.02</v>
          </cell>
          <cell r="E413">
            <v>1</v>
          </cell>
          <cell r="F413">
            <v>0</v>
          </cell>
          <cell r="G413">
            <v>0</v>
          </cell>
          <cell r="H413">
            <v>0</v>
          </cell>
          <cell r="I413">
            <v>7.0000000000000007E-2</v>
          </cell>
          <cell r="J413">
            <v>0</v>
          </cell>
          <cell r="K413">
            <v>7.0000000000000007E-2</v>
          </cell>
          <cell r="L413">
            <v>0</v>
          </cell>
          <cell r="M413">
            <v>0</v>
          </cell>
          <cell r="N413">
            <v>0</v>
          </cell>
          <cell r="O413">
            <v>0</v>
          </cell>
          <cell r="P413">
            <v>2</v>
          </cell>
        </row>
        <row r="414">
          <cell r="B414" t="str">
            <v xml:space="preserve">XS </v>
          </cell>
          <cell r="C414">
            <v>0.25</v>
          </cell>
          <cell r="D414">
            <v>3.02</v>
          </cell>
          <cell r="E414">
            <v>1</v>
          </cell>
          <cell r="F414">
            <v>0</v>
          </cell>
          <cell r="G414">
            <v>0</v>
          </cell>
          <cell r="H414">
            <v>0</v>
          </cell>
          <cell r="I414">
            <v>7.0000000000000007E-2</v>
          </cell>
          <cell r="J414">
            <v>0</v>
          </cell>
          <cell r="K414">
            <v>7.0000000000000007E-2</v>
          </cell>
          <cell r="L414">
            <v>0</v>
          </cell>
          <cell r="M414">
            <v>0</v>
          </cell>
          <cell r="N414">
            <v>0</v>
          </cell>
          <cell r="O414">
            <v>0</v>
          </cell>
          <cell r="P414">
            <v>2</v>
          </cell>
        </row>
        <row r="415">
          <cell r="B415" t="str">
            <v xml:space="preserve">XS </v>
          </cell>
          <cell r="C415">
            <v>0.375</v>
          </cell>
          <cell r="D415">
            <v>3.2</v>
          </cell>
          <cell r="E415">
            <v>1</v>
          </cell>
          <cell r="F415">
            <v>0</v>
          </cell>
          <cell r="G415">
            <v>0</v>
          </cell>
          <cell r="H415">
            <v>0</v>
          </cell>
          <cell r="I415">
            <v>7.0000000000000007E-2</v>
          </cell>
          <cell r="J415">
            <v>0</v>
          </cell>
          <cell r="K415">
            <v>7.0000000000000007E-2</v>
          </cell>
          <cell r="L415">
            <v>2</v>
          </cell>
          <cell r="M415">
            <v>0</v>
          </cell>
          <cell r="N415">
            <v>8.8062877131794293E-312</v>
          </cell>
          <cell r="O415" t="str">
            <v xml:space="preserve">XS </v>
          </cell>
          <cell r="P415">
            <v>2</v>
          </cell>
          <cell r="Q415">
            <v>3.2</v>
          </cell>
          <cell r="R415">
            <v>1</v>
          </cell>
        </row>
        <row r="416">
          <cell r="B416" t="str">
            <v xml:space="preserve">XS </v>
          </cell>
          <cell r="C416">
            <v>0.375</v>
          </cell>
          <cell r="D416">
            <v>3.2</v>
          </cell>
          <cell r="E416">
            <v>1</v>
          </cell>
          <cell r="F416">
            <v>0</v>
          </cell>
          <cell r="G416">
            <v>0</v>
          </cell>
          <cell r="H416">
            <v>0</v>
          </cell>
          <cell r="I416">
            <v>7.0000000000000007E-2</v>
          </cell>
          <cell r="J416">
            <v>0</v>
          </cell>
          <cell r="K416">
            <v>7.0000000000000007E-2</v>
          </cell>
          <cell r="L416">
            <v>0</v>
          </cell>
          <cell r="M416">
            <v>0</v>
          </cell>
          <cell r="N416">
            <v>0</v>
          </cell>
          <cell r="O416">
            <v>0</v>
          </cell>
          <cell r="P416">
            <v>2</v>
          </cell>
        </row>
        <row r="417">
          <cell r="B417" t="str">
            <v xml:space="preserve">XS </v>
          </cell>
          <cell r="C417">
            <v>0.375</v>
          </cell>
          <cell r="D417">
            <v>3.2</v>
          </cell>
          <cell r="E417">
            <v>1</v>
          </cell>
          <cell r="F417">
            <v>0</v>
          </cell>
          <cell r="G417">
            <v>0</v>
          </cell>
          <cell r="H417">
            <v>0</v>
          </cell>
          <cell r="I417">
            <v>7.0000000000000007E-2</v>
          </cell>
          <cell r="J417">
            <v>0</v>
          </cell>
          <cell r="K417">
            <v>7.0000000000000007E-2</v>
          </cell>
          <cell r="L417">
            <v>0</v>
          </cell>
          <cell r="M417">
            <v>0</v>
          </cell>
          <cell r="N417">
            <v>0</v>
          </cell>
          <cell r="O417">
            <v>0</v>
          </cell>
          <cell r="P417">
            <v>2</v>
          </cell>
        </row>
        <row r="418">
          <cell r="A418">
            <v>2</v>
          </cell>
          <cell r="B418" t="str">
            <v xml:space="preserve">XS </v>
          </cell>
          <cell r="C418">
            <v>0.5</v>
          </cell>
          <cell r="D418">
            <v>3.73</v>
          </cell>
          <cell r="E418">
            <v>1</v>
          </cell>
          <cell r="F418">
            <v>0</v>
          </cell>
          <cell r="G418">
            <v>0</v>
          </cell>
          <cell r="H418">
            <v>0</v>
          </cell>
          <cell r="I418">
            <v>7.0000000000000007E-2</v>
          </cell>
          <cell r="J418">
            <v>0</v>
          </cell>
          <cell r="K418">
            <v>7.0000000000000007E-2</v>
          </cell>
          <cell r="L418">
            <v>2</v>
          </cell>
          <cell r="M418">
            <v>0</v>
          </cell>
          <cell r="N418">
            <v>8.8699475869083874E-312</v>
          </cell>
          <cell r="O418" t="str">
            <v xml:space="preserve">XS </v>
          </cell>
          <cell r="P418">
            <v>2</v>
          </cell>
          <cell r="Q418">
            <v>3.73</v>
          </cell>
          <cell r="R418">
            <v>1</v>
          </cell>
        </row>
        <row r="419">
          <cell r="B419" t="str">
            <v xml:space="preserve">XS </v>
          </cell>
          <cell r="C419">
            <v>0.5</v>
          </cell>
          <cell r="D419">
            <v>3.73</v>
          </cell>
          <cell r="E419">
            <v>1</v>
          </cell>
          <cell r="F419">
            <v>0</v>
          </cell>
          <cell r="G419">
            <v>0</v>
          </cell>
          <cell r="H419">
            <v>0</v>
          </cell>
          <cell r="I419">
            <v>7.0000000000000007E-2</v>
          </cell>
          <cell r="J419">
            <v>0</v>
          </cell>
          <cell r="K419">
            <v>7.0000000000000007E-2</v>
          </cell>
          <cell r="L419">
            <v>0</v>
          </cell>
          <cell r="M419">
            <v>0</v>
          </cell>
          <cell r="N419">
            <v>0</v>
          </cell>
          <cell r="O419">
            <v>0</v>
          </cell>
          <cell r="P419">
            <v>2</v>
          </cell>
          <cell r="Q419">
            <v>0</v>
          </cell>
        </row>
        <row r="420">
          <cell r="B420" t="str">
            <v xml:space="preserve">XS </v>
          </cell>
          <cell r="C420">
            <v>0.5</v>
          </cell>
          <cell r="D420">
            <v>3.73</v>
          </cell>
          <cell r="E420">
            <v>1</v>
          </cell>
          <cell r="F420">
            <v>0</v>
          </cell>
          <cell r="G420">
            <v>0</v>
          </cell>
          <cell r="H420">
            <v>0</v>
          </cell>
          <cell r="I420">
            <v>7.0000000000000007E-2</v>
          </cell>
          <cell r="J420">
            <v>0</v>
          </cell>
          <cell r="K420">
            <v>7.0000000000000007E-2</v>
          </cell>
          <cell r="L420">
            <v>0</v>
          </cell>
          <cell r="M420">
            <v>0</v>
          </cell>
          <cell r="N420">
            <v>0</v>
          </cell>
          <cell r="O420">
            <v>0</v>
          </cell>
          <cell r="P420">
            <v>2</v>
          </cell>
        </row>
        <row r="421">
          <cell r="B421" t="str">
            <v xml:space="preserve">XS </v>
          </cell>
          <cell r="C421">
            <v>0.75</v>
          </cell>
          <cell r="D421">
            <v>3.91</v>
          </cell>
          <cell r="E421">
            <v>1</v>
          </cell>
          <cell r="F421">
            <v>0</v>
          </cell>
          <cell r="G421">
            <v>0</v>
          </cell>
          <cell r="H421">
            <v>0</v>
          </cell>
          <cell r="I421">
            <v>7.0000000000000007E-2</v>
          </cell>
          <cell r="J421">
            <v>0</v>
          </cell>
          <cell r="K421">
            <v>7.0000000000000007E-2</v>
          </cell>
          <cell r="L421">
            <v>0</v>
          </cell>
          <cell r="M421">
            <v>0</v>
          </cell>
          <cell r="N421">
            <v>0</v>
          </cell>
          <cell r="O421">
            <v>0</v>
          </cell>
          <cell r="P421">
            <v>2</v>
          </cell>
        </row>
        <row r="422">
          <cell r="B422" t="str">
            <v xml:space="preserve">XS </v>
          </cell>
          <cell r="C422">
            <v>0.75</v>
          </cell>
          <cell r="D422">
            <v>3.91</v>
          </cell>
          <cell r="E422">
            <v>1</v>
          </cell>
          <cell r="F422">
            <v>0</v>
          </cell>
          <cell r="G422">
            <v>0</v>
          </cell>
          <cell r="H422">
            <v>0</v>
          </cell>
          <cell r="I422">
            <v>7.0000000000000007E-2</v>
          </cell>
          <cell r="J422">
            <v>0</v>
          </cell>
          <cell r="K422">
            <v>7.0000000000000007E-2</v>
          </cell>
          <cell r="L422">
            <v>0</v>
          </cell>
          <cell r="M422">
            <v>0</v>
          </cell>
          <cell r="N422">
            <v>0</v>
          </cell>
          <cell r="O422">
            <v>0</v>
          </cell>
          <cell r="P422">
            <v>2</v>
          </cell>
        </row>
        <row r="423">
          <cell r="B423" t="str">
            <v xml:space="preserve">XS </v>
          </cell>
          <cell r="C423">
            <v>0.75</v>
          </cell>
          <cell r="D423">
            <v>3.91</v>
          </cell>
          <cell r="E423">
            <v>1</v>
          </cell>
          <cell r="F423">
            <v>0</v>
          </cell>
          <cell r="G423">
            <v>0</v>
          </cell>
          <cell r="H423">
            <v>0</v>
          </cell>
          <cell r="I423">
            <v>7.0000000000000007E-2</v>
          </cell>
          <cell r="J423">
            <v>0</v>
          </cell>
          <cell r="K423">
            <v>7.0000000000000007E-2</v>
          </cell>
          <cell r="L423">
            <v>0</v>
          </cell>
          <cell r="M423">
            <v>0</v>
          </cell>
          <cell r="N423">
            <v>0</v>
          </cell>
          <cell r="O423">
            <v>0</v>
          </cell>
          <cell r="P423">
            <v>2</v>
          </cell>
        </row>
        <row r="424">
          <cell r="B424" t="str">
            <v xml:space="preserve">XS </v>
          </cell>
          <cell r="C424">
            <v>1</v>
          </cell>
          <cell r="D424">
            <v>4.55</v>
          </cell>
          <cell r="E424">
            <v>1</v>
          </cell>
          <cell r="F424">
            <v>0</v>
          </cell>
          <cell r="G424">
            <v>0</v>
          </cell>
          <cell r="H424">
            <v>0</v>
          </cell>
          <cell r="I424">
            <v>0.15</v>
          </cell>
          <cell r="J424">
            <v>0</v>
          </cell>
          <cell r="K424">
            <v>0.15</v>
          </cell>
          <cell r="L424">
            <v>0</v>
          </cell>
          <cell r="M424">
            <v>0</v>
          </cell>
          <cell r="N424">
            <v>0</v>
          </cell>
          <cell r="O424">
            <v>0</v>
          </cell>
          <cell r="P424">
            <v>2</v>
          </cell>
        </row>
        <row r="425">
          <cell r="B425" t="str">
            <v xml:space="preserve">XS </v>
          </cell>
          <cell r="C425">
            <v>1</v>
          </cell>
          <cell r="D425">
            <v>4.55</v>
          </cell>
          <cell r="E425">
            <v>1</v>
          </cell>
          <cell r="F425">
            <v>0</v>
          </cell>
          <cell r="G425">
            <v>0</v>
          </cell>
          <cell r="H425">
            <v>0</v>
          </cell>
          <cell r="I425">
            <v>0.15</v>
          </cell>
          <cell r="J425">
            <v>0</v>
          </cell>
          <cell r="K425">
            <v>0.15</v>
          </cell>
          <cell r="L425">
            <v>0</v>
          </cell>
          <cell r="M425">
            <v>0</v>
          </cell>
          <cell r="N425">
            <v>0</v>
          </cell>
          <cell r="O425">
            <v>0</v>
          </cell>
          <cell r="P425">
            <v>2</v>
          </cell>
        </row>
        <row r="426">
          <cell r="B426" t="str">
            <v xml:space="preserve">XS </v>
          </cell>
          <cell r="C426">
            <v>1</v>
          </cell>
          <cell r="D426">
            <v>4.55</v>
          </cell>
          <cell r="E426">
            <v>1</v>
          </cell>
          <cell r="F426">
            <v>0</v>
          </cell>
          <cell r="G426">
            <v>0</v>
          </cell>
          <cell r="H426">
            <v>0</v>
          </cell>
          <cell r="I426">
            <v>0.15</v>
          </cell>
          <cell r="J426">
            <v>0</v>
          </cell>
          <cell r="K426">
            <v>0.15</v>
          </cell>
          <cell r="L426">
            <v>0</v>
          </cell>
          <cell r="M426">
            <v>0</v>
          </cell>
          <cell r="N426">
            <v>0</v>
          </cell>
          <cell r="O426">
            <v>0</v>
          </cell>
          <cell r="P426">
            <v>2</v>
          </cell>
        </row>
        <row r="427">
          <cell r="B427" t="str">
            <v xml:space="preserve">XS </v>
          </cell>
          <cell r="C427">
            <v>1.25</v>
          </cell>
          <cell r="D427">
            <v>4.8499999999999996</v>
          </cell>
          <cell r="E427">
            <v>1</v>
          </cell>
          <cell r="F427">
            <v>0</v>
          </cell>
          <cell r="G427">
            <v>0</v>
          </cell>
          <cell r="H427">
            <v>0</v>
          </cell>
          <cell r="I427">
            <v>0.13</v>
          </cell>
          <cell r="J427">
            <v>0.17</v>
          </cell>
          <cell r="K427">
            <v>0.30000000000000004</v>
          </cell>
          <cell r="L427">
            <v>0</v>
          </cell>
          <cell r="M427">
            <v>0</v>
          </cell>
          <cell r="N427">
            <v>0</v>
          </cell>
          <cell r="O427">
            <v>0</v>
          </cell>
          <cell r="P427">
            <v>2</v>
          </cell>
        </row>
        <row r="428">
          <cell r="B428" t="str">
            <v xml:space="preserve">XS </v>
          </cell>
          <cell r="C428">
            <v>1.25</v>
          </cell>
          <cell r="D428">
            <v>4.8499999999999996</v>
          </cell>
          <cell r="E428">
            <v>1</v>
          </cell>
          <cell r="F428">
            <v>0</v>
          </cell>
          <cell r="G428">
            <v>0</v>
          </cell>
          <cell r="H428">
            <v>0</v>
          </cell>
          <cell r="I428">
            <v>0.13</v>
          </cell>
          <cell r="J428">
            <v>0.17</v>
          </cell>
          <cell r="K428">
            <v>0.30000000000000004</v>
          </cell>
          <cell r="L428">
            <v>0</v>
          </cell>
          <cell r="M428">
            <v>0</v>
          </cell>
          <cell r="N428">
            <v>0</v>
          </cell>
          <cell r="O428">
            <v>0</v>
          </cell>
          <cell r="P428">
            <v>2</v>
          </cell>
        </row>
        <row r="429">
          <cell r="B429" t="str">
            <v xml:space="preserve">XS </v>
          </cell>
          <cell r="C429">
            <v>1.25</v>
          </cell>
          <cell r="D429">
            <v>4.8499999999999996</v>
          </cell>
          <cell r="E429">
            <v>1</v>
          </cell>
          <cell r="F429">
            <v>0</v>
          </cell>
          <cell r="G429">
            <v>0</v>
          </cell>
          <cell r="H429">
            <v>0</v>
          </cell>
          <cell r="I429">
            <v>0.13</v>
          </cell>
          <cell r="J429">
            <v>0.17</v>
          </cell>
          <cell r="K429">
            <v>0.30000000000000004</v>
          </cell>
          <cell r="L429">
            <v>2</v>
          </cell>
          <cell r="M429">
            <v>0</v>
          </cell>
          <cell r="N429">
            <v>9.1033671239145674E-312</v>
          </cell>
          <cell r="O429" t="str">
            <v xml:space="preserve">XS </v>
          </cell>
          <cell r="P429">
            <v>2</v>
          </cell>
          <cell r="Q429">
            <v>0</v>
          </cell>
          <cell r="R429">
            <v>9.0821471660049147E-312</v>
          </cell>
        </row>
        <row r="430">
          <cell r="B430" t="str">
            <v xml:space="preserve">XS </v>
          </cell>
          <cell r="C430">
            <v>1.5</v>
          </cell>
          <cell r="D430">
            <v>5.08</v>
          </cell>
          <cell r="E430">
            <v>1</v>
          </cell>
          <cell r="F430">
            <v>0</v>
          </cell>
          <cell r="G430">
            <v>0</v>
          </cell>
          <cell r="H430">
            <v>0</v>
          </cell>
          <cell r="I430">
            <v>0.15</v>
          </cell>
          <cell r="J430">
            <v>0.15</v>
          </cell>
          <cell r="K430">
            <v>0.3</v>
          </cell>
          <cell r="L430">
            <v>0</v>
          </cell>
          <cell r="M430">
            <v>0</v>
          </cell>
          <cell r="N430">
            <v>0</v>
          </cell>
          <cell r="O430">
            <v>0</v>
          </cell>
          <cell r="P430">
            <v>2</v>
          </cell>
        </row>
        <row r="431">
          <cell r="B431" t="str">
            <v xml:space="preserve">XS </v>
          </cell>
          <cell r="C431">
            <v>1.5</v>
          </cell>
          <cell r="D431">
            <v>5.08</v>
          </cell>
          <cell r="E431">
            <v>1</v>
          </cell>
          <cell r="F431">
            <v>0</v>
          </cell>
          <cell r="G431">
            <v>0</v>
          </cell>
          <cell r="H431">
            <v>0</v>
          </cell>
          <cell r="I431">
            <v>0.15</v>
          </cell>
          <cell r="J431">
            <v>0.15</v>
          </cell>
          <cell r="K431">
            <v>0.3</v>
          </cell>
          <cell r="L431">
            <v>0</v>
          </cell>
          <cell r="M431">
            <v>0</v>
          </cell>
          <cell r="N431">
            <v>0</v>
          </cell>
          <cell r="O431">
            <v>0</v>
          </cell>
          <cell r="P431">
            <v>2</v>
          </cell>
        </row>
        <row r="432">
          <cell r="B432" t="str">
            <v xml:space="preserve">XS </v>
          </cell>
          <cell r="C432">
            <v>1.5</v>
          </cell>
          <cell r="D432">
            <v>5.08</v>
          </cell>
          <cell r="E432">
            <v>1</v>
          </cell>
          <cell r="F432">
            <v>0</v>
          </cell>
          <cell r="G432">
            <v>0</v>
          </cell>
          <cell r="H432">
            <v>0</v>
          </cell>
          <cell r="I432">
            <v>0.15</v>
          </cell>
          <cell r="J432">
            <v>0.15</v>
          </cell>
          <cell r="K432">
            <v>0.3</v>
          </cell>
          <cell r="L432">
            <v>0</v>
          </cell>
          <cell r="M432">
            <v>0</v>
          </cell>
          <cell r="N432">
            <v>0</v>
          </cell>
          <cell r="O432">
            <v>0</v>
          </cell>
          <cell r="P432">
            <v>2</v>
          </cell>
        </row>
        <row r="433">
          <cell r="B433" t="str">
            <v xml:space="preserve">XS </v>
          </cell>
          <cell r="C433">
            <v>2</v>
          </cell>
          <cell r="D433">
            <v>5.54</v>
          </cell>
          <cell r="E433">
            <v>1</v>
          </cell>
          <cell r="F433">
            <v>0</v>
          </cell>
          <cell r="G433">
            <v>0</v>
          </cell>
          <cell r="H433">
            <v>0</v>
          </cell>
          <cell r="I433">
            <v>0.2</v>
          </cell>
          <cell r="J433">
            <v>0.25</v>
          </cell>
          <cell r="K433">
            <v>0.45</v>
          </cell>
          <cell r="L433">
            <v>0</v>
          </cell>
          <cell r="M433">
            <v>0</v>
          </cell>
          <cell r="N433">
            <v>0</v>
          </cell>
          <cell r="O433">
            <v>0</v>
          </cell>
          <cell r="P433">
            <v>2</v>
          </cell>
        </row>
        <row r="434">
          <cell r="B434" t="str">
            <v xml:space="preserve">XS </v>
          </cell>
          <cell r="C434">
            <v>2</v>
          </cell>
          <cell r="D434">
            <v>5.54</v>
          </cell>
          <cell r="E434">
            <v>1</v>
          </cell>
          <cell r="F434">
            <v>0</v>
          </cell>
          <cell r="G434">
            <v>0</v>
          </cell>
          <cell r="H434">
            <v>0</v>
          </cell>
          <cell r="I434">
            <v>0.2</v>
          </cell>
          <cell r="J434">
            <v>0.25</v>
          </cell>
          <cell r="K434">
            <v>0.45</v>
          </cell>
          <cell r="L434">
            <v>0</v>
          </cell>
          <cell r="M434">
            <v>0</v>
          </cell>
          <cell r="N434">
            <v>0</v>
          </cell>
          <cell r="O434">
            <v>0</v>
          </cell>
          <cell r="P434">
            <v>2</v>
          </cell>
        </row>
        <row r="435">
          <cell r="B435" t="str">
            <v xml:space="preserve">XS </v>
          </cell>
          <cell r="C435">
            <v>2</v>
          </cell>
          <cell r="D435">
            <v>5.54</v>
          </cell>
          <cell r="E435">
            <v>1</v>
          </cell>
          <cell r="F435">
            <v>0</v>
          </cell>
          <cell r="G435">
            <v>0</v>
          </cell>
          <cell r="H435">
            <v>0</v>
          </cell>
          <cell r="I435">
            <v>0.2</v>
          </cell>
          <cell r="J435">
            <v>0.25</v>
          </cell>
          <cell r="K435">
            <v>0.45</v>
          </cell>
          <cell r="L435">
            <v>0</v>
          </cell>
          <cell r="M435">
            <v>0</v>
          </cell>
          <cell r="N435">
            <v>0</v>
          </cell>
          <cell r="O435">
            <v>0</v>
          </cell>
          <cell r="P435">
            <v>2</v>
          </cell>
        </row>
        <row r="436">
          <cell r="B436" t="str">
            <v xml:space="preserve">XS </v>
          </cell>
          <cell r="C436">
            <v>2.5</v>
          </cell>
          <cell r="D436">
            <v>7.01</v>
          </cell>
          <cell r="E436">
            <v>1</v>
          </cell>
          <cell r="F436">
            <v>0</v>
          </cell>
          <cell r="G436">
            <v>0</v>
          </cell>
          <cell r="H436">
            <v>0</v>
          </cell>
          <cell r="I436">
            <v>0.25</v>
          </cell>
          <cell r="J436">
            <v>0.5</v>
          </cell>
          <cell r="K436">
            <v>0.75</v>
          </cell>
          <cell r="L436">
            <v>0</v>
          </cell>
          <cell r="M436">
            <v>0</v>
          </cell>
          <cell r="N436">
            <v>0</v>
          </cell>
          <cell r="O436">
            <v>0</v>
          </cell>
          <cell r="P436">
            <v>2</v>
          </cell>
        </row>
        <row r="437">
          <cell r="B437" t="str">
            <v xml:space="preserve">XS </v>
          </cell>
          <cell r="C437">
            <v>3</v>
          </cell>
          <cell r="D437">
            <v>7.62</v>
          </cell>
          <cell r="E437">
            <v>1</v>
          </cell>
          <cell r="F437">
            <v>0</v>
          </cell>
          <cell r="G437">
            <v>0</v>
          </cell>
          <cell r="H437">
            <v>0</v>
          </cell>
          <cell r="I437">
            <v>0.3</v>
          </cell>
          <cell r="J437">
            <v>0.6</v>
          </cell>
          <cell r="K437">
            <v>0.89999999999999991</v>
          </cell>
          <cell r="L437">
            <v>0</v>
          </cell>
          <cell r="M437">
            <v>0</v>
          </cell>
          <cell r="N437">
            <v>0</v>
          </cell>
          <cell r="O437">
            <v>0</v>
          </cell>
          <cell r="P437">
            <v>2</v>
          </cell>
        </row>
        <row r="438">
          <cell r="B438" t="str">
            <v xml:space="preserve">XS </v>
          </cell>
          <cell r="C438">
            <v>3.5</v>
          </cell>
          <cell r="D438">
            <v>8.08</v>
          </cell>
          <cell r="E438">
            <v>1</v>
          </cell>
          <cell r="F438">
            <v>0</v>
          </cell>
          <cell r="G438">
            <v>0</v>
          </cell>
          <cell r="H438">
            <v>0</v>
          </cell>
          <cell r="I438">
            <v>0.35</v>
          </cell>
          <cell r="J438">
            <v>0.85</v>
          </cell>
          <cell r="K438">
            <v>1.2</v>
          </cell>
          <cell r="L438">
            <v>0</v>
          </cell>
          <cell r="M438">
            <v>0</v>
          </cell>
          <cell r="N438">
            <v>0</v>
          </cell>
          <cell r="O438">
            <v>0</v>
          </cell>
          <cell r="P438">
            <v>3</v>
          </cell>
        </row>
        <row r="439">
          <cell r="B439" t="str">
            <v xml:space="preserve">XS </v>
          </cell>
          <cell r="C439">
            <v>4</v>
          </cell>
          <cell r="D439">
            <v>8.56</v>
          </cell>
          <cell r="E439">
            <v>1</v>
          </cell>
          <cell r="F439">
            <v>0</v>
          </cell>
          <cell r="G439">
            <v>0</v>
          </cell>
          <cell r="H439">
            <v>0</v>
          </cell>
          <cell r="I439">
            <v>0.41</v>
          </cell>
          <cell r="J439">
            <v>0.93</v>
          </cell>
          <cell r="K439">
            <v>1.34</v>
          </cell>
          <cell r="L439">
            <v>0</v>
          </cell>
          <cell r="M439">
            <v>0</v>
          </cell>
          <cell r="N439">
            <v>0</v>
          </cell>
          <cell r="O439">
            <v>0</v>
          </cell>
          <cell r="P439">
            <v>3</v>
          </cell>
        </row>
        <row r="440">
          <cell r="B440" t="str">
            <v xml:space="preserve">XS </v>
          </cell>
          <cell r="C440">
            <v>5</v>
          </cell>
          <cell r="D440">
            <v>9.5299999999999994</v>
          </cell>
          <cell r="E440">
            <v>1</v>
          </cell>
          <cell r="F440">
            <v>0</v>
          </cell>
          <cell r="G440">
            <v>0</v>
          </cell>
          <cell r="H440">
            <v>0</v>
          </cell>
          <cell r="I440">
            <v>0.51</v>
          </cell>
          <cell r="J440">
            <v>1.59</v>
          </cell>
          <cell r="K440">
            <v>2.1</v>
          </cell>
          <cell r="L440">
            <v>4</v>
          </cell>
          <cell r="M440">
            <v>0</v>
          </cell>
          <cell r="N440">
            <v>9.3367866609207473E-312</v>
          </cell>
          <cell r="O440" t="str">
            <v xml:space="preserve">XS </v>
          </cell>
          <cell r="P440">
            <v>4</v>
          </cell>
          <cell r="Q440">
            <v>0</v>
          </cell>
          <cell r="R440">
            <v>9.3155667030110946E-312</v>
          </cell>
        </row>
        <row r="441">
          <cell r="B441" t="str">
            <v xml:space="preserve">XS </v>
          </cell>
          <cell r="C441">
            <v>6</v>
          </cell>
          <cell r="D441">
            <v>10.97</v>
          </cell>
          <cell r="E441">
            <v>1.25</v>
          </cell>
          <cell r="F441">
            <v>0</v>
          </cell>
          <cell r="G441">
            <v>0</v>
          </cell>
          <cell r="H441">
            <v>0</v>
          </cell>
          <cell r="I441">
            <v>0.61</v>
          </cell>
          <cell r="J441">
            <v>2.69</v>
          </cell>
          <cell r="K441">
            <v>3.3</v>
          </cell>
          <cell r="L441">
            <v>0</v>
          </cell>
          <cell r="M441">
            <v>0</v>
          </cell>
          <cell r="N441">
            <v>0</v>
          </cell>
          <cell r="O441">
            <v>0</v>
          </cell>
          <cell r="P441">
            <v>4</v>
          </cell>
        </row>
        <row r="442">
          <cell r="B442" t="str">
            <v xml:space="preserve">XS </v>
          </cell>
          <cell r="C442">
            <v>8</v>
          </cell>
          <cell r="D442">
            <v>12.7</v>
          </cell>
          <cell r="E442">
            <v>1.25</v>
          </cell>
          <cell r="F442">
            <v>0</v>
          </cell>
          <cell r="G442">
            <v>0</v>
          </cell>
          <cell r="H442">
            <v>0</v>
          </cell>
          <cell r="I442">
            <v>0.81</v>
          </cell>
          <cell r="J442">
            <v>4.58</v>
          </cell>
          <cell r="K442">
            <v>5.3900000000000006</v>
          </cell>
          <cell r="L442">
            <v>0</v>
          </cell>
          <cell r="M442">
            <v>0</v>
          </cell>
          <cell r="N442">
            <v>0</v>
          </cell>
          <cell r="O442">
            <v>0</v>
          </cell>
          <cell r="P442">
            <v>4</v>
          </cell>
        </row>
        <row r="443">
          <cell r="B443" t="str">
            <v xml:space="preserve">XS </v>
          </cell>
          <cell r="C443">
            <v>10</v>
          </cell>
          <cell r="D443">
            <v>12.7</v>
          </cell>
          <cell r="E443">
            <v>1.25</v>
          </cell>
          <cell r="F443">
            <v>0</v>
          </cell>
          <cell r="G443">
            <v>0</v>
          </cell>
          <cell r="H443">
            <v>0</v>
          </cell>
          <cell r="I443">
            <v>1.01</v>
          </cell>
          <cell r="J443">
            <v>5.74</v>
          </cell>
          <cell r="K443">
            <v>6.75</v>
          </cell>
          <cell r="L443">
            <v>0</v>
          </cell>
          <cell r="M443">
            <v>0</v>
          </cell>
          <cell r="N443">
            <v>0</v>
          </cell>
          <cell r="O443">
            <v>0</v>
          </cell>
          <cell r="P443">
            <v>4</v>
          </cell>
        </row>
        <row r="444">
          <cell r="B444" t="str">
            <v xml:space="preserve">XS </v>
          </cell>
          <cell r="C444">
            <v>12</v>
          </cell>
          <cell r="D444">
            <v>12.7</v>
          </cell>
          <cell r="E444">
            <v>1.25</v>
          </cell>
          <cell r="F444">
            <v>0</v>
          </cell>
          <cell r="G444">
            <v>0</v>
          </cell>
          <cell r="H444">
            <v>0</v>
          </cell>
          <cell r="I444">
            <v>1.22</v>
          </cell>
          <cell r="J444">
            <v>6.73</v>
          </cell>
          <cell r="K444">
            <v>7.95</v>
          </cell>
          <cell r="L444">
            <v>0</v>
          </cell>
          <cell r="M444">
            <v>0</v>
          </cell>
          <cell r="N444">
            <v>0</v>
          </cell>
          <cell r="O444">
            <v>0</v>
          </cell>
          <cell r="P444">
            <v>6</v>
          </cell>
        </row>
        <row r="445">
          <cell r="B445" t="str">
            <v xml:space="preserve">XS </v>
          </cell>
          <cell r="C445">
            <v>14</v>
          </cell>
          <cell r="D445">
            <v>12.7</v>
          </cell>
          <cell r="E445">
            <v>1.25</v>
          </cell>
          <cell r="F445">
            <v>0</v>
          </cell>
          <cell r="G445">
            <v>0</v>
          </cell>
          <cell r="H445">
            <v>0</v>
          </cell>
          <cell r="I445">
            <v>1.42</v>
          </cell>
          <cell r="J445">
            <v>7.28</v>
          </cell>
          <cell r="K445">
            <v>8.6999999999999993</v>
          </cell>
          <cell r="L445">
            <v>0</v>
          </cell>
          <cell r="M445">
            <v>0</v>
          </cell>
          <cell r="N445">
            <v>0</v>
          </cell>
          <cell r="O445">
            <v>0</v>
          </cell>
          <cell r="P445">
            <v>6</v>
          </cell>
        </row>
        <row r="446">
          <cell r="B446" t="str">
            <v xml:space="preserve">XS </v>
          </cell>
          <cell r="C446">
            <v>16</v>
          </cell>
          <cell r="D446">
            <v>12.7</v>
          </cell>
          <cell r="E446">
            <v>1.25</v>
          </cell>
          <cell r="F446">
            <v>0</v>
          </cell>
          <cell r="G446">
            <v>0</v>
          </cell>
          <cell r="H446">
            <v>0</v>
          </cell>
          <cell r="I446">
            <v>1.62</v>
          </cell>
          <cell r="J446">
            <v>8.42</v>
          </cell>
          <cell r="K446">
            <v>10.039999999999999</v>
          </cell>
          <cell r="L446">
            <v>0</v>
          </cell>
          <cell r="M446">
            <v>0</v>
          </cell>
          <cell r="N446">
            <v>0</v>
          </cell>
          <cell r="O446">
            <v>0</v>
          </cell>
          <cell r="P446">
            <v>6</v>
          </cell>
        </row>
        <row r="447">
          <cell r="B447" t="str">
            <v xml:space="preserve">XS </v>
          </cell>
          <cell r="C447">
            <v>18</v>
          </cell>
          <cell r="D447">
            <v>12.7</v>
          </cell>
          <cell r="E447">
            <v>1.25</v>
          </cell>
          <cell r="F447">
            <v>0</v>
          </cell>
          <cell r="G447">
            <v>0</v>
          </cell>
          <cell r="H447">
            <v>0</v>
          </cell>
          <cell r="I447">
            <v>1.82</v>
          </cell>
          <cell r="J447">
            <v>9.42</v>
          </cell>
          <cell r="K447">
            <v>11.24</v>
          </cell>
          <cell r="L447">
            <v>0</v>
          </cell>
          <cell r="M447">
            <v>0</v>
          </cell>
          <cell r="N447">
            <v>0</v>
          </cell>
          <cell r="O447">
            <v>0</v>
          </cell>
          <cell r="P447">
            <v>6</v>
          </cell>
        </row>
        <row r="448">
          <cell r="B448" t="str">
            <v xml:space="preserve">XS </v>
          </cell>
          <cell r="C448">
            <v>20</v>
          </cell>
          <cell r="D448">
            <v>12.7</v>
          </cell>
          <cell r="E448">
            <v>1.25</v>
          </cell>
          <cell r="F448">
            <v>0</v>
          </cell>
          <cell r="G448">
            <v>0</v>
          </cell>
          <cell r="H448">
            <v>0</v>
          </cell>
          <cell r="I448">
            <v>2.0299999999999998</v>
          </cell>
          <cell r="J448">
            <v>10.42</v>
          </cell>
          <cell r="K448">
            <v>12.45</v>
          </cell>
          <cell r="L448">
            <v>0</v>
          </cell>
          <cell r="M448">
            <v>0</v>
          </cell>
          <cell r="N448">
            <v>0</v>
          </cell>
          <cell r="O448">
            <v>0</v>
          </cell>
          <cell r="P448">
            <v>7</v>
          </cell>
        </row>
        <row r="449">
          <cell r="B449" t="str">
            <v xml:space="preserve">XS </v>
          </cell>
          <cell r="C449">
            <v>22</v>
          </cell>
          <cell r="D449">
            <v>12.7</v>
          </cell>
          <cell r="E449">
            <v>1.25</v>
          </cell>
          <cell r="F449">
            <v>0</v>
          </cell>
          <cell r="G449">
            <v>0</v>
          </cell>
          <cell r="H449">
            <v>0</v>
          </cell>
          <cell r="I449">
            <v>2.23</v>
          </cell>
          <cell r="J449">
            <v>11.72</v>
          </cell>
          <cell r="K449">
            <v>13.950000000000001</v>
          </cell>
          <cell r="L449">
            <v>0</v>
          </cell>
          <cell r="M449">
            <v>0</v>
          </cell>
          <cell r="N449">
            <v>0</v>
          </cell>
          <cell r="O449">
            <v>0</v>
          </cell>
          <cell r="P449">
            <v>8</v>
          </cell>
        </row>
        <row r="450">
          <cell r="B450" t="str">
            <v xml:space="preserve">XS </v>
          </cell>
          <cell r="C450">
            <v>24</v>
          </cell>
          <cell r="D450">
            <v>12.7</v>
          </cell>
          <cell r="E450">
            <v>1.25</v>
          </cell>
          <cell r="F450">
            <v>0</v>
          </cell>
          <cell r="G450">
            <v>0</v>
          </cell>
          <cell r="H450">
            <v>0</v>
          </cell>
          <cell r="I450">
            <v>2.4300000000000002</v>
          </cell>
          <cell r="J450">
            <v>12.57</v>
          </cell>
          <cell r="K450">
            <v>15</v>
          </cell>
          <cell r="L450">
            <v>0</v>
          </cell>
          <cell r="M450">
            <v>0</v>
          </cell>
          <cell r="N450">
            <v>0</v>
          </cell>
          <cell r="O450">
            <v>0</v>
          </cell>
          <cell r="P450">
            <v>8</v>
          </cell>
        </row>
        <row r="451">
          <cell r="B451" t="str">
            <v xml:space="preserve">XS </v>
          </cell>
          <cell r="C451">
            <v>26</v>
          </cell>
          <cell r="D451">
            <v>12.7</v>
          </cell>
          <cell r="E451">
            <v>1.25</v>
          </cell>
          <cell r="F451">
            <v>0</v>
          </cell>
          <cell r="G451">
            <v>0</v>
          </cell>
          <cell r="H451">
            <v>0</v>
          </cell>
          <cell r="I451">
            <v>2.64</v>
          </cell>
          <cell r="J451">
            <v>13.86</v>
          </cell>
          <cell r="K451">
            <v>16.5</v>
          </cell>
          <cell r="L451">
            <v>9</v>
          </cell>
          <cell r="M451">
            <v>0</v>
          </cell>
          <cell r="N451">
            <v>9.5702061979269273E-312</v>
          </cell>
          <cell r="O451" t="str">
            <v xml:space="preserve">XS </v>
          </cell>
          <cell r="P451">
            <v>9</v>
          </cell>
          <cell r="Q451">
            <v>0</v>
          </cell>
          <cell r="R451">
            <v>9.5489862400172746E-312</v>
          </cell>
        </row>
        <row r="452">
          <cell r="B452" t="str">
            <v xml:space="preserve">XS </v>
          </cell>
          <cell r="C452">
            <v>28</v>
          </cell>
          <cell r="D452">
            <v>12.7</v>
          </cell>
          <cell r="E452">
            <v>1.25</v>
          </cell>
          <cell r="F452">
            <v>0</v>
          </cell>
          <cell r="G452">
            <v>0</v>
          </cell>
          <cell r="H452">
            <v>0</v>
          </cell>
          <cell r="I452">
            <v>2.84</v>
          </cell>
          <cell r="J452">
            <v>15.16</v>
          </cell>
          <cell r="K452">
            <v>18</v>
          </cell>
          <cell r="L452">
            <v>0</v>
          </cell>
          <cell r="M452">
            <v>0</v>
          </cell>
          <cell r="N452">
            <v>0</v>
          </cell>
          <cell r="O452">
            <v>0</v>
          </cell>
          <cell r="P452">
            <v>9</v>
          </cell>
        </row>
        <row r="453">
          <cell r="B453" t="str">
            <v xml:space="preserve">XS </v>
          </cell>
          <cell r="C453">
            <v>30</v>
          </cell>
          <cell r="D453">
            <v>12.7</v>
          </cell>
          <cell r="E453">
            <v>1.25</v>
          </cell>
          <cell r="F453">
            <v>0</v>
          </cell>
          <cell r="G453">
            <v>0</v>
          </cell>
          <cell r="H453">
            <v>0</v>
          </cell>
          <cell r="I453">
            <v>3.04</v>
          </cell>
          <cell r="J453">
            <v>16.45</v>
          </cell>
          <cell r="K453">
            <v>19.489999999999998</v>
          </cell>
          <cell r="L453">
            <v>0</v>
          </cell>
          <cell r="M453">
            <v>0</v>
          </cell>
          <cell r="N453">
            <v>0</v>
          </cell>
          <cell r="O453">
            <v>0</v>
          </cell>
          <cell r="P453">
            <v>10</v>
          </cell>
        </row>
        <row r="454">
          <cell r="B454" t="str">
            <v xml:space="preserve">XS </v>
          </cell>
          <cell r="C454">
            <v>32</v>
          </cell>
          <cell r="D454">
            <v>12.7</v>
          </cell>
          <cell r="E454">
            <v>1.25</v>
          </cell>
          <cell r="F454">
            <v>0</v>
          </cell>
          <cell r="G454">
            <v>0</v>
          </cell>
          <cell r="H454">
            <v>0</v>
          </cell>
          <cell r="I454">
            <v>3.24</v>
          </cell>
          <cell r="J454">
            <v>17.75</v>
          </cell>
          <cell r="K454">
            <v>20.990000000000002</v>
          </cell>
          <cell r="L454">
            <v>0</v>
          </cell>
          <cell r="M454">
            <v>0</v>
          </cell>
          <cell r="N454">
            <v>0</v>
          </cell>
          <cell r="O454">
            <v>0</v>
          </cell>
          <cell r="P454">
            <v>11</v>
          </cell>
        </row>
        <row r="455">
          <cell r="B455" t="str">
            <v xml:space="preserve">XS </v>
          </cell>
          <cell r="C455">
            <v>34</v>
          </cell>
          <cell r="D455">
            <v>12.7</v>
          </cell>
          <cell r="E455">
            <v>1.25</v>
          </cell>
          <cell r="F455">
            <v>0</v>
          </cell>
          <cell r="G455">
            <v>0</v>
          </cell>
          <cell r="H455">
            <v>0</v>
          </cell>
          <cell r="I455">
            <v>3.45</v>
          </cell>
          <cell r="J455">
            <v>18.54</v>
          </cell>
          <cell r="K455">
            <v>21.99</v>
          </cell>
          <cell r="L455">
            <v>0</v>
          </cell>
          <cell r="M455">
            <v>0</v>
          </cell>
          <cell r="N455">
            <v>0</v>
          </cell>
          <cell r="O455">
            <v>0</v>
          </cell>
          <cell r="P455">
            <v>12</v>
          </cell>
        </row>
        <row r="456">
          <cell r="B456" t="str">
            <v xml:space="preserve">XS </v>
          </cell>
          <cell r="C456">
            <v>36</v>
          </cell>
          <cell r="D456">
            <v>12.7</v>
          </cell>
          <cell r="E456">
            <v>1.25</v>
          </cell>
          <cell r="F456">
            <v>0</v>
          </cell>
          <cell r="G456">
            <v>0</v>
          </cell>
          <cell r="H456">
            <v>0</v>
          </cell>
          <cell r="I456">
            <v>3.65</v>
          </cell>
          <cell r="J456">
            <v>18.84</v>
          </cell>
          <cell r="K456">
            <v>22.49</v>
          </cell>
          <cell r="L456">
            <v>0</v>
          </cell>
          <cell r="M456">
            <v>0</v>
          </cell>
          <cell r="N456">
            <v>0</v>
          </cell>
          <cell r="O456">
            <v>0</v>
          </cell>
          <cell r="P456">
            <v>12</v>
          </cell>
        </row>
        <row r="457">
          <cell r="B457" t="str">
            <v xml:space="preserve">XS </v>
          </cell>
          <cell r="C457">
            <v>38</v>
          </cell>
          <cell r="D457">
            <v>12.7</v>
          </cell>
          <cell r="E457">
            <v>1.25</v>
          </cell>
          <cell r="F457">
            <v>0</v>
          </cell>
          <cell r="G457">
            <v>0</v>
          </cell>
          <cell r="H457">
            <v>0</v>
          </cell>
          <cell r="I457">
            <v>3.85</v>
          </cell>
          <cell r="J457">
            <v>19.89</v>
          </cell>
          <cell r="K457">
            <v>23.740000000000002</v>
          </cell>
          <cell r="L457">
            <v>0</v>
          </cell>
          <cell r="M457">
            <v>0</v>
          </cell>
          <cell r="N457">
            <v>0</v>
          </cell>
          <cell r="O457">
            <v>0</v>
          </cell>
          <cell r="P457">
            <v>13</v>
          </cell>
        </row>
        <row r="458">
          <cell r="B458" t="str">
            <v xml:space="preserve">XS </v>
          </cell>
          <cell r="C458">
            <v>40</v>
          </cell>
          <cell r="D458">
            <v>12.7</v>
          </cell>
          <cell r="E458">
            <v>1.25</v>
          </cell>
          <cell r="F458">
            <v>0</v>
          </cell>
          <cell r="G458">
            <v>0</v>
          </cell>
          <cell r="H458">
            <v>0</v>
          </cell>
          <cell r="I458">
            <v>4.0599999999999996</v>
          </cell>
          <cell r="J458">
            <v>21.66</v>
          </cell>
          <cell r="K458">
            <v>25.72</v>
          </cell>
          <cell r="L458">
            <v>0</v>
          </cell>
          <cell r="M458">
            <v>0</v>
          </cell>
          <cell r="N458">
            <v>0</v>
          </cell>
          <cell r="O458">
            <v>0</v>
          </cell>
          <cell r="P458">
            <v>14</v>
          </cell>
        </row>
        <row r="459">
          <cell r="B459" t="str">
            <v xml:space="preserve">XS </v>
          </cell>
          <cell r="C459">
            <v>42</v>
          </cell>
          <cell r="D459">
            <v>12.7</v>
          </cell>
          <cell r="E459">
            <v>1.25</v>
          </cell>
          <cell r="F459">
            <v>0</v>
          </cell>
          <cell r="G459">
            <v>0</v>
          </cell>
          <cell r="H459">
            <v>0</v>
          </cell>
          <cell r="I459">
            <v>4.26</v>
          </cell>
          <cell r="J459">
            <v>22.74</v>
          </cell>
          <cell r="K459">
            <v>27</v>
          </cell>
          <cell r="L459">
            <v>0</v>
          </cell>
          <cell r="M459">
            <v>0</v>
          </cell>
          <cell r="N459">
            <v>0</v>
          </cell>
          <cell r="O459">
            <v>0</v>
          </cell>
          <cell r="P459">
            <v>14</v>
          </cell>
        </row>
        <row r="460">
          <cell r="B460" t="str">
            <v xml:space="preserve">XS </v>
          </cell>
          <cell r="C460">
            <v>44</v>
          </cell>
          <cell r="D460">
            <v>12.7</v>
          </cell>
          <cell r="E460">
            <v>1.25</v>
          </cell>
          <cell r="F460">
            <v>0</v>
          </cell>
          <cell r="G460">
            <v>0</v>
          </cell>
          <cell r="H460">
            <v>0</v>
          </cell>
          <cell r="I460">
            <v>4.47</v>
          </cell>
          <cell r="J460">
            <v>27.16</v>
          </cell>
          <cell r="K460">
            <v>31.63</v>
          </cell>
          <cell r="L460">
            <v>0</v>
          </cell>
          <cell r="M460">
            <v>0</v>
          </cell>
          <cell r="N460">
            <v>0</v>
          </cell>
          <cell r="O460">
            <v>0</v>
          </cell>
          <cell r="P460">
            <v>15</v>
          </cell>
        </row>
        <row r="461">
          <cell r="B461" t="str">
            <v xml:space="preserve">XS </v>
          </cell>
          <cell r="C461">
            <v>46</v>
          </cell>
          <cell r="D461">
            <v>12.7</v>
          </cell>
          <cell r="E461">
            <v>1.25</v>
          </cell>
          <cell r="F461">
            <v>0</v>
          </cell>
          <cell r="G461">
            <v>0</v>
          </cell>
          <cell r="H461">
            <v>0</v>
          </cell>
          <cell r="I461">
            <v>4.67</v>
          </cell>
          <cell r="J461">
            <v>28.4</v>
          </cell>
          <cell r="K461">
            <v>33.07</v>
          </cell>
          <cell r="L461">
            <v>0</v>
          </cell>
          <cell r="M461">
            <v>0</v>
          </cell>
          <cell r="N461">
            <v>0</v>
          </cell>
          <cell r="O461">
            <v>0</v>
          </cell>
          <cell r="P461">
            <v>16</v>
          </cell>
        </row>
        <row r="462">
          <cell r="B462" t="str">
            <v xml:space="preserve">XS </v>
          </cell>
          <cell r="C462">
            <v>48</v>
          </cell>
          <cell r="D462">
            <v>12.7</v>
          </cell>
          <cell r="E462">
            <v>1.25</v>
          </cell>
          <cell r="F462">
            <v>0</v>
          </cell>
          <cell r="G462">
            <v>0</v>
          </cell>
          <cell r="H462">
            <v>0</v>
          </cell>
          <cell r="I462">
            <v>4.87</v>
          </cell>
          <cell r="J462">
            <v>29.63</v>
          </cell>
          <cell r="K462">
            <v>34.5</v>
          </cell>
          <cell r="L462">
            <v>0</v>
          </cell>
          <cell r="M462">
            <v>0</v>
          </cell>
          <cell r="N462">
            <v>0</v>
          </cell>
          <cell r="O462">
            <v>0</v>
          </cell>
          <cell r="P462">
            <v>16</v>
          </cell>
        </row>
        <row r="463">
          <cell r="B463" t="str">
            <v>XXS</v>
          </cell>
          <cell r="C463">
            <v>0.5</v>
          </cell>
          <cell r="D463">
            <v>7.47</v>
          </cell>
          <cell r="E463">
            <v>1</v>
          </cell>
          <cell r="F463">
            <v>0</v>
          </cell>
          <cell r="G463">
            <v>0</v>
          </cell>
          <cell r="H463">
            <v>0</v>
          </cell>
          <cell r="I463">
            <v>7.0000000000000007E-2</v>
          </cell>
          <cell r="J463">
            <v>0.23</v>
          </cell>
          <cell r="K463">
            <v>0.30000000000000004</v>
          </cell>
          <cell r="L463">
            <v>0</v>
          </cell>
          <cell r="M463">
            <v>0</v>
          </cell>
          <cell r="N463">
            <v>0</v>
          </cell>
          <cell r="O463">
            <v>0</v>
          </cell>
          <cell r="P463">
            <v>2</v>
          </cell>
        </row>
        <row r="464">
          <cell r="B464" t="str">
            <v>XXS</v>
          </cell>
          <cell r="C464">
            <v>0.5</v>
          </cell>
          <cell r="D464">
            <v>7.47</v>
          </cell>
          <cell r="E464">
            <v>1</v>
          </cell>
          <cell r="F464">
            <v>0</v>
          </cell>
          <cell r="G464">
            <v>0</v>
          </cell>
          <cell r="H464">
            <v>0</v>
          </cell>
          <cell r="I464">
            <v>7.0000000000000007E-2</v>
          </cell>
          <cell r="J464">
            <v>0.23</v>
          </cell>
          <cell r="K464">
            <v>0.30000000000000004</v>
          </cell>
          <cell r="L464">
            <v>0</v>
          </cell>
          <cell r="M464">
            <v>0</v>
          </cell>
          <cell r="N464">
            <v>0</v>
          </cell>
          <cell r="O464">
            <v>0</v>
          </cell>
          <cell r="P464">
            <v>2</v>
          </cell>
        </row>
        <row r="465">
          <cell r="B465" t="str">
            <v>XXS</v>
          </cell>
          <cell r="C465">
            <v>0.5</v>
          </cell>
          <cell r="D465">
            <v>7.47</v>
          </cell>
          <cell r="E465">
            <v>1</v>
          </cell>
          <cell r="F465">
            <v>0</v>
          </cell>
          <cell r="G465">
            <v>0</v>
          </cell>
          <cell r="H465">
            <v>0</v>
          </cell>
          <cell r="I465">
            <v>7.0000000000000007E-2</v>
          </cell>
          <cell r="J465">
            <v>0.23</v>
          </cell>
          <cell r="K465">
            <v>0.30000000000000004</v>
          </cell>
          <cell r="L465">
            <v>0</v>
          </cell>
          <cell r="M465">
            <v>0</v>
          </cell>
          <cell r="N465">
            <v>0</v>
          </cell>
          <cell r="O465">
            <v>0</v>
          </cell>
          <cell r="P465">
            <v>2</v>
          </cell>
          <cell r="Q465">
            <v>0</v>
          </cell>
          <cell r="R465">
            <v>0</v>
          </cell>
        </row>
        <row r="466">
          <cell r="B466" t="str">
            <v>XXS</v>
          </cell>
          <cell r="C466">
            <v>0.75</v>
          </cell>
          <cell r="D466">
            <v>7.82</v>
          </cell>
          <cell r="E466">
            <v>1</v>
          </cell>
          <cell r="F466">
            <v>0</v>
          </cell>
          <cell r="G466">
            <v>0</v>
          </cell>
          <cell r="H466">
            <v>0</v>
          </cell>
          <cell r="I466">
            <v>0.08</v>
          </cell>
          <cell r="J466">
            <v>0.22</v>
          </cell>
          <cell r="K466">
            <v>0.3</v>
          </cell>
          <cell r="L466">
            <v>0</v>
          </cell>
          <cell r="M466">
            <v>0</v>
          </cell>
          <cell r="N466">
            <v>0</v>
          </cell>
          <cell r="O466">
            <v>0</v>
          </cell>
          <cell r="P466">
            <v>2</v>
          </cell>
        </row>
        <row r="467">
          <cell r="B467" t="str">
            <v>XXS</v>
          </cell>
          <cell r="C467">
            <v>0.75</v>
          </cell>
          <cell r="D467">
            <v>7.82</v>
          </cell>
          <cell r="E467">
            <v>1</v>
          </cell>
          <cell r="F467">
            <v>0</v>
          </cell>
          <cell r="G467">
            <v>0</v>
          </cell>
          <cell r="H467">
            <v>0</v>
          </cell>
          <cell r="I467">
            <v>0.08</v>
          </cell>
          <cell r="J467">
            <v>0.22</v>
          </cell>
          <cell r="K467">
            <v>0.3</v>
          </cell>
          <cell r="L467">
            <v>0</v>
          </cell>
          <cell r="M467">
            <v>0</v>
          </cell>
          <cell r="N467">
            <v>0</v>
          </cell>
          <cell r="O467">
            <v>0</v>
          </cell>
          <cell r="P467">
            <v>2</v>
          </cell>
        </row>
        <row r="468">
          <cell r="B468" t="str">
            <v>XXS</v>
          </cell>
          <cell r="C468">
            <v>0.75</v>
          </cell>
          <cell r="D468">
            <v>7.82</v>
          </cell>
          <cell r="E468">
            <v>1</v>
          </cell>
          <cell r="F468">
            <v>0</v>
          </cell>
          <cell r="G468">
            <v>0</v>
          </cell>
          <cell r="H468">
            <v>0</v>
          </cell>
          <cell r="I468">
            <v>0.08</v>
          </cell>
          <cell r="J468">
            <v>0.22</v>
          </cell>
          <cell r="K468">
            <v>0.3</v>
          </cell>
          <cell r="L468">
            <v>0</v>
          </cell>
          <cell r="M468">
            <v>0</v>
          </cell>
          <cell r="N468">
            <v>0</v>
          </cell>
          <cell r="O468">
            <v>0</v>
          </cell>
          <cell r="P468">
            <v>2</v>
          </cell>
        </row>
        <row r="469">
          <cell r="B469" t="str">
            <v>XXS</v>
          </cell>
          <cell r="C469">
            <v>1</v>
          </cell>
          <cell r="D469">
            <v>9.09</v>
          </cell>
          <cell r="E469">
            <v>1</v>
          </cell>
          <cell r="F469">
            <v>0</v>
          </cell>
          <cell r="G469">
            <v>0</v>
          </cell>
          <cell r="H469">
            <v>0</v>
          </cell>
          <cell r="I469">
            <v>0.1</v>
          </cell>
          <cell r="J469">
            <v>0.5</v>
          </cell>
          <cell r="K469">
            <v>0.6</v>
          </cell>
          <cell r="L469">
            <v>0</v>
          </cell>
          <cell r="M469">
            <v>0</v>
          </cell>
          <cell r="N469">
            <v>0</v>
          </cell>
          <cell r="O469">
            <v>0</v>
          </cell>
          <cell r="P469">
            <v>2</v>
          </cell>
        </row>
        <row r="470">
          <cell r="B470" t="str">
            <v>XXS</v>
          </cell>
          <cell r="C470">
            <v>1</v>
          </cell>
          <cell r="D470">
            <v>9.09</v>
          </cell>
          <cell r="E470">
            <v>1</v>
          </cell>
          <cell r="F470">
            <v>0</v>
          </cell>
          <cell r="G470">
            <v>0</v>
          </cell>
          <cell r="H470">
            <v>0</v>
          </cell>
          <cell r="I470">
            <v>0.1</v>
          </cell>
          <cell r="J470">
            <v>0.5</v>
          </cell>
          <cell r="K470">
            <v>0.6</v>
          </cell>
          <cell r="L470">
            <v>0</v>
          </cell>
          <cell r="M470">
            <v>0</v>
          </cell>
          <cell r="N470">
            <v>0</v>
          </cell>
          <cell r="O470">
            <v>0</v>
          </cell>
          <cell r="P470">
            <v>2</v>
          </cell>
        </row>
        <row r="471">
          <cell r="B471" t="str">
            <v>XXS</v>
          </cell>
          <cell r="C471">
            <v>1</v>
          </cell>
          <cell r="D471">
            <v>9.09</v>
          </cell>
          <cell r="E471">
            <v>1</v>
          </cell>
          <cell r="F471">
            <v>0</v>
          </cell>
          <cell r="G471">
            <v>0</v>
          </cell>
          <cell r="H471">
            <v>0</v>
          </cell>
          <cell r="I471">
            <v>0.1</v>
          </cell>
          <cell r="J471">
            <v>0.5</v>
          </cell>
          <cell r="K471">
            <v>0.6</v>
          </cell>
          <cell r="L471">
            <v>0</v>
          </cell>
          <cell r="M471">
            <v>0</v>
          </cell>
          <cell r="N471">
            <v>0</v>
          </cell>
          <cell r="O471">
            <v>0</v>
          </cell>
          <cell r="P471">
            <v>2</v>
          </cell>
        </row>
        <row r="472">
          <cell r="B472" t="str">
            <v>XXS</v>
          </cell>
          <cell r="C472">
            <v>1.25</v>
          </cell>
          <cell r="D472">
            <v>9.6999999999999993</v>
          </cell>
          <cell r="E472">
            <v>1</v>
          </cell>
          <cell r="F472">
            <v>0</v>
          </cell>
          <cell r="G472">
            <v>0</v>
          </cell>
          <cell r="H472">
            <v>0</v>
          </cell>
          <cell r="I472">
            <v>0.13</v>
          </cell>
          <cell r="J472">
            <v>0.67</v>
          </cell>
          <cell r="K472">
            <v>0.8</v>
          </cell>
          <cell r="L472">
            <v>0</v>
          </cell>
          <cell r="M472">
            <v>0</v>
          </cell>
          <cell r="N472">
            <v>0</v>
          </cell>
          <cell r="O472">
            <v>0</v>
          </cell>
          <cell r="P472">
            <v>2</v>
          </cell>
        </row>
        <row r="473">
          <cell r="B473" t="str">
            <v>XXS</v>
          </cell>
          <cell r="C473">
            <v>1.25</v>
          </cell>
          <cell r="D473">
            <v>9.6999999999999993</v>
          </cell>
          <cell r="E473">
            <v>1</v>
          </cell>
          <cell r="F473">
            <v>0</v>
          </cell>
          <cell r="G473">
            <v>0</v>
          </cell>
          <cell r="H473">
            <v>0</v>
          </cell>
          <cell r="I473">
            <v>0.13</v>
          </cell>
          <cell r="J473">
            <v>0.67</v>
          </cell>
          <cell r="K473">
            <v>0.8</v>
          </cell>
          <cell r="L473">
            <v>0</v>
          </cell>
          <cell r="M473">
            <v>0</v>
          </cell>
          <cell r="N473">
            <v>0</v>
          </cell>
          <cell r="O473">
            <v>0</v>
          </cell>
          <cell r="P473">
            <v>2</v>
          </cell>
        </row>
        <row r="474">
          <cell r="B474" t="str">
            <v>XXS</v>
          </cell>
          <cell r="C474">
            <v>1.25</v>
          </cell>
          <cell r="D474">
            <v>9.6999999999999993</v>
          </cell>
          <cell r="E474">
            <v>1</v>
          </cell>
          <cell r="F474">
            <v>0</v>
          </cell>
          <cell r="G474">
            <v>0</v>
          </cell>
          <cell r="H474">
            <v>0</v>
          </cell>
          <cell r="I474">
            <v>0.13</v>
          </cell>
          <cell r="J474">
            <v>0.67</v>
          </cell>
          <cell r="K474">
            <v>0.8</v>
          </cell>
          <cell r="L474">
            <v>0</v>
          </cell>
          <cell r="M474">
            <v>0</v>
          </cell>
          <cell r="N474">
            <v>0</v>
          </cell>
          <cell r="O474">
            <v>0</v>
          </cell>
          <cell r="P474">
            <v>2</v>
          </cell>
        </row>
        <row r="475">
          <cell r="A475">
            <v>0.15</v>
          </cell>
          <cell r="B475" t="str">
            <v>XXS</v>
          </cell>
          <cell r="C475">
            <v>1.5</v>
          </cell>
          <cell r="D475">
            <v>10.15</v>
          </cell>
          <cell r="E475">
            <v>1.25</v>
          </cell>
          <cell r="F475">
            <v>0</v>
          </cell>
          <cell r="G475">
            <v>0</v>
          </cell>
          <cell r="H475">
            <v>0</v>
          </cell>
          <cell r="I475">
            <v>0.15</v>
          </cell>
          <cell r="J475">
            <v>0.75</v>
          </cell>
          <cell r="K475">
            <v>0.9</v>
          </cell>
          <cell r="L475">
            <v>0</v>
          </cell>
          <cell r="M475">
            <v>0</v>
          </cell>
          <cell r="N475">
            <v>0</v>
          </cell>
          <cell r="O475">
            <v>0</v>
          </cell>
          <cell r="P475">
            <v>2</v>
          </cell>
        </row>
        <row r="476">
          <cell r="B476" t="str">
            <v>XXS</v>
          </cell>
          <cell r="C476">
            <v>1.5</v>
          </cell>
          <cell r="D476">
            <v>10.15</v>
          </cell>
          <cell r="E476">
            <v>1.25</v>
          </cell>
          <cell r="F476">
            <v>0</v>
          </cell>
          <cell r="G476">
            <v>0</v>
          </cell>
          <cell r="H476">
            <v>0</v>
          </cell>
          <cell r="I476">
            <v>0.15</v>
          </cell>
          <cell r="J476">
            <v>0.75</v>
          </cell>
          <cell r="K476">
            <v>0.9</v>
          </cell>
          <cell r="L476">
            <v>0</v>
          </cell>
          <cell r="M476">
            <v>0</v>
          </cell>
          <cell r="N476">
            <v>0</v>
          </cell>
          <cell r="O476">
            <v>0</v>
          </cell>
          <cell r="P476">
            <v>2</v>
          </cell>
        </row>
        <row r="477">
          <cell r="B477" t="str">
            <v>XXS</v>
          </cell>
          <cell r="C477">
            <v>1.5</v>
          </cell>
          <cell r="D477">
            <v>10.15</v>
          </cell>
          <cell r="E477">
            <v>1.25</v>
          </cell>
          <cell r="F477">
            <v>0</v>
          </cell>
          <cell r="G477">
            <v>0</v>
          </cell>
          <cell r="H477">
            <v>0</v>
          </cell>
          <cell r="I477">
            <v>0.15</v>
          </cell>
          <cell r="J477">
            <v>0.75</v>
          </cell>
          <cell r="K477">
            <v>0.9</v>
          </cell>
          <cell r="L477">
            <v>0</v>
          </cell>
          <cell r="M477">
            <v>0</v>
          </cell>
          <cell r="N477">
            <v>0</v>
          </cell>
          <cell r="O477">
            <v>0</v>
          </cell>
          <cell r="P477">
            <v>2</v>
          </cell>
        </row>
        <row r="478">
          <cell r="B478" t="str">
            <v>XXS</v>
          </cell>
          <cell r="C478">
            <v>2</v>
          </cell>
          <cell r="D478">
            <v>11.07</v>
          </cell>
          <cell r="E478">
            <v>1.25</v>
          </cell>
          <cell r="F478">
            <v>0</v>
          </cell>
          <cell r="G478">
            <v>0</v>
          </cell>
          <cell r="H478">
            <v>0</v>
          </cell>
          <cell r="I478">
            <v>0.2</v>
          </cell>
          <cell r="J478">
            <v>1</v>
          </cell>
          <cell r="K478">
            <v>1.2</v>
          </cell>
          <cell r="L478">
            <v>0</v>
          </cell>
          <cell r="M478">
            <v>0</v>
          </cell>
          <cell r="N478">
            <v>0</v>
          </cell>
          <cell r="O478">
            <v>0</v>
          </cell>
          <cell r="P478">
            <v>4</v>
          </cell>
        </row>
        <row r="479">
          <cell r="B479" t="str">
            <v>XXS</v>
          </cell>
          <cell r="C479">
            <v>2</v>
          </cell>
          <cell r="D479">
            <v>11.07</v>
          </cell>
          <cell r="E479">
            <v>1.25</v>
          </cell>
          <cell r="F479">
            <v>0</v>
          </cell>
          <cell r="G479">
            <v>0</v>
          </cell>
          <cell r="H479">
            <v>0</v>
          </cell>
          <cell r="I479">
            <v>0.2</v>
          </cell>
          <cell r="J479">
            <v>1</v>
          </cell>
          <cell r="K479">
            <v>1.2</v>
          </cell>
          <cell r="L479">
            <v>0</v>
          </cell>
          <cell r="M479">
            <v>0</v>
          </cell>
          <cell r="N479">
            <v>0</v>
          </cell>
          <cell r="O479">
            <v>0</v>
          </cell>
          <cell r="P479">
            <v>4</v>
          </cell>
        </row>
        <row r="480">
          <cell r="B480" t="str">
            <v>XXS</v>
          </cell>
          <cell r="C480">
            <v>2</v>
          </cell>
          <cell r="D480">
            <v>11.07</v>
          </cell>
          <cell r="E480">
            <v>1.25</v>
          </cell>
          <cell r="F480">
            <v>0</v>
          </cell>
          <cell r="G480">
            <v>0</v>
          </cell>
          <cell r="H480">
            <v>0</v>
          </cell>
          <cell r="I480">
            <v>0.2</v>
          </cell>
          <cell r="J480">
            <v>1</v>
          </cell>
          <cell r="K480">
            <v>1.2</v>
          </cell>
          <cell r="L480">
            <v>0</v>
          </cell>
          <cell r="M480">
            <v>0</v>
          </cell>
          <cell r="N480">
            <v>0</v>
          </cell>
          <cell r="O480">
            <v>0</v>
          </cell>
          <cell r="P480">
            <v>4</v>
          </cell>
        </row>
        <row r="481">
          <cell r="B481" t="str">
            <v>XXS</v>
          </cell>
          <cell r="C481">
            <v>2.5</v>
          </cell>
          <cell r="D481">
            <v>14.02</v>
          </cell>
          <cell r="E481">
            <v>1.25</v>
          </cell>
          <cell r="F481">
            <v>0</v>
          </cell>
          <cell r="G481">
            <v>0</v>
          </cell>
          <cell r="H481">
            <v>0</v>
          </cell>
          <cell r="I481">
            <v>0.25</v>
          </cell>
          <cell r="J481">
            <v>1.7</v>
          </cell>
          <cell r="K481">
            <v>1.95</v>
          </cell>
          <cell r="L481">
            <v>0</v>
          </cell>
          <cell r="M481">
            <v>0</v>
          </cell>
          <cell r="N481">
            <v>0</v>
          </cell>
          <cell r="O481">
            <v>0</v>
          </cell>
          <cell r="P481">
            <v>4</v>
          </cell>
        </row>
        <row r="482">
          <cell r="B482" t="str">
            <v>XXS</v>
          </cell>
          <cell r="C482">
            <v>3</v>
          </cell>
          <cell r="D482">
            <v>15.24</v>
          </cell>
          <cell r="E482">
            <v>1.5</v>
          </cell>
          <cell r="F482">
            <v>0</v>
          </cell>
          <cell r="G482">
            <v>0</v>
          </cell>
          <cell r="H482">
            <v>0</v>
          </cell>
          <cell r="I482">
            <v>0.3</v>
          </cell>
          <cell r="J482">
            <v>2.39</v>
          </cell>
          <cell r="K482">
            <v>2.69</v>
          </cell>
          <cell r="L482">
            <v>0</v>
          </cell>
          <cell r="M482">
            <v>0</v>
          </cell>
          <cell r="N482">
            <v>0</v>
          </cell>
          <cell r="O482">
            <v>0</v>
          </cell>
          <cell r="P482">
            <v>4</v>
          </cell>
        </row>
        <row r="483">
          <cell r="B483" t="str">
            <v>XXS</v>
          </cell>
          <cell r="C483">
            <v>4</v>
          </cell>
          <cell r="D483">
            <v>17.12</v>
          </cell>
          <cell r="E483">
            <v>1.5</v>
          </cell>
          <cell r="F483">
            <v>0</v>
          </cell>
          <cell r="G483">
            <v>0</v>
          </cell>
          <cell r="H483">
            <v>0</v>
          </cell>
          <cell r="I483">
            <v>0.41</v>
          </cell>
          <cell r="J483">
            <v>4.09</v>
          </cell>
          <cell r="K483">
            <v>4.5</v>
          </cell>
          <cell r="L483">
            <v>0</v>
          </cell>
          <cell r="M483">
            <v>0</v>
          </cell>
          <cell r="N483">
            <v>0</v>
          </cell>
          <cell r="O483">
            <v>0</v>
          </cell>
          <cell r="P483">
            <v>4</v>
          </cell>
        </row>
        <row r="484">
          <cell r="B484" t="str">
            <v>XXS</v>
          </cell>
          <cell r="C484">
            <v>5</v>
          </cell>
          <cell r="D484">
            <v>19.05</v>
          </cell>
          <cell r="E484">
            <v>2</v>
          </cell>
          <cell r="F484">
            <v>0</v>
          </cell>
          <cell r="G484">
            <v>0</v>
          </cell>
          <cell r="H484">
            <v>0</v>
          </cell>
          <cell r="I484">
            <v>0.51</v>
          </cell>
          <cell r="J484">
            <v>4.43</v>
          </cell>
          <cell r="K484">
            <v>4.9399999999999995</v>
          </cell>
          <cell r="L484">
            <v>0</v>
          </cell>
          <cell r="M484">
            <v>0</v>
          </cell>
          <cell r="N484">
            <v>0</v>
          </cell>
          <cell r="O484">
            <v>0</v>
          </cell>
          <cell r="P484">
            <v>4</v>
          </cell>
        </row>
        <row r="485">
          <cell r="B485" t="str">
            <v>XXS</v>
          </cell>
          <cell r="C485">
            <v>6</v>
          </cell>
          <cell r="D485">
            <v>21.95</v>
          </cell>
          <cell r="E485">
            <v>2</v>
          </cell>
          <cell r="F485">
            <v>0</v>
          </cell>
          <cell r="G485">
            <v>0</v>
          </cell>
          <cell r="H485">
            <v>0</v>
          </cell>
          <cell r="I485">
            <v>0.61</v>
          </cell>
          <cell r="J485">
            <v>8.09</v>
          </cell>
          <cell r="K485">
            <v>8.6999999999999993</v>
          </cell>
          <cell r="L485">
            <v>0</v>
          </cell>
          <cell r="M485">
            <v>0</v>
          </cell>
          <cell r="N485">
            <v>0</v>
          </cell>
          <cell r="O485">
            <v>0</v>
          </cell>
          <cell r="P485">
            <v>4</v>
          </cell>
        </row>
        <row r="486">
          <cell r="B486" t="str">
            <v>XXS</v>
          </cell>
          <cell r="C486">
            <v>8</v>
          </cell>
          <cell r="D486">
            <v>22.23</v>
          </cell>
          <cell r="E486">
            <v>2</v>
          </cell>
          <cell r="F486">
            <v>0</v>
          </cell>
          <cell r="G486">
            <v>0</v>
          </cell>
          <cell r="H486">
            <v>0</v>
          </cell>
          <cell r="I486">
            <v>0.81</v>
          </cell>
          <cell r="J486">
            <v>11.49</v>
          </cell>
          <cell r="K486">
            <v>12.3</v>
          </cell>
          <cell r="L486">
            <v>0</v>
          </cell>
          <cell r="M486">
            <v>0</v>
          </cell>
          <cell r="N486">
            <v>0</v>
          </cell>
          <cell r="O486">
            <v>0</v>
          </cell>
          <cell r="P486">
            <v>4</v>
          </cell>
        </row>
        <row r="487">
          <cell r="B487" t="str">
            <v>XXS</v>
          </cell>
          <cell r="C487">
            <v>10</v>
          </cell>
          <cell r="D487">
            <v>25.4</v>
          </cell>
          <cell r="E487" t="str">
            <v>N</v>
          </cell>
          <cell r="F487">
            <v>0</v>
          </cell>
          <cell r="G487">
            <v>0</v>
          </cell>
          <cell r="H487">
            <v>0</v>
          </cell>
          <cell r="I487">
            <v>1.01</v>
          </cell>
          <cell r="J487">
            <v>18.489999999999998</v>
          </cell>
          <cell r="K487">
            <v>19.5</v>
          </cell>
          <cell r="L487">
            <v>0</v>
          </cell>
          <cell r="M487">
            <v>0</v>
          </cell>
          <cell r="N487">
            <v>0</v>
          </cell>
          <cell r="O487">
            <v>0</v>
          </cell>
          <cell r="P487">
            <v>4</v>
          </cell>
        </row>
        <row r="488">
          <cell r="B488" t="str">
            <v>XXS</v>
          </cell>
          <cell r="C488">
            <v>12</v>
          </cell>
          <cell r="D488">
            <v>25.4</v>
          </cell>
          <cell r="E488" t="str">
            <v>N</v>
          </cell>
          <cell r="F488">
            <v>0</v>
          </cell>
          <cell r="G488">
            <v>0</v>
          </cell>
          <cell r="H488">
            <v>0</v>
          </cell>
          <cell r="I488">
            <v>1.22</v>
          </cell>
          <cell r="J488">
            <v>21.27</v>
          </cell>
          <cell r="K488">
            <v>22.49</v>
          </cell>
          <cell r="L488">
            <v>0</v>
          </cell>
          <cell r="M488">
            <v>0</v>
          </cell>
          <cell r="N488">
            <v>0</v>
          </cell>
          <cell r="O488">
            <v>0</v>
          </cell>
          <cell r="P488">
            <v>6</v>
          </cell>
        </row>
        <row r="489">
          <cell r="B489">
            <v>8.73</v>
          </cell>
          <cell r="C489">
            <v>64</v>
          </cell>
          <cell r="D489">
            <v>8.73</v>
          </cell>
          <cell r="E489">
            <v>1</v>
          </cell>
          <cell r="F489">
            <v>0</v>
          </cell>
          <cell r="G489">
            <v>0</v>
          </cell>
          <cell r="H489">
            <v>0</v>
          </cell>
          <cell r="I489">
            <v>6.49</v>
          </cell>
          <cell r="J489">
            <v>20.29</v>
          </cell>
          <cell r="K489">
            <v>26.78</v>
          </cell>
          <cell r="L489">
            <v>0</v>
          </cell>
          <cell r="M489">
            <v>0</v>
          </cell>
          <cell r="N489">
            <v>0</v>
          </cell>
          <cell r="O489">
            <v>0</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refreshError="1"/>
      <sheetData sheetId="395"/>
      <sheetData sheetId="396"/>
      <sheetData sheetId="397"/>
      <sheetData sheetId="398"/>
      <sheetData sheetId="399" refreshError="1"/>
      <sheetData sheetId="400" refreshError="1"/>
      <sheetData sheetId="401" refreshError="1"/>
      <sheetData sheetId="402"/>
      <sheetData sheetId="403"/>
      <sheetData sheetId="404"/>
      <sheetData sheetId="405"/>
      <sheetData sheetId="406"/>
      <sheetData sheetId="407" refreshError="1"/>
      <sheetData sheetId="408" refreshError="1"/>
      <sheetData sheetId="409"/>
      <sheetData sheetId="410"/>
      <sheetData sheetId="411" refreshError="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refreshError="1"/>
      <sheetData sheetId="519" refreshError="1"/>
      <sheetData sheetId="520" refreshError="1"/>
      <sheetData sheetId="521" refreshError="1"/>
      <sheetData sheetId="522" refreshError="1"/>
      <sheetData sheetId="523"/>
      <sheetData sheetId="524"/>
      <sheetData sheetId="525" refreshError="1"/>
      <sheetData sheetId="526"/>
      <sheetData sheetId="527"/>
      <sheetData sheetId="528"/>
      <sheetData sheetId="529"/>
      <sheetData sheetId="530"/>
      <sheetData sheetId="531"/>
      <sheetData sheetId="532"/>
      <sheetData sheetId="533"/>
      <sheetData sheetId="534" refreshError="1"/>
      <sheetData sheetId="535"/>
      <sheetData sheetId="536"/>
      <sheetData sheetId="537"/>
      <sheetData sheetId="538" refreshError="1"/>
      <sheetData sheetId="539" refreshError="1"/>
      <sheetData sheetId="540"/>
      <sheetData sheetId="541"/>
      <sheetData sheetId="542" refreshError="1"/>
      <sheetData sheetId="543" refreshError="1"/>
      <sheetData sheetId="544" refreshError="1"/>
      <sheetData sheetId="545" refreshError="1"/>
      <sheetData sheetId="546" refreshError="1"/>
      <sheetData sheetId="547"/>
      <sheetData sheetId="548"/>
      <sheetData sheetId="549"/>
      <sheetData sheetId="550"/>
      <sheetData sheetId="551"/>
      <sheetData sheetId="552"/>
      <sheetData sheetId="553"/>
      <sheetData sheetId="554"/>
      <sheetData sheetId="555"/>
      <sheetData sheetId="556"/>
      <sheetData sheetId="557" refreshError="1"/>
      <sheetData sheetId="558"/>
      <sheetData sheetId="559"/>
      <sheetData sheetId="560"/>
      <sheetData sheetId="561"/>
      <sheetData sheetId="562"/>
      <sheetData sheetId="563"/>
      <sheetData sheetId="564"/>
      <sheetData sheetId="565"/>
      <sheetData sheetId="566"/>
      <sheetData sheetId="567" refreshError="1"/>
      <sheetData sheetId="568"/>
      <sheetData sheetId="569" refreshError="1"/>
      <sheetData sheetId="570"/>
      <sheetData sheetId="57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refreshError="1"/>
      <sheetData sheetId="619"/>
      <sheetData sheetId="620"/>
      <sheetData sheetId="621"/>
      <sheetData sheetId="622"/>
      <sheetData sheetId="623"/>
      <sheetData sheetId="624" refreshError="1"/>
      <sheetData sheetId="625" refreshError="1"/>
      <sheetData sheetId="626"/>
      <sheetData sheetId="627"/>
      <sheetData sheetId="628"/>
      <sheetData sheetId="629"/>
      <sheetData sheetId="630"/>
      <sheetData sheetId="631"/>
      <sheetData sheetId="632"/>
      <sheetData sheetId="633"/>
      <sheetData sheetId="634" refreshError="1"/>
      <sheetData sheetId="635" refreshError="1"/>
      <sheetData sheetId="636"/>
      <sheetData sheetId="637"/>
      <sheetData sheetId="638" refreshError="1"/>
      <sheetData sheetId="639" refreshError="1"/>
      <sheetData sheetId="640" refreshError="1"/>
      <sheetData sheetId="641"/>
      <sheetData sheetId="642"/>
      <sheetData sheetId="643"/>
      <sheetData sheetId="644"/>
      <sheetData sheetId="645"/>
      <sheetData sheetId="646"/>
      <sheetData sheetId="647"/>
      <sheetData sheetId="648"/>
      <sheetData sheetId="649"/>
      <sheetData sheetId="650" refreshError="1"/>
      <sheetData sheetId="651" refreshError="1"/>
      <sheetData sheetId="652"/>
      <sheetData sheetId="653"/>
      <sheetData sheetId="654" refreshError="1"/>
      <sheetData sheetId="655"/>
      <sheetData sheetId="656"/>
      <sheetData sheetId="657"/>
      <sheetData sheetId="658"/>
      <sheetData sheetId="659"/>
      <sheetData sheetId="660"/>
      <sheetData sheetId="661"/>
      <sheetData sheetId="662"/>
      <sheetData sheetId="663"/>
      <sheetData sheetId="664" refreshError="1"/>
      <sheetData sheetId="665"/>
      <sheetData sheetId="666"/>
      <sheetData sheetId="667" refreshError="1"/>
      <sheetData sheetId="668" refreshError="1"/>
      <sheetData sheetId="669" refreshError="1"/>
      <sheetData sheetId="670" refreshError="1"/>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refreshError="1"/>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refreshError="1"/>
      <sheetData sheetId="710" refreshError="1"/>
      <sheetData sheetId="711"/>
      <sheetData sheetId="712" refreshError="1"/>
      <sheetData sheetId="713"/>
      <sheetData sheetId="714"/>
      <sheetData sheetId="715"/>
      <sheetData sheetId="716"/>
      <sheetData sheetId="717"/>
      <sheetData sheetId="718"/>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hop"/>
      <sheetName val="bton"/>
      <sheetName val="DD 10KV"/>
      <sheetName val="TTDD10KV"/>
      <sheetName val="gcsat"/>
      <sheetName val="00000000"/>
      <sheetName val="XL4Poppy"/>
      <sheetName val="DI-ESTI"/>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TN"/>
      <sheetName val="ND"/>
      <sheetName val="VL"/>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MTL$-INTER"/>
      <sheetName val="400-415.37"/>
      <sheetName val="KL NR2"/>
      <sheetName val="NR2 565 PQ DQ"/>
      <sheetName val="565 DD"/>
      <sheetName val="M2-415.37"/>
      <sheetName val="Cong"/>
      <sheetName val="507 PQ"/>
      <sheetName val="507 DD"/>
      <sheetName val=" Subbase"/>
      <sheetName val="NR2"/>
      <sheetName val="DOAM0654CAS"/>
      <sheetName val="hold5"/>
      <sheetName val="hold6"/>
      <sheetName val="KQHDKD"/>
      <sheetName val="KHOI_DONG"/>
      <sheetName val="Inctiettk"/>
      <sheetName val="cd taikhoan"/>
      <sheetName val="NK_CHUNG"/>
      <sheetName val="CD_PSINH"/>
      <sheetName val="Sheet3"/>
      <sheetName val="CDKT"/>
      <sheetName val="MAKHACH"/>
      <sheetName val="TH_CNO"/>
      <sheetName val="THCP"/>
      <sheetName val="BQT"/>
      <sheetName val="RG"/>
      <sheetName val="BCVT"/>
      <sheetName val="BKHD"/>
      <sheetName val="GVL"/>
      <sheetName val="Phu cap"/>
      <sheetName val="phu cap nam"/>
      <sheetName val="Mau 1 PGD"/>
      <sheetName val="Mau 2PGD"/>
      <sheetName val="Mau 3 PGD"/>
      <sheetName val="mau so 01A"/>
      <sheetName val="mau so 2"/>
      <sheetName val="mau so 3"/>
      <sheetName val="PCCM"/>
      <sheetName val="NEW-PANEL"/>
      <sheetName val="tienluong"/>
      <sheetName val="C/ngty"/>
      <sheetName val=""/>
      <sheetName val="VC"/>
      <sheetName val="chitiet"/>
      <sheetName val="DI_ESTI"/>
      <sheetName val="sat"/>
      <sheetName val="ptvt"/>
      <sheetName val="Hoang Van Chuong _x0000_2(2)"/>
      <sheetName val="X_x0000_4Test5"/>
      <sheetName val="DI-ESTI"/>
      <sheetName val="Phung Thi HIen 18(2_x0009_"/>
      <sheetName val="Le Tri An 2_x0011_(2)"/>
      <sheetName val="H/ang Van Chuong 22(2)"/>
      <sheetName val="Le_x0000_Huu Hoa 25(2)"/>
      <sheetName val="klnd"/>
      <sheetName val="DTmd"/>
      <sheetName val="thnl"/>
      <sheetName val="htxl"/>
      <sheetName val="bvl"/>
      <sheetName val="kpct"/>
      <sheetName val="THKP"/>
      <sheetName val="Le Huu Thuy 2_x0019_(2)"/>
      <sheetName val="TT"/>
      <sheetName val="ଶᐭ8"/>
      <sheetName val="C_ngty"/>
      <sheetName val="Phung Thi HIen 18(2 "/>
      <sheetName val="Nguyen Duy Lien ႀ￸(2)"/>
      <sheetName val="Le Tat Ve M.M (1ÿÿ"/>
      <sheetName val="Le ThÿÿNhan M.M (12)"/>
      <sheetName val="Le Thi Ly 23(2_x0009_"/>
      <sheetName val="Nguyen Duy Lien ??(2)"/>
      <sheetName val="H_ang Van Chuong 22(2)"/>
      <sheetName val="Le"/>
      <sheetName val="Hoang Van Chuong "/>
      <sheetName val="X"/>
      <sheetName val="DG chi tiet"/>
      <sheetName val="BTH phi"/>
      <sheetName val="BLT phi"/>
      <sheetName val="phi,le phi"/>
      <sheetName val="Bien Lai TON"/>
      <sheetName val="BCQT "/>
      <sheetName val="Giay di duong"/>
      <sheetName val="BC QT cua tung ap"/>
      <sheetName val="GIAO CHI TIEU THU QUY 07"/>
      <sheetName val="BANG TONG HOP GIAY NOP TIEN"/>
      <sheetName val="LIST"/>
      <sheetName val="Le?Huu Hoa 25(2)"/>
      <sheetName val="Hoang Van Chuong ?2(2)"/>
      <sheetName val="X?4Test5"/>
      <sheetName val="XJ74"/>
      <sheetName val="SPL4"/>
      <sheetName val="PTDG"/>
      <sheetName val="tra-vat-lieu"/>
      <sheetName val="T11,12-2001"/>
      <sheetName val="General"/>
      <sheetName val="Tra_bang"/>
      <sheetName val="Truot_nen"/>
      <sheetName val="DD 10KV"/>
      <sheetName val="ma_pt"/>
      <sheetName val="SOKT-Q3CT"/>
      <sheetName val="??8"/>
      <sheetName val="NR2Ƞ565 PQ DQ"/>
      <sheetName val="CSDL"/>
      <sheetName val="BK"/>
      <sheetName val="PNK"/>
      <sheetName val="PXK"/>
      <sheetName val="PTL"/>
      <sheetName val="NXT"/>
      <sheetName val="STH131"/>
      <sheetName val="MAU PX"/>
      <sheetName val="331"/>
      <sheetName val="THONG KE"/>
      <sheetName val="LDC"/>
      <sheetName val="LDB"/>
      <sheetName val="LDA"/>
      <sheetName val="LD"/>
      <sheetName val="Nguyen Duy Lien __(2)"/>
      <sheetName val="Le_Huu Hoa 25(2)"/>
      <sheetName val="__8"/>
      <sheetName val="Hoang Van Chuong _2(2)"/>
      <sheetName val="X_4Test5"/>
      <sheetName val="IBASE"/>
      <sheetName val="KEM NGHIEN GIA CONG"/>
      <sheetName val="Sbq18"/>
      <sheetName val="Sheet26"/>
      <sheetName val="Le_x0000_Huu Hanh 16(1)"/>
      <sheetName val="Le Thi_x0000_Nhan M.M (12)"/>
      <sheetName val="Girder"/>
      <sheetName val="MïJule2"/>
      <sheetName val="13)8"/>
      <sheetName val="Le Thi Nha_x0000__x0000_f_x0000__x0001__x0000__x0000_"/>
      <sheetName val="_x0002__x0000_"/>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NHATKYC"/>
      <sheetName val="_x0011_3-8"/>
      <sheetName val="ctTBA"/>
      <sheetName val="SumSBU"/>
      <sheetName val="Book 1 Summary"/>
      <sheetName val="FD"/>
      <sheetName val="GI"/>
      <sheetName val="EE (3)"/>
      <sheetName val="PAVEMENT"/>
      <sheetName val="TRAFFIC"/>
      <sheetName val="Pham Thi Thuong  M.M (7i"/>
      <sheetName val="_x0004_OAM0654CAS"/>
      <sheetName val="Dinh nghia"/>
      <sheetName val="Pham ThiðThuong  M.M (7)"/>
      <sheetName val="Le Tat Ve M.M (19)"/>
      <sheetName val="Le Thi Ly 23(2 "/>
      <sheetName val="ESTI."/>
      <sheetName val="NR2?565 PQ DQ"/>
      <sheetName val="Le Heu Hoa 25(2_x0009_"/>
      <sheetName val="Hoang Thi Binh 08(2)"/>
      <sheetName val="Parem"/>
      <sheetName val="Tables"/>
      <sheetName val="ma-pt"/>
      <sheetName val="28-8_x0000__x0000__x0000__x0000__x0000__x0000__x0000__x0000__x0000__x0000__x0000__x0000_㢈ȣ_x0000__x0004__x0000__x0000__x0000__x0000__x0000__x0000_䴀ȣ_x0000__x0000__x0000_"/>
      <sheetName val="Module#"/>
      <sheetName val="Le Thi Nha"/>
      <sheetName val="VL10KV"/>
      <sheetName val="TBA 250"/>
      <sheetName val="VL 0_4KV"/>
      <sheetName val="VLCong to"/>
      <sheetName val="400-015.37"/>
      <sheetName val="DMTK"/>
      <sheetName val="tra_vat_lieu"/>
      <sheetName val="Chi Tiet"/>
      <sheetName val="N61"/>
      <sheetName val="PR THIEU(2)"/>
      <sheetName val="ptdg "/>
      <sheetName val="ptke"/>
      <sheetName val="Le Hue Hanh 16(2)"/>
      <sheetName val="so chi tiet"/>
      <sheetName val="Le Thi Nha??f?_x0001_??"/>
      <sheetName val="_x0002_?"/>
      <sheetName val="Le Heu Hoa 25(2 "/>
      <sheetName val="nhap theo ngay vao"/>
      <sheetName val="hgld5"/>
      <sheetName val="Main"/>
      <sheetName val="Le?Huu Hanh 16(1)"/>
      <sheetName val="Le Thi?Nhan M.M (12)"/>
      <sheetName val="Le2_x0000__x0000_ Hoa 25(2)"/>
      <sheetName val="MTO REV.2(ARMOR)"/>
      <sheetName val="MTO REV.0"/>
      <sheetName val="Pham T(i Thuong  M.M (7)"/>
      <sheetName val="Le Thi Nha__f__x0001___"/>
      <sheetName val="_x0002__"/>
      <sheetName val="Le Thi"/>
      <sheetName val="DTCT"/>
      <sheetName val="NHATKY"/>
      <sheetName val="DANGBAN"/>
      <sheetName val="Pham Thi(Thuong  M.M (7)"/>
      <sheetName val="Loading"/>
      <sheetName val="Solieu"/>
      <sheetName val="Le2?? Hoa 25(2)"/>
      <sheetName val="BDMTK"/>
      <sheetName val="SOKTMAY"/>
      <sheetName val="SUMMARY-BILL4"/>
      <sheetName val="NR2_565 PQ DQ"/>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Le Thi Nha?f?_x0001_?"/>
      <sheetName val="Le Thi Nha_f__x0001__"/>
      <sheetName val="Le2"/>
      <sheetName val="DULIEU"/>
      <sheetName val="phu_x0000_cap nam"/>
      <sheetName val="pp1p"/>
      <sheetName val="pp3p "/>
      <sheetName val="pp3p_NC"/>
      <sheetName val="ppht"/>
      <sheetName val="phu?cap nam"/>
      <sheetName val="28-8????????????㢈ȣ?_x0004_??????䴀ȣ???"/>
      <sheetName val="Modulm3"/>
      <sheetName val="Look_up_table"/>
      <sheetName val="Le_Huu Hanh 16(1)"/>
      <sheetName val="Le Thi_Nhan M.M (12)"/>
      <sheetName val="12KV"/>
      <sheetName val="t-h HA THE"/>
      <sheetName val="Xuly_DTHU"/>
      <sheetName val="?_x0000__x0000_6_x0000__x0000__x0000__x0000__x0000__x0000__x0000__x0000__x0000__x0000__x0000__x0000__x0000__x0000__x0000__x0013_[SOKT-Q3CT."/>
      <sheetName val="Phung_Thi_HIen_18(2 "/>
      <sheetName val="H/ang_Van_Chuong_22(2)1"/>
      <sheetName val="Le_Tat_Ve_M_M_(1ÿÿ1"/>
      <sheetName val="Le_ThÿÿNhan_M_M_(12)1"/>
      <sheetName val="THONG_KE1"/>
      <sheetName val="Phung_Thi_HIen_18(2_2"/>
      <sheetName val="Nguyen_Duy_Lien_ႀ￸(2)1"/>
      <sheetName val="Nguyen_Duy_Lien_??(2)1"/>
      <sheetName val="DG_chi_tiet1"/>
      <sheetName val="KKKKKKKK"/>
      <sheetName val="Le2__ Hoa 25(2)"/>
      <sheetName val="Nhat ky - socai thang 2"/>
      <sheetName val="Sheet7"/>
      <sheetName val="nhat ky so cai thang 1"/>
      <sheetName val="Nhat ky so cai thang3"/>
      <sheetName val="Sheet6"/>
      <sheetName val="Sheet5"/>
      <sheetName val="Sheet4"/>
      <sheetName val="thang1-06"/>
      <sheetName val="thang2-06"/>
      <sheetName val="thang3-06"/>
      <sheetName val="thang4-06"/>
      <sheetName val="LỚP 74 HKI"/>
      <sheetName val="LỚP 74 HKII"/>
      <sheetName val="CẢ NĂM 74 "/>
      <sheetName val="LỚP 75 HKI"/>
      <sheetName val="LỚP 75 HKII"/>
      <sheetName val="CẢ NĂM 75"/>
      <sheetName val="Gia thau "/>
      <sheetName val="17-9_x0000_Ǝ鞜_x000c_饼Ǝ⳪_x000c_"/>
      <sheetName val="NKC"/>
      <sheetName val="#REF!"/>
      <sheetName val="Mau mo)"/>
      <sheetName val="28-8____________㢈ȣ__x0004_______䴀ȣ___"/>
      <sheetName val="[SOKT-Q3CT.xls}KQHDKD"/>
      <sheetName val="_SOKT-Q3CT.xls}KQHDKD"/>
      <sheetName val="[SOKT-Q3CT.xls][SOKT-Q3CT.xls]C"/>
      <sheetName val="[SOKT-Q3CT.xls][SOKT-Q3CT.xls]H"/>
      <sheetName val="Le _x0014_hi Nhan M.M (12)"/>
      <sheetName val="17-9?Ǝ鞜_x000c_饼Ǝ⳪_x000c_"/>
      <sheetName val="Doan Van ?hin 13(1)"/>
      <sheetName val="NR2?565_PQ_DQ"/>
      <sheetName val="28-8_x0000__x0000__x0000__x0000__x0000__x0000__x0000__x0000__x0000__x0000__x0000__x0000_??_x0000__x0004__x0000__x0000__x0000__x0000__x0000__x0000_??_x0000__x0000__x0000_"/>
      <sheetName val="17-9_x0000_??_x000c_???_x000c_"/>
      <sheetName val="28-8???????????????_x0004_???????????"/>
      <sheetName val="17-9???_x000c_???_x000c_"/>
      <sheetName val="tygia"/>
      <sheetName val="3-_x0019_"/>
      <sheetName val="_x0012_2-8"/>
      <sheetName val="_x0011_4-8"/>
      <sheetName val="1_x0013_-8"/>
      <sheetName val="0_x0013_-8"/>
      <sheetName val="10_x0010_00000"/>
      <sheetName val="Dinh Van HAi M.M (_x0013_)"/>
      <sheetName val="tuong"/>
      <sheetName val="Chi_Tiet"/>
      <sheetName val="Tai_khoan2"/>
      <sheetName val="So_KT2"/>
      <sheetName val="tong_hop2"/>
      <sheetName val="phan_tich_DG2"/>
      <sheetName val="gia_vat_lieu2"/>
      <sheetName val="gia_xe_may2"/>
      <sheetName val="gia_nhan_cong2"/>
      <sheetName val="Do_Thi_Tho_M_M_(1)2"/>
      <sheetName val="Nguyen_Van_Ly_M_M_(2)2"/>
      <sheetName val="Dinh_Van_Hai_M_M_(3)2"/>
      <sheetName val="Tran_Van_Thai__M_M_(4)_2"/>
      <sheetName val="Tran_Thi_lan__M_M_(5)_2"/>
      <sheetName val="Le Huu Thuy 2_x005f_x0019_(2)"/>
      <sheetName val="Phung Thi HIen 18(2_x005f_x0009_"/>
      <sheetName val="Le Tri An 2_x005f_x0011_(2)"/>
      <sheetName val="Le Thi Ly 23(2_x005f_x0009_"/>
      <sheetName val="Thuc thanh"/>
      <sheetName val="_x005f_x0002_"/>
      <sheetName val="_x005f_x0011_3-8"/>
      <sheetName val="PNT-QUOT-#3"/>
      <sheetName val="COAT&amp;WRAP-QIOT-#3"/>
      <sheetName val="GFA 1"/>
      <sheetName val="NHAAN"/>
      <sheetName val="Pham_Thi_Thin__M_M_(6)2"/>
      <sheetName val="Pham_Thi_Thuong__M_M_(7)2"/>
      <sheetName val="le_Thi_Thuc__M_M_(8)2"/>
      <sheetName val="Ngo_Van_Nhan_M_M_(9)2"/>
      <sheetName val="Le_Tat_Ve_M_M_(10)2"/>
      <sheetName val="_"/>
      <sheetName val="Le_Tat_Ve_M_M_(11)2"/>
      <sheetName val="Le_Thi_Nhan_M_M_(12)2"/>
      <sheetName val="Le_Thi_Nhan_12(2)2"/>
      <sheetName val="Doan_Van_Chin_13(1)2"/>
      <sheetName val="Doan_Van_Chin_13(2)2"/>
      <sheetName val="Dinh_Van_Ranh_14(1)2"/>
      <sheetName val="Nguyen_Duy_Lien_15(2)2"/>
      <sheetName val="Le_Huu_Hanh_16(1)2"/>
      <sheetName val="Le_Huu_Hanh_16(2)2"/>
      <sheetName val="Le_Tat_Ve_17(2)2"/>
      <sheetName val="Phung_Thi_Hien_18(1)2"/>
      <sheetName val="Phung_Thi_Hien_18(2)2"/>
      <sheetName val="Ngo_Xuan_Dap_19(2)2"/>
      <sheetName val="Le_Huu_Hung_20(2)2"/>
      <sheetName val="Le_Tri_An_21(2)2"/>
      <sheetName val="Hoang_Van_Chuong_22(2)2"/>
      <sheetName val="Le_Thi_Ly_23(2)2"/>
      <sheetName val="Vu_Dinh_Tre_24(2)2"/>
      <sheetName val="Pham Thi_x0000_Thin  M.M (6)"/>
      <sheetName val="le Thi Thuc _x0000_M.M (8)"/>
      <sheetName val="인원계획-미화"/>
      <sheetName val="TT04"/>
      <sheetName val="????????"/>
      <sheetName val="Dinh Van Ranh_x0000_14(1)"/>
      <sheetName val="Le Huu Hanh_x0000_16(2)"/>
      <sheetName val="Phung Thi Hien_x0000_18(2)"/>
      <sheetName val="Le Tri An 21(2_x0009_"/>
      <sheetName val="Support"/>
      <sheetName val="ptvl"/>
      <sheetName val="ptm"/>
      <sheetName val="Le _x0002__x0002__x0000__x0000_NîZ_x0000_&quot;_x0000__x0002__x0000_"/>
      <sheetName val="_x0003__x0000__x0000_138_x0002__x000d_"/>
      <sheetName val="ptdg _x0000__x0000__x0000__x0000__x0000__x0000__x0000__x0000__x0000__x0009__x0000_邜Ͱp_x0004__x0000__x0000__x0000__x0000__x0000__x0000_樘Ͳ_x0000__x0000__x0000_"/>
      <sheetName val="ptdg _x0000__x0000__x0000__x0000__x0000__x0000__x0000__x0000__x0000_ _x0000_邜Ͱp_x0004__x0000__x0000__x0000__x0000__x0000__x0000_樘Ͳ_x0000__x0000__x0000_"/>
      <sheetName val="Le Tri An 21(2 "/>
      <sheetName val="BAOCAO"/>
      <sheetName val="???6???????????????_x0013_[SOKT-Q3CT."/>
      <sheetName val="phu"/>
      <sheetName val="17-9_x0000_Ǝ鞜_x000c_饼_x0000__x0000_ﾈ"/>
      <sheetName val="17-9_x0000_Ǝ鞜_x000c_饼䘭盼"/>
      <sheetName val="17-9_x0000_Ǝ鞜_x000c_饼_x0000__x0000_剈"/>
      <sheetName val="Pha-_Thi_Thin__M_M_(6)1"/>
      <sheetName val="28_8____________㢈ȣ________䴀ȣ__2"/>
      <sheetName val="Pham Thi?Thin  M.M (6)"/>
      <sheetName val="le Thi Thuc ?M.M (8)"/>
      <sheetName val="Dinh Van Ranh?14(1)"/>
      <sheetName val="Le Huu Hanh?16(2)"/>
      <sheetName val="Phung Thi Hien?18(2)"/>
      <sheetName val="[SOKT-Q3CT.xls]C/ngty"/>
      <sheetName val="[SOKT-Q3CT.xls]H/ang Van Chuong"/>
      <sheetName val="[SOKT-Q3CT.xls]H/ang_Van_Chuong"/>
      <sheetName val="NGUON"/>
      <sheetName val="Pham Thi"/>
      <sheetName val="le Thi Thuc "/>
      <sheetName val="Dinh Van Ranh"/>
      <sheetName val="Le Huu Hanh"/>
      <sheetName val="Phung Thi Hien"/>
      <sheetName val="QL60-TRAVINH(X)"/>
      <sheetName val="Brief"/>
      <sheetName val="Le_Thi_Ly_23(2 "/>
      <sheetName val="Dinh_nghia"/>
      <sheetName val="so_chi_tiet"/>
      <sheetName val="Book_1_Summary"/>
      <sheetName val="EE_(3)"/>
      <sheetName val="CTU"/>
      <sheetName val="28-8____________㢈ȣ__x0004______x0000__x0000__x0005__x0000_㔀ᩘŷ"/>
      <sheetName val="28-8____________㢈ȣ__x0004______x0000__x0000__x0005__x0000_൰淢Ǩ"/>
      <sheetName val="28-8____________㢈ȣ__x0004______x0000__x0000__x0005__x0000__xdb30_ሁǓ"/>
      <sheetName val="28-8____________㢈ȣ__x0004______x0000__x0000__x0005__x0000_펰ᮧǓ"/>
      <sheetName val="phu_cap nam"/>
      <sheetName val="_x0003__x0000__x0000_138_x0002__x000a_"/>
      <sheetName val="KL1"/>
      <sheetName val="KL10"/>
      <sheetName val="KL11"/>
      <sheetName val="KL12"/>
      <sheetName val="KL13"/>
      <sheetName val="KL14"/>
      <sheetName val="KL15"/>
      <sheetName val="KL16"/>
      <sheetName val="KL17"/>
      <sheetName val="KL18"/>
      <sheetName val="KL19"/>
      <sheetName val="KL2"/>
      <sheetName val="KL20"/>
      <sheetName val="KL21"/>
      <sheetName val="KL22"/>
      <sheetName val="KL23"/>
      <sheetName val="KL24"/>
      <sheetName val="KL25"/>
      <sheetName val="KL26"/>
      <sheetName val="KL27"/>
      <sheetName val="KL28"/>
      <sheetName val="KL29"/>
      <sheetName val="KL3"/>
      <sheetName val="KL30"/>
      <sheetName val="KL31"/>
      <sheetName val="KL32"/>
      <sheetName val="KL33"/>
      <sheetName val="KL34"/>
      <sheetName val="KL35"/>
      <sheetName val="KL36"/>
      <sheetName val="KL37"/>
      <sheetName val="KL4"/>
      <sheetName val="KL5"/>
      <sheetName val="KL6"/>
      <sheetName val="KL7"/>
      <sheetName val="KL8"/>
      <sheetName val="KL9"/>
      <sheetName val="PTdg(nenduong)"/>
      <sheetName val="Hat5mm&lt;3%"/>
      <sheetName val="BTNC20"/>
      <sheetName val="28_8__________________________2"/>
      <sheetName val="28_8__________________________3"/>
      <sheetName val="CHIET TINH DZ 10 KV"/>
      <sheetName val="Le_Heu_Hoa_25(2_1"/>
      <sheetName val="LeHuu_Hanh_16(1)"/>
      <sheetName val="Le_ThiNhan_M_M_(12)"/>
      <sheetName val="ESTI_"/>
      <sheetName val="Pham_ThiðThuong__M_M_(7)"/>
      <sheetName val="Le_Tat_Ve_M_M_(19)"/>
      <sheetName val="nhap_theo_ngay_vao"/>
      <sheetName val="MTO_REV_2(ARMOR)"/>
      <sheetName val="400-015_37"/>
      <sheetName val="Le_Thi_Nha?f??"/>
      <sheetName val="Le2_Hoa_25(2)"/>
      <sheetName val="Le Tat Ve M.M (1??"/>
      <sheetName val="Le Th??Nhan M.M (12)"/>
      <sheetName val="sheet12"/>
      <sheetName val="May"/>
      <sheetName val="Look_up_tabl"/>
      <sheetName val="Look_up_tabl"/>
      <sheetName val="17-9_x0000_Ǝ鞜_x000c_饼聳ᬏ"/>
      <sheetName val="SLIEU"/>
      <sheetName val="Bang khoi luong"/>
      <sheetName val="DM Chi phi"/>
      <sheetName val="Le _x0002__x0002_"/>
      <sheetName val="_x0003_"/>
      <sheetName val="Le_Heu_Hoa_25(2 "/>
      <sheetName val="Pham_T(i_Thuong__M_M_(7)"/>
      <sheetName val="Le_Thi"/>
      <sheetName val="ptdg_"/>
      <sheetName val="MTO_REV_0"/>
      <sheetName val="Le_Hue_Hanh_16(2)"/>
      <sheetName val="Le?Huu_Hanh_16(1)"/>
      <sheetName val="Le_Thi?Nhan_M_M_(12)"/>
      <sheetName val="Le_Thi_Nha__f___"/>
      <sheetName val="NR2_565_PQ_DQ2"/>
      <sheetName val="Le _x0002__x0002_??NîZ?&quot;?_x0002_?"/>
      <sheetName val="_x0003_??138_x0002__x000d_"/>
      <sheetName val="Force"/>
      <sheetName val="CombinationC"/>
      <sheetName val="TTVanChuyen"/>
      <sheetName val="H_ang_Van_Chuong_22(2)1"/>
      <sheetName val="Nguyen_Duy_Lien___(2)1"/>
      <sheetName val="HVAC"/>
      <sheetName val="Hoang Van Chuong _x005f_x0000_2(2)"/>
      <sheetName val="X_x005f_x0000_4Test5"/>
      <sheetName val="Le_x005f_x0000_Huu Hoa 25(2)"/>
      <sheetName val="Le Heu Hoa 25(2_x005f_x0009_"/>
      <sheetName val="Le Thi Nha_x005f_x0000__x005f_x0000_f_x0000"/>
      <sheetName val="_x005f_x0002__x005f_x0000_"/>
      <sheetName val="Le_x005f_x0000_Huu Hanh 16(1)"/>
      <sheetName val="Le Thi_x005f_x0000_Nhan M.M (12)"/>
      <sheetName val="CHITIET VL-NC-TT1p"/>
      <sheetName val="Don gia"/>
      <sheetName val="T.Tinh"/>
      <sheetName val="Le_Huu_Hoa_25(2)3"/>
      <sheetName val="Le_Tat_Ve_26(2)2"/>
      <sheetName val="Hoang_Thi_Binh_27(2)2"/>
      <sheetName val="Blg"/>
      <sheetName val="NK9_x0016_"/>
      <sheetName val="template"/>
      <sheetName val="10á0000"/>
      <sheetName val="HE SO"/>
      <sheetName val="2_x0017_-9"/>
      <sheetName val="???????-BLDG"/>
      <sheetName val="UON"/>
      <sheetName val="_x0003__x0000__x0000_138_x0002_ "/>
      <sheetName val="28-8____________㢈ȣ__x0004______x0000__x0000__x0005__x0000_?ሁǓ"/>
      <sheetName val="_x0003_??138_x0002_ "/>
      <sheetName val="Le Thi Nha_x0000__x0000_f_x0000"/>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sheetData sheetId="142" refreshError="1"/>
      <sheetData sheetId="143" refreshError="1"/>
      <sheetData sheetId="144"/>
      <sheetData sheetId="145" refreshError="1"/>
      <sheetData sheetId="146" refreshError="1"/>
      <sheetData sheetId="147" refreshError="1"/>
      <sheetData sheetId="148"/>
      <sheetData sheetId="149"/>
      <sheetData sheetId="150"/>
      <sheetData sheetId="151"/>
      <sheetData sheetId="152"/>
      <sheetData sheetId="153" refreshError="1"/>
      <sheetData sheetId="154"/>
      <sheetData sheetId="155"/>
      <sheetData sheetId="156"/>
      <sheetData sheetId="157"/>
      <sheetData sheetId="158"/>
      <sheetData sheetId="159"/>
      <sheetData sheetId="160"/>
      <sheetData sheetId="161"/>
      <sheetData sheetId="162"/>
      <sheetData sheetId="163" refreshError="1"/>
      <sheetData sheetId="164"/>
      <sheetData sheetId="165"/>
      <sheetData sheetId="166"/>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sheetData sheetId="176"/>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sheetData sheetId="192"/>
      <sheetData sheetId="193"/>
      <sheetData sheetId="194"/>
      <sheetData sheetId="195" refreshError="1"/>
      <sheetData sheetId="196" refreshError="1"/>
      <sheetData sheetId="197"/>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refreshError="1"/>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sheetData sheetId="252" refreshError="1"/>
      <sheetData sheetId="253" refreshError="1"/>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sheetData sheetId="328" refreshError="1"/>
      <sheetData sheetId="329"/>
      <sheetData sheetId="330"/>
      <sheetData sheetId="331" refreshError="1"/>
      <sheetData sheetId="332" refreshError="1"/>
      <sheetData sheetId="333" refreshError="1"/>
      <sheetData sheetId="334"/>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sheetData sheetId="361" refreshError="1"/>
      <sheetData sheetId="362" refreshError="1"/>
      <sheetData sheetId="363" refreshError="1"/>
      <sheetData sheetId="364"/>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sheetData sheetId="510"/>
      <sheetData sheetId="511"/>
      <sheetData sheetId="512"/>
      <sheetData sheetId="513"/>
      <sheetData sheetId="514"/>
      <sheetData sheetId="515"/>
      <sheetData sheetId="516"/>
      <sheetData sheetId="517"/>
      <sheetData sheetId="518"/>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sheetData sheetId="528"/>
      <sheetData sheetId="529"/>
      <sheetData sheetId="530"/>
      <sheetData sheetId="531"/>
      <sheetData sheetId="532"/>
      <sheetData sheetId="533"/>
      <sheetData sheetId="534"/>
      <sheetData sheetId="535"/>
      <sheetData sheetId="536"/>
      <sheetData sheetId="537" refreshError="1"/>
      <sheetData sheetId="538"/>
      <sheetData sheetId="539" refreshError="1"/>
      <sheetData sheetId="540" refreshError="1"/>
      <sheetData sheetId="541"/>
      <sheetData sheetId="542" refreshError="1"/>
      <sheetData sheetId="543" refreshError="1"/>
      <sheetData sheetId="544"/>
      <sheetData sheetId="545" refreshError="1"/>
      <sheetData sheetId="546" refreshError="1"/>
      <sheetData sheetId="547"/>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sheetData sheetId="557"/>
      <sheetData sheetId="558"/>
      <sheetData sheetId="559"/>
      <sheetData sheetId="560"/>
      <sheetData sheetId="561"/>
      <sheetData sheetId="562"/>
      <sheetData sheetId="563" refreshError="1"/>
      <sheetData sheetId="564"/>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refreshError="1"/>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refreshError="1"/>
      <sheetData sheetId="615" refreshError="1"/>
      <sheetData sheetId="616" refreshError="1"/>
      <sheetData sheetId="617"/>
      <sheetData sheetId="618"/>
      <sheetData sheetId="619"/>
      <sheetData sheetId="620"/>
      <sheetData sheetId="621" refreshError="1"/>
      <sheetData sheetId="622" refreshError="1"/>
      <sheetData sheetId="623" refreshError="1"/>
      <sheetData sheetId="624" refreshError="1"/>
      <sheetData sheetId="625" refreshError="1"/>
      <sheetData sheetId="626" refreshError="1"/>
      <sheetData sheetId="627" refreshError="1"/>
      <sheetData sheetId="628"/>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sheetData sheetId="666" refreshError="1"/>
      <sheetData sheetId="667" refreshError="1"/>
      <sheetData sheetId="668" refreshError="1"/>
      <sheetData sheetId="669" refreshError="1"/>
      <sheetData sheetId="670" refreshError="1"/>
      <sheetData sheetId="671" refreshError="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refreshError="1"/>
      <sheetData sheetId="687"/>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refreshError="1"/>
      <sheetData sheetId="699" refreshError="1"/>
      <sheetData sheetId="700" refreshError="1"/>
      <sheetData sheetId="701" refreshError="1"/>
      <sheetData sheetId="702" refreshError="1"/>
      <sheetData sheetId="703" refreshError="1"/>
      <sheetData sheetId="704" refreshError="1"/>
      <sheetData sheetId="705"/>
      <sheetData sheetId="706"/>
      <sheetData sheetId="707" refreshError="1"/>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refreshError="1"/>
      <sheetData sheetId="721" refreshError="1"/>
      <sheetData sheetId="722" refreshError="1"/>
      <sheetData sheetId="723" refreshError="1"/>
      <sheetData sheetId="724" refreshError="1"/>
      <sheetData sheetId="725"/>
      <sheetData sheetId="726" refreshError="1"/>
      <sheetData sheetId="727" refreshError="1"/>
      <sheetData sheetId="728" refreshError="1"/>
      <sheetData sheetId="729" refreshError="1"/>
      <sheetData sheetId="730" refreshError="1"/>
      <sheetData sheetId="731"/>
      <sheetData sheetId="732"/>
      <sheetData sheetId="733"/>
      <sheetData sheetId="734"/>
      <sheetData sheetId="735"/>
      <sheetData sheetId="736"/>
      <sheetData sheetId="737"/>
      <sheetData sheetId="738"/>
      <sheetData sheetId="739"/>
      <sheetData sheetId="740"/>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sheetData sheetId="754"/>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sheetData sheetId="769" refreshError="1"/>
      <sheetData sheetId="770" refreshError="1"/>
      <sheetData sheetId="771" refreshError="1"/>
      <sheetData sheetId="772" refreshError="1"/>
      <sheetData sheetId="773" refreshError="1"/>
      <sheetData sheetId="77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Tai khoan"/>
      <sheetName val="ptdg"/>
      <sheetName val="NC"/>
      <sheetName val="vua(c)"/>
      <sheetName val="TT35"/>
      <sheetName val="XL4Poppy"/>
      <sheetName val="SDH TP"/>
      <sheetName val="§gi¸"/>
      <sheetName val="Cto"/>
    </sheetNames>
    <sheetDataSet>
      <sheetData sheetId="0"/>
      <sheetData sheetId="1"/>
      <sheetData sheetId="2"/>
      <sheetData sheetId="3"/>
      <sheetData sheetId="4" refreshError="1">
        <row r="26">
          <cell r="B26" t="str">
            <v>tg</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RAC"/>
      <sheetName val="tra-vat-lieu"/>
      <sheetName val="ptdg"/>
      <sheetName val="dtct"/>
      <sheetName val="th"/>
      <sheetName val="tra bang"/>
      <sheetName val="dbu_NCT"/>
      <sheetName val="TH-NCT"/>
      <sheetName val="dbu-NCT"/>
      <sheetName val="KStk-TDT"/>
      <sheetName val="TH-TDT"/>
      <sheetName val="dtct-CRR"/>
      <sheetName val="TH-CRR"/>
      <sheetName val="Tai khoan"/>
      <sheetName val="DGCT"/>
      <sheetName val="Exterior Walls Finishes"/>
      <sheetName val="ptvt"/>
      <sheetName val="Gia VL"/>
      <sheetName val="DG3285"/>
      <sheetName val="dmuc"/>
      <sheetName val="dtoan-5,2ha"/>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dongia (2)"/>
      <sheetName val="DONGIA"/>
      <sheetName val="BO"/>
      <sheetName val="Tong ke"/>
      <sheetName val="ptdg"/>
      <sheetName val="DG3285"/>
      <sheetName val="Bieu mau thu 2003 vong 1"/>
      <sheetName val="THSL"/>
      <sheetName val="Functio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 val="DI-ESTI"/>
      <sheetName val="dmuc"/>
    </sheetNames>
    <sheetDataSet>
      <sheetData sheetId="0"/>
      <sheetData sheetId="1" refreshError="1">
        <row r="5">
          <cell r="M5" t="str">
            <v>thµnh tiÒn</v>
          </cell>
        </row>
        <row r="7">
          <cell r="M7">
            <v>4086288</v>
          </cell>
        </row>
        <row r="8">
          <cell r="M8">
            <v>24741844</v>
          </cell>
        </row>
        <row r="9">
          <cell r="M9">
            <v>0</v>
          </cell>
        </row>
        <row r="10">
          <cell r="M10">
            <v>22531250</v>
          </cell>
        </row>
        <row r="11">
          <cell r="M11">
            <v>7547225.0000000009</v>
          </cell>
        </row>
        <row r="12">
          <cell r="M12">
            <v>38797500</v>
          </cell>
        </row>
        <row r="13">
          <cell r="M13">
            <v>9526825</v>
          </cell>
        </row>
        <row r="14">
          <cell r="M14">
            <v>109011875</v>
          </cell>
        </row>
        <row r="15">
          <cell r="M15">
            <v>15331295.000000002</v>
          </cell>
        </row>
        <row r="16">
          <cell r="M16">
            <v>5390000</v>
          </cell>
        </row>
        <row r="17">
          <cell r="M17">
            <v>7176050</v>
          </cell>
        </row>
        <row r="18">
          <cell r="M18">
            <v>17500000</v>
          </cell>
        </row>
        <row r="19">
          <cell r="M19">
            <v>261640152</v>
          </cell>
        </row>
        <row r="20">
          <cell r="M20">
            <v>261640152</v>
          </cell>
        </row>
        <row r="21">
          <cell r="M21">
            <v>24093000</v>
          </cell>
        </row>
        <row r="22">
          <cell r="M22">
            <v>183815847</v>
          </cell>
        </row>
        <row r="23">
          <cell r="M23">
            <v>29888000</v>
          </cell>
        </row>
        <row r="24">
          <cell r="M24">
            <v>35109375</v>
          </cell>
        </row>
        <row r="25">
          <cell r="M25">
            <v>6543285.0000000009</v>
          </cell>
        </row>
        <row r="26">
          <cell r="M26">
            <v>61464375.000000007</v>
          </cell>
        </row>
        <row r="27">
          <cell r="M27">
            <v>14949514.999999996</v>
          </cell>
        </row>
        <row r="28">
          <cell r="M28">
            <v>11812500</v>
          </cell>
        </row>
        <row r="29">
          <cell r="M29">
            <v>12683580</v>
          </cell>
        </row>
        <row r="30">
          <cell r="M30">
            <v>36120000</v>
          </cell>
        </row>
        <row r="31">
          <cell r="M31">
            <v>7600250</v>
          </cell>
        </row>
        <row r="32">
          <cell r="M32">
            <v>0</v>
          </cell>
        </row>
        <row r="33">
          <cell r="M33">
            <v>424079727</v>
          </cell>
        </row>
        <row r="34">
          <cell r="M34">
            <v>0</v>
          </cell>
        </row>
        <row r="35">
          <cell r="M35">
            <v>37206000</v>
          </cell>
        </row>
        <row r="36">
          <cell r="M36">
            <v>0</v>
          </cell>
        </row>
        <row r="37">
          <cell r="M37">
            <v>0</v>
          </cell>
        </row>
        <row r="38">
          <cell r="M38">
            <v>0</v>
          </cell>
        </row>
        <row r="39">
          <cell r="M39">
            <v>0</v>
          </cell>
        </row>
        <row r="40">
          <cell r="M40">
            <v>0</v>
          </cell>
        </row>
        <row r="41">
          <cell r="M41">
            <v>0</v>
          </cell>
        </row>
        <row r="42">
          <cell r="M42">
            <v>0</v>
          </cell>
        </row>
        <row r="43">
          <cell r="M43">
            <v>0</v>
          </cell>
        </row>
        <row r="44">
          <cell r="M44">
            <v>23010000</v>
          </cell>
        </row>
        <row r="47">
          <cell r="M47">
            <v>0</v>
          </cell>
        </row>
        <row r="48">
          <cell r="M48">
            <v>0</v>
          </cell>
        </row>
        <row r="49">
          <cell r="M49">
            <v>0</v>
          </cell>
        </row>
        <row r="50">
          <cell r="M50">
            <v>0</v>
          </cell>
        </row>
        <row r="51">
          <cell r="M51">
            <v>14043750</v>
          </cell>
        </row>
        <row r="52">
          <cell r="M52">
            <v>3666250.0000000005</v>
          </cell>
        </row>
        <row r="53">
          <cell r="M53">
            <v>10959375</v>
          </cell>
        </row>
        <row r="54">
          <cell r="M54">
            <v>16003750</v>
          </cell>
        </row>
        <row r="55">
          <cell r="M55">
            <v>2187500</v>
          </cell>
        </row>
        <row r="56">
          <cell r="M56">
            <v>10442390</v>
          </cell>
        </row>
        <row r="57">
          <cell r="M57">
            <v>12271875</v>
          </cell>
        </row>
        <row r="58">
          <cell r="M58">
            <v>8565305</v>
          </cell>
        </row>
        <row r="59">
          <cell r="M59">
            <v>4375000</v>
          </cell>
        </row>
        <row r="60">
          <cell r="M60">
            <v>10399970</v>
          </cell>
        </row>
        <row r="61">
          <cell r="M61">
            <v>494958015</v>
          </cell>
        </row>
        <row r="62">
          <cell r="M62">
            <v>82280500</v>
          </cell>
        </row>
        <row r="63">
          <cell r="M63">
            <v>95048640</v>
          </cell>
        </row>
        <row r="64">
          <cell r="M64">
            <v>105627356</v>
          </cell>
        </row>
        <row r="65">
          <cell r="M65">
            <v>66625096</v>
          </cell>
        </row>
        <row r="66">
          <cell r="M66">
            <v>8085570</v>
          </cell>
        </row>
        <row r="67">
          <cell r="M67">
            <v>10187818</v>
          </cell>
        </row>
        <row r="68">
          <cell r="M68">
            <v>33110350</v>
          </cell>
        </row>
        <row r="69">
          <cell r="M69">
            <v>1049054510</v>
          </cell>
        </row>
        <row r="70">
          <cell r="M70">
            <v>1734774389</v>
          </cell>
        </row>
        <row r="71">
          <cell r="M71">
            <v>0</v>
          </cell>
        </row>
        <row r="72">
          <cell r="M72">
            <v>72946961.931999981</v>
          </cell>
        </row>
        <row r="73">
          <cell r="M73">
            <v>100800</v>
          </cell>
        </row>
        <row r="74">
          <cell r="M74">
            <v>228600</v>
          </cell>
        </row>
        <row r="75">
          <cell r="M75">
            <v>156800</v>
          </cell>
        </row>
        <row r="76">
          <cell r="M76">
            <v>203200</v>
          </cell>
        </row>
        <row r="77">
          <cell r="M77">
            <v>168000</v>
          </cell>
        </row>
        <row r="78">
          <cell r="M78">
            <v>311150</v>
          </cell>
        </row>
        <row r="79">
          <cell r="M79">
            <v>381329.15039999998</v>
          </cell>
        </row>
        <row r="80">
          <cell r="M80">
            <v>419100</v>
          </cell>
        </row>
        <row r="81">
          <cell r="M81">
            <v>20900</v>
          </cell>
        </row>
        <row r="82">
          <cell r="M82">
            <v>221200</v>
          </cell>
        </row>
        <row r="83">
          <cell r="M83">
            <v>476250</v>
          </cell>
        </row>
        <row r="84">
          <cell r="M84">
            <v>98000</v>
          </cell>
        </row>
        <row r="85">
          <cell r="M85">
            <v>234950</v>
          </cell>
        </row>
        <row r="86">
          <cell r="M86">
            <v>308000</v>
          </cell>
        </row>
        <row r="87">
          <cell r="M87">
            <v>508000</v>
          </cell>
        </row>
        <row r="88">
          <cell r="M88">
            <v>40444.000800000002</v>
          </cell>
        </row>
        <row r="89">
          <cell r="M89">
            <v>44450</v>
          </cell>
        </row>
        <row r="90">
          <cell r="M90">
            <v>128799.99999999999</v>
          </cell>
        </row>
        <row r="91">
          <cell r="M91">
            <v>298450</v>
          </cell>
        </row>
        <row r="92">
          <cell r="M92">
            <v>358218.2928</v>
          </cell>
        </row>
        <row r="93">
          <cell r="M93">
            <v>400050</v>
          </cell>
        </row>
        <row r="94">
          <cell r="M94">
            <v>75600</v>
          </cell>
        </row>
        <row r="95">
          <cell r="M95">
            <v>171450</v>
          </cell>
        </row>
        <row r="96">
          <cell r="M96">
            <v>207200</v>
          </cell>
        </row>
        <row r="97">
          <cell r="M97">
            <v>285750</v>
          </cell>
        </row>
        <row r="98">
          <cell r="M98">
            <v>128799.99999999999</v>
          </cell>
        </row>
        <row r="99">
          <cell r="M99">
            <v>146050</v>
          </cell>
        </row>
        <row r="100">
          <cell r="M100">
            <v>22400</v>
          </cell>
        </row>
        <row r="101">
          <cell r="M101">
            <v>50800</v>
          </cell>
        </row>
        <row r="102">
          <cell r="M102">
            <v>439106.29440000001</v>
          </cell>
        </row>
        <row r="103">
          <cell r="M103">
            <v>482600</v>
          </cell>
        </row>
        <row r="104">
          <cell r="M104">
            <v>41800</v>
          </cell>
        </row>
        <row r="105">
          <cell r="M105">
            <v>240800</v>
          </cell>
        </row>
        <row r="106">
          <cell r="M106">
            <v>552450</v>
          </cell>
        </row>
        <row r="107">
          <cell r="M107">
            <v>20900</v>
          </cell>
        </row>
        <row r="108">
          <cell r="M108">
            <v>302400</v>
          </cell>
        </row>
        <row r="109">
          <cell r="M109">
            <v>635000</v>
          </cell>
        </row>
        <row r="110">
          <cell r="M110">
            <v>83600</v>
          </cell>
        </row>
        <row r="111">
          <cell r="M111">
            <v>28000</v>
          </cell>
        </row>
        <row r="112">
          <cell r="M112">
            <v>63500</v>
          </cell>
        </row>
        <row r="113">
          <cell r="M113">
            <v>207200</v>
          </cell>
        </row>
        <row r="114">
          <cell r="M114">
            <v>330200</v>
          </cell>
        </row>
        <row r="115">
          <cell r="M115">
            <v>120400</v>
          </cell>
        </row>
        <row r="116">
          <cell r="M116">
            <v>254000</v>
          </cell>
        </row>
        <row r="117">
          <cell r="M117">
            <v>485328.00959999993</v>
          </cell>
        </row>
        <row r="118">
          <cell r="M118">
            <v>533400</v>
          </cell>
        </row>
        <row r="119">
          <cell r="M119">
            <v>154000</v>
          </cell>
        </row>
        <row r="120">
          <cell r="M120">
            <v>349250</v>
          </cell>
        </row>
        <row r="121">
          <cell r="M121">
            <v>361200</v>
          </cell>
        </row>
        <row r="122">
          <cell r="M122">
            <v>615950</v>
          </cell>
        </row>
        <row r="123">
          <cell r="M123">
            <v>179200</v>
          </cell>
        </row>
        <row r="124">
          <cell r="M124">
            <v>381000</v>
          </cell>
        </row>
        <row r="125">
          <cell r="M125">
            <v>521920.20079999999</v>
          </cell>
        </row>
        <row r="126">
          <cell r="M126">
            <v>558800</v>
          </cell>
        </row>
        <row r="127">
          <cell r="M127">
            <v>140000</v>
          </cell>
        </row>
        <row r="128">
          <cell r="M128">
            <v>311150</v>
          </cell>
        </row>
        <row r="129">
          <cell r="M129">
            <v>20900</v>
          </cell>
        </row>
        <row r="130">
          <cell r="M130">
            <v>338800</v>
          </cell>
        </row>
        <row r="131">
          <cell r="M131">
            <v>704850</v>
          </cell>
        </row>
        <row r="132">
          <cell r="M132">
            <v>41800</v>
          </cell>
        </row>
        <row r="133">
          <cell r="M133">
            <v>280000</v>
          </cell>
        </row>
        <row r="134">
          <cell r="M134">
            <v>508000</v>
          </cell>
        </row>
        <row r="135">
          <cell r="M135">
            <v>165200</v>
          </cell>
        </row>
        <row r="136">
          <cell r="M136">
            <v>355600</v>
          </cell>
        </row>
        <row r="137">
          <cell r="M137">
            <v>408291.81759999995</v>
          </cell>
        </row>
        <row r="138">
          <cell r="M138">
            <v>457200</v>
          </cell>
        </row>
        <row r="139">
          <cell r="M139">
            <v>41800</v>
          </cell>
        </row>
        <row r="140">
          <cell r="M140">
            <v>145600</v>
          </cell>
        </row>
        <row r="141">
          <cell r="M141">
            <v>381000</v>
          </cell>
        </row>
        <row r="142">
          <cell r="M142">
            <v>20900</v>
          </cell>
        </row>
        <row r="143">
          <cell r="M143">
            <v>215600</v>
          </cell>
        </row>
        <row r="144">
          <cell r="M144">
            <v>400050</v>
          </cell>
        </row>
        <row r="145">
          <cell r="M145">
            <v>20900</v>
          </cell>
        </row>
        <row r="146">
          <cell r="M146">
            <v>658659.44160000002</v>
          </cell>
        </row>
        <row r="147">
          <cell r="M147">
            <v>723900</v>
          </cell>
        </row>
        <row r="148">
          <cell r="M148">
            <v>109200</v>
          </cell>
        </row>
        <row r="149">
          <cell r="M149">
            <v>247650</v>
          </cell>
        </row>
        <row r="150">
          <cell r="M150">
            <v>114950</v>
          </cell>
        </row>
        <row r="151">
          <cell r="M151">
            <v>232400.00000000003</v>
          </cell>
        </row>
        <row r="152">
          <cell r="M152">
            <v>501650</v>
          </cell>
        </row>
        <row r="153">
          <cell r="M153">
            <v>20900</v>
          </cell>
        </row>
        <row r="154">
          <cell r="M154">
            <v>277200</v>
          </cell>
        </row>
        <row r="155">
          <cell r="M155">
            <v>749300</v>
          </cell>
        </row>
        <row r="156">
          <cell r="M156">
            <v>177650</v>
          </cell>
        </row>
        <row r="157">
          <cell r="M157">
            <v>306218.86319999996</v>
          </cell>
        </row>
        <row r="158">
          <cell r="M158">
            <v>165200</v>
          </cell>
        </row>
        <row r="159">
          <cell r="M159">
            <v>374650</v>
          </cell>
        </row>
        <row r="160">
          <cell r="M160">
            <v>125400</v>
          </cell>
        </row>
        <row r="161">
          <cell r="M161">
            <v>675992.58479999995</v>
          </cell>
        </row>
        <row r="162">
          <cell r="M162">
            <v>742950</v>
          </cell>
        </row>
        <row r="163">
          <cell r="M163">
            <v>62700</v>
          </cell>
        </row>
        <row r="164">
          <cell r="M164">
            <v>235200</v>
          </cell>
        </row>
        <row r="165">
          <cell r="M165">
            <v>400050</v>
          </cell>
        </row>
        <row r="166">
          <cell r="M166">
            <v>42000</v>
          </cell>
        </row>
        <row r="167">
          <cell r="M167">
            <v>63500</v>
          </cell>
        </row>
        <row r="168">
          <cell r="M168">
            <v>317774.29199999996</v>
          </cell>
        </row>
        <row r="169">
          <cell r="M169">
            <v>349250</v>
          </cell>
        </row>
        <row r="170">
          <cell r="M170">
            <v>41800</v>
          </cell>
        </row>
        <row r="171">
          <cell r="M171">
            <v>134400</v>
          </cell>
        </row>
        <row r="172">
          <cell r="M172">
            <v>298450</v>
          </cell>
        </row>
        <row r="173">
          <cell r="M173">
            <v>193200</v>
          </cell>
        </row>
        <row r="174">
          <cell r="M174">
            <v>520700</v>
          </cell>
        </row>
        <row r="175">
          <cell r="M175">
            <v>155998.28879999998</v>
          </cell>
        </row>
        <row r="176">
          <cell r="M176">
            <v>288400</v>
          </cell>
        </row>
        <row r="177">
          <cell r="M177">
            <v>520700</v>
          </cell>
        </row>
        <row r="178">
          <cell r="M178">
            <v>462217.152</v>
          </cell>
        </row>
        <row r="179">
          <cell r="M179">
            <v>501650</v>
          </cell>
        </row>
        <row r="180">
          <cell r="M180">
            <v>148400</v>
          </cell>
        </row>
        <row r="181">
          <cell r="M181">
            <v>501650</v>
          </cell>
        </row>
        <row r="182">
          <cell r="M182">
            <v>190664.57519999999</v>
          </cell>
        </row>
        <row r="183">
          <cell r="M183">
            <v>491105.72399999999</v>
          </cell>
        </row>
        <row r="184">
          <cell r="M184">
            <v>552450</v>
          </cell>
        </row>
        <row r="185">
          <cell r="M185">
            <v>207200</v>
          </cell>
        </row>
        <row r="186">
          <cell r="M186">
            <v>412750</v>
          </cell>
        </row>
        <row r="187">
          <cell r="M187">
            <v>100800</v>
          </cell>
        </row>
        <row r="188">
          <cell r="M188">
            <v>381000</v>
          </cell>
        </row>
        <row r="189">
          <cell r="M189">
            <v>173331.432</v>
          </cell>
        </row>
        <row r="190">
          <cell r="M190">
            <v>224000</v>
          </cell>
        </row>
        <row r="191">
          <cell r="M191">
            <v>482600</v>
          </cell>
        </row>
        <row r="192">
          <cell r="M192">
            <v>145600</v>
          </cell>
        </row>
        <row r="193">
          <cell r="M193">
            <v>336550</v>
          </cell>
        </row>
        <row r="194">
          <cell r="M194">
            <v>105000</v>
          </cell>
        </row>
        <row r="195">
          <cell r="M195">
            <v>158750</v>
          </cell>
        </row>
        <row r="196">
          <cell r="M196">
            <v>265774.86239999998</v>
          </cell>
        </row>
        <row r="197">
          <cell r="M197">
            <v>86800</v>
          </cell>
        </row>
        <row r="198">
          <cell r="M198">
            <v>488950</v>
          </cell>
        </row>
        <row r="199">
          <cell r="M199">
            <v>95200</v>
          </cell>
        </row>
        <row r="200">
          <cell r="M200">
            <v>139700</v>
          </cell>
        </row>
        <row r="201">
          <cell r="M201">
            <v>20900</v>
          </cell>
        </row>
        <row r="202">
          <cell r="M202">
            <v>182000</v>
          </cell>
        </row>
        <row r="203">
          <cell r="M203">
            <v>628650</v>
          </cell>
        </row>
        <row r="204">
          <cell r="M204">
            <v>196442.28959999999</v>
          </cell>
        </row>
        <row r="205">
          <cell r="M205">
            <v>109200</v>
          </cell>
        </row>
        <row r="206">
          <cell r="M206">
            <v>254000</v>
          </cell>
        </row>
        <row r="207">
          <cell r="M207">
            <v>123200.00000000001</v>
          </cell>
        </row>
        <row r="208">
          <cell r="M208">
            <v>247650</v>
          </cell>
        </row>
        <row r="209">
          <cell r="M209">
            <v>20900</v>
          </cell>
        </row>
        <row r="210">
          <cell r="M210">
            <v>252000</v>
          </cell>
        </row>
        <row r="211">
          <cell r="M211">
            <v>558800</v>
          </cell>
        </row>
        <row r="212">
          <cell r="M212">
            <v>502661.15279999998</v>
          </cell>
        </row>
        <row r="213">
          <cell r="M213">
            <v>552450</v>
          </cell>
        </row>
        <row r="214">
          <cell r="M214">
            <v>41800</v>
          </cell>
        </row>
        <row r="215">
          <cell r="M215">
            <v>81200</v>
          </cell>
        </row>
        <row r="216">
          <cell r="M216">
            <v>476250</v>
          </cell>
        </row>
        <row r="217">
          <cell r="M217">
            <v>277330.29119999998</v>
          </cell>
        </row>
        <row r="218">
          <cell r="M218">
            <v>57777.144</v>
          </cell>
        </row>
        <row r="219">
          <cell r="M219">
            <v>63500</v>
          </cell>
        </row>
        <row r="220">
          <cell r="M220">
            <v>61600.000000000007</v>
          </cell>
        </row>
        <row r="221">
          <cell r="M221">
            <v>139700</v>
          </cell>
        </row>
        <row r="222">
          <cell r="M222">
            <v>193200</v>
          </cell>
        </row>
        <row r="223">
          <cell r="M223">
            <v>419100</v>
          </cell>
        </row>
        <row r="224">
          <cell r="M224">
            <v>104500</v>
          </cell>
        </row>
        <row r="225">
          <cell r="M225">
            <v>566216.01119999995</v>
          </cell>
        </row>
        <row r="226">
          <cell r="M226">
            <v>628650</v>
          </cell>
        </row>
        <row r="227">
          <cell r="M227">
            <v>193200</v>
          </cell>
        </row>
        <row r="228">
          <cell r="M228">
            <v>450850</v>
          </cell>
        </row>
        <row r="229">
          <cell r="M229">
            <v>126000</v>
          </cell>
        </row>
        <row r="230">
          <cell r="M230">
            <v>231108.576</v>
          </cell>
        </row>
        <row r="231">
          <cell r="M231">
            <v>539750</v>
          </cell>
        </row>
        <row r="232">
          <cell r="M232">
            <v>41800</v>
          </cell>
        </row>
        <row r="233">
          <cell r="M233">
            <v>42000</v>
          </cell>
        </row>
        <row r="234">
          <cell r="M234">
            <v>107950</v>
          </cell>
        </row>
        <row r="235">
          <cell r="M235">
            <v>641326.29839999985</v>
          </cell>
        </row>
        <row r="236">
          <cell r="M236">
            <v>723900</v>
          </cell>
        </row>
        <row r="237">
          <cell r="M237">
            <v>114950</v>
          </cell>
        </row>
        <row r="238">
          <cell r="M238">
            <v>100800</v>
          </cell>
        </row>
        <row r="239">
          <cell r="M239">
            <v>228600</v>
          </cell>
        </row>
        <row r="240">
          <cell r="M240">
            <v>142800</v>
          </cell>
        </row>
        <row r="241">
          <cell r="M241">
            <v>127109.71679999998</v>
          </cell>
        </row>
        <row r="242">
          <cell r="M242">
            <v>444500</v>
          </cell>
        </row>
        <row r="243">
          <cell r="M243">
            <v>41800</v>
          </cell>
        </row>
        <row r="244">
          <cell r="M244">
            <v>277330.29119999998</v>
          </cell>
        </row>
        <row r="245">
          <cell r="M245">
            <v>73131.48</v>
          </cell>
        </row>
        <row r="246">
          <cell r="M246">
            <v>103600</v>
          </cell>
        </row>
        <row r="247">
          <cell r="M247">
            <v>228600</v>
          </cell>
        </row>
        <row r="248">
          <cell r="M248">
            <v>421773.15119999996</v>
          </cell>
        </row>
        <row r="249">
          <cell r="M249">
            <v>469900</v>
          </cell>
        </row>
        <row r="250">
          <cell r="M250">
            <v>151200</v>
          </cell>
        </row>
        <row r="251">
          <cell r="M251">
            <v>342900</v>
          </cell>
        </row>
        <row r="252">
          <cell r="M252">
            <v>16800</v>
          </cell>
        </row>
        <row r="253">
          <cell r="M253">
            <v>30814.4768</v>
          </cell>
        </row>
        <row r="254">
          <cell r="M254">
            <v>88900</v>
          </cell>
        </row>
        <row r="255">
          <cell r="M255">
            <v>41800</v>
          </cell>
        </row>
        <row r="256">
          <cell r="M256">
            <v>145600</v>
          </cell>
        </row>
        <row r="257">
          <cell r="M257">
            <v>400050</v>
          </cell>
        </row>
        <row r="258">
          <cell r="M258">
            <v>739547.44319999998</v>
          </cell>
        </row>
        <row r="259">
          <cell r="M259">
            <v>819150</v>
          </cell>
        </row>
        <row r="260">
          <cell r="M260">
            <v>148400</v>
          </cell>
        </row>
        <row r="261">
          <cell r="M261">
            <v>336550</v>
          </cell>
        </row>
        <row r="262">
          <cell r="M262">
            <v>176400</v>
          </cell>
        </row>
        <row r="263">
          <cell r="M263">
            <v>271552.57679999998</v>
          </cell>
        </row>
        <row r="264">
          <cell r="M264">
            <v>590550</v>
          </cell>
        </row>
        <row r="265">
          <cell r="M265">
            <v>179200</v>
          </cell>
        </row>
        <row r="266">
          <cell r="M266">
            <v>400050</v>
          </cell>
        </row>
        <row r="267">
          <cell r="M267">
            <v>502661.15279999998</v>
          </cell>
        </row>
        <row r="268">
          <cell r="M268">
            <v>577850</v>
          </cell>
        </row>
        <row r="269">
          <cell r="M269">
            <v>109200</v>
          </cell>
        </row>
        <row r="270">
          <cell r="M270">
            <v>247650</v>
          </cell>
        </row>
        <row r="271">
          <cell r="M271">
            <v>10450</v>
          </cell>
        </row>
        <row r="272">
          <cell r="M272">
            <v>254800</v>
          </cell>
        </row>
        <row r="273">
          <cell r="M273">
            <v>514350</v>
          </cell>
        </row>
        <row r="274">
          <cell r="M274">
            <v>670214.8703999999</v>
          </cell>
        </row>
        <row r="275">
          <cell r="M275">
            <v>736600</v>
          </cell>
        </row>
        <row r="276">
          <cell r="M276">
            <v>159600</v>
          </cell>
        </row>
        <row r="277">
          <cell r="M277">
            <v>381000</v>
          </cell>
        </row>
        <row r="278">
          <cell r="M278">
            <v>134400</v>
          </cell>
        </row>
        <row r="279">
          <cell r="M279">
            <v>304800</v>
          </cell>
        </row>
        <row r="280">
          <cell r="M280">
            <v>257599.99999999997</v>
          </cell>
        </row>
        <row r="281">
          <cell r="M281">
            <v>552450</v>
          </cell>
        </row>
        <row r="282">
          <cell r="M282">
            <v>519994.29599999997</v>
          </cell>
        </row>
        <row r="283">
          <cell r="M283">
            <v>584200</v>
          </cell>
        </row>
        <row r="284">
          <cell r="M284">
            <v>184800</v>
          </cell>
        </row>
        <row r="285">
          <cell r="M285">
            <v>425450</v>
          </cell>
        </row>
        <row r="286">
          <cell r="M286">
            <v>109200</v>
          </cell>
        </row>
        <row r="287">
          <cell r="M287">
            <v>132887.43119999999</v>
          </cell>
        </row>
        <row r="288">
          <cell r="M288">
            <v>406400</v>
          </cell>
        </row>
        <row r="289">
          <cell r="M289">
            <v>238000</v>
          </cell>
        </row>
        <row r="290">
          <cell r="M290">
            <v>552450</v>
          </cell>
        </row>
        <row r="291">
          <cell r="M291">
            <v>168000</v>
          </cell>
        </row>
        <row r="292">
          <cell r="M292">
            <v>292100</v>
          </cell>
        </row>
        <row r="293">
          <cell r="M293">
            <v>268800</v>
          </cell>
        </row>
        <row r="294">
          <cell r="M294">
            <v>571500</v>
          </cell>
        </row>
        <row r="295">
          <cell r="M295">
            <v>165200</v>
          </cell>
        </row>
        <row r="296">
          <cell r="M296">
            <v>381000</v>
          </cell>
        </row>
        <row r="297">
          <cell r="M297">
            <v>186200</v>
          </cell>
        </row>
        <row r="298">
          <cell r="M298">
            <v>71258.3</v>
          </cell>
        </row>
        <row r="299">
          <cell r="M299">
            <v>508000</v>
          </cell>
        </row>
        <row r="300">
          <cell r="M300">
            <v>515199.99999999994</v>
          </cell>
        </row>
        <row r="301">
          <cell r="M301">
            <v>787400</v>
          </cell>
        </row>
        <row r="302">
          <cell r="M302">
            <v>221200</v>
          </cell>
        </row>
        <row r="303">
          <cell r="M303">
            <v>419100</v>
          </cell>
        </row>
        <row r="304">
          <cell r="M304">
            <v>41800</v>
          </cell>
        </row>
        <row r="305">
          <cell r="M305">
            <v>145600</v>
          </cell>
        </row>
        <row r="306">
          <cell r="M306">
            <v>330200</v>
          </cell>
        </row>
        <row r="307">
          <cell r="M307">
            <v>389200</v>
          </cell>
        </row>
        <row r="308">
          <cell r="M308">
            <v>463550</v>
          </cell>
        </row>
        <row r="309">
          <cell r="M309">
            <v>20900</v>
          </cell>
        </row>
        <row r="310">
          <cell r="M310">
            <v>602000</v>
          </cell>
        </row>
        <row r="311">
          <cell r="M311">
            <v>812800</v>
          </cell>
        </row>
        <row r="312">
          <cell r="M312">
            <v>41800</v>
          </cell>
        </row>
        <row r="313">
          <cell r="M313">
            <v>238000</v>
          </cell>
        </row>
        <row r="314">
          <cell r="M314">
            <v>431800</v>
          </cell>
        </row>
        <row r="315">
          <cell r="M315">
            <v>201600</v>
          </cell>
        </row>
        <row r="316">
          <cell r="M316">
            <v>438150</v>
          </cell>
        </row>
        <row r="317">
          <cell r="M317">
            <v>282800</v>
          </cell>
        </row>
        <row r="318">
          <cell r="M318">
            <v>635000</v>
          </cell>
        </row>
        <row r="319">
          <cell r="M319">
            <v>41800</v>
          </cell>
        </row>
        <row r="320">
          <cell r="M320">
            <v>117600</v>
          </cell>
        </row>
        <row r="321">
          <cell r="M321">
            <v>228600</v>
          </cell>
        </row>
        <row r="322">
          <cell r="M322">
            <v>313600</v>
          </cell>
        </row>
        <row r="323">
          <cell r="M323">
            <v>419100</v>
          </cell>
        </row>
        <row r="324">
          <cell r="M324">
            <v>25200</v>
          </cell>
        </row>
        <row r="325">
          <cell r="M325">
            <v>57150</v>
          </cell>
        </row>
        <row r="326">
          <cell r="M326">
            <v>142800</v>
          </cell>
        </row>
        <row r="327">
          <cell r="M327">
            <v>317500</v>
          </cell>
        </row>
        <row r="328">
          <cell r="M328">
            <v>0</v>
          </cell>
        </row>
        <row r="329">
          <cell r="M329">
            <v>24953674.379999999</v>
          </cell>
        </row>
        <row r="330">
          <cell r="M330">
            <v>257599.99999999997</v>
          </cell>
        </row>
        <row r="331">
          <cell r="M331">
            <v>603250</v>
          </cell>
        </row>
        <row r="332">
          <cell r="M332">
            <v>41800</v>
          </cell>
        </row>
        <row r="333">
          <cell r="M333">
            <v>81200</v>
          </cell>
        </row>
        <row r="334">
          <cell r="M334">
            <v>190500</v>
          </cell>
        </row>
        <row r="335">
          <cell r="M335">
            <v>41800</v>
          </cell>
        </row>
        <row r="336">
          <cell r="M336">
            <v>86800</v>
          </cell>
        </row>
        <row r="337">
          <cell r="M337">
            <v>203200</v>
          </cell>
        </row>
        <row r="338">
          <cell r="M338">
            <v>20900</v>
          </cell>
        </row>
        <row r="339">
          <cell r="M339">
            <v>246400.00000000003</v>
          </cell>
        </row>
        <row r="340">
          <cell r="M340">
            <v>539750</v>
          </cell>
        </row>
        <row r="341">
          <cell r="M341">
            <v>100800</v>
          </cell>
        </row>
        <row r="342">
          <cell r="M342">
            <v>247650</v>
          </cell>
        </row>
        <row r="343">
          <cell r="M343">
            <v>128799.99999999999</v>
          </cell>
        </row>
        <row r="344">
          <cell r="M344">
            <v>279400</v>
          </cell>
        </row>
        <row r="345">
          <cell r="M345">
            <v>20900</v>
          </cell>
        </row>
        <row r="346">
          <cell r="M346">
            <v>39200</v>
          </cell>
        </row>
        <row r="347">
          <cell r="M347">
            <v>63500</v>
          </cell>
        </row>
        <row r="348">
          <cell r="M348">
            <v>151200</v>
          </cell>
        </row>
        <row r="349">
          <cell r="M349">
            <v>355600</v>
          </cell>
        </row>
        <row r="350">
          <cell r="M350">
            <v>20900</v>
          </cell>
        </row>
        <row r="351">
          <cell r="M351">
            <v>162400</v>
          </cell>
        </row>
        <row r="352">
          <cell r="M352">
            <v>374650</v>
          </cell>
        </row>
        <row r="353">
          <cell r="M353">
            <v>10450</v>
          </cell>
        </row>
        <row r="354">
          <cell r="M354">
            <v>173600</v>
          </cell>
        </row>
        <row r="355">
          <cell r="M355">
            <v>400050</v>
          </cell>
        </row>
        <row r="356">
          <cell r="M356">
            <v>179200</v>
          </cell>
        </row>
        <row r="357">
          <cell r="M357">
            <v>412750</v>
          </cell>
        </row>
        <row r="358">
          <cell r="M358">
            <v>134400</v>
          </cell>
        </row>
        <row r="359">
          <cell r="M359">
            <v>209550</v>
          </cell>
        </row>
        <row r="360">
          <cell r="M360">
            <v>31350</v>
          </cell>
        </row>
        <row r="361">
          <cell r="M361">
            <v>117600</v>
          </cell>
        </row>
        <row r="362">
          <cell r="M362">
            <v>273050</v>
          </cell>
        </row>
        <row r="363">
          <cell r="M363">
            <v>10450</v>
          </cell>
        </row>
        <row r="364">
          <cell r="M364">
            <v>207200</v>
          </cell>
        </row>
        <row r="365">
          <cell r="M365">
            <v>469900</v>
          </cell>
        </row>
        <row r="366">
          <cell r="M366">
            <v>20900</v>
          </cell>
        </row>
        <row r="367">
          <cell r="M367">
            <v>170800</v>
          </cell>
        </row>
        <row r="368">
          <cell r="M368">
            <v>381000</v>
          </cell>
        </row>
        <row r="369">
          <cell r="M369">
            <v>41800</v>
          </cell>
        </row>
        <row r="370">
          <cell r="M370">
            <v>114799.99999999999</v>
          </cell>
        </row>
        <row r="371">
          <cell r="M371">
            <v>266700</v>
          </cell>
        </row>
        <row r="372">
          <cell r="M372">
            <v>131600</v>
          </cell>
        </row>
        <row r="373">
          <cell r="M373">
            <v>311150</v>
          </cell>
        </row>
        <row r="374">
          <cell r="M374">
            <v>20900</v>
          </cell>
        </row>
        <row r="375">
          <cell r="M375">
            <v>193200</v>
          </cell>
        </row>
        <row r="376">
          <cell r="M376">
            <v>419100</v>
          </cell>
        </row>
        <row r="377">
          <cell r="M377">
            <v>20900</v>
          </cell>
        </row>
        <row r="378">
          <cell r="M378">
            <v>61600.000000000007</v>
          </cell>
        </row>
        <row r="379">
          <cell r="M379">
            <v>127000</v>
          </cell>
        </row>
        <row r="380">
          <cell r="M380">
            <v>20900</v>
          </cell>
        </row>
        <row r="381">
          <cell r="M381">
            <v>33600</v>
          </cell>
        </row>
        <row r="382">
          <cell r="M382">
            <v>76200</v>
          </cell>
        </row>
        <row r="383">
          <cell r="M383">
            <v>151200</v>
          </cell>
        </row>
        <row r="384">
          <cell r="M384">
            <v>342900</v>
          </cell>
        </row>
        <row r="385">
          <cell r="M385">
            <v>20900</v>
          </cell>
        </row>
        <row r="386">
          <cell r="M386">
            <v>137200</v>
          </cell>
        </row>
        <row r="387">
          <cell r="M387">
            <v>298450</v>
          </cell>
        </row>
        <row r="388">
          <cell r="M388">
            <v>20900</v>
          </cell>
        </row>
        <row r="389">
          <cell r="M389">
            <v>142800</v>
          </cell>
        </row>
        <row r="390">
          <cell r="M390">
            <v>317500</v>
          </cell>
        </row>
        <row r="391">
          <cell r="M391">
            <v>112000</v>
          </cell>
        </row>
        <row r="392">
          <cell r="M392">
            <v>266700</v>
          </cell>
        </row>
        <row r="393">
          <cell r="M393">
            <v>117600</v>
          </cell>
        </row>
        <row r="394">
          <cell r="M394">
            <v>254000</v>
          </cell>
        </row>
        <row r="395">
          <cell r="M395">
            <v>86800</v>
          </cell>
        </row>
        <row r="396">
          <cell r="M396">
            <v>190500</v>
          </cell>
        </row>
        <row r="397">
          <cell r="M397">
            <v>10450</v>
          </cell>
        </row>
        <row r="398">
          <cell r="M398">
            <v>193200</v>
          </cell>
        </row>
        <row r="399">
          <cell r="M399">
            <v>425450</v>
          </cell>
        </row>
        <row r="400">
          <cell r="M400">
            <v>20900</v>
          </cell>
        </row>
        <row r="401">
          <cell r="M401">
            <v>142800</v>
          </cell>
        </row>
        <row r="402">
          <cell r="M402">
            <v>355600</v>
          </cell>
        </row>
        <row r="403">
          <cell r="M403">
            <v>20900</v>
          </cell>
        </row>
        <row r="404">
          <cell r="M404">
            <v>78400</v>
          </cell>
        </row>
        <row r="405">
          <cell r="M405">
            <v>158750</v>
          </cell>
        </row>
        <row r="406">
          <cell r="M406">
            <v>114799.99999999999</v>
          </cell>
        </row>
        <row r="407">
          <cell r="M407">
            <v>266700</v>
          </cell>
        </row>
        <row r="408">
          <cell r="M408">
            <v>117600</v>
          </cell>
        </row>
        <row r="409">
          <cell r="M409">
            <v>260350</v>
          </cell>
        </row>
        <row r="410">
          <cell r="M410">
            <v>20900</v>
          </cell>
        </row>
        <row r="411">
          <cell r="M411">
            <v>114799.99999999999</v>
          </cell>
        </row>
        <row r="412">
          <cell r="M412">
            <v>254000</v>
          </cell>
        </row>
        <row r="413">
          <cell r="M413">
            <v>41800</v>
          </cell>
        </row>
        <row r="414">
          <cell r="M414">
            <v>67200</v>
          </cell>
        </row>
        <row r="415">
          <cell r="M415">
            <v>107950</v>
          </cell>
        </row>
        <row r="416">
          <cell r="M416">
            <v>10450</v>
          </cell>
        </row>
        <row r="417">
          <cell r="M417">
            <v>117600</v>
          </cell>
        </row>
        <row r="418">
          <cell r="M418">
            <v>234950</v>
          </cell>
        </row>
        <row r="419">
          <cell r="M419">
            <v>10450</v>
          </cell>
        </row>
        <row r="420">
          <cell r="M420">
            <v>182000</v>
          </cell>
        </row>
        <row r="421">
          <cell r="M421">
            <v>381000</v>
          </cell>
        </row>
        <row r="422">
          <cell r="M422">
            <v>20900</v>
          </cell>
        </row>
        <row r="423">
          <cell r="M423">
            <v>123200.00000000001</v>
          </cell>
        </row>
        <row r="424">
          <cell r="M424">
            <v>266700</v>
          </cell>
        </row>
        <row r="425">
          <cell r="M425">
            <v>31350</v>
          </cell>
        </row>
        <row r="426">
          <cell r="M426">
            <v>137200</v>
          </cell>
        </row>
        <row r="427">
          <cell r="M427">
            <v>304800</v>
          </cell>
        </row>
        <row r="428">
          <cell r="M428">
            <v>20900</v>
          </cell>
        </row>
        <row r="429">
          <cell r="M429">
            <v>89600</v>
          </cell>
        </row>
        <row r="430">
          <cell r="M430">
            <v>177800</v>
          </cell>
        </row>
        <row r="431">
          <cell r="M431">
            <v>142800</v>
          </cell>
        </row>
        <row r="432">
          <cell r="M432">
            <v>323850</v>
          </cell>
        </row>
        <row r="433">
          <cell r="M433">
            <v>41800</v>
          </cell>
        </row>
        <row r="434">
          <cell r="M434">
            <v>67200</v>
          </cell>
        </row>
        <row r="435">
          <cell r="M435">
            <v>165100</v>
          </cell>
        </row>
        <row r="436">
          <cell r="M436">
            <v>159600</v>
          </cell>
        </row>
        <row r="437">
          <cell r="M437">
            <v>336550</v>
          </cell>
        </row>
        <row r="438">
          <cell r="M438">
            <v>10450</v>
          </cell>
        </row>
        <row r="439">
          <cell r="M439">
            <v>86800</v>
          </cell>
        </row>
        <row r="440">
          <cell r="M440">
            <v>203200</v>
          </cell>
        </row>
        <row r="441">
          <cell r="M441">
            <v>92400</v>
          </cell>
        </row>
        <row r="442">
          <cell r="M442">
            <v>203200</v>
          </cell>
        </row>
        <row r="443">
          <cell r="M443">
            <v>72800</v>
          </cell>
        </row>
        <row r="444">
          <cell r="M444">
            <v>184150</v>
          </cell>
        </row>
        <row r="445">
          <cell r="M445">
            <v>114799.99999999999</v>
          </cell>
        </row>
        <row r="446">
          <cell r="M446">
            <v>234950</v>
          </cell>
        </row>
        <row r="447">
          <cell r="M447">
            <v>20900</v>
          </cell>
        </row>
        <row r="448">
          <cell r="M448">
            <v>64399.999999999993</v>
          </cell>
        </row>
        <row r="449">
          <cell r="M449">
            <v>158750</v>
          </cell>
        </row>
        <row r="450">
          <cell r="M450">
            <v>41800</v>
          </cell>
        </row>
        <row r="451">
          <cell r="M451">
            <v>61600.000000000007</v>
          </cell>
        </row>
        <row r="452">
          <cell r="M452">
            <v>171450</v>
          </cell>
        </row>
        <row r="453">
          <cell r="M453">
            <v>2060799.9999999998</v>
          </cell>
        </row>
        <row r="454">
          <cell r="M454">
            <v>2082800</v>
          </cell>
        </row>
        <row r="455">
          <cell r="M455">
            <v>134074.38</v>
          </cell>
        </row>
        <row r="456">
          <cell r="M456">
            <v>83600</v>
          </cell>
        </row>
        <row r="457">
          <cell r="M457">
            <v>75600</v>
          </cell>
        </row>
        <row r="458">
          <cell r="M458">
            <v>196850</v>
          </cell>
        </row>
        <row r="459">
          <cell r="M459">
            <v>142800</v>
          </cell>
        </row>
        <row r="460">
          <cell r="M460">
            <v>317500</v>
          </cell>
        </row>
        <row r="461">
          <cell r="M461">
            <v>30800.000000000004</v>
          </cell>
        </row>
        <row r="462">
          <cell r="M462">
            <v>76200</v>
          </cell>
        </row>
        <row r="463">
          <cell r="M463">
            <v>47600</v>
          </cell>
        </row>
        <row r="464">
          <cell r="M464">
            <v>95250</v>
          </cell>
        </row>
        <row r="465">
          <cell r="M465">
            <v>10450</v>
          </cell>
        </row>
        <row r="466">
          <cell r="M466">
            <v>0</v>
          </cell>
        </row>
        <row r="467">
          <cell r="M467">
            <v>9171098.0336000025</v>
          </cell>
        </row>
        <row r="468">
          <cell r="M468">
            <v>224000</v>
          </cell>
        </row>
        <row r="469">
          <cell r="M469">
            <v>508000</v>
          </cell>
        </row>
        <row r="470">
          <cell r="M470">
            <v>201600</v>
          </cell>
        </row>
        <row r="471">
          <cell r="M471">
            <v>457200</v>
          </cell>
        </row>
        <row r="472">
          <cell r="M472">
            <v>104500</v>
          </cell>
        </row>
        <row r="473">
          <cell r="M473">
            <v>224000</v>
          </cell>
        </row>
        <row r="474">
          <cell r="M474">
            <v>508000</v>
          </cell>
        </row>
        <row r="475">
          <cell r="M475">
            <v>224000</v>
          </cell>
        </row>
        <row r="476">
          <cell r="M476">
            <v>508000</v>
          </cell>
        </row>
        <row r="477">
          <cell r="M477">
            <v>224000</v>
          </cell>
        </row>
        <row r="478">
          <cell r="M478">
            <v>508000</v>
          </cell>
        </row>
        <row r="479">
          <cell r="M479">
            <v>201600</v>
          </cell>
        </row>
        <row r="480">
          <cell r="M480">
            <v>495300</v>
          </cell>
        </row>
        <row r="481">
          <cell r="M481">
            <v>0</v>
          </cell>
        </row>
        <row r="482">
          <cell r="M482">
            <v>201600</v>
          </cell>
        </row>
        <row r="483">
          <cell r="M483">
            <v>749300</v>
          </cell>
        </row>
        <row r="484">
          <cell r="M484">
            <v>377477.34080000001</v>
          </cell>
        </row>
        <row r="485">
          <cell r="M485">
            <v>188738.6704</v>
          </cell>
        </row>
        <row r="486">
          <cell r="M486">
            <v>146050</v>
          </cell>
        </row>
        <row r="487">
          <cell r="M487">
            <v>377477.34080000001</v>
          </cell>
        </row>
        <row r="488">
          <cell r="M488">
            <v>104500</v>
          </cell>
        </row>
        <row r="489">
          <cell r="M489">
            <v>0</v>
          </cell>
        </row>
        <row r="490">
          <cell r="M490">
            <v>0</v>
          </cell>
        </row>
        <row r="491">
          <cell r="M491">
            <v>140000</v>
          </cell>
        </row>
        <row r="492">
          <cell r="M492">
            <v>609600</v>
          </cell>
        </row>
        <row r="493">
          <cell r="M493">
            <v>377477.34080000001</v>
          </cell>
        </row>
        <row r="494">
          <cell r="M494">
            <v>292100</v>
          </cell>
        </row>
        <row r="495">
          <cell r="M495">
            <v>377477.34080000001</v>
          </cell>
        </row>
        <row r="496">
          <cell r="M496">
            <v>292100</v>
          </cell>
        </row>
        <row r="497">
          <cell r="M497">
            <v>168000</v>
          </cell>
        </row>
        <row r="498">
          <cell r="M498">
            <v>381000</v>
          </cell>
        </row>
        <row r="499">
          <cell r="M499">
            <v>0</v>
          </cell>
        </row>
        <row r="500">
          <cell r="M500">
            <v>107071734.34559998</v>
          </cell>
        </row>
        <row r="501">
          <cell r="M501">
            <v>72452193.932400018</v>
          </cell>
        </row>
        <row r="502">
          <cell r="M502">
            <v>33600</v>
          </cell>
        </row>
        <row r="503">
          <cell r="M503">
            <v>76200</v>
          </cell>
        </row>
        <row r="504">
          <cell r="M504">
            <v>123200.00000000001</v>
          </cell>
        </row>
        <row r="505">
          <cell r="M505">
            <v>203200</v>
          </cell>
        </row>
        <row r="506">
          <cell r="M506">
            <v>126000</v>
          </cell>
        </row>
        <row r="507">
          <cell r="M507">
            <v>292100</v>
          </cell>
        </row>
        <row r="508">
          <cell r="M508">
            <v>168000</v>
          </cell>
        </row>
        <row r="509">
          <cell r="M509">
            <v>241300</v>
          </cell>
        </row>
        <row r="510">
          <cell r="M510">
            <v>142800</v>
          </cell>
        </row>
        <row r="511">
          <cell r="M511">
            <v>323850</v>
          </cell>
        </row>
        <row r="512">
          <cell r="M512">
            <v>128799.99999999999</v>
          </cell>
        </row>
        <row r="513">
          <cell r="M513">
            <v>317500</v>
          </cell>
        </row>
        <row r="514">
          <cell r="M514">
            <v>41800</v>
          </cell>
        </row>
        <row r="515">
          <cell r="M515">
            <v>200200</v>
          </cell>
        </row>
        <row r="516">
          <cell r="M516">
            <v>336550</v>
          </cell>
        </row>
        <row r="517">
          <cell r="M517">
            <v>540400</v>
          </cell>
        </row>
        <row r="518">
          <cell r="M518">
            <v>698500</v>
          </cell>
        </row>
        <row r="519">
          <cell r="M519">
            <v>125400</v>
          </cell>
        </row>
        <row r="520">
          <cell r="M520">
            <v>106400</v>
          </cell>
        </row>
        <row r="521">
          <cell r="M521">
            <v>241300</v>
          </cell>
        </row>
        <row r="522">
          <cell r="M522">
            <v>20900</v>
          </cell>
        </row>
        <row r="523">
          <cell r="M523">
            <v>142800</v>
          </cell>
        </row>
        <row r="524">
          <cell r="M524">
            <v>304800</v>
          </cell>
        </row>
        <row r="525">
          <cell r="M525">
            <v>41800</v>
          </cell>
        </row>
        <row r="526">
          <cell r="M526">
            <v>95200</v>
          </cell>
        </row>
        <row r="527">
          <cell r="M527">
            <v>184150</v>
          </cell>
        </row>
        <row r="528">
          <cell r="M528">
            <v>532000</v>
          </cell>
        </row>
        <row r="529">
          <cell r="M529">
            <v>730250</v>
          </cell>
        </row>
        <row r="530">
          <cell r="M530">
            <v>20900</v>
          </cell>
        </row>
        <row r="531">
          <cell r="M531">
            <v>210000</v>
          </cell>
        </row>
        <row r="532">
          <cell r="M532">
            <v>476250</v>
          </cell>
        </row>
        <row r="533">
          <cell r="M533">
            <v>20900</v>
          </cell>
        </row>
        <row r="534">
          <cell r="M534">
            <v>92400</v>
          </cell>
        </row>
        <row r="535">
          <cell r="M535">
            <v>196850</v>
          </cell>
        </row>
        <row r="536">
          <cell r="M536">
            <v>182000</v>
          </cell>
        </row>
        <row r="537">
          <cell r="M537">
            <v>279400</v>
          </cell>
        </row>
        <row r="538">
          <cell r="M538">
            <v>280000</v>
          </cell>
        </row>
        <row r="539">
          <cell r="M539">
            <v>531549.72479999997</v>
          </cell>
        </row>
        <row r="540">
          <cell r="M540">
            <v>901700</v>
          </cell>
        </row>
        <row r="541">
          <cell r="M541">
            <v>44800</v>
          </cell>
        </row>
        <row r="542">
          <cell r="M542">
            <v>88900</v>
          </cell>
        </row>
        <row r="543">
          <cell r="M543">
            <v>142800</v>
          </cell>
        </row>
        <row r="544">
          <cell r="M544">
            <v>266700</v>
          </cell>
        </row>
        <row r="545">
          <cell r="M545">
            <v>20900</v>
          </cell>
        </row>
        <row r="546">
          <cell r="M546">
            <v>131600</v>
          </cell>
        </row>
        <row r="547">
          <cell r="M547">
            <v>241300</v>
          </cell>
        </row>
        <row r="548">
          <cell r="M548">
            <v>20900</v>
          </cell>
        </row>
        <row r="549">
          <cell r="M549">
            <v>254800</v>
          </cell>
        </row>
        <row r="550">
          <cell r="M550">
            <v>508000</v>
          </cell>
        </row>
        <row r="551">
          <cell r="M551">
            <v>190400</v>
          </cell>
        </row>
        <row r="552">
          <cell r="M552">
            <v>431800</v>
          </cell>
        </row>
        <row r="553">
          <cell r="M553">
            <v>758806.57</v>
          </cell>
        </row>
        <row r="554">
          <cell r="M554">
            <v>825500</v>
          </cell>
        </row>
        <row r="555">
          <cell r="M555">
            <v>8400</v>
          </cell>
        </row>
        <row r="556">
          <cell r="M556">
            <v>12700</v>
          </cell>
        </row>
        <row r="557">
          <cell r="M557">
            <v>182000</v>
          </cell>
        </row>
        <row r="558">
          <cell r="M558">
            <v>400050</v>
          </cell>
        </row>
        <row r="559">
          <cell r="M559">
            <v>167200</v>
          </cell>
        </row>
        <row r="560">
          <cell r="M560">
            <v>182000</v>
          </cell>
        </row>
        <row r="561">
          <cell r="M561">
            <v>419100</v>
          </cell>
        </row>
        <row r="562">
          <cell r="M562">
            <v>745325.23499999999</v>
          </cell>
        </row>
        <row r="563">
          <cell r="M563">
            <v>812800</v>
          </cell>
        </row>
        <row r="564">
          <cell r="M564">
            <v>267400</v>
          </cell>
        </row>
        <row r="565">
          <cell r="M565">
            <v>577850</v>
          </cell>
        </row>
        <row r="566">
          <cell r="M566">
            <v>140000</v>
          </cell>
        </row>
        <row r="567">
          <cell r="M567">
            <v>317500</v>
          </cell>
        </row>
        <row r="568">
          <cell r="M568">
            <v>137200</v>
          </cell>
        </row>
        <row r="569">
          <cell r="M569">
            <v>304800</v>
          </cell>
        </row>
        <row r="570">
          <cell r="M570">
            <v>20900</v>
          </cell>
        </row>
        <row r="571">
          <cell r="M571">
            <v>170800</v>
          </cell>
        </row>
        <row r="572">
          <cell r="M572">
            <v>273050</v>
          </cell>
        </row>
        <row r="573">
          <cell r="M573">
            <v>41800</v>
          </cell>
        </row>
        <row r="574">
          <cell r="M574">
            <v>797324.66999999993</v>
          </cell>
        </row>
        <row r="575">
          <cell r="M575">
            <v>876300</v>
          </cell>
        </row>
        <row r="576">
          <cell r="M576">
            <v>41800</v>
          </cell>
        </row>
        <row r="577">
          <cell r="M577">
            <v>0</v>
          </cell>
        </row>
        <row r="578">
          <cell r="M578">
            <v>204400</v>
          </cell>
        </row>
        <row r="579">
          <cell r="M579">
            <v>476250</v>
          </cell>
        </row>
        <row r="580">
          <cell r="M580">
            <v>128799.99999999999</v>
          </cell>
        </row>
        <row r="581">
          <cell r="M581">
            <v>292100</v>
          </cell>
        </row>
        <row r="582">
          <cell r="M582">
            <v>20900</v>
          </cell>
        </row>
        <row r="583">
          <cell r="M583">
            <v>693325.79999999993</v>
          </cell>
        </row>
        <row r="584">
          <cell r="M584">
            <v>762000</v>
          </cell>
        </row>
        <row r="585">
          <cell r="M585">
            <v>52250</v>
          </cell>
        </row>
        <row r="586">
          <cell r="M586">
            <v>219800</v>
          </cell>
        </row>
        <row r="587">
          <cell r="M587">
            <v>393700</v>
          </cell>
        </row>
        <row r="588">
          <cell r="M588">
            <v>450800.00000000006</v>
          </cell>
        </row>
        <row r="589">
          <cell r="M589">
            <v>495300</v>
          </cell>
        </row>
        <row r="590">
          <cell r="M590">
            <v>41800</v>
          </cell>
        </row>
        <row r="591">
          <cell r="M591">
            <v>554660.64</v>
          </cell>
        </row>
        <row r="592">
          <cell r="M592">
            <v>609600</v>
          </cell>
        </row>
        <row r="593">
          <cell r="M593">
            <v>95200</v>
          </cell>
        </row>
        <row r="594">
          <cell r="M594">
            <v>203200</v>
          </cell>
        </row>
        <row r="595">
          <cell r="M595">
            <v>120400</v>
          </cell>
        </row>
        <row r="596">
          <cell r="M596">
            <v>260350</v>
          </cell>
        </row>
        <row r="597">
          <cell r="M597">
            <v>519994.35</v>
          </cell>
        </row>
        <row r="598">
          <cell r="M598">
            <v>571500</v>
          </cell>
        </row>
        <row r="599">
          <cell r="M599">
            <v>280000</v>
          </cell>
        </row>
        <row r="600">
          <cell r="M600">
            <v>590550</v>
          </cell>
        </row>
        <row r="601">
          <cell r="M601">
            <v>540400</v>
          </cell>
        </row>
        <row r="602">
          <cell r="M602">
            <v>590550</v>
          </cell>
        </row>
        <row r="603">
          <cell r="M603">
            <v>41800</v>
          </cell>
        </row>
        <row r="604">
          <cell r="M604">
            <v>165200</v>
          </cell>
        </row>
        <row r="605">
          <cell r="M605">
            <v>374650</v>
          </cell>
        </row>
        <row r="606">
          <cell r="M606">
            <v>10450</v>
          </cell>
        </row>
        <row r="607">
          <cell r="M607">
            <v>84000</v>
          </cell>
        </row>
        <row r="608">
          <cell r="M608">
            <v>196850</v>
          </cell>
        </row>
        <row r="609">
          <cell r="M609">
            <v>126000</v>
          </cell>
        </row>
        <row r="610">
          <cell r="M610">
            <v>190500</v>
          </cell>
        </row>
        <row r="611">
          <cell r="M611">
            <v>187600</v>
          </cell>
        </row>
        <row r="612">
          <cell r="M612">
            <v>393700</v>
          </cell>
        </row>
        <row r="613">
          <cell r="M613">
            <v>531549.78</v>
          </cell>
        </row>
        <row r="614">
          <cell r="M614">
            <v>584200</v>
          </cell>
        </row>
        <row r="615">
          <cell r="M615">
            <v>201600</v>
          </cell>
        </row>
        <row r="616">
          <cell r="M616">
            <v>457200</v>
          </cell>
        </row>
        <row r="617">
          <cell r="M617">
            <v>104500</v>
          </cell>
        </row>
        <row r="618">
          <cell r="M618">
            <v>140000</v>
          </cell>
        </row>
        <row r="619">
          <cell r="M619">
            <v>323850</v>
          </cell>
        </row>
        <row r="620">
          <cell r="M620">
            <v>62700</v>
          </cell>
        </row>
        <row r="621">
          <cell r="M621">
            <v>151200</v>
          </cell>
        </row>
        <row r="622">
          <cell r="M622">
            <v>323850</v>
          </cell>
        </row>
        <row r="623">
          <cell r="M623">
            <v>41800</v>
          </cell>
        </row>
        <row r="624">
          <cell r="M624">
            <v>571993.78499999992</v>
          </cell>
        </row>
        <row r="625">
          <cell r="M625">
            <v>628650</v>
          </cell>
        </row>
        <row r="626">
          <cell r="M626">
            <v>83600</v>
          </cell>
        </row>
        <row r="627">
          <cell r="M627">
            <v>249200</v>
          </cell>
        </row>
        <row r="628">
          <cell r="M628">
            <v>558800</v>
          </cell>
        </row>
        <row r="629">
          <cell r="M629">
            <v>104500</v>
          </cell>
        </row>
        <row r="630">
          <cell r="M630">
            <v>710658.87119999994</v>
          </cell>
        </row>
        <row r="631">
          <cell r="M631">
            <v>781050</v>
          </cell>
        </row>
        <row r="632">
          <cell r="M632">
            <v>41800</v>
          </cell>
        </row>
        <row r="633">
          <cell r="M633">
            <v>109200</v>
          </cell>
        </row>
        <row r="634">
          <cell r="M634">
            <v>247650</v>
          </cell>
        </row>
        <row r="635">
          <cell r="M635">
            <v>226800</v>
          </cell>
        </row>
        <row r="636">
          <cell r="M636">
            <v>482600</v>
          </cell>
        </row>
        <row r="637">
          <cell r="M637">
            <v>114799.99999999999</v>
          </cell>
        </row>
        <row r="638">
          <cell r="M638">
            <v>260350</v>
          </cell>
        </row>
        <row r="639">
          <cell r="M639">
            <v>84000</v>
          </cell>
        </row>
        <row r="640">
          <cell r="M640">
            <v>190500</v>
          </cell>
        </row>
        <row r="641">
          <cell r="M641">
            <v>633622.6791999999</v>
          </cell>
        </row>
        <row r="642">
          <cell r="M642">
            <v>717550</v>
          </cell>
        </row>
        <row r="643">
          <cell r="M643">
            <v>210000</v>
          </cell>
        </row>
        <row r="644">
          <cell r="M644">
            <v>469900</v>
          </cell>
        </row>
        <row r="645">
          <cell r="M645">
            <v>41800</v>
          </cell>
        </row>
        <row r="646">
          <cell r="M646">
            <v>218400</v>
          </cell>
        </row>
        <row r="647">
          <cell r="M647">
            <v>508000</v>
          </cell>
        </row>
        <row r="648">
          <cell r="M648">
            <v>20900</v>
          </cell>
        </row>
        <row r="649">
          <cell r="M649">
            <v>67200</v>
          </cell>
        </row>
        <row r="650">
          <cell r="M650">
            <v>152400</v>
          </cell>
        </row>
        <row r="651">
          <cell r="M651">
            <v>20900</v>
          </cell>
        </row>
        <row r="652">
          <cell r="M652">
            <v>502661.15279999998</v>
          </cell>
        </row>
        <row r="653">
          <cell r="M653">
            <v>552450</v>
          </cell>
        </row>
        <row r="654">
          <cell r="M654">
            <v>81200</v>
          </cell>
        </row>
        <row r="655">
          <cell r="M655">
            <v>209550</v>
          </cell>
        </row>
        <row r="656">
          <cell r="M656">
            <v>762658.30079999997</v>
          </cell>
        </row>
        <row r="657">
          <cell r="M657">
            <v>844550</v>
          </cell>
        </row>
        <row r="658">
          <cell r="M658">
            <v>134400</v>
          </cell>
        </row>
        <row r="659">
          <cell r="M659">
            <v>298450</v>
          </cell>
        </row>
        <row r="660">
          <cell r="M660">
            <v>159600</v>
          </cell>
        </row>
        <row r="661">
          <cell r="M661">
            <v>355600</v>
          </cell>
        </row>
        <row r="662">
          <cell r="M662">
            <v>235200</v>
          </cell>
        </row>
        <row r="663">
          <cell r="M663">
            <v>533400</v>
          </cell>
        </row>
        <row r="664">
          <cell r="M664">
            <v>154000</v>
          </cell>
        </row>
        <row r="665">
          <cell r="M665">
            <v>266700</v>
          </cell>
        </row>
        <row r="666">
          <cell r="M666">
            <v>618215.44079999998</v>
          </cell>
        </row>
        <row r="667">
          <cell r="M667">
            <v>679450</v>
          </cell>
        </row>
        <row r="668">
          <cell r="M668">
            <v>62700</v>
          </cell>
        </row>
        <row r="669">
          <cell r="M669">
            <v>165200</v>
          </cell>
        </row>
        <row r="670">
          <cell r="M670">
            <v>387350</v>
          </cell>
        </row>
        <row r="671">
          <cell r="M671">
            <v>201600</v>
          </cell>
        </row>
        <row r="672">
          <cell r="M672">
            <v>431800</v>
          </cell>
        </row>
        <row r="673">
          <cell r="M673">
            <v>33600</v>
          </cell>
        </row>
        <row r="674">
          <cell r="M674">
            <v>76200</v>
          </cell>
        </row>
        <row r="675">
          <cell r="M675">
            <v>226800</v>
          </cell>
        </row>
        <row r="676">
          <cell r="M676">
            <v>514350</v>
          </cell>
        </row>
        <row r="677">
          <cell r="M677">
            <v>20900</v>
          </cell>
        </row>
        <row r="678">
          <cell r="M678">
            <v>243599.99999999997</v>
          </cell>
        </row>
        <row r="679">
          <cell r="M679">
            <v>552450</v>
          </cell>
        </row>
        <row r="680">
          <cell r="M680">
            <v>83600</v>
          </cell>
        </row>
        <row r="681">
          <cell r="M681">
            <v>231000</v>
          </cell>
        </row>
        <row r="682">
          <cell r="M682">
            <v>298450</v>
          </cell>
        </row>
        <row r="683">
          <cell r="M683">
            <v>41800</v>
          </cell>
        </row>
        <row r="684">
          <cell r="M684">
            <v>190400</v>
          </cell>
        </row>
        <row r="685">
          <cell r="M685">
            <v>222250</v>
          </cell>
        </row>
        <row r="686">
          <cell r="M686">
            <v>41800</v>
          </cell>
        </row>
        <row r="687">
          <cell r="M687">
            <v>148400</v>
          </cell>
        </row>
        <row r="688">
          <cell r="M688">
            <v>336550</v>
          </cell>
        </row>
        <row r="689">
          <cell r="M689">
            <v>210000</v>
          </cell>
        </row>
        <row r="690">
          <cell r="M690">
            <v>457200</v>
          </cell>
        </row>
        <row r="691">
          <cell r="M691">
            <v>20900</v>
          </cell>
        </row>
        <row r="692">
          <cell r="M692">
            <v>126000</v>
          </cell>
        </row>
        <row r="693">
          <cell r="M693">
            <v>234950</v>
          </cell>
        </row>
        <row r="694">
          <cell r="M694">
            <v>20900</v>
          </cell>
        </row>
        <row r="695">
          <cell r="M695">
            <v>808880.01599999995</v>
          </cell>
        </row>
        <row r="696">
          <cell r="M696">
            <v>889000</v>
          </cell>
        </row>
        <row r="697">
          <cell r="M697">
            <v>41800</v>
          </cell>
        </row>
        <row r="698">
          <cell r="M698">
            <v>117600</v>
          </cell>
        </row>
        <row r="699">
          <cell r="M699">
            <v>292100</v>
          </cell>
        </row>
        <row r="700">
          <cell r="M700">
            <v>215600</v>
          </cell>
        </row>
        <row r="701">
          <cell r="M701">
            <v>469900</v>
          </cell>
        </row>
        <row r="702">
          <cell r="M702">
            <v>647104.01280000003</v>
          </cell>
        </row>
        <row r="703">
          <cell r="M703">
            <v>711200</v>
          </cell>
        </row>
        <row r="704">
          <cell r="M704">
            <v>224000</v>
          </cell>
        </row>
        <row r="705">
          <cell r="M705">
            <v>476250</v>
          </cell>
        </row>
        <row r="706">
          <cell r="M706">
            <v>274400</v>
          </cell>
        </row>
        <row r="707">
          <cell r="M707">
            <v>622300</v>
          </cell>
        </row>
        <row r="708">
          <cell r="M708">
            <v>137200</v>
          </cell>
        </row>
        <row r="709">
          <cell r="M709">
            <v>177800</v>
          </cell>
        </row>
        <row r="710">
          <cell r="M710">
            <v>20900</v>
          </cell>
        </row>
        <row r="711">
          <cell r="M711">
            <v>235200</v>
          </cell>
        </row>
        <row r="712">
          <cell r="M712">
            <v>501650</v>
          </cell>
        </row>
        <row r="713">
          <cell r="M713">
            <v>243599.99999999997</v>
          </cell>
        </row>
        <row r="714">
          <cell r="M714">
            <v>520700</v>
          </cell>
        </row>
        <row r="715">
          <cell r="M715">
            <v>710658.87119999994</v>
          </cell>
        </row>
        <row r="716">
          <cell r="M716">
            <v>781050</v>
          </cell>
        </row>
        <row r="717">
          <cell r="M717">
            <v>41800</v>
          </cell>
        </row>
        <row r="718">
          <cell r="M718">
            <v>131600</v>
          </cell>
        </row>
        <row r="719">
          <cell r="M719">
            <v>209550</v>
          </cell>
        </row>
        <row r="720">
          <cell r="M720">
            <v>252000</v>
          </cell>
        </row>
        <row r="721">
          <cell r="M721">
            <v>552450</v>
          </cell>
        </row>
        <row r="722">
          <cell r="M722">
            <v>229599.99999999997</v>
          </cell>
        </row>
        <row r="723">
          <cell r="M723">
            <v>342900</v>
          </cell>
        </row>
        <row r="724">
          <cell r="M724">
            <v>664437.15599999996</v>
          </cell>
        </row>
        <row r="725">
          <cell r="M725">
            <v>730250</v>
          </cell>
        </row>
        <row r="726">
          <cell r="M726">
            <v>20900</v>
          </cell>
        </row>
        <row r="727">
          <cell r="M727">
            <v>204400</v>
          </cell>
        </row>
        <row r="728">
          <cell r="M728">
            <v>463550</v>
          </cell>
        </row>
        <row r="729">
          <cell r="M729">
            <v>41800</v>
          </cell>
        </row>
        <row r="730">
          <cell r="M730">
            <v>84000</v>
          </cell>
        </row>
        <row r="731">
          <cell r="M731">
            <v>190500</v>
          </cell>
        </row>
        <row r="732">
          <cell r="M732">
            <v>42000</v>
          </cell>
        </row>
        <row r="733">
          <cell r="M733">
            <v>50800</v>
          </cell>
        </row>
        <row r="734">
          <cell r="M734">
            <v>207997.71840000001</v>
          </cell>
        </row>
        <row r="735">
          <cell r="M735">
            <v>228600</v>
          </cell>
        </row>
        <row r="736">
          <cell r="M736">
            <v>252000</v>
          </cell>
        </row>
        <row r="737">
          <cell r="M737">
            <v>558800</v>
          </cell>
        </row>
        <row r="738">
          <cell r="M738">
            <v>20900</v>
          </cell>
        </row>
        <row r="739">
          <cell r="M739">
            <v>103600</v>
          </cell>
        </row>
        <row r="740">
          <cell r="M740">
            <v>285750</v>
          </cell>
        </row>
        <row r="741">
          <cell r="M741">
            <v>168000</v>
          </cell>
        </row>
        <row r="742">
          <cell r="M742">
            <v>381000</v>
          </cell>
        </row>
        <row r="743">
          <cell r="M743">
            <v>41800</v>
          </cell>
        </row>
        <row r="744">
          <cell r="M744">
            <v>785769.15839999996</v>
          </cell>
        </row>
        <row r="745">
          <cell r="M745">
            <v>838200</v>
          </cell>
        </row>
        <row r="746">
          <cell r="M746">
            <v>62700</v>
          </cell>
        </row>
        <row r="747">
          <cell r="M747">
            <v>84000</v>
          </cell>
        </row>
        <row r="748">
          <cell r="M748">
            <v>190500</v>
          </cell>
        </row>
        <row r="749">
          <cell r="M749">
            <v>0</v>
          </cell>
        </row>
        <row r="750">
          <cell r="M750">
            <v>0</v>
          </cell>
        </row>
        <row r="751">
          <cell r="M751">
            <v>0</v>
          </cell>
        </row>
        <row r="752">
          <cell r="M752">
            <v>29442950</v>
          </cell>
        </row>
        <row r="753">
          <cell r="M753">
            <v>336000</v>
          </cell>
        </row>
        <row r="754">
          <cell r="M754">
            <v>558800</v>
          </cell>
        </row>
        <row r="755">
          <cell r="M755">
            <v>10450</v>
          </cell>
        </row>
        <row r="756">
          <cell r="M756">
            <v>47600</v>
          </cell>
        </row>
        <row r="757">
          <cell r="M757">
            <v>127000</v>
          </cell>
        </row>
        <row r="758">
          <cell r="M758">
            <v>22400</v>
          </cell>
        </row>
        <row r="759">
          <cell r="M759">
            <v>50800</v>
          </cell>
        </row>
        <row r="760">
          <cell r="M760">
            <v>330400</v>
          </cell>
        </row>
        <row r="761">
          <cell r="M761">
            <v>463550</v>
          </cell>
        </row>
        <row r="762">
          <cell r="M762">
            <v>148400</v>
          </cell>
        </row>
        <row r="763">
          <cell r="M763">
            <v>355600</v>
          </cell>
        </row>
        <row r="764">
          <cell r="M764">
            <v>193200</v>
          </cell>
        </row>
        <row r="765">
          <cell r="M765">
            <v>425450</v>
          </cell>
        </row>
        <row r="766">
          <cell r="M766">
            <v>299600</v>
          </cell>
        </row>
        <row r="767">
          <cell r="M767">
            <v>622300</v>
          </cell>
        </row>
        <row r="768">
          <cell r="M768">
            <v>145600</v>
          </cell>
        </row>
        <row r="769">
          <cell r="M769">
            <v>349250</v>
          </cell>
        </row>
        <row r="770">
          <cell r="M770">
            <v>103600</v>
          </cell>
        </row>
        <row r="771">
          <cell r="M771">
            <v>254000</v>
          </cell>
        </row>
        <row r="772">
          <cell r="M772">
            <v>184800</v>
          </cell>
        </row>
        <row r="773">
          <cell r="M773">
            <v>419100</v>
          </cell>
        </row>
        <row r="774">
          <cell r="M774">
            <v>95200</v>
          </cell>
        </row>
        <row r="775">
          <cell r="M775">
            <v>234950</v>
          </cell>
        </row>
        <row r="776">
          <cell r="M776">
            <v>445200</v>
          </cell>
        </row>
        <row r="777">
          <cell r="M777">
            <v>692150</v>
          </cell>
        </row>
        <row r="778">
          <cell r="M778">
            <v>145600</v>
          </cell>
        </row>
        <row r="779">
          <cell r="M779">
            <v>311150</v>
          </cell>
        </row>
        <row r="780">
          <cell r="M780">
            <v>58800</v>
          </cell>
        </row>
        <row r="781">
          <cell r="M781">
            <v>101600</v>
          </cell>
        </row>
        <row r="782">
          <cell r="M782">
            <v>95200</v>
          </cell>
        </row>
        <row r="783">
          <cell r="M783">
            <v>228600</v>
          </cell>
        </row>
        <row r="784">
          <cell r="M784">
            <v>182000</v>
          </cell>
        </row>
        <row r="785">
          <cell r="M785">
            <v>387350</v>
          </cell>
        </row>
        <row r="786">
          <cell r="M786">
            <v>165200</v>
          </cell>
        </row>
        <row r="787">
          <cell r="M787">
            <v>336550</v>
          </cell>
        </row>
        <row r="788">
          <cell r="M788">
            <v>148400</v>
          </cell>
        </row>
        <row r="789">
          <cell r="M789">
            <v>292100</v>
          </cell>
        </row>
        <row r="790">
          <cell r="M790">
            <v>179200</v>
          </cell>
        </row>
        <row r="791">
          <cell r="M791">
            <v>374650</v>
          </cell>
        </row>
        <row r="792">
          <cell r="M792">
            <v>95200</v>
          </cell>
        </row>
        <row r="793">
          <cell r="M793">
            <v>171450</v>
          </cell>
        </row>
        <row r="794">
          <cell r="M794">
            <v>207200</v>
          </cell>
        </row>
        <row r="795">
          <cell r="M795">
            <v>349250</v>
          </cell>
        </row>
        <row r="796">
          <cell r="M796">
            <v>103600</v>
          </cell>
        </row>
        <row r="797">
          <cell r="M797">
            <v>228600</v>
          </cell>
        </row>
        <row r="798">
          <cell r="M798">
            <v>302400</v>
          </cell>
        </row>
        <row r="799">
          <cell r="M799">
            <v>647700</v>
          </cell>
        </row>
        <row r="800">
          <cell r="M800">
            <v>14000</v>
          </cell>
        </row>
        <row r="801">
          <cell r="M801">
            <v>31750</v>
          </cell>
        </row>
        <row r="802">
          <cell r="M802">
            <v>386400</v>
          </cell>
        </row>
        <row r="803">
          <cell r="M803">
            <v>692150</v>
          </cell>
        </row>
        <row r="804">
          <cell r="M804">
            <v>16720</v>
          </cell>
        </row>
        <row r="805">
          <cell r="M805">
            <v>151200</v>
          </cell>
        </row>
        <row r="806">
          <cell r="M806">
            <v>336550</v>
          </cell>
        </row>
        <row r="807">
          <cell r="M807">
            <v>4180</v>
          </cell>
        </row>
        <row r="808">
          <cell r="M808">
            <v>302400</v>
          </cell>
        </row>
        <row r="809">
          <cell r="M809">
            <v>565150</v>
          </cell>
        </row>
        <row r="810">
          <cell r="M810">
            <v>159600</v>
          </cell>
        </row>
        <row r="811">
          <cell r="M811">
            <v>361950</v>
          </cell>
        </row>
        <row r="812">
          <cell r="M812">
            <v>109200</v>
          </cell>
        </row>
        <row r="813">
          <cell r="M813">
            <v>228600</v>
          </cell>
        </row>
        <row r="814">
          <cell r="M814">
            <v>187600</v>
          </cell>
        </row>
        <row r="815">
          <cell r="M815">
            <v>330200</v>
          </cell>
        </row>
        <row r="816">
          <cell r="M816">
            <v>42000</v>
          </cell>
        </row>
        <row r="817">
          <cell r="M817">
            <v>82550</v>
          </cell>
        </row>
        <row r="818">
          <cell r="M818">
            <v>4180</v>
          </cell>
        </row>
        <row r="819">
          <cell r="M819">
            <v>341600</v>
          </cell>
        </row>
        <row r="820">
          <cell r="M820">
            <v>590550</v>
          </cell>
        </row>
        <row r="821">
          <cell r="M821">
            <v>434000</v>
          </cell>
        </row>
        <row r="822">
          <cell r="M822">
            <v>812800</v>
          </cell>
        </row>
        <row r="823">
          <cell r="M823">
            <v>22400</v>
          </cell>
        </row>
        <row r="824">
          <cell r="M824">
            <v>50800</v>
          </cell>
        </row>
        <row r="825">
          <cell r="M825">
            <v>324800</v>
          </cell>
        </row>
        <row r="826">
          <cell r="M826">
            <v>571500</v>
          </cell>
        </row>
        <row r="827">
          <cell r="M827">
            <v>53200</v>
          </cell>
        </row>
        <row r="828">
          <cell r="M828">
            <v>76200</v>
          </cell>
        </row>
        <row r="829">
          <cell r="M829">
            <v>8360</v>
          </cell>
        </row>
        <row r="830">
          <cell r="M830">
            <v>137200</v>
          </cell>
        </row>
        <row r="831">
          <cell r="M831">
            <v>292100</v>
          </cell>
        </row>
        <row r="832">
          <cell r="M832">
            <v>4180</v>
          </cell>
        </row>
        <row r="833">
          <cell r="M833">
            <v>386400</v>
          </cell>
        </row>
        <row r="834">
          <cell r="M834">
            <v>742950</v>
          </cell>
        </row>
        <row r="835">
          <cell r="M835">
            <v>4180</v>
          </cell>
        </row>
        <row r="836">
          <cell r="M836">
            <v>406000</v>
          </cell>
        </row>
        <row r="837">
          <cell r="M837">
            <v>850900</v>
          </cell>
        </row>
        <row r="838">
          <cell r="M838">
            <v>2090</v>
          </cell>
        </row>
        <row r="839">
          <cell r="M839">
            <v>42000</v>
          </cell>
        </row>
        <row r="840">
          <cell r="M840">
            <v>76200</v>
          </cell>
        </row>
        <row r="841">
          <cell r="M841">
            <v>142800</v>
          </cell>
        </row>
        <row r="842">
          <cell r="M842">
            <v>285750</v>
          </cell>
        </row>
        <row r="843">
          <cell r="M843">
            <v>4180</v>
          </cell>
        </row>
        <row r="844">
          <cell r="M844">
            <v>114799.99999999999</v>
          </cell>
        </row>
        <row r="845">
          <cell r="M845">
            <v>215900</v>
          </cell>
        </row>
        <row r="846">
          <cell r="M846">
            <v>8400</v>
          </cell>
        </row>
        <row r="847">
          <cell r="M847">
            <v>19050</v>
          </cell>
        </row>
        <row r="848">
          <cell r="M848">
            <v>10450</v>
          </cell>
        </row>
        <row r="849">
          <cell r="M849">
            <v>302400</v>
          </cell>
        </row>
        <row r="850">
          <cell r="M850">
            <v>571500</v>
          </cell>
        </row>
        <row r="851">
          <cell r="M851">
            <v>6270</v>
          </cell>
        </row>
        <row r="852">
          <cell r="M852">
            <v>100800</v>
          </cell>
        </row>
        <row r="853">
          <cell r="M853">
            <v>222250</v>
          </cell>
        </row>
        <row r="854">
          <cell r="M854">
            <v>406000</v>
          </cell>
        </row>
        <row r="855">
          <cell r="M855">
            <v>666750</v>
          </cell>
        </row>
        <row r="856">
          <cell r="M856">
            <v>2090</v>
          </cell>
        </row>
        <row r="857">
          <cell r="M857">
            <v>78400</v>
          </cell>
        </row>
        <row r="858">
          <cell r="M858">
            <v>165100</v>
          </cell>
        </row>
        <row r="859">
          <cell r="M859">
            <v>10450</v>
          </cell>
        </row>
        <row r="860">
          <cell r="M860">
            <v>114799.99999999999</v>
          </cell>
        </row>
        <row r="861">
          <cell r="M861">
            <v>215900</v>
          </cell>
        </row>
        <row r="862">
          <cell r="M862">
            <v>291200</v>
          </cell>
        </row>
        <row r="863">
          <cell r="M863">
            <v>501650</v>
          </cell>
        </row>
        <row r="864">
          <cell r="M864">
            <v>2090</v>
          </cell>
        </row>
        <row r="865">
          <cell r="M865">
            <v>400400</v>
          </cell>
        </row>
        <row r="866">
          <cell r="M866">
            <v>787400</v>
          </cell>
        </row>
        <row r="867">
          <cell r="M867">
            <v>2090</v>
          </cell>
        </row>
        <row r="868">
          <cell r="M868">
            <v>78400</v>
          </cell>
        </row>
        <row r="869">
          <cell r="M869">
            <v>127000</v>
          </cell>
        </row>
        <row r="870">
          <cell r="M870">
            <v>131600</v>
          </cell>
        </row>
        <row r="871">
          <cell r="M871">
            <v>266700</v>
          </cell>
        </row>
        <row r="872">
          <cell r="M872">
            <v>252000</v>
          </cell>
        </row>
        <row r="873">
          <cell r="M873">
            <v>387350</v>
          </cell>
        </row>
        <row r="874">
          <cell r="M874">
            <v>2090</v>
          </cell>
        </row>
        <row r="875">
          <cell r="M875">
            <v>100800</v>
          </cell>
        </row>
        <row r="876">
          <cell r="M876">
            <v>184150</v>
          </cell>
        </row>
        <row r="877">
          <cell r="M877">
            <v>0</v>
          </cell>
        </row>
        <row r="878">
          <cell r="M878">
            <v>0</v>
          </cell>
        </row>
        <row r="879">
          <cell r="M879">
            <v>9846400</v>
          </cell>
        </row>
        <row r="880">
          <cell r="M880">
            <v>140000</v>
          </cell>
        </row>
        <row r="881">
          <cell r="M881">
            <v>317500</v>
          </cell>
        </row>
        <row r="882">
          <cell r="M882">
            <v>168000</v>
          </cell>
        </row>
        <row r="883">
          <cell r="M883">
            <v>381000</v>
          </cell>
        </row>
        <row r="884">
          <cell r="M884">
            <v>168000</v>
          </cell>
        </row>
        <row r="885">
          <cell r="M885">
            <v>381000</v>
          </cell>
        </row>
        <row r="886">
          <cell r="M886">
            <v>274400</v>
          </cell>
        </row>
        <row r="887">
          <cell r="M887">
            <v>311150</v>
          </cell>
        </row>
        <row r="888">
          <cell r="M888">
            <v>104500</v>
          </cell>
        </row>
        <row r="889">
          <cell r="M889">
            <v>117600</v>
          </cell>
        </row>
        <row r="890">
          <cell r="M890">
            <v>133350</v>
          </cell>
        </row>
        <row r="891">
          <cell r="M891">
            <v>104500</v>
          </cell>
        </row>
        <row r="892">
          <cell r="M892">
            <v>117600</v>
          </cell>
        </row>
        <row r="893">
          <cell r="M893">
            <v>133350</v>
          </cell>
        </row>
        <row r="894">
          <cell r="M894">
            <v>235200</v>
          </cell>
        </row>
        <row r="895">
          <cell r="M895">
            <v>533400</v>
          </cell>
        </row>
        <row r="896">
          <cell r="M896">
            <v>112000</v>
          </cell>
        </row>
        <row r="897">
          <cell r="M897">
            <v>254000</v>
          </cell>
        </row>
        <row r="898">
          <cell r="M898">
            <v>190400</v>
          </cell>
        </row>
        <row r="899">
          <cell r="M899">
            <v>431800</v>
          </cell>
        </row>
        <row r="900">
          <cell r="M900">
            <v>224000</v>
          </cell>
        </row>
        <row r="901">
          <cell r="M901">
            <v>508000</v>
          </cell>
        </row>
        <row r="902">
          <cell r="M902">
            <v>104500</v>
          </cell>
        </row>
        <row r="903">
          <cell r="M903">
            <v>224000</v>
          </cell>
        </row>
        <row r="904">
          <cell r="M904">
            <v>508000</v>
          </cell>
        </row>
        <row r="905">
          <cell r="M905">
            <v>224000</v>
          </cell>
        </row>
        <row r="906">
          <cell r="M906">
            <v>508000</v>
          </cell>
        </row>
        <row r="907">
          <cell r="M907">
            <v>126000</v>
          </cell>
        </row>
        <row r="908">
          <cell r="M908">
            <v>285750</v>
          </cell>
        </row>
        <row r="909">
          <cell r="M909">
            <v>117600</v>
          </cell>
        </row>
        <row r="910">
          <cell r="M910">
            <v>266700</v>
          </cell>
        </row>
        <row r="911">
          <cell r="M911">
            <v>196000</v>
          </cell>
        </row>
        <row r="912">
          <cell r="M912">
            <v>444500</v>
          </cell>
        </row>
        <row r="913">
          <cell r="M913">
            <v>117600</v>
          </cell>
        </row>
        <row r="914">
          <cell r="M914">
            <v>266700</v>
          </cell>
        </row>
        <row r="915">
          <cell r="M915">
            <v>117600</v>
          </cell>
        </row>
        <row r="916">
          <cell r="M916">
            <v>266700</v>
          </cell>
        </row>
        <row r="917">
          <cell r="M917">
            <v>224000</v>
          </cell>
        </row>
        <row r="918">
          <cell r="M918">
            <v>508000</v>
          </cell>
        </row>
        <row r="919">
          <cell r="M919">
            <v>266700</v>
          </cell>
        </row>
        <row r="920">
          <cell r="M920">
            <v>111741543.93240002</v>
          </cell>
        </row>
        <row r="921">
          <cell r="M921">
            <v>80569403.231999993</v>
          </cell>
        </row>
        <row r="922">
          <cell r="M922">
            <v>0</v>
          </cell>
        </row>
        <row r="923">
          <cell r="M923">
            <v>203000</v>
          </cell>
        </row>
        <row r="924">
          <cell r="M924">
            <v>374650</v>
          </cell>
        </row>
        <row r="925">
          <cell r="M925">
            <v>10450</v>
          </cell>
        </row>
        <row r="926">
          <cell r="M926">
            <v>410217.72239999997</v>
          </cell>
        </row>
        <row r="927">
          <cell r="M927">
            <v>457200</v>
          </cell>
        </row>
        <row r="928">
          <cell r="M928">
            <v>114799.99999999999</v>
          </cell>
        </row>
        <row r="929">
          <cell r="M929">
            <v>247650</v>
          </cell>
        </row>
        <row r="930">
          <cell r="M930">
            <v>20900</v>
          </cell>
        </row>
        <row r="931">
          <cell r="M931">
            <v>257599.99999999997</v>
          </cell>
        </row>
        <row r="932">
          <cell r="M932">
            <v>558800</v>
          </cell>
        </row>
        <row r="933">
          <cell r="M933">
            <v>270200</v>
          </cell>
        </row>
        <row r="934">
          <cell r="M934">
            <v>400050</v>
          </cell>
        </row>
        <row r="935">
          <cell r="M935">
            <v>219553.14720000001</v>
          </cell>
        </row>
        <row r="936">
          <cell r="M936">
            <v>241300</v>
          </cell>
        </row>
        <row r="937">
          <cell r="M937">
            <v>151200</v>
          </cell>
        </row>
        <row r="938">
          <cell r="M938">
            <v>342900</v>
          </cell>
        </row>
        <row r="939">
          <cell r="M939">
            <v>31350</v>
          </cell>
        </row>
        <row r="940">
          <cell r="M940">
            <v>229599.99999999997</v>
          </cell>
        </row>
        <row r="941">
          <cell r="M941">
            <v>476250</v>
          </cell>
        </row>
        <row r="942">
          <cell r="M942">
            <v>123200.00000000001</v>
          </cell>
        </row>
        <row r="943">
          <cell r="M943">
            <v>285750</v>
          </cell>
        </row>
        <row r="944">
          <cell r="M944">
            <v>78400</v>
          </cell>
        </row>
        <row r="945">
          <cell r="M945">
            <v>184150</v>
          </cell>
        </row>
        <row r="946">
          <cell r="M946">
            <v>531549.72479999997</v>
          </cell>
        </row>
        <row r="947">
          <cell r="M947">
            <v>584200</v>
          </cell>
        </row>
        <row r="948">
          <cell r="M948">
            <v>105000</v>
          </cell>
        </row>
        <row r="949">
          <cell r="M949">
            <v>158750</v>
          </cell>
        </row>
        <row r="950">
          <cell r="M950">
            <v>75600</v>
          </cell>
        </row>
        <row r="951">
          <cell r="M951">
            <v>158750</v>
          </cell>
        </row>
        <row r="952">
          <cell r="M952">
            <v>109200</v>
          </cell>
        </row>
        <row r="953">
          <cell r="M953">
            <v>254000</v>
          </cell>
        </row>
        <row r="954">
          <cell r="M954">
            <v>20900</v>
          </cell>
        </row>
        <row r="955">
          <cell r="M955">
            <v>554660.58239999996</v>
          </cell>
        </row>
        <row r="956">
          <cell r="M956">
            <v>609600</v>
          </cell>
        </row>
        <row r="957">
          <cell r="M957">
            <v>99400</v>
          </cell>
        </row>
        <row r="958">
          <cell r="M958">
            <v>196850</v>
          </cell>
        </row>
        <row r="959">
          <cell r="M959">
            <v>134400</v>
          </cell>
        </row>
        <row r="960">
          <cell r="M960">
            <v>311150</v>
          </cell>
        </row>
        <row r="961">
          <cell r="M961">
            <v>62700</v>
          </cell>
        </row>
        <row r="962">
          <cell r="M962">
            <v>201600</v>
          </cell>
        </row>
        <row r="963">
          <cell r="M963">
            <v>368300</v>
          </cell>
        </row>
        <row r="964">
          <cell r="M964">
            <v>20900</v>
          </cell>
        </row>
        <row r="965">
          <cell r="M965">
            <v>64399.999999999993</v>
          </cell>
        </row>
        <row r="966">
          <cell r="M966">
            <v>171450</v>
          </cell>
        </row>
        <row r="967">
          <cell r="M967">
            <v>618215.44079999998</v>
          </cell>
        </row>
        <row r="968">
          <cell r="M968">
            <v>717550</v>
          </cell>
        </row>
        <row r="969">
          <cell r="M969">
            <v>20900</v>
          </cell>
        </row>
        <row r="970">
          <cell r="M970">
            <v>84000</v>
          </cell>
        </row>
        <row r="971">
          <cell r="M971">
            <v>190500</v>
          </cell>
        </row>
        <row r="972">
          <cell r="M972">
            <v>150220.57439999998</v>
          </cell>
        </row>
        <row r="973">
          <cell r="M973">
            <v>196850</v>
          </cell>
        </row>
        <row r="974">
          <cell r="M974">
            <v>56000</v>
          </cell>
        </row>
        <row r="975">
          <cell r="M975">
            <v>127000</v>
          </cell>
        </row>
        <row r="976">
          <cell r="M976">
            <v>20900</v>
          </cell>
        </row>
        <row r="977">
          <cell r="M977">
            <v>229599.99999999997</v>
          </cell>
        </row>
        <row r="978">
          <cell r="M978">
            <v>520700</v>
          </cell>
        </row>
        <row r="979">
          <cell r="M979">
            <v>62700</v>
          </cell>
        </row>
        <row r="980">
          <cell r="M980">
            <v>156800</v>
          </cell>
        </row>
        <row r="981">
          <cell r="M981">
            <v>361950</v>
          </cell>
        </row>
        <row r="982">
          <cell r="M982">
            <v>83600</v>
          </cell>
        </row>
        <row r="983">
          <cell r="M983">
            <v>311996.57759999996</v>
          </cell>
        </row>
        <row r="984">
          <cell r="M984">
            <v>342900</v>
          </cell>
        </row>
        <row r="985">
          <cell r="M985">
            <v>41800</v>
          </cell>
        </row>
        <row r="986">
          <cell r="M986">
            <v>180600</v>
          </cell>
        </row>
        <row r="987">
          <cell r="M987">
            <v>273050</v>
          </cell>
        </row>
        <row r="988">
          <cell r="M988">
            <v>20900</v>
          </cell>
        </row>
        <row r="989">
          <cell r="M989">
            <v>768436.01519999991</v>
          </cell>
        </row>
        <row r="990">
          <cell r="M990">
            <v>844550</v>
          </cell>
        </row>
        <row r="991">
          <cell r="M991">
            <v>211400</v>
          </cell>
        </row>
        <row r="992">
          <cell r="M992">
            <v>336550</v>
          </cell>
        </row>
        <row r="993">
          <cell r="M993">
            <v>112000</v>
          </cell>
        </row>
        <row r="994">
          <cell r="M994">
            <v>247650</v>
          </cell>
        </row>
        <row r="995">
          <cell r="M995">
            <v>277200</v>
          </cell>
        </row>
        <row r="996">
          <cell r="M996">
            <v>558800</v>
          </cell>
        </row>
        <row r="997">
          <cell r="M997">
            <v>635548.58399999992</v>
          </cell>
        </row>
        <row r="998">
          <cell r="M998">
            <v>698500</v>
          </cell>
        </row>
        <row r="999">
          <cell r="M999">
            <v>184800</v>
          </cell>
        </row>
        <row r="1000">
          <cell r="M1000">
            <v>419100</v>
          </cell>
        </row>
        <row r="1001">
          <cell r="M1001">
            <v>144200</v>
          </cell>
        </row>
        <row r="1002">
          <cell r="M1002">
            <v>285750</v>
          </cell>
        </row>
        <row r="1003">
          <cell r="M1003">
            <v>221200</v>
          </cell>
        </row>
        <row r="1004">
          <cell r="M1004">
            <v>463550</v>
          </cell>
        </row>
        <row r="1005">
          <cell r="M1005">
            <v>119000</v>
          </cell>
        </row>
        <row r="1006">
          <cell r="M1006">
            <v>234950</v>
          </cell>
        </row>
        <row r="1007">
          <cell r="M1007">
            <v>104500</v>
          </cell>
        </row>
        <row r="1008">
          <cell r="M1008">
            <v>421773.15119999996</v>
          </cell>
        </row>
        <row r="1009">
          <cell r="M1009">
            <v>463550</v>
          </cell>
        </row>
        <row r="1010">
          <cell r="M1010">
            <v>148400</v>
          </cell>
        </row>
        <row r="1011">
          <cell r="M1011">
            <v>330200</v>
          </cell>
        </row>
        <row r="1012">
          <cell r="M1012">
            <v>41800</v>
          </cell>
        </row>
        <row r="1013">
          <cell r="M1013">
            <v>109200</v>
          </cell>
        </row>
        <row r="1014">
          <cell r="M1014">
            <v>241300</v>
          </cell>
        </row>
        <row r="1015">
          <cell r="M1015">
            <v>20900</v>
          </cell>
        </row>
        <row r="1016">
          <cell r="M1016">
            <v>172200</v>
          </cell>
        </row>
        <row r="1017">
          <cell r="M1017">
            <v>279400</v>
          </cell>
        </row>
        <row r="1018">
          <cell r="M1018">
            <v>62700</v>
          </cell>
        </row>
        <row r="1019">
          <cell r="M1019">
            <v>128799.99999999999</v>
          </cell>
        </row>
        <row r="1020">
          <cell r="M1020">
            <v>292100</v>
          </cell>
        </row>
        <row r="1021">
          <cell r="M1021">
            <v>20900</v>
          </cell>
        </row>
        <row r="1022">
          <cell r="M1022">
            <v>704881.1568</v>
          </cell>
        </row>
        <row r="1023">
          <cell r="M1023">
            <v>774700</v>
          </cell>
        </row>
        <row r="1024">
          <cell r="M1024">
            <v>83600</v>
          </cell>
        </row>
        <row r="1025">
          <cell r="M1025">
            <v>136739.2408</v>
          </cell>
        </row>
        <row r="1026">
          <cell r="M1026">
            <v>156800</v>
          </cell>
        </row>
        <row r="1027">
          <cell r="M1027">
            <v>533400</v>
          </cell>
        </row>
        <row r="1028">
          <cell r="M1028">
            <v>205800</v>
          </cell>
        </row>
        <row r="1029">
          <cell r="M1029">
            <v>323850</v>
          </cell>
        </row>
        <row r="1030">
          <cell r="M1030">
            <v>647104.01280000003</v>
          </cell>
        </row>
        <row r="1031">
          <cell r="M1031">
            <v>711200</v>
          </cell>
        </row>
        <row r="1032">
          <cell r="M1032">
            <v>62700</v>
          </cell>
        </row>
        <row r="1033">
          <cell r="M1033">
            <v>187600</v>
          </cell>
        </row>
        <row r="1034">
          <cell r="M1034">
            <v>393700</v>
          </cell>
        </row>
        <row r="1035">
          <cell r="M1035">
            <v>95200</v>
          </cell>
        </row>
        <row r="1036">
          <cell r="M1036">
            <v>225330.86159999997</v>
          </cell>
        </row>
        <row r="1037">
          <cell r="M1037">
            <v>457200</v>
          </cell>
        </row>
        <row r="1038">
          <cell r="M1038">
            <v>62700</v>
          </cell>
        </row>
        <row r="1039">
          <cell r="M1039">
            <v>36400</v>
          </cell>
        </row>
        <row r="1040">
          <cell r="M1040">
            <v>69850</v>
          </cell>
        </row>
        <row r="1041">
          <cell r="M1041">
            <v>44800</v>
          </cell>
        </row>
        <row r="1042">
          <cell r="M1042">
            <v>115554.288</v>
          </cell>
        </row>
        <row r="1043">
          <cell r="M1043">
            <v>228600</v>
          </cell>
        </row>
        <row r="1044">
          <cell r="M1044">
            <v>236886.2904</v>
          </cell>
        </row>
        <row r="1045">
          <cell r="M1045">
            <v>260350</v>
          </cell>
        </row>
        <row r="1046">
          <cell r="M1046">
            <v>75600</v>
          </cell>
        </row>
        <row r="1047">
          <cell r="M1047">
            <v>158750</v>
          </cell>
        </row>
        <row r="1048">
          <cell r="M1048">
            <v>86800</v>
          </cell>
        </row>
        <row r="1049">
          <cell r="M1049">
            <v>242664.00479999997</v>
          </cell>
        </row>
        <row r="1050">
          <cell r="M1050">
            <v>438150</v>
          </cell>
        </row>
        <row r="1051">
          <cell r="M1051">
            <v>20900</v>
          </cell>
        </row>
        <row r="1052">
          <cell r="M1052">
            <v>837768.58799999999</v>
          </cell>
        </row>
        <row r="1053">
          <cell r="M1053">
            <v>920750</v>
          </cell>
        </row>
        <row r="1054">
          <cell r="M1054">
            <v>154000</v>
          </cell>
        </row>
        <row r="1055">
          <cell r="M1055">
            <v>254000</v>
          </cell>
        </row>
        <row r="1056">
          <cell r="M1056">
            <v>92400</v>
          </cell>
        </row>
        <row r="1057">
          <cell r="M1057">
            <v>196850</v>
          </cell>
        </row>
        <row r="1058">
          <cell r="M1058">
            <v>62700</v>
          </cell>
        </row>
        <row r="1059">
          <cell r="M1059">
            <v>92400</v>
          </cell>
        </row>
        <row r="1060">
          <cell r="M1060">
            <v>196850</v>
          </cell>
        </row>
        <row r="1061">
          <cell r="M1061">
            <v>128799.99999999999</v>
          </cell>
        </row>
        <row r="1062">
          <cell r="M1062">
            <v>225330.86159999997</v>
          </cell>
        </row>
        <row r="1063">
          <cell r="M1063">
            <v>501650</v>
          </cell>
        </row>
        <row r="1064">
          <cell r="M1064">
            <v>235200</v>
          </cell>
        </row>
        <row r="1065">
          <cell r="M1065">
            <v>374650</v>
          </cell>
        </row>
        <row r="1066">
          <cell r="M1066">
            <v>381329.15039999998</v>
          </cell>
        </row>
        <row r="1067">
          <cell r="M1067">
            <v>419100</v>
          </cell>
        </row>
        <row r="1068">
          <cell r="M1068">
            <v>142800</v>
          </cell>
        </row>
        <row r="1069">
          <cell r="M1069">
            <v>317500</v>
          </cell>
        </row>
        <row r="1070">
          <cell r="M1070">
            <v>20900</v>
          </cell>
        </row>
        <row r="1071">
          <cell r="M1071">
            <v>165200</v>
          </cell>
        </row>
        <row r="1072">
          <cell r="M1072">
            <v>355600</v>
          </cell>
        </row>
        <row r="1073">
          <cell r="M1073">
            <v>675992.58479999995</v>
          </cell>
        </row>
        <row r="1074">
          <cell r="M1074">
            <v>742950</v>
          </cell>
        </row>
        <row r="1075">
          <cell r="M1075">
            <v>41800</v>
          </cell>
        </row>
        <row r="1076">
          <cell r="M1076">
            <v>137200</v>
          </cell>
        </row>
        <row r="1077">
          <cell r="M1077">
            <v>283108.00559999997</v>
          </cell>
        </row>
        <row r="1078">
          <cell r="M1078">
            <v>603250</v>
          </cell>
        </row>
        <row r="1079">
          <cell r="M1079">
            <v>179200</v>
          </cell>
        </row>
        <row r="1080">
          <cell r="M1080">
            <v>330200</v>
          </cell>
        </row>
        <row r="1081">
          <cell r="M1081">
            <v>647104.01280000003</v>
          </cell>
        </row>
        <row r="1082">
          <cell r="M1082">
            <v>711200</v>
          </cell>
        </row>
        <row r="1083">
          <cell r="M1083">
            <v>41800</v>
          </cell>
        </row>
        <row r="1084">
          <cell r="M1084">
            <v>187600</v>
          </cell>
        </row>
        <row r="1085">
          <cell r="M1085">
            <v>425450</v>
          </cell>
        </row>
        <row r="1086">
          <cell r="M1086">
            <v>156800</v>
          </cell>
        </row>
        <row r="1087">
          <cell r="M1087">
            <v>190664.57519999999</v>
          </cell>
        </row>
        <row r="1088">
          <cell r="M1088">
            <v>571500</v>
          </cell>
        </row>
        <row r="1089">
          <cell r="M1089">
            <v>41800</v>
          </cell>
        </row>
        <row r="1090">
          <cell r="M1090">
            <v>78400</v>
          </cell>
        </row>
        <row r="1091">
          <cell r="M1091">
            <v>323552.00640000001</v>
          </cell>
        </row>
        <row r="1092">
          <cell r="M1092">
            <v>539750</v>
          </cell>
        </row>
        <row r="1093">
          <cell r="M1093">
            <v>41800</v>
          </cell>
        </row>
        <row r="1094">
          <cell r="M1094">
            <v>240800</v>
          </cell>
        </row>
        <row r="1095">
          <cell r="M1095">
            <v>406400</v>
          </cell>
        </row>
        <row r="1096">
          <cell r="M1096">
            <v>514216.58159999998</v>
          </cell>
        </row>
        <row r="1097">
          <cell r="M1097">
            <v>565150</v>
          </cell>
        </row>
        <row r="1098">
          <cell r="M1098">
            <v>41800</v>
          </cell>
        </row>
        <row r="1099">
          <cell r="M1099">
            <v>170800</v>
          </cell>
        </row>
        <row r="1100">
          <cell r="M1100">
            <v>387350</v>
          </cell>
        </row>
        <row r="1101">
          <cell r="M1101">
            <v>322000</v>
          </cell>
        </row>
        <row r="1102">
          <cell r="M1102">
            <v>558800</v>
          </cell>
        </row>
        <row r="1103">
          <cell r="M1103">
            <v>28000</v>
          </cell>
        </row>
        <row r="1104">
          <cell r="M1104">
            <v>288885.71999999997</v>
          </cell>
        </row>
        <row r="1105">
          <cell r="M1105">
            <v>406400</v>
          </cell>
        </row>
        <row r="1106">
          <cell r="M1106">
            <v>704881.1568</v>
          </cell>
        </row>
        <row r="1107">
          <cell r="M1107">
            <v>806450</v>
          </cell>
        </row>
        <row r="1108">
          <cell r="M1108">
            <v>83600</v>
          </cell>
        </row>
        <row r="1109">
          <cell r="M1109">
            <v>137200</v>
          </cell>
        </row>
        <row r="1110">
          <cell r="M1110">
            <v>323850</v>
          </cell>
        </row>
        <row r="1111">
          <cell r="M1111">
            <v>20900</v>
          </cell>
        </row>
        <row r="1112">
          <cell r="M1112">
            <v>106400</v>
          </cell>
        </row>
        <row r="1113">
          <cell r="M1113">
            <v>177800</v>
          </cell>
        </row>
        <row r="1114">
          <cell r="M1114">
            <v>115554.288</v>
          </cell>
        </row>
        <row r="1115">
          <cell r="M1115">
            <v>127000</v>
          </cell>
        </row>
        <row r="1116">
          <cell r="M1116">
            <v>67200</v>
          </cell>
        </row>
        <row r="1117">
          <cell r="M1117">
            <v>152400</v>
          </cell>
        </row>
        <row r="1118">
          <cell r="M1118">
            <v>86800</v>
          </cell>
        </row>
        <row r="1119">
          <cell r="M1119">
            <v>203200</v>
          </cell>
        </row>
        <row r="1120">
          <cell r="M1120">
            <v>212800</v>
          </cell>
        </row>
        <row r="1121">
          <cell r="M1121">
            <v>323850</v>
          </cell>
        </row>
        <row r="1122">
          <cell r="M1122">
            <v>28000</v>
          </cell>
        </row>
        <row r="1123">
          <cell r="M1123">
            <v>150220.57439999998</v>
          </cell>
        </row>
        <row r="1124">
          <cell r="M1124">
            <v>266700</v>
          </cell>
        </row>
        <row r="1125">
          <cell r="M1125">
            <v>20900</v>
          </cell>
        </row>
        <row r="1126">
          <cell r="M1126">
            <v>647104.01280000003</v>
          </cell>
        </row>
        <row r="1127">
          <cell r="M1127">
            <v>711200</v>
          </cell>
        </row>
        <row r="1128">
          <cell r="M1128">
            <v>83600</v>
          </cell>
        </row>
        <row r="1129">
          <cell r="M1129">
            <v>151200</v>
          </cell>
        </row>
        <row r="1130">
          <cell r="M1130">
            <v>265774.86239999998</v>
          </cell>
        </row>
        <row r="1131">
          <cell r="M1131">
            <v>615950</v>
          </cell>
        </row>
        <row r="1132">
          <cell r="M1132">
            <v>190400</v>
          </cell>
        </row>
        <row r="1133">
          <cell r="M1133">
            <v>431800</v>
          </cell>
        </row>
        <row r="1134">
          <cell r="M1134">
            <v>635548.58399999992</v>
          </cell>
        </row>
        <row r="1135">
          <cell r="M1135">
            <v>692150</v>
          </cell>
        </row>
        <row r="1136">
          <cell r="M1136">
            <v>41800</v>
          </cell>
        </row>
        <row r="1137">
          <cell r="M1137">
            <v>257599.99999999997</v>
          </cell>
        </row>
        <row r="1138">
          <cell r="M1138">
            <v>393700</v>
          </cell>
        </row>
        <row r="1139">
          <cell r="M1139">
            <v>302400</v>
          </cell>
        </row>
        <row r="1140">
          <cell r="M1140">
            <v>438150</v>
          </cell>
        </row>
        <row r="1141">
          <cell r="M1141">
            <v>508438.86719999992</v>
          </cell>
        </row>
        <row r="1142">
          <cell r="M1142">
            <v>558800</v>
          </cell>
        </row>
        <row r="1143">
          <cell r="M1143">
            <v>204400</v>
          </cell>
        </row>
        <row r="1144">
          <cell r="M1144">
            <v>463550</v>
          </cell>
        </row>
        <row r="1145">
          <cell r="M1145">
            <v>20900</v>
          </cell>
        </row>
        <row r="1146">
          <cell r="M1146">
            <v>92400</v>
          </cell>
        </row>
        <row r="1147">
          <cell r="M1147">
            <v>265774.86239999998</v>
          </cell>
        </row>
        <row r="1148">
          <cell r="M1148">
            <v>469900</v>
          </cell>
        </row>
        <row r="1149">
          <cell r="M1149">
            <v>154000</v>
          </cell>
        </row>
        <row r="1150">
          <cell r="M1150">
            <v>138665.14559999999</v>
          </cell>
        </row>
        <row r="1151">
          <cell r="M1151">
            <v>508000</v>
          </cell>
        </row>
        <row r="1152">
          <cell r="M1152">
            <v>41800</v>
          </cell>
        </row>
        <row r="1153">
          <cell r="M1153">
            <v>291200</v>
          </cell>
        </row>
        <row r="1154">
          <cell r="M1154">
            <v>495300</v>
          </cell>
        </row>
        <row r="1155">
          <cell r="M1155">
            <v>151200</v>
          </cell>
        </row>
        <row r="1156">
          <cell r="M1156">
            <v>361950</v>
          </cell>
        </row>
        <row r="1157">
          <cell r="M1157">
            <v>20900</v>
          </cell>
        </row>
        <row r="1158">
          <cell r="M1158">
            <v>664437.15599999996</v>
          </cell>
        </row>
        <row r="1159">
          <cell r="M1159">
            <v>749300</v>
          </cell>
        </row>
        <row r="1160">
          <cell r="M1160">
            <v>41800</v>
          </cell>
        </row>
        <row r="1161">
          <cell r="M1161">
            <v>414400</v>
          </cell>
        </row>
        <row r="1162">
          <cell r="M1162">
            <v>584200</v>
          </cell>
        </row>
        <row r="1163">
          <cell r="M1163">
            <v>168000</v>
          </cell>
        </row>
        <row r="1164">
          <cell r="M1164">
            <v>374650</v>
          </cell>
        </row>
        <row r="1165">
          <cell r="M1165">
            <v>41800</v>
          </cell>
        </row>
        <row r="1166">
          <cell r="M1166">
            <v>67200</v>
          </cell>
        </row>
        <row r="1167">
          <cell r="M1167">
            <v>271552.57679999998</v>
          </cell>
        </row>
        <row r="1168">
          <cell r="M1168">
            <v>457200</v>
          </cell>
        </row>
        <row r="1169">
          <cell r="M1169">
            <v>41800</v>
          </cell>
        </row>
        <row r="1170">
          <cell r="M1170">
            <v>652881.72719999996</v>
          </cell>
        </row>
        <row r="1171">
          <cell r="M1171">
            <v>717550</v>
          </cell>
        </row>
        <row r="1172">
          <cell r="M1172">
            <v>104500</v>
          </cell>
        </row>
        <row r="1173">
          <cell r="M1173">
            <v>412143.62719999993</v>
          </cell>
        </row>
        <row r="1174">
          <cell r="M1174">
            <v>457200</v>
          </cell>
        </row>
        <row r="1175">
          <cell r="M1175">
            <v>190400</v>
          </cell>
        </row>
        <row r="1176">
          <cell r="M1176">
            <v>292100</v>
          </cell>
        </row>
        <row r="1177">
          <cell r="M1177">
            <v>41800</v>
          </cell>
        </row>
        <row r="1178">
          <cell r="M1178">
            <v>123200.00000000001</v>
          </cell>
        </row>
        <row r="1179">
          <cell r="M1179">
            <v>279400</v>
          </cell>
        </row>
        <row r="1180">
          <cell r="M1180">
            <v>140000</v>
          </cell>
        </row>
        <row r="1181">
          <cell r="M1181">
            <v>248441.71919999999</v>
          </cell>
        </row>
        <row r="1182">
          <cell r="M1182">
            <v>527050</v>
          </cell>
        </row>
        <row r="1183">
          <cell r="M1183">
            <v>44800</v>
          </cell>
        </row>
        <row r="1184">
          <cell r="M1184">
            <v>101600</v>
          </cell>
        </row>
        <row r="1185">
          <cell r="M1185">
            <v>30800.000000000004</v>
          </cell>
        </row>
        <row r="1186">
          <cell r="M1186">
            <v>50800</v>
          </cell>
        </row>
        <row r="1187">
          <cell r="M1187">
            <v>62700</v>
          </cell>
        </row>
        <row r="1188">
          <cell r="M1188">
            <v>115554.288</v>
          </cell>
        </row>
        <row r="1189">
          <cell r="M1189">
            <v>127000</v>
          </cell>
        </row>
        <row r="1190">
          <cell r="M1190">
            <v>70000</v>
          </cell>
        </row>
        <row r="1191">
          <cell r="M1191">
            <v>80888.001600000003</v>
          </cell>
        </row>
        <row r="1192">
          <cell r="M1192">
            <v>323850</v>
          </cell>
        </row>
        <row r="1193">
          <cell r="M1193">
            <v>156800</v>
          </cell>
        </row>
        <row r="1194">
          <cell r="M1194">
            <v>330200</v>
          </cell>
        </row>
        <row r="1195">
          <cell r="M1195">
            <v>20900</v>
          </cell>
        </row>
        <row r="1196">
          <cell r="M1196">
            <v>664437.15599999996</v>
          </cell>
        </row>
        <row r="1197">
          <cell r="M1197">
            <v>730250</v>
          </cell>
        </row>
        <row r="1198">
          <cell r="M1198">
            <v>62700</v>
          </cell>
        </row>
        <row r="1199">
          <cell r="M1199">
            <v>106400</v>
          </cell>
        </row>
        <row r="1200">
          <cell r="M1200">
            <v>222250</v>
          </cell>
        </row>
        <row r="1201">
          <cell r="M1201">
            <v>232400.00000000003</v>
          </cell>
        </row>
        <row r="1202">
          <cell r="M1202">
            <v>419100</v>
          </cell>
        </row>
        <row r="1203">
          <cell r="M1203">
            <v>456439.43759999995</v>
          </cell>
        </row>
        <row r="1204">
          <cell r="M1204">
            <v>520700</v>
          </cell>
        </row>
        <row r="1205">
          <cell r="M1205">
            <v>117600</v>
          </cell>
        </row>
        <row r="1206">
          <cell r="M1206">
            <v>273050</v>
          </cell>
        </row>
        <row r="1207">
          <cell r="M1207">
            <v>162400</v>
          </cell>
        </row>
        <row r="1208">
          <cell r="M1208">
            <v>75110.287199999992</v>
          </cell>
        </row>
        <row r="1209">
          <cell r="M1209">
            <v>444500</v>
          </cell>
        </row>
        <row r="1210">
          <cell r="M1210">
            <v>196000</v>
          </cell>
        </row>
        <row r="1211">
          <cell r="M1211">
            <v>336550</v>
          </cell>
        </row>
        <row r="1212">
          <cell r="M1212">
            <v>33600</v>
          </cell>
        </row>
        <row r="1213">
          <cell r="M1213">
            <v>219553.14720000001</v>
          </cell>
        </row>
        <row r="1214">
          <cell r="M1214">
            <v>323850</v>
          </cell>
        </row>
        <row r="1215">
          <cell r="M1215">
            <v>358218.2928</v>
          </cell>
        </row>
        <row r="1216">
          <cell r="M1216">
            <v>406400</v>
          </cell>
        </row>
        <row r="1217">
          <cell r="M1217">
            <v>98000</v>
          </cell>
        </row>
        <row r="1218">
          <cell r="M1218">
            <v>222250</v>
          </cell>
        </row>
        <row r="1219">
          <cell r="M1219">
            <v>0</v>
          </cell>
        </row>
        <row r="1220">
          <cell r="M1220">
            <v>24444323.375</v>
          </cell>
        </row>
        <row r="1221">
          <cell r="M1221">
            <v>0</v>
          </cell>
        </row>
        <row r="1222">
          <cell r="M1222">
            <v>33600</v>
          </cell>
        </row>
        <row r="1223">
          <cell r="M1223">
            <v>38100</v>
          </cell>
        </row>
        <row r="1224">
          <cell r="M1224">
            <v>120400</v>
          </cell>
        </row>
        <row r="1225">
          <cell r="M1225">
            <v>247650</v>
          </cell>
        </row>
        <row r="1226">
          <cell r="M1226">
            <v>145600</v>
          </cell>
        </row>
        <row r="1227">
          <cell r="M1227">
            <v>241300</v>
          </cell>
        </row>
        <row r="1228">
          <cell r="M1228">
            <v>145600</v>
          </cell>
        </row>
        <row r="1229">
          <cell r="M1229">
            <v>311150</v>
          </cell>
        </row>
        <row r="1230">
          <cell r="M1230">
            <v>10450</v>
          </cell>
        </row>
        <row r="1231">
          <cell r="M1231">
            <v>128799.99999999999</v>
          </cell>
        </row>
        <row r="1232">
          <cell r="M1232">
            <v>171450</v>
          </cell>
        </row>
        <row r="1233">
          <cell r="M1233">
            <v>10450</v>
          </cell>
        </row>
        <row r="1234">
          <cell r="M1234">
            <v>134400</v>
          </cell>
        </row>
        <row r="1235">
          <cell r="M1235">
            <v>228600</v>
          </cell>
        </row>
        <row r="1236">
          <cell r="M1236">
            <v>2090</v>
          </cell>
        </row>
        <row r="1237">
          <cell r="M1237">
            <v>151200</v>
          </cell>
        </row>
        <row r="1238">
          <cell r="M1238">
            <v>273050</v>
          </cell>
        </row>
        <row r="1239">
          <cell r="M1239">
            <v>10450</v>
          </cell>
        </row>
        <row r="1240">
          <cell r="M1240">
            <v>126000</v>
          </cell>
        </row>
        <row r="1241">
          <cell r="M1241">
            <v>266700</v>
          </cell>
        </row>
        <row r="1242">
          <cell r="M1242">
            <v>246400.00000000003</v>
          </cell>
        </row>
        <row r="1243">
          <cell r="M1243">
            <v>393700</v>
          </cell>
        </row>
        <row r="1244">
          <cell r="M1244">
            <v>128799.99999999999</v>
          </cell>
        </row>
        <row r="1245">
          <cell r="M1245">
            <v>228600</v>
          </cell>
        </row>
        <row r="1246">
          <cell r="M1246">
            <v>112000</v>
          </cell>
        </row>
        <row r="1247">
          <cell r="M1247">
            <v>234950</v>
          </cell>
        </row>
        <row r="1248">
          <cell r="M1248">
            <v>243599.99999999997</v>
          </cell>
        </row>
        <row r="1249">
          <cell r="M1249">
            <v>457200</v>
          </cell>
        </row>
        <row r="1250">
          <cell r="M1250">
            <v>142800</v>
          </cell>
        </row>
        <row r="1251">
          <cell r="M1251">
            <v>292100</v>
          </cell>
        </row>
        <row r="1252">
          <cell r="M1252">
            <v>92400</v>
          </cell>
        </row>
        <row r="1253">
          <cell r="M1253">
            <v>152400</v>
          </cell>
        </row>
        <row r="1254">
          <cell r="M1254">
            <v>137200</v>
          </cell>
        </row>
        <row r="1255">
          <cell r="M1255">
            <v>292100</v>
          </cell>
        </row>
        <row r="1256">
          <cell r="M1256">
            <v>106400</v>
          </cell>
        </row>
        <row r="1257">
          <cell r="M1257">
            <v>215900</v>
          </cell>
        </row>
        <row r="1258">
          <cell r="M1258">
            <v>112000</v>
          </cell>
        </row>
        <row r="1259">
          <cell r="M1259">
            <v>203200</v>
          </cell>
        </row>
        <row r="1260">
          <cell r="M1260">
            <v>100800</v>
          </cell>
        </row>
        <row r="1261">
          <cell r="M1261">
            <v>196850</v>
          </cell>
        </row>
        <row r="1262">
          <cell r="M1262">
            <v>148400</v>
          </cell>
        </row>
        <row r="1263">
          <cell r="M1263">
            <v>298450</v>
          </cell>
        </row>
        <row r="1264">
          <cell r="M1264">
            <v>4180</v>
          </cell>
        </row>
        <row r="1265">
          <cell r="M1265">
            <v>193200</v>
          </cell>
        </row>
        <row r="1266">
          <cell r="M1266">
            <v>393700</v>
          </cell>
        </row>
        <row r="1267">
          <cell r="M1267">
            <v>165200</v>
          </cell>
        </row>
        <row r="1268">
          <cell r="M1268">
            <v>336550</v>
          </cell>
        </row>
        <row r="1269">
          <cell r="M1269">
            <v>61600.000000000007</v>
          </cell>
        </row>
        <row r="1270">
          <cell r="M1270">
            <v>114300</v>
          </cell>
        </row>
        <row r="1271">
          <cell r="M1271">
            <v>168000</v>
          </cell>
        </row>
        <row r="1272">
          <cell r="M1272">
            <v>311150</v>
          </cell>
        </row>
        <row r="1273">
          <cell r="M1273">
            <v>235200</v>
          </cell>
        </row>
        <row r="1274">
          <cell r="M1274">
            <v>285750</v>
          </cell>
        </row>
        <row r="1275">
          <cell r="M1275">
            <v>94050</v>
          </cell>
        </row>
        <row r="1276">
          <cell r="M1276">
            <v>168000</v>
          </cell>
        </row>
        <row r="1277">
          <cell r="M1277">
            <v>381000</v>
          </cell>
        </row>
        <row r="1278">
          <cell r="M1278">
            <v>20900</v>
          </cell>
        </row>
        <row r="1279">
          <cell r="M1279">
            <v>145600</v>
          </cell>
        </row>
        <row r="1280">
          <cell r="M1280">
            <v>209550</v>
          </cell>
        </row>
        <row r="1281">
          <cell r="M1281">
            <v>154000</v>
          </cell>
        </row>
        <row r="1282">
          <cell r="M1282">
            <v>190500</v>
          </cell>
        </row>
        <row r="1283">
          <cell r="M1283">
            <v>20900</v>
          </cell>
        </row>
        <row r="1284">
          <cell r="M1284">
            <v>338800</v>
          </cell>
        </row>
        <row r="1285">
          <cell r="M1285">
            <v>565150</v>
          </cell>
        </row>
        <row r="1286">
          <cell r="M1286">
            <v>302400</v>
          </cell>
        </row>
        <row r="1287">
          <cell r="M1287">
            <v>514350</v>
          </cell>
        </row>
        <row r="1288">
          <cell r="M1288">
            <v>41800</v>
          </cell>
        </row>
        <row r="1289">
          <cell r="M1289">
            <v>375200</v>
          </cell>
        </row>
        <row r="1290">
          <cell r="M1290">
            <v>654050</v>
          </cell>
        </row>
        <row r="1291">
          <cell r="M1291">
            <v>358400</v>
          </cell>
        </row>
        <row r="1292">
          <cell r="M1292">
            <v>577850</v>
          </cell>
        </row>
        <row r="1293">
          <cell r="M1293">
            <v>336000</v>
          </cell>
        </row>
        <row r="1294">
          <cell r="M1294">
            <v>488950</v>
          </cell>
        </row>
        <row r="1295">
          <cell r="M1295">
            <v>31350</v>
          </cell>
        </row>
        <row r="1296">
          <cell r="M1296">
            <v>436800</v>
          </cell>
        </row>
        <row r="1297">
          <cell r="M1297">
            <v>717550</v>
          </cell>
        </row>
        <row r="1298">
          <cell r="M1298">
            <v>31350</v>
          </cell>
        </row>
        <row r="1299">
          <cell r="M1299">
            <v>141088.97500000001</v>
          </cell>
        </row>
        <row r="1300">
          <cell r="M1300">
            <v>25400</v>
          </cell>
        </row>
        <row r="1301">
          <cell r="M1301">
            <v>162514.4</v>
          </cell>
        </row>
        <row r="1302">
          <cell r="M1302">
            <v>62700</v>
          </cell>
        </row>
        <row r="1303">
          <cell r="M1303">
            <v>428400</v>
          </cell>
        </row>
        <row r="1304">
          <cell r="M1304">
            <v>742950</v>
          </cell>
        </row>
        <row r="1305">
          <cell r="M1305">
            <v>4180</v>
          </cell>
        </row>
        <row r="1306">
          <cell r="M1306">
            <v>420000</v>
          </cell>
        </row>
        <row r="1307">
          <cell r="M1307">
            <v>736600</v>
          </cell>
        </row>
        <row r="1308">
          <cell r="M1308">
            <v>2090</v>
          </cell>
        </row>
        <row r="1309">
          <cell r="M1309">
            <v>350000</v>
          </cell>
        </row>
        <row r="1310">
          <cell r="M1310">
            <v>647700</v>
          </cell>
        </row>
        <row r="1311">
          <cell r="M1311">
            <v>4180</v>
          </cell>
        </row>
        <row r="1312">
          <cell r="M1312">
            <v>383600</v>
          </cell>
        </row>
        <row r="1313">
          <cell r="M1313">
            <v>704850</v>
          </cell>
        </row>
        <row r="1314">
          <cell r="M1314">
            <v>10450</v>
          </cell>
        </row>
        <row r="1315">
          <cell r="M1315">
            <v>333200</v>
          </cell>
        </row>
        <row r="1316">
          <cell r="M1316">
            <v>596900</v>
          </cell>
        </row>
        <row r="1317">
          <cell r="M1317">
            <v>41800</v>
          </cell>
        </row>
        <row r="1318">
          <cell r="M1318">
            <v>386400</v>
          </cell>
        </row>
        <row r="1319">
          <cell r="M1319">
            <v>685800</v>
          </cell>
        </row>
        <row r="1320">
          <cell r="M1320">
            <v>31350</v>
          </cell>
        </row>
        <row r="1321">
          <cell r="M1321">
            <v>288400</v>
          </cell>
        </row>
        <row r="1322">
          <cell r="M1322">
            <v>476250</v>
          </cell>
        </row>
        <row r="1323">
          <cell r="M1323">
            <v>20900</v>
          </cell>
        </row>
        <row r="1324">
          <cell r="M1324">
            <v>0</v>
          </cell>
        </row>
        <row r="1325">
          <cell r="M1325">
            <v>6390150</v>
          </cell>
        </row>
        <row r="1326">
          <cell r="M1326">
            <v>112000</v>
          </cell>
        </row>
        <row r="1327">
          <cell r="M1327">
            <v>254000</v>
          </cell>
        </row>
        <row r="1328">
          <cell r="M1328">
            <v>89600</v>
          </cell>
        </row>
        <row r="1329">
          <cell r="M1329">
            <v>203200</v>
          </cell>
        </row>
        <row r="1330">
          <cell r="M1330">
            <v>89600</v>
          </cell>
        </row>
        <row r="1331">
          <cell r="M1331">
            <v>203200</v>
          </cell>
        </row>
        <row r="1332">
          <cell r="M1332">
            <v>112000</v>
          </cell>
        </row>
        <row r="1333">
          <cell r="M1333">
            <v>254000</v>
          </cell>
        </row>
        <row r="1334">
          <cell r="M1334">
            <v>179200</v>
          </cell>
        </row>
        <row r="1335">
          <cell r="M1335">
            <v>406400</v>
          </cell>
        </row>
        <row r="1336">
          <cell r="M1336">
            <v>176400</v>
          </cell>
        </row>
        <row r="1337">
          <cell r="M1337">
            <v>400050</v>
          </cell>
        </row>
        <row r="1338">
          <cell r="M1338">
            <v>190400</v>
          </cell>
        </row>
        <row r="1339">
          <cell r="M1339">
            <v>400050</v>
          </cell>
        </row>
        <row r="1340">
          <cell r="M1340">
            <v>176400</v>
          </cell>
        </row>
        <row r="1341">
          <cell r="M1341">
            <v>400050</v>
          </cell>
        </row>
        <row r="1342">
          <cell r="M1342">
            <v>98000</v>
          </cell>
        </row>
        <row r="1343">
          <cell r="M1343">
            <v>222250</v>
          </cell>
        </row>
        <row r="1344">
          <cell r="M1344">
            <v>173600</v>
          </cell>
        </row>
        <row r="1345">
          <cell r="M1345">
            <v>393700</v>
          </cell>
        </row>
        <row r="1346">
          <cell r="M1346">
            <v>176400</v>
          </cell>
        </row>
        <row r="1347">
          <cell r="M1347">
            <v>400050</v>
          </cell>
        </row>
        <row r="1348">
          <cell r="M1348">
            <v>176400</v>
          </cell>
        </row>
        <row r="1349">
          <cell r="M1349">
            <v>266700</v>
          </cell>
        </row>
        <row r="1350">
          <cell r="M1350">
            <v>196000</v>
          </cell>
        </row>
        <row r="1351">
          <cell r="M1351">
            <v>222250</v>
          </cell>
        </row>
        <row r="1352">
          <cell r="M1352">
            <v>78400</v>
          </cell>
        </row>
        <row r="1353">
          <cell r="M1353">
            <v>88900</v>
          </cell>
        </row>
        <row r="1354">
          <cell r="M1354">
            <v>117600</v>
          </cell>
        </row>
        <row r="1355">
          <cell r="M1355">
            <v>133350</v>
          </cell>
        </row>
        <row r="1356">
          <cell r="M1356">
            <v>222250</v>
          </cell>
        </row>
        <row r="1357">
          <cell r="M1357">
            <v>111403876.60699999</v>
          </cell>
        </row>
        <row r="1358">
          <cell r="M1358">
            <v>330217154.88499999</v>
          </cell>
        </row>
        <row r="1359">
          <cell r="M1359">
            <v>117600</v>
          </cell>
        </row>
        <row r="1360">
          <cell r="M1360">
            <v>133350</v>
          </cell>
        </row>
        <row r="1362">
          <cell r="M1362">
            <v>845000</v>
          </cell>
        </row>
        <row r="1363">
          <cell r="M1363">
            <v>63405</v>
          </cell>
        </row>
        <row r="1364">
          <cell r="M1364">
            <v>1267500</v>
          </cell>
        </row>
        <row r="1365">
          <cell r="M1365">
            <v>1690000</v>
          </cell>
        </row>
        <row r="1366">
          <cell r="M1366">
            <v>2535000</v>
          </cell>
        </row>
        <row r="1367">
          <cell r="M1367">
            <v>929500</v>
          </cell>
        </row>
        <row r="1368">
          <cell r="M1368">
            <v>524800</v>
          </cell>
        </row>
        <row r="1369">
          <cell r="M1369">
            <v>1690000</v>
          </cell>
        </row>
        <row r="1370">
          <cell r="M1370">
            <v>507000</v>
          </cell>
        </row>
        <row r="1371">
          <cell r="M1371">
            <v>328000</v>
          </cell>
        </row>
        <row r="1372">
          <cell r="M1372">
            <v>845000</v>
          </cell>
        </row>
        <row r="1373">
          <cell r="M1373">
            <v>1056250</v>
          </cell>
        </row>
        <row r="1374">
          <cell r="M1374">
            <v>2112500</v>
          </cell>
        </row>
        <row r="1375">
          <cell r="M1375">
            <v>2957500</v>
          </cell>
        </row>
        <row r="1376">
          <cell r="M1376">
            <v>1267500</v>
          </cell>
        </row>
        <row r="1377">
          <cell r="M1377">
            <v>0</v>
          </cell>
        </row>
        <row r="1378">
          <cell r="M1378">
            <v>2112500</v>
          </cell>
        </row>
        <row r="1379">
          <cell r="M1379">
            <v>492000</v>
          </cell>
        </row>
        <row r="1380">
          <cell r="M1380">
            <v>1690000</v>
          </cell>
        </row>
        <row r="1381">
          <cell r="M1381">
            <v>1690000</v>
          </cell>
        </row>
        <row r="1382">
          <cell r="M1382">
            <v>1690000</v>
          </cell>
        </row>
        <row r="1383">
          <cell r="M1383">
            <v>1267500</v>
          </cell>
        </row>
        <row r="1384">
          <cell r="M1384">
            <v>1056250</v>
          </cell>
        </row>
        <row r="1385">
          <cell r="M1385">
            <v>2112500</v>
          </cell>
        </row>
        <row r="1386">
          <cell r="M1386">
            <v>1056250</v>
          </cell>
        </row>
        <row r="1387">
          <cell r="M1387">
            <v>815360</v>
          </cell>
        </row>
        <row r="1388">
          <cell r="M1388">
            <v>2112500</v>
          </cell>
        </row>
        <row r="1389">
          <cell r="M1389">
            <v>220410</v>
          </cell>
        </row>
        <row r="1390">
          <cell r="M1390">
            <v>845000</v>
          </cell>
        </row>
        <row r="1391">
          <cell r="M1391">
            <v>705312</v>
          </cell>
        </row>
        <row r="1392">
          <cell r="M1392">
            <v>203840</v>
          </cell>
        </row>
        <row r="1393">
          <cell r="M1393">
            <v>131200</v>
          </cell>
        </row>
        <row r="1394">
          <cell r="M1394">
            <v>42250</v>
          </cell>
        </row>
        <row r="1395">
          <cell r="M1395">
            <v>4076800</v>
          </cell>
        </row>
        <row r="1396">
          <cell r="M1396">
            <v>405792</v>
          </cell>
        </row>
        <row r="1397">
          <cell r="M1397">
            <v>324000</v>
          </cell>
        </row>
        <row r="1398">
          <cell r="M1398">
            <v>164000</v>
          </cell>
        </row>
        <row r="1399">
          <cell r="M1399">
            <v>393600</v>
          </cell>
        </row>
        <row r="1400">
          <cell r="M1400">
            <v>845000</v>
          </cell>
        </row>
        <row r="1401">
          <cell r="M1401">
            <v>126810</v>
          </cell>
        </row>
        <row r="1402">
          <cell r="M1402">
            <v>2112500</v>
          </cell>
        </row>
        <row r="1403">
          <cell r="M1403">
            <v>328000</v>
          </cell>
        </row>
        <row r="1404">
          <cell r="M1404">
            <v>845000</v>
          </cell>
        </row>
        <row r="1405">
          <cell r="M1405">
            <v>1267500</v>
          </cell>
        </row>
        <row r="1406">
          <cell r="M1406">
            <v>1267500</v>
          </cell>
        </row>
        <row r="1407">
          <cell r="M1407">
            <v>1267500</v>
          </cell>
        </row>
        <row r="1408">
          <cell r="M1408">
            <v>845000</v>
          </cell>
        </row>
        <row r="1409">
          <cell r="M1409">
            <v>2535000</v>
          </cell>
        </row>
        <row r="1410">
          <cell r="M1410">
            <v>1267500</v>
          </cell>
        </row>
        <row r="1411">
          <cell r="M1411">
            <v>1267500</v>
          </cell>
        </row>
        <row r="1412">
          <cell r="M1412">
            <v>591500</v>
          </cell>
        </row>
        <row r="1413">
          <cell r="M1413">
            <v>1056250</v>
          </cell>
        </row>
        <row r="1414">
          <cell r="M1414">
            <v>1267500</v>
          </cell>
        </row>
        <row r="1415">
          <cell r="M1415">
            <v>845000</v>
          </cell>
        </row>
        <row r="1416">
          <cell r="M1416">
            <v>1690000</v>
          </cell>
        </row>
        <row r="1417">
          <cell r="M1417">
            <v>1774500</v>
          </cell>
        </row>
        <row r="1418">
          <cell r="M1418">
            <v>2112500</v>
          </cell>
        </row>
        <row r="1419">
          <cell r="M1419">
            <v>220410</v>
          </cell>
        </row>
        <row r="1420">
          <cell r="M1420">
            <v>328000</v>
          </cell>
        </row>
        <row r="1421">
          <cell r="M1421">
            <v>1267500</v>
          </cell>
        </row>
        <row r="1422">
          <cell r="M1422">
            <v>845000</v>
          </cell>
        </row>
        <row r="1423">
          <cell r="M1423">
            <v>2535000</v>
          </cell>
        </row>
        <row r="1424">
          <cell r="M1424">
            <v>845000</v>
          </cell>
        </row>
        <row r="1425">
          <cell r="M1425">
            <v>1267500</v>
          </cell>
        </row>
        <row r="1426">
          <cell r="M1426">
            <v>845000</v>
          </cell>
        </row>
        <row r="1427">
          <cell r="M1427">
            <v>845000</v>
          </cell>
        </row>
        <row r="1428">
          <cell r="M1428">
            <v>845000</v>
          </cell>
        </row>
        <row r="1429">
          <cell r="M1429">
            <v>845000</v>
          </cell>
        </row>
        <row r="1430">
          <cell r="M1430">
            <v>2957500</v>
          </cell>
        </row>
        <row r="1431">
          <cell r="M1431">
            <v>1690000</v>
          </cell>
        </row>
        <row r="1432">
          <cell r="M1432">
            <v>845000</v>
          </cell>
        </row>
        <row r="1433">
          <cell r="M1433">
            <v>549250</v>
          </cell>
        </row>
        <row r="1434">
          <cell r="M1434">
            <v>1690000</v>
          </cell>
        </row>
        <row r="1435">
          <cell r="M1435">
            <v>845000</v>
          </cell>
        </row>
        <row r="1436">
          <cell r="M1436">
            <v>2112500</v>
          </cell>
        </row>
        <row r="1437">
          <cell r="M1437">
            <v>845000</v>
          </cell>
        </row>
        <row r="1438">
          <cell r="M1438">
            <v>1267500</v>
          </cell>
        </row>
        <row r="1439">
          <cell r="M1439">
            <v>845000</v>
          </cell>
        </row>
        <row r="1440">
          <cell r="M1440">
            <v>845000</v>
          </cell>
        </row>
        <row r="1441">
          <cell r="M1441">
            <v>845000</v>
          </cell>
        </row>
        <row r="1442">
          <cell r="M1442">
            <v>1014000</v>
          </cell>
        </row>
        <row r="1443">
          <cell r="M1443">
            <v>2957500</v>
          </cell>
        </row>
        <row r="1444">
          <cell r="M1444">
            <v>929500</v>
          </cell>
        </row>
        <row r="1445">
          <cell r="M1445">
            <v>2112500</v>
          </cell>
        </row>
        <row r="1446">
          <cell r="M1446">
            <v>219650</v>
          </cell>
        </row>
        <row r="1447">
          <cell r="M1447">
            <v>63375</v>
          </cell>
        </row>
        <row r="1448">
          <cell r="M1448">
            <v>2609360</v>
          </cell>
        </row>
        <row r="1449">
          <cell r="M1449">
            <v>507000</v>
          </cell>
        </row>
        <row r="1450">
          <cell r="M1450">
            <v>294280</v>
          </cell>
        </row>
        <row r="1451">
          <cell r="M1451">
            <v>2957500</v>
          </cell>
        </row>
        <row r="1452">
          <cell r="M1452">
            <v>1690000</v>
          </cell>
        </row>
        <row r="1453">
          <cell r="M1453">
            <v>2112500</v>
          </cell>
        </row>
        <row r="1454">
          <cell r="M1454">
            <v>1774500</v>
          </cell>
        </row>
        <row r="1455">
          <cell r="M1455">
            <v>161810</v>
          </cell>
        </row>
        <row r="1456">
          <cell r="M1456">
            <v>929500</v>
          </cell>
        </row>
        <row r="1457">
          <cell r="M1457">
            <v>1267500</v>
          </cell>
        </row>
        <row r="1458">
          <cell r="M1458">
            <v>1056250</v>
          </cell>
        </row>
        <row r="1459">
          <cell r="M1459">
            <v>3380000</v>
          </cell>
        </row>
        <row r="1460">
          <cell r="M1460">
            <v>1267500</v>
          </cell>
        </row>
        <row r="1461">
          <cell r="M1461">
            <v>1267500</v>
          </cell>
        </row>
        <row r="1462">
          <cell r="M1462">
            <v>1267500</v>
          </cell>
        </row>
        <row r="1463">
          <cell r="M1463">
            <v>845000</v>
          </cell>
        </row>
        <row r="1464">
          <cell r="M1464">
            <v>845000</v>
          </cell>
        </row>
        <row r="1465">
          <cell r="M1465">
            <v>845000</v>
          </cell>
        </row>
        <row r="1466">
          <cell r="M1466">
            <v>2112500</v>
          </cell>
        </row>
        <row r="1467">
          <cell r="M1467">
            <v>219650</v>
          </cell>
        </row>
        <row r="1468">
          <cell r="M1468">
            <v>845000</v>
          </cell>
        </row>
        <row r="1469">
          <cell r="M1469">
            <v>42250</v>
          </cell>
        </row>
        <row r="1470">
          <cell r="M1470">
            <v>702880</v>
          </cell>
        </row>
        <row r="1471">
          <cell r="M1471">
            <v>164000</v>
          </cell>
        </row>
        <row r="1472">
          <cell r="M1472">
            <v>1690000</v>
          </cell>
        </row>
        <row r="1473">
          <cell r="M1473">
            <v>328000</v>
          </cell>
        </row>
        <row r="1474">
          <cell r="M1474">
            <v>1056250</v>
          </cell>
        </row>
        <row r="1475">
          <cell r="M1475">
            <v>164000</v>
          </cell>
        </row>
        <row r="1476">
          <cell r="M1476">
            <v>328000</v>
          </cell>
        </row>
        <row r="1477">
          <cell r="M1477">
            <v>2957500</v>
          </cell>
        </row>
        <row r="1478">
          <cell r="M1478">
            <v>845000</v>
          </cell>
        </row>
        <row r="1479">
          <cell r="M1479">
            <v>1267500</v>
          </cell>
        </row>
        <row r="1480">
          <cell r="M1480">
            <v>2535000</v>
          </cell>
        </row>
        <row r="1481">
          <cell r="M1481">
            <v>845000</v>
          </cell>
        </row>
        <row r="1482">
          <cell r="M1482">
            <v>1267500</v>
          </cell>
        </row>
        <row r="1483">
          <cell r="M1483">
            <v>1267500</v>
          </cell>
        </row>
        <row r="1484">
          <cell r="M1484">
            <v>697125</v>
          </cell>
        </row>
        <row r="1485">
          <cell r="M1485">
            <v>1267500</v>
          </cell>
        </row>
        <row r="1486">
          <cell r="M1486">
            <v>929500</v>
          </cell>
        </row>
        <row r="1487">
          <cell r="M1487">
            <v>1267500</v>
          </cell>
        </row>
        <row r="1488">
          <cell r="M1488">
            <v>1267500</v>
          </cell>
        </row>
        <row r="1489">
          <cell r="M1489">
            <v>1267500</v>
          </cell>
        </row>
        <row r="1490">
          <cell r="M1490">
            <v>845000</v>
          </cell>
        </row>
        <row r="1491">
          <cell r="M1491">
            <v>401440</v>
          </cell>
        </row>
        <row r="1492">
          <cell r="M1492">
            <v>2112500</v>
          </cell>
        </row>
        <row r="1493">
          <cell r="M1493">
            <v>2112500</v>
          </cell>
        </row>
        <row r="1494">
          <cell r="M1494">
            <v>1690000</v>
          </cell>
        </row>
        <row r="1495">
          <cell r="M1495">
            <v>219650</v>
          </cell>
        </row>
        <row r="1496">
          <cell r="M1496">
            <v>1267500</v>
          </cell>
        </row>
        <row r="1497">
          <cell r="M1497">
            <v>2957500</v>
          </cell>
        </row>
        <row r="1498">
          <cell r="M1498">
            <v>845000</v>
          </cell>
        </row>
        <row r="1499">
          <cell r="M1499">
            <v>2535000</v>
          </cell>
        </row>
        <row r="1500">
          <cell r="M1500">
            <v>1267500</v>
          </cell>
        </row>
        <row r="1501">
          <cell r="M1501">
            <v>845000</v>
          </cell>
        </row>
        <row r="1502">
          <cell r="M1502">
            <v>633750</v>
          </cell>
        </row>
        <row r="1503">
          <cell r="M1503">
            <v>2957500</v>
          </cell>
        </row>
        <row r="1504">
          <cell r="M1504">
            <v>929500</v>
          </cell>
        </row>
        <row r="1505">
          <cell r="M1505">
            <v>633750</v>
          </cell>
        </row>
        <row r="1506">
          <cell r="M1506">
            <v>2957500</v>
          </cell>
        </row>
        <row r="1507">
          <cell r="M1507">
            <v>422500</v>
          </cell>
        </row>
        <row r="1508">
          <cell r="M1508">
            <v>929500</v>
          </cell>
        </row>
        <row r="1509">
          <cell r="M1509">
            <v>845000</v>
          </cell>
        </row>
        <row r="1510">
          <cell r="M1510">
            <v>200720</v>
          </cell>
        </row>
        <row r="1511">
          <cell r="M1511">
            <v>1267500</v>
          </cell>
        </row>
        <row r="1512">
          <cell r="M1512">
            <v>1267500</v>
          </cell>
        </row>
        <row r="1513">
          <cell r="M1513">
            <v>633750</v>
          </cell>
        </row>
        <row r="1514">
          <cell r="M1514">
            <v>2957500</v>
          </cell>
        </row>
        <row r="1515">
          <cell r="M1515">
            <v>1056250</v>
          </cell>
        </row>
        <row r="1516">
          <cell r="M1516">
            <v>1267500</v>
          </cell>
        </row>
        <row r="1517">
          <cell r="M1517">
            <v>676000</v>
          </cell>
        </row>
        <row r="1518">
          <cell r="M1518">
            <v>2957500</v>
          </cell>
        </row>
        <row r="1519">
          <cell r="M1519">
            <v>1267500</v>
          </cell>
        </row>
        <row r="1520">
          <cell r="M1520">
            <v>1690000</v>
          </cell>
        </row>
        <row r="1521">
          <cell r="M1521">
            <v>845000</v>
          </cell>
        </row>
        <row r="1522">
          <cell r="M1522">
            <v>200720</v>
          </cell>
        </row>
        <row r="1523">
          <cell r="M1523">
            <v>845000</v>
          </cell>
        </row>
        <row r="1524">
          <cell r="M1524">
            <v>2112500</v>
          </cell>
        </row>
        <row r="1525">
          <cell r="M1525">
            <v>1267500</v>
          </cell>
        </row>
        <row r="1526">
          <cell r="M1526">
            <v>929500</v>
          </cell>
        </row>
        <row r="1527">
          <cell r="M1527">
            <v>2112500</v>
          </cell>
        </row>
        <row r="1528">
          <cell r="M1528">
            <v>1690000</v>
          </cell>
        </row>
        <row r="1529">
          <cell r="M1529">
            <v>1690000</v>
          </cell>
        </row>
        <row r="1530">
          <cell r="M1530">
            <v>1267500</v>
          </cell>
        </row>
        <row r="1531">
          <cell r="M1531">
            <v>1056250</v>
          </cell>
        </row>
        <row r="1532">
          <cell r="M1532">
            <v>200720</v>
          </cell>
        </row>
        <row r="1533">
          <cell r="M1533">
            <v>1267500</v>
          </cell>
        </row>
        <row r="1534">
          <cell r="M1534">
            <v>2112500</v>
          </cell>
        </row>
        <row r="1535">
          <cell r="M1535">
            <v>4393000</v>
          </cell>
        </row>
        <row r="1536">
          <cell r="M1536">
            <v>3236200</v>
          </cell>
        </row>
        <row r="1537">
          <cell r="M1537">
            <v>328000</v>
          </cell>
        </row>
        <row r="1538">
          <cell r="M1538">
            <v>1267500</v>
          </cell>
        </row>
        <row r="1539">
          <cell r="M1539">
            <v>328000</v>
          </cell>
        </row>
        <row r="1540">
          <cell r="M1540">
            <v>2535000</v>
          </cell>
        </row>
        <row r="1541">
          <cell r="M1541">
            <v>845000</v>
          </cell>
        </row>
        <row r="1542">
          <cell r="M1542">
            <v>1056250</v>
          </cell>
        </row>
        <row r="1543">
          <cell r="M1543">
            <v>164000</v>
          </cell>
        </row>
        <row r="1544">
          <cell r="M1544">
            <v>1690000</v>
          </cell>
        </row>
        <row r="1545">
          <cell r="M1545">
            <v>1056250</v>
          </cell>
        </row>
        <row r="1546">
          <cell r="M1546">
            <v>2535000</v>
          </cell>
        </row>
        <row r="1547">
          <cell r="M1547">
            <v>507000</v>
          </cell>
        </row>
        <row r="1548">
          <cell r="M1548">
            <v>2112500</v>
          </cell>
        </row>
        <row r="1549">
          <cell r="M1549">
            <v>845000</v>
          </cell>
        </row>
        <row r="1550">
          <cell r="M1550">
            <v>1056250</v>
          </cell>
        </row>
        <row r="1551">
          <cell r="M1551">
            <v>1267500</v>
          </cell>
        </row>
        <row r="1552">
          <cell r="M1552">
            <v>1056250</v>
          </cell>
        </row>
        <row r="1553">
          <cell r="M1553">
            <v>1267500</v>
          </cell>
        </row>
        <row r="1554">
          <cell r="M1554">
            <v>2112500</v>
          </cell>
        </row>
        <row r="1555">
          <cell r="M1555">
            <v>1267500</v>
          </cell>
        </row>
        <row r="1556">
          <cell r="M1556">
            <v>2112500</v>
          </cell>
        </row>
        <row r="1557">
          <cell r="M1557">
            <v>2112500</v>
          </cell>
        </row>
        <row r="1558">
          <cell r="M1558">
            <v>845000</v>
          </cell>
        </row>
        <row r="1559">
          <cell r="M1559">
            <v>845000</v>
          </cell>
        </row>
        <row r="1560">
          <cell r="M1560">
            <v>845000</v>
          </cell>
        </row>
        <row r="1561">
          <cell r="M1561">
            <v>845000</v>
          </cell>
        </row>
        <row r="1562">
          <cell r="M1562">
            <v>200720</v>
          </cell>
        </row>
        <row r="1563">
          <cell r="M1563">
            <v>845000</v>
          </cell>
        </row>
        <row r="1564">
          <cell r="M1564">
            <v>845000</v>
          </cell>
        </row>
        <row r="1565">
          <cell r="M1565">
            <v>845000</v>
          </cell>
        </row>
        <row r="1566">
          <cell r="M1566">
            <v>2112500</v>
          </cell>
        </row>
        <row r="1567">
          <cell r="M1567">
            <v>845000</v>
          </cell>
        </row>
        <row r="1568">
          <cell r="M1568">
            <v>1056250</v>
          </cell>
        </row>
        <row r="1569">
          <cell r="M1569">
            <v>422500</v>
          </cell>
        </row>
        <row r="1570">
          <cell r="M1570">
            <v>1267500</v>
          </cell>
        </row>
        <row r="1571">
          <cell r="M1571">
            <v>1267500</v>
          </cell>
        </row>
        <row r="1572">
          <cell r="M1572">
            <v>845000</v>
          </cell>
        </row>
        <row r="1573">
          <cell r="M1573">
            <v>845000</v>
          </cell>
        </row>
        <row r="1574">
          <cell r="M1574">
            <v>2535000</v>
          </cell>
        </row>
        <row r="1575">
          <cell r="M1575">
            <v>2112500</v>
          </cell>
        </row>
        <row r="1576">
          <cell r="M1576">
            <v>1267500</v>
          </cell>
        </row>
        <row r="1577">
          <cell r="M1577">
            <v>845000</v>
          </cell>
        </row>
        <row r="1578">
          <cell r="M1578">
            <v>200720</v>
          </cell>
        </row>
        <row r="1579">
          <cell r="M1579">
            <v>1267500</v>
          </cell>
        </row>
        <row r="1580">
          <cell r="M1580">
            <v>422500</v>
          </cell>
        </row>
        <row r="1581">
          <cell r="M1581">
            <v>1267500</v>
          </cell>
        </row>
        <row r="1582">
          <cell r="M1582">
            <v>1056250</v>
          </cell>
        </row>
        <row r="1583">
          <cell r="M1583">
            <v>1056250</v>
          </cell>
        </row>
        <row r="1584">
          <cell r="M1584">
            <v>845000</v>
          </cell>
        </row>
        <row r="1585">
          <cell r="M1585">
            <v>1056250</v>
          </cell>
        </row>
        <row r="1586">
          <cell r="M1586">
            <v>2535000</v>
          </cell>
        </row>
        <row r="1587">
          <cell r="M1587">
            <v>2112500</v>
          </cell>
        </row>
        <row r="1588">
          <cell r="M1588">
            <v>1056250</v>
          </cell>
        </row>
        <row r="1589">
          <cell r="M1589">
            <v>328000</v>
          </cell>
        </row>
        <row r="1590">
          <cell r="M1590">
            <v>929500</v>
          </cell>
        </row>
        <row r="1591">
          <cell r="M1591">
            <v>2112500</v>
          </cell>
        </row>
        <row r="1592">
          <cell r="M1592">
            <v>1690000</v>
          </cell>
        </row>
        <row r="1593">
          <cell r="M1593">
            <v>439300</v>
          </cell>
        </row>
        <row r="1594">
          <cell r="M1594">
            <v>656000</v>
          </cell>
        </row>
        <row r="1595">
          <cell r="M1595">
            <v>1056250</v>
          </cell>
        </row>
        <row r="1596">
          <cell r="M1596">
            <v>1267500</v>
          </cell>
        </row>
        <row r="1597">
          <cell r="M1597">
            <v>1267500</v>
          </cell>
        </row>
        <row r="1598">
          <cell r="M1598">
            <v>1056250</v>
          </cell>
        </row>
        <row r="1599">
          <cell r="M1599">
            <v>1056250</v>
          </cell>
        </row>
        <row r="1600">
          <cell r="M1600">
            <v>2112500</v>
          </cell>
        </row>
        <row r="1601">
          <cell r="M1601">
            <v>1690000</v>
          </cell>
        </row>
        <row r="1602">
          <cell r="M1602">
            <v>1690000</v>
          </cell>
        </row>
        <row r="1603">
          <cell r="M1603">
            <v>1056250</v>
          </cell>
        </row>
        <row r="1604">
          <cell r="M1604">
            <v>845000</v>
          </cell>
        </row>
        <row r="1605">
          <cell r="M1605">
            <v>2112500</v>
          </cell>
        </row>
        <row r="1606">
          <cell r="M1606">
            <v>845000</v>
          </cell>
        </row>
        <row r="1607">
          <cell r="M1607">
            <v>1267500</v>
          </cell>
        </row>
        <row r="1608">
          <cell r="M1608">
            <v>1056250</v>
          </cell>
        </row>
        <row r="1609">
          <cell r="M1609">
            <v>1056250</v>
          </cell>
        </row>
        <row r="1610">
          <cell r="M1610">
            <v>200720</v>
          </cell>
        </row>
        <row r="1611">
          <cell r="M1611">
            <v>1267500</v>
          </cell>
        </row>
        <row r="1612">
          <cell r="M1612">
            <v>2112500</v>
          </cell>
        </row>
        <row r="1613">
          <cell r="M1613">
            <v>1267500</v>
          </cell>
        </row>
        <row r="1614">
          <cell r="M1614">
            <v>492000</v>
          </cell>
        </row>
        <row r="1615">
          <cell r="M1615">
            <v>845000</v>
          </cell>
        </row>
        <row r="1616">
          <cell r="M1616">
            <v>162000</v>
          </cell>
        </row>
        <row r="1617">
          <cell r="M1617">
            <v>2112500</v>
          </cell>
        </row>
        <row r="1618">
          <cell r="M1618">
            <v>1267500</v>
          </cell>
        </row>
        <row r="1619">
          <cell r="M1619">
            <v>422500</v>
          </cell>
        </row>
        <row r="1620">
          <cell r="M1620">
            <v>0</v>
          </cell>
        </row>
        <row r="1621">
          <cell r="M1621">
            <v>162000</v>
          </cell>
        </row>
        <row r="1622">
          <cell r="M1622">
            <v>314822029</v>
          </cell>
        </row>
        <row r="1623">
          <cell r="M1623">
            <v>2112500</v>
          </cell>
        </row>
        <row r="1624">
          <cell r="M1624">
            <v>845000</v>
          </cell>
        </row>
        <row r="1625">
          <cell r="M1625">
            <v>2535000</v>
          </cell>
        </row>
        <row r="1626">
          <cell r="M1626">
            <v>2112500</v>
          </cell>
        </row>
        <row r="1627">
          <cell r="M1627">
            <v>1690000</v>
          </cell>
        </row>
        <row r="1628">
          <cell r="M1628">
            <v>422500</v>
          </cell>
        </row>
        <row r="1629">
          <cell r="M1629">
            <v>845000</v>
          </cell>
        </row>
        <row r="1630">
          <cell r="M1630">
            <v>200720</v>
          </cell>
        </row>
        <row r="1631">
          <cell r="M1631">
            <v>2112500</v>
          </cell>
        </row>
        <row r="1632">
          <cell r="M1632">
            <v>2112500</v>
          </cell>
        </row>
        <row r="1633">
          <cell r="M1633">
            <v>422500</v>
          </cell>
        </row>
        <row r="1634">
          <cell r="M1634">
            <v>1267500</v>
          </cell>
        </row>
        <row r="1635">
          <cell r="M1635">
            <v>845000</v>
          </cell>
        </row>
        <row r="1636">
          <cell r="M1636">
            <v>845000</v>
          </cell>
        </row>
        <row r="1637">
          <cell r="M1637">
            <v>1690000</v>
          </cell>
        </row>
        <row r="1638">
          <cell r="M1638">
            <v>633750</v>
          </cell>
        </row>
        <row r="1639">
          <cell r="M1639">
            <v>1267500</v>
          </cell>
        </row>
        <row r="1640">
          <cell r="M1640">
            <v>2112500</v>
          </cell>
        </row>
        <row r="1641">
          <cell r="M1641">
            <v>1690000</v>
          </cell>
        </row>
        <row r="1642">
          <cell r="M1642">
            <v>1690000</v>
          </cell>
        </row>
        <row r="1643">
          <cell r="M1643">
            <v>845000</v>
          </cell>
        </row>
        <row r="1644">
          <cell r="M1644">
            <v>633750</v>
          </cell>
        </row>
        <row r="1645">
          <cell r="M1645">
            <v>1056250</v>
          </cell>
        </row>
        <row r="1646">
          <cell r="M1646">
            <v>845000</v>
          </cell>
        </row>
        <row r="1647">
          <cell r="M1647">
            <v>845000</v>
          </cell>
        </row>
        <row r="1648">
          <cell r="M1648">
            <v>1267500</v>
          </cell>
        </row>
        <row r="1649">
          <cell r="M1649">
            <v>328000</v>
          </cell>
        </row>
        <row r="1650">
          <cell r="M1650">
            <v>220410</v>
          </cell>
        </row>
        <row r="1651">
          <cell r="M1651">
            <v>1690000</v>
          </cell>
        </row>
        <row r="1652">
          <cell r="M1652">
            <v>492000</v>
          </cell>
        </row>
        <row r="1653">
          <cell r="M1653">
            <v>1267500</v>
          </cell>
        </row>
        <row r="1654">
          <cell r="M1654">
            <v>845000</v>
          </cell>
        </row>
        <row r="1655">
          <cell r="M1655">
            <v>2535000</v>
          </cell>
        </row>
        <row r="1656">
          <cell r="M1656">
            <v>1267500</v>
          </cell>
        </row>
        <row r="1657">
          <cell r="M1657">
            <v>1267500</v>
          </cell>
        </row>
        <row r="1658">
          <cell r="M1658">
            <v>845000</v>
          </cell>
        </row>
        <row r="1659">
          <cell r="M1659">
            <v>845000</v>
          </cell>
        </row>
        <row r="1660">
          <cell r="M1660">
            <v>1690000</v>
          </cell>
        </row>
        <row r="1661">
          <cell r="M1661">
            <v>1690000</v>
          </cell>
        </row>
        <row r="1662">
          <cell r="M1662">
            <v>1267500</v>
          </cell>
        </row>
        <row r="1663">
          <cell r="M1663">
            <v>1267500</v>
          </cell>
        </row>
        <row r="1664">
          <cell r="M1664">
            <v>1267500</v>
          </cell>
        </row>
        <row r="1665">
          <cell r="M1665">
            <v>203840</v>
          </cell>
        </row>
        <row r="1666">
          <cell r="M1666">
            <v>242715</v>
          </cell>
        </row>
        <row r="1667">
          <cell r="M1667">
            <v>65600</v>
          </cell>
        </row>
        <row r="1668">
          <cell r="M1668">
            <v>1267500</v>
          </cell>
        </row>
        <row r="1669">
          <cell r="M1669">
            <v>200720</v>
          </cell>
        </row>
        <row r="1670">
          <cell r="M1670">
            <v>642304</v>
          </cell>
        </row>
        <row r="1671">
          <cell r="M1671">
            <v>164000</v>
          </cell>
        </row>
        <row r="1672">
          <cell r="M1672">
            <v>42250</v>
          </cell>
        </row>
        <row r="1673">
          <cell r="M1673">
            <v>126750</v>
          </cell>
        </row>
        <row r="1674">
          <cell r="M1674">
            <v>845000</v>
          </cell>
        </row>
        <row r="1675">
          <cell r="M1675">
            <v>1267500</v>
          </cell>
        </row>
        <row r="1676">
          <cell r="M1676">
            <v>1267500</v>
          </cell>
        </row>
        <row r="1677">
          <cell r="M1677">
            <v>2112500</v>
          </cell>
        </row>
        <row r="1678">
          <cell r="M1678">
            <v>1267500</v>
          </cell>
        </row>
        <row r="1679">
          <cell r="M1679">
            <v>845000</v>
          </cell>
        </row>
        <row r="1680">
          <cell r="M1680">
            <v>845000</v>
          </cell>
        </row>
        <row r="1681">
          <cell r="M1681">
            <v>1267500</v>
          </cell>
        </row>
        <row r="1682">
          <cell r="M1682">
            <v>219650</v>
          </cell>
        </row>
        <row r="1683">
          <cell r="M1683">
            <v>328000</v>
          </cell>
        </row>
        <row r="1684">
          <cell r="M1684">
            <v>845000</v>
          </cell>
        </row>
        <row r="1685">
          <cell r="M1685">
            <v>328000</v>
          </cell>
        </row>
        <row r="1686">
          <cell r="M1686">
            <v>2112500</v>
          </cell>
        </row>
        <row r="1687">
          <cell r="M1687">
            <v>1267500</v>
          </cell>
        </row>
        <row r="1688">
          <cell r="M1688">
            <v>2112500</v>
          </cell>
        </row>
        <row r="1689">
          <cell r="M1689">
            <v>1267500</v>
          </cell>
        </row>
        <row r="1690">
          <cell r="M1690">
            <v>1267500</v>
          </cell>
        </row>
        <row r="1691">
          <cell r="M1691">
            <v>1267500</v>
          </cell>
        </row>
        <row r="1692">
          <cell r="M1692">
            <v>1690000</v>
          </cell>
        </row>
        <row r="1693">
          <cell r="M1693">
            <v>2112500</v>
          </cell>
        </row>
        <row r="1694">
          <cell r="M1694">
            <v>1056250</v>
          </cell>
        </row>
        <row r="1695">
          <cell r="M1695">
            <v>845000</v>
          </cell>
        </row>
        <row r="1696">
          <cell r="M1696">
            <v>1267500</v>
          </cell>
        </row>
        <row r="1697">
          <cell r="M1697">
            <v>845000</v>
          </cell>
        </row>
        <row r="1698">
          <cell r="M1698">
            <v>1056250</v>
          </cell>
        </row>
        <row r="1699">
          <cell r="M1699">
            <v>164000</v>
          </cell>
        </row>
        <row r="1700">
          <cell r="M1700">
            <v>328000</v>
          </cell>
        </row>
        <row r="1701">
          <cell r="M1701">
            <v>1690000</v>
          </cell>
        </row>
        <row r="1702">
          <cell r="M1702">
            <v>1056250</v>
          </cell>
        </row>
        <row r="1703">
          <cell r="M1703">
            <v>200720</v>
          </cell>
        </row>
        <row r="1704">
          <cell r="M1704">
            <v>1267500</v>
          </cell>
        </row>
        <row r="1705">
          <cell r="M1705">
            <v>1690000</v>
          </cell>
        </row>
        <row r="1706">
          <cell r="M1706">
            <v>328000</v>
          </cell>
        </row>
        <row r="1707">
          <cell r="M1707">
            <v>219650</v>
          </cell>
        </row>
        <row r="1708">
          <cell r="M1708">
            <v>1267500</v>
          </cell>
        </row>
        <row r="1709">
          <cell r="M1709">
            <v>1267500</v>
          </cell>
        </row>
        <row r="1710">
          <cell r="M1710">
            <v>1056250</v>
          </cell>
        </row>
        <row r="1711">
          <cell r="M1711">
            <v>164000</v>
          </cell>
        </row>
        <row r="1712">
          <cell r="M1712">
            <v>815360</v>
          </cell>
        </row>
        <row r="1713">
          <cell r="M1713">
            <v>2112500</v>
          </cell>
        </row>
        <row r="1714">
          <cell r="M1714">
            <v>1056250</v>
          </cell>
        </row>
        <row r="1715">
          <cell r="M1715">
            <v>200720</v>
          </cell>
        </row>
        <row r="1716">
          <cell r="M1716">
            <v>1267500</v>
          </cell>
        </row>
        <row r="1717">
          <cell r="M1717">
            <v>633750</v>
          </cell>
        </row>
        <row r="1718">
          <cell r="M1718">
            <v>633750</v>
          </cell>
        </row>
        <row r="1719">
          <cell r="M1719">
            <v>633750</v>
          </cell>
        </row>
        <row r="1720">
          <cell r="M1720">
            <v>845000</v>
          </cell>
        </row>
        <row r="1721">
          <cell r="M1721">
            <v>845000</v>
          </cell>
        </row>
        <row r="1722">
          <cell r="M1722">
            <v>845000</v>
          </cell>
        </row>
        <row r="1723">
          <cell r="M1723">
            <v>2112500</v>
          </cell>
        </row>
        <row r="1724">
          <cell r="M1724">
            <v>656000</v>
          </cell>
        </row>
        <row r="1725">
          <cell r="M1725">
            <v>1267500</v>
          </cell>
        </row>
        <row r="1726">
          <cell r="M1726">
            <v>845000</v>
          </cell>
        </row>
        <row r="1727">
          <cell r="M1727">
            <v>200720</v>
          </cell>
        </row>
        <row r="1728">
          <cell r="M1728">
            <v>1690000</v>
          </cell>
        </row>
        <row r="1729">
          <cell r="M1729">
            <v>845000</v>
          </cell>
        </row>
        <row r="1730">
          <cell r="M1730">
            <v>164000</v>
          </cell>
        </row>
        <row r="1731">
          <cell r="M1731">
            <v>2112500</v>
          </cell>
        </row>
        <row r="1732">
          <cell r="M1732">
            <v>1267500</v>
          </cell>
        </row>
        <row r="1733">
          <cell r="M1733">
            <v>611520</v>
          </cell>
        </row>
        <row r="1734">
          <cell r="M1734">
            <v>1267500</v>
          </cell>
        </row>
        <row r="1735">
          <cell r="M1735">
            <v>845000</v>
          </cell>
        </row>
        <row r="1736">
          <cell r="M1736">
            <v>845000</v>
          </cell>
        </row>
        <row r="1737">
          <cell r="M1737">
            <v>845000</v>
          </cell>
        </row>
        <row r="1738">
          <cell r="M1738">
            <v>1690000</v>
          </cell>
        </row>
        <row r="1739">
          <cell r="M1739">
            <v>328000</v>
          </cell>
        </row>
        <row r="1740">
          <cell r="M1740">
            <v>219650</v>
          </cell>
        </row>
        <row r="1741">
          <cell r="M1741">
            <v>1690000</v>
          </cell>
        </row>
        <row r="1742">
          <cell r="M1742">
            <v>328000</v>
          </cell>
        </row>
        <row r="1743">
          <cell r="M1743">
            <v>1690000</v>
          </cell>
        </row>
        <row r="1744">
          <cell r="M1744">
            <v>1690000</v>
          </cell>
        </row>
        <row r="1745">
          <cell r="M1745">
            <v>845000</v>
          </cell>
        </row>
        <row r="1746">
          <cell r="M1746">
            <v>1690000</v>
          </cell>
        </row>
        <row r="1747">
          <cell r="M1747">
            <v>328000</v>
          </cell>
        </row>
        <row r="1748">
          <cell r="M1748">
            <v>1267500</v>
          </cell>
        </row>
        <row r="1749">
          <cell r="M1749">
            <v>1267500</v>
          </cell>
        </row>
        <row r="1750">
          <cell r="M1750">
            <v>1267500</v>
          </cell>
        </row>
        <row r="1751">
          <cell r="M1751">
            <v>1267500</v>
          </cell>
        </row>
        <row r="1752">
          <cell r="M1752">
            <v>2112500</v>
          </cell>
        </row>
        <row r="1753">
          <cell r="M1753">
            <v>845000</v>
          </cell>
        </row>
        <row r="1754">
          <cell r="M1754">
            <v>845000</v>
          </cell>
        </row>
        <row r="1755">
          <cell r="M1755">
            <v>845000</v>
          </cell>
        </row>
        <row r="1756">
          <cell r="M1756">
            <v>2112500</v>
          </cell>
        </row>
        <row r="1757">
          <cell r="M1757">
            <v>1690000</v>
          </cell>
        </row>
        <row r="1758">
          <cell r="M1758">
            <v>845000</v>
          </cell>
        </row>
        <row r="1759">
          <cell r="M1759">
            <v>401440</v>
          </cell>
        </row>
        <row r="1760">
          <cell r="M1760">
            <v>84500</v>
          </cell>
        </row>
        <row r="1761">
          <cell r="M1761">
            <v>407680</v>
          </cell>
        </row>
        <row r="1762">
          <cell r="M1762">
            <v>242715</v>
          </cell>
        </row>
        <row r="1763">
          <cell r="M1763">
            <v>164000</v>
          </cell>
        </row>
        <row r="1764">
          <cell r="M1764">
            <v>1267500</v>
          </cell>
        </row>
        <row r="1765">
          <cell r="M1765">
            <v>1267500</v>
          </cell>
        </row>
        <row r="1766">
          <cell r="M1766">
            <v>845000</v>
          </cell>
        </row>
        <row r="1767">
          <cell r="M1767">
            <v>164000</v>
          </cell>
        </row>
        <row r="1768">
          <cell r="M1768">
            <v>2112500</v>
          </cell>
        </row>
        <row r="1769">
          <cell r="M1769">
            <v>2112500</v>
          </cell>
        </row>
        <row r="1770">
          <cell r="M1770">
            <v>203840</v>
          </cell>
        </row>
        <row r="1771">
          <cell r="M1771">
            <v>328000</v>
          </cell>
        </row>
        <row r="1772">
          <cell r="M1772">
            <v>1267500</v>
          </cell>
        </row>
        <row r="1773">
          <cell r="M1773">
            <v>845000</v>
          </cell>
        </row>
        <row r="1774">
          <cell r="M1774">
            <v>200720</v>
          </cell>
        </row>
        <row r="1775">
          <cell r="M1775">
            <v>1267500</v>
          </cell>
        </row>
        <row r="1776">
          <cell r="M1776">
            <v>1690000</v>
          </cell>
        </row>
        <row r="1777">
          <cell r="M1777">
            <v>1690000</v>
          </cell>
        </row>
        <row r="1778">
          <cell r="M1778">
            <v>324000</v>
          </cell>
        </row>
        <row r="1779">
          <cell r="M1779">
            <v>1267500</v>
          </cell>
        </row>
        <row r="1780">
          <cell r="M1780">
            <v>328000</v>
          </cell>
        </row>
        <row r="1781">
          <cell r="M1781">
            <v>2112500</v>
          </cell>
        </row>
        <row r="1782">
          <cell r="M1782">
            <v>1056250</v>
          </cell>
        </row>
        <row r="1783">
          <cell r="M1783">
            <v>845000</v>
          </cell>
        </row>
        <row r="1784">
          <cell r="M1784">
            <v>164000</v>
          </cell>
        </row>
        <row r="1785">
          <cell r="M1785">
            <v>1267500</v>
          </cell>
        </row>
        <row r="1786">
          <cell r="M1786">
            <v>2112500</v>
          </cell>
        </row>
        <row r="1787">
          <cell r="M1787">
            <v>845000</v>
          </cell>
        </row>
        <row r="1788">
          <cell r="M1788">
            <v>1267500</v>
          </cell>
        </row>
        <row r="1789">
          <cell r="M1789">
            <v>1267500</v>
          </cell>
        </row>
        <row r="1790">
          <cell r="M1790">
            <v>1267500</v>
          </cell>
        </row>
        <row r="1791">
          <cell r="M1791">
            <v>200720</v>
          </cell>
        </row>
        <row r="1792">
          <cell r="M1792">
            <v>1690000</v>
          </cell>
        </row>
        <row r="1793">
          <cell r="M1793">
            <v>407680</v>
          </cell>
        </row>
        <row r="1794">
          <cell r="M1794">
            <v>1267500</v>
          </cell>
        </row>
        <row r="1795">
          <cell r="M1795">
            <v>2112500</v>
          </cell>
        </row>
        <row r="1796">
          <cell r="M1796">
            <v>164000</v>
          </cell>
        </row>
        <row r="1797">
          <cell r="M1797">
            <v>1690000</v>
          </cell>
        </row>
        <row r="1798">
          <cell r="M1798">
            <v>845000</v>
          </cell>
        </row>
        <row r="1799">
          <cell r="M1799">
            <v>845000</v>
          </cell>
        </row>
        <row r="1800">
          <cell r="M1800">
            <v>845000</v>
          </cell>
        </row>
        <row r="1801">
          <cell r="M1801">
            <v>1690000</v>
          </cell>
        </row>
        <row r="1802">
          <cell r="M1802">
            <v>164000</v>
          </cell>
        </row>
        <row r="1803">
          <cell r="M1803">
            <v>4792400</v>
          </cell>
        </row>
        <row r="1804">
          <cell r="M1804">
            <v>702880</v>
          </cell>
        </row>
        <row r="1805">
          <cell r="M1805">
            <v>164000</v>
          </cell>
        </row>
        <row r="1806">
          <cell r="M1806">
            <v>21125</v>
          </cell>
        </row>
        <row r="1807">
          <cell r="M1807">
            <v>642304</v>
          </cell>
        </row>
        <row r="1808">
          <cell r="M1808">
            <v>323620</v>
          </cell>
        </row>
        <row r="1809">
          <cell r="M1809">
            <v>164000</v>
          </cell>
        </row>
        <row r="1810">
          <cell r="M1810">
            <v>1267500</v>
          </cell>
        </row>
        <row r="1811">
          <cell r="M1811">
            <v>1267500</v>
          </cell>
        </row>
        <row r="1812">
          <cell r="M1812">
            <v>2112500</v>
          </cell>
        </row>
        <row r="1813">
          <cell r="M1813">
            <v>2112500</v>
          </cell>
        </row>
        <row r="1814">
          <cell r="M1814">
            <v>845000</v>
          </cell>
        </row>
        <row r="1815">
          <cell r="M1815">
            <v>1690000</v>
          </cell>
        </row>
        <row r="1816">
          <cell r="M1816">
            <v>2112500</v>
          </cell>
        </row>
        <row r="1817">
          <cell r="M1817">
            <v>1690000</v>
          </cell>
        </row>
        <row r="1818">
          <cell r="M1818">
            <v>845000</v>
          </cell>
        </row>
        <row r="1819">
          <cell r="M1819">
            <v>845000</v>
          </cell>
        </row>
        <row r="1820">
          <cell r="M1820">
            <v>1056250</v>
          </cell>
        </row>
        <row r="1821">
          <cell r="M1821">
            <v>845000</v>
          </cell>
        </row>
        <row r="1822">
          <cell r="M1822">
            <v>1267500</v>
          </cell>
        </row>
        <row r="1823">
          <cell r="M1823">
            <v>845000</v>
          </cell>
        </row>
        <row r="1824">
          <cell r="M1824">
            <v>200720</v>
          </cell>
        </row>
        <row r="1825">
          <cell r="M1825">
            <v>42250</v>
          </cell>
        </row>
        <row r="1826">
          <cell r="M1826">
            <v>4076800</v>
          </cell>
        </row>
        <row r="1827">
          <cell r="M1827">
            <v>0</v>
          </cell>
        </row>
        <row r="1828">
          <cell r="M1828">
            <v>845000</v>
          </cell>
        </row>
        <row r="1829">
          <cell r="M1829">
            <v>217856943</v>
          </cell>
        </row>
        <row r="1830">
          <cell r="M1830">
            <v>845000</v>
          </cell>
        </row>
        <row r="1831">
          <cell r="M1831">
            <v>845000</v>
          </cell>
        </row>
        <row r="1832">
          <cell r="M1832">
            <v>1690000</v>
          </cell>
        </row>
        <row r="1833">
          <cell r="M1833">
            <v>84500</v>
          </cell>
        </row>
        <row r="1834">
          <cell r="M1834">
            <v>243000</v>
          </cell>
        </row>
        <row r="1835">
          <cell r="M1835">
            <v>407680</v>
          </cell>
        </row>
        <row r="1836">
          <cell r="M1836">
            <v>164000</v>
          </cell>
        </row>
        <row r="1837">
          <cell r="M1837">
            <v>169000</v>
          </cell>
        </row>
        <row r="1838">
          <cell r="M1838">
            <v>4393000</v>
          </cell>
        </row>
        <row r="1839">
          <cell r="M1839">
            <v>1267500</v>
          </cell>
        </row>
        <row r="1840">
          <cell r="M1840">
            <v>200720</v>
          </cell>
        </row>
        <row r="1841">
          <cell r="M1841">
            <v>845000</v>
          </cell>
        </row>
        <row r="1842">
          <cell r="M1842">
            <v>845000</v>
          </cell>
        </row>
        <row r="1843">
          <cell r="M1843">
            <v>1267500</v>
          </cell>
        </row>
        <row r="1844">
          <cell r="M1844">
            <v>1267500</v>
          </cell>
        </row>
        <row r="1845">
          <cell r="M1845">
            <v>1690000</v>
          </cell>
        </row>
        <row r="1846">
          <cell r="M1846">
            <v>2112500</v>
          </cell>
        </row>
        <row r="1847">
          <cell r="M1847">
            <v>1267500</v>
          </cell>
        </row>
        <row r="1848">
          <cell r="M1848">
            <v>1267500</v>
          </cell>
        </row>
        <row r="1849">
          <cell r="M1849">
            <v>845000</v>
          </cell>
        </row>
        <row r="1850">
          <cell r="M1850">
            <v>1267500</v>
          </cell>
        </row>
        <row r="1851">
          <cell r="M1851">
            <v>1267500</v>
          </cell>
        </row>
        <row r="1852">
          <cell r="M1852">
            <v>845000</v>
          </cell>
        </row>
        <row r="1853">
          <cell r="M1853">
            <v>1690000</v>
          </cell>
        </row>
        <row r="1854">
          <cell r="M1854">
            <v>1267500</v>
          </cell>
        </row>
        <row r="1855">
          <cell r="M1855">
            <v>1267500</v>
          </cell>
        </row>
        <row r="1856">
          <cell r="M1856">
            <v>845000</v>
          </cell>
        </row>
        <row r="1857">
          <cell r="M1857">
            <v>845000</v>
          </cell>
        </row>
        <row r="1858">
          <cell r="M1858">
            <v>2112500</v>
          </cell>
        </row>
        <row r="1859">
          <cell r="M1859">
            <v>1690000</v>
          </cell>
        </row>
        <row r="1860">
          <cell r="M1860">
            <v>1690000</v>
          </cell>
        </row>
        <row r="1861">
          <cell r="M1861">
            <v>845000</v>
          </cell>
        </row>
        <row r="1862">
          <cell r="M1862">
            <v>845000</v>
          </cell>
        </row>
        <row r="1863">
          <cell r="M1863">
            <v>2112500</v>
          </cell>
        </row>
        <row r="1864">
          <cell r="M1864">
            <v>2112500</v>
          </cell>
        </row>
        <row r="1865">
          <cell r="M1865">
            <v>845000</v>
          </cell>
        </row>
        <row r="1866">
          <cell r="M1866">
            <v>1267500</v>
          </cell>
        </row>
        <row r="1867">
          <cell r="M1867">
            <v>845000</v>
          </cell>
        </row>
        <row r="1868">
          <cell r="M1868">
            <v>1267500</v>
          </cell>
        </row>
        <row r="1869">
          <cell r="M1869">
            <v>845000</v>
          </cell>
        </row>
        <row r="1870">
          <cell r="M1870">
            <v>1690000</v>
          </cell>
        </row>
        <row r="1871">
          <cell r="M1871">
            <v>845000</v>
          </cell>
        </row>
        <row r="1872">
          <cell r="M1872">
            <v>2112500</v>
          </cell>
        </row>
        <row r="1873">
          <cell r="M1873">
            <v>845000</v>
          </cell>
        </row>
        <row r="1874">
          <cell r="M1874">
            <v>1056250</v>
          </cell>
        </row>
        <row r="1875">
          <cell r="M1875">
            <v>211910</v>
          </cell>
        </row>
        <row r="1876">
          <cell r="M1876">
            <v>1690000</v>
          </cell>
        </row>
        <row r="1877">
          <cell r="M1877">
            <v>1056250</v>
          </cell>
        </row>
        <row r="1878">
          <cell r="M1878">
            <v>340000</v>
          </cell>
        </row>
        <row r="1879">
          <cell r="M1879">
            <v>1056250</v>
          </cell>
        </row>
        <row r="1880">
          <cell r="M1880">
            <v>211910</v>
          </cell>
        </row>
        <row r="1881">
          <cell r="M1881">
            <v>2112500</v>
          </cell>
        </row>
        <row r="1882">
          <cell r="M1882">
            <v>845000</v>
          </cell>
        </row>
        <row r="1883">
          <cell r="M1883">
            <v>845000</v>
          </cell>
        </row>
        <row r="1884">
          <cell r="M1884">
            <v>845000</v>
          </cell>
        </row>
        <row r="1885">
          <cell r="M1885">
            <v>845000</v>
          </cell>
        </row>
        <row r="1886">
          <cell r="M1886">
            <v>845000</v>
          </cell>
        </row>
        <row r="1887">
          <cell r="M1887">
            <v>845000</v>
          </cell>
        </row>
        <row r="1888">
          <cell r="M1888">
            <v>2112500</v>
          </cell>
        </row>
        <row r="1889">
          <cell r="M1889">
            <v>845000</v>
          </cell>
        </row>
        <row r="1890">
          <cell r="M1890">
            <v>2112500</v>
          </cell>
        </row>
        <row r="1891">
          <cell r="M1891">
            <v>1690000</v>
          </cell>
        </row>
        <row r="1892">
          <cell r="M1892">
            <v>1690000</v>
          </cell>
        </row>
        <row r="1893">
          <cell r="M1893">
            <v>845000</v>
          </cell>
        </row>
        <row r="1894">
          <cell r="M1894">
            <v>1690000</v>
          </cell>
        </row>
        <row r="1895">
          <cell r="M1895">
            <v>845000</v>
          </cell>
        </row>
        <row r="1896">
          <cell r="M1896">
            <v>2112500</v>
          </cell>
        </row>
        <row r="1897">
          <cell r="M1897">
            <v>845000</v>
          </cell>
        </row>
        <row r="1898">
          <cell r="M1898">
            <v>1267500</v>
          </cell>
        </row>
        <row r="1899">
          <cell r="M1899">
            <v>845000</v>
          </cell>
        </row>
        <row r="1900">
          <cell r="M1900">
            <v>845000</v>
          </cell>
        </row>
        <row r="1901">
          <cell r="M1901">
            <v>1690000</v>
          </cell>
        </row>
        <row r="1902">
          <cell r="M1902">
            <v>845000</v>
          </cell>
        </row>
        <row r="1903">
          <cell r="M1903">
            <v>340000</v>
          </cell>
        </row>
        <row r="1904">
          <cell r="M1904">
            <v>2112500</v>
          </cell>
        </row>
        <row r="1905">
          <cell r="M1905">
            <v>845000</v>
          </cell>
        </row>
        <row r="1906">
          <cell r="M1906">
            <v>845000</v>
          </cell>
        </row>
        <row r="1907">
          <cell r="M1907">
            <v>1690000</v>
          </cell>
        </row>
        <row r="1908">
          <cell r="M1908">
            <v>2112500</v>
          </cell>
        </row>
        <row r="1909">
          <cell r="M1909">
            <v>845000</v>
          </cell>
        </row>
        <row r="1910">
          <cell r="M1910">
            <v>1267500</v>
          </cell>
        </row>
        <row r="1911">
          <cell r="M1911">
            <v>211910</v>
          </cell>
        </row>
        <row r="1912">
          <cell r="M1912">
            <v>1267500</v>
          </cell>
        </row>
        <row r="1913">
          <cell r="M1913">
            <v>170000</v>
          </cell>
        </row>
        <row r="1914">
          <cell r="M1914">
            <v>1267500</v>
          </cell>
        </row>
        <row r="1915">
          <cell r="M1915">
            <v>845000</v>
          </cell>
        </row>
        <row r="1916">
          <cell r="M1916">
            <v>845000</v>
          </cell>
        </row>
        <row r="1917">
          <cell r="M1917">
            <v>1267500</v>
          </cell>
        </row>
        <row r="1918">
          <cell r="M1918">
            <v>2535000</v>
          </cell>
        </row>
        <row r="1919">
          <cell r="M1919">
            <v>1690000</v>
          </cell>
        </row>
        <row r="1920">
          <cell r="M1920">
            <v>340000</v>
          </cell>
        </row>
        <row r="1921">
          <cell r="M1921">
            <v>222540</v>
          </cell>
        </row>
        <row r="1922">
          <cell r="M1922">
            <v>42250</v>
          </cell>
        </row>
        <row r="1923">
          <cell r="M1923">
            <v>712128</v>
          </cell>
        </row>
        <row r="1924">
          <cell r="M1924">
            <v>678112</v>
          </cell>
        </row>
        <row r="1925">
          <cell r="M1925">
            <v>170000</v>
          </cell>
        </row>
        <row r="1926">
          <cell r="M1926">
            <v>42250</v>
          </cell>
        </row>
        <row r="1927">
          <cell r="M1927">
            <v>1267500</v>
          </cell>
        </row>
        <row r="1928">
          <cell r="M1928">
            <v>1267500</v>
          </cell>
        </row>
        <row r="1929">
          <cell r="M1929">
            <v>2112500</v>
          </cell>
        </row>
        <row r="1930">
          <cell r="M1930">
            <v>1690000</v>
          </cell>
        </row>
        <row r="1931">
          <cell r="M1931">
            <v>170000</v>
          </cell>
        </row>
        <row r="1932">
          <cell r="M1932">
            <v>2225400</v>
          </cell>
        </row>
        <row r="1933">
          <cell r="M1933">
            <v>1267500</v>
          </cell>
        </row>
        <row r="1934">
          <cell r="M1934">
            <v>845000</v>
          </cell>
        </row>
        <row r="1935">
          <cell r="M1935">
            <v>845000</v>
          </cell>
        </row>
        <row r="1936">
          <cell r="M1936">
            <v>2112500</v>
          </cell>
        </row>
        <row r="1937">
          <cell r="M1937">
            <v>2112500</v>
          </cell>
        </row>
        <row r="1938">
          <cell r="M1938">
            <v>1267500</v>
          </cell>
        </row>
        <row r="1939">
          <cell r="M1939">
            <v>1267500</v>
          </cell>
        </row>
        <row r="1940">
          <cell r="M1940">
            <v>845000</v>
          </cell>
        </row>
        <row r="1941">
          <cell r="M1941">
            <v>1267500</v>
          </cell>
        </row>
        <row r="1942">
          <cell r="M1942">
            <v>1267500</v>
          </cell>
        </row>
        <row r="1943">
          <cell r="M1943">
            <v>845000</v>
          </cell>
        </row>
        <row r="1944">
          <cell r="M1944">
            <v>1267500</v>
          </cell>
        </row>
        <row r="1945">
          <cell r="M1945">
            <v>2112500</v>
          </cell>
        </row>
        <row r="1946">
          <cell r="M1946">
            <v>845000</v>
          </cell>
        </row>
        <row r="1947">
          <cell r="M1947">
            <v>845000</v>
          </cell>
        </row>
        <row r="1948">
          <cell r="M1948">
            <v>1267500</v>
          </cell>
        </row>
        <row r="1949">
          <cell r="M1949">
            <v>1690000</v>
          </cell>
        </row>
        <row r="1950">
          <cell r="M1950">
            <v>845000</v>
          </cell>
        </row>
        <row r="1951">
          <cell r="M1951">
            <v>2535000</v>
          </cell>
        </row>
        <row r="1952">
          <cell r="M1952">
            <v>1690000</v>
          </cell>
        </row>
        <row r="1953">
          <cell r="M1953">
            <v>845000</v>
          </cell>
        </row>
        <row r="1954">
          <cell r="M1954">
            <v>1267500</v>
          </cell>
        </row>
        <row r="1955">
          <cell r="M1955">
            <v>845000</v>
          </cell>
        </row>
        <row r="1956">
          <cell r="M1956">
            <v>1267500</v>
          </cell>
        </row>
        <row r="1957">
          <cell r="M1957">
            <v>1267500</v>
          </cell>
        </row>
        <row r="1958">
          <cell r="M1958">
            <v>1267500</v>
          </cell>
        </row>
        <row r="1959">
          <cell r="M1959">
            <v>1267500</v>
          </cell>
        </row>
        <row r="1960">
          <cell r="M1960">
            <v>1267500</v>
          </cell>
        </row>
        <row r="1961">
          <cell r="M1961">
            <v>2112500</v>
          </cell>
        </row>
        <row r="1962">
          <cell r="M1962">
            <v>1267500</v>
          </cell>
        </row>
        <row r="1963">
          <cell r="M1963">
            <v>845000</v>
          </cell>
        </row>
        <row r="1964">
          <cell r="M1964">
            <v>845000</v>
          </cell>
        </row>
        <row r="1965">
          <cell r="M1965">
            <v>1267500</v>
          </cell>
        </row>
        <row r="1966">
          <cell r="M1966">
            <v>1267500</v>
          </cell>
        </row>
        <row r="1967">
          <cell r="M1967">
            <v>845000</v>
          </cell>
        </row>
        <row r="1968">
          <cell r="M1968">
            <v>845000</v>
          </cell>
        </row>
        <row r="1969">
          <cell r="M1969">
            <v>845000</v>
          </cell>
        </row>
        <row r="1970">
          <cell r="M1970">
            <v>845000</v>
          </cell>
        </row>
        <row r="1971">
          <cell r="M1971">
            <v>1267500</v>
          </cell>
        </row>
        <row r="1972">
          <cell r="M1972">
            <v>845000</v>
          </cell>
        </row>
        <row r="1973">
          <cell r="M1973">
            <v>1267500</v>
          </cell>
        </row>
        <row r="1974">
          <cell r="M1974">
            <v>2112500</v>
          </cell>
        </row>
        <row r="1975">
          <cell r="M1975">
            <v>845000</v>
          </cell>
        </row>
        <row r="1976">
          <cell r="M1976">
            <v>845000</v>
          </cell>
        </row>
        <row r="1977">
          <cell r="M1977">
            <v>845000</v>
          </cell>
        </row>
        <row r="1978">
          <cell r="M1978">
            <v>2112500</v>
          </cell>
        </row>
        <row r="1979">
          <cell r="M1979">
            <v>845000</v>
          </cell>
        </row>
        <row r="1980">
          <cell r="M1980">
            <v>1267500</v>
          </cell>
        </row>
        <row r="1981">
          <cell r="M1981">
            <v>1267500</v>
          </cell>
        </row>
        <row r="1982">
          <cell r="M1982">
            <v>1267500</v>
          </cell>
        </row>
        <row r="1983">
          <cell r="M1983">
            <v>845000</v>
          </cell>
        </row>
        <row r="1984">
          <cell r="M1984">
            <v>845000</v>
          </cell>
        </row>
        <row r="1985">
          <cell r="M1985">
            <v>2112500</v>
          </cell>
        </row>
        <row r="1986">
          <cell r="M1986">
            <v>845000</v>
          </cell>
        </row>
        <row r="1987">
          <cell r="M1987">
            <v>1267500</v>
          </cell>
        </row>
        <row r="1988">
          <cell r="M1988">
            <v>845000</v>
          </cell>
        </row>
        <row r="1989">
          <cell r="M1989">
            <v>257640</v>
          </cell>
        </row>
        <row r="1990">
          <cell r="M1990">
            <v>845000</v>
          </cell>
        </row>
        <row r="1991">
          <cell r="M1991">
            <v>845000</v>
          </cell>
        </row>
        <row r="1992">
          <cell r="M1992">
            <v>845000</v>
          </cell>
        </row>
        <row r="1993">
          <cell r="M1993">
            <v>845000</v>
          </cell>
        </row>
        <row r="1994">
          <cell r="M1994">
            <v>1267500</v>
          </cell>
        </row>
        <row r="1995">
          <cell r="M1995">
            <v>2112500</v>
          </cell>
        </row>
        <row r="1996">
          <cell r="M1996">
            <v>2112500</v>
          </cell>
        </row>
        <row r="1997">
          <cell r="M1997">
            <v>2112500</v>
          </cell>
        </row>
        <row r="1998">
          <cell r="M1998">
            <v>2112500</v>
          </cell>
        </row>
        <row r="1999">
          <cell r="M1999">
            <v>1267500</v>
          </cell>
        </row>
        <row r="2000">
          <cell r="M2000">
            <v>1267500</v>
          </cell>
        </row>
        <row r="2001">
          <cell r="M2001">
            <v>2112500</v>
          </cell>
        </row>
        <row r="2002">
          <cell r="M2002">
            <v>1267500</v>
          </cell>
        </row>
        <row r="2003">
          <cell r="M2003">
            <v>1267500</v>
          </cell>
        </row>
        <row r="2004">
          <cell r="M2004">
            <v>2112500</v>
          </cell>
        </row>
        <row r="2005">
          <cell r="M2005">
            <v>1267500</v>
          </cell>
        </row>
        <row r="2006">
          <cell r="M2006">
            <v>845000</v>
          </cell>
        </row>
        <row r="2007">
          <cell r="M2007">
            <v>1690000</v>
          </cell>
        </row>
        <row r="2008">
          <cell r="M2008">
            <v>1690000</v>
          </cell>
        </row>
        <row r="2009">
          <cell r="M2009">
            <v>2112500</v>
          </cell>
        </row>
        <row r="2010">
          <cell r="M2010">
            <v>845000</v>
          </cell>
        </row>
        <row r="2011">
          <cell r="M2011">
            <v>1267500</v>
          </cell>
        </row>
        <row r="2012">
          <cell r="M2012">
            <v>1267500</v>
          </cell>
        </row>
        <row r="2013">
          <cell r="M2013">
            <v>1267500</v>
          </cell>
        </row>
        <row r="2014">
          <cell r="M2014">
            <v>2112500</v>
          </cell>
        </row>
        <row r="2015">
          <cell r="M2015">
            <v>1774400</v>
          </cell>
        </row>
        <row r="2016">
          <cell r="M2016">
            <v>340000</v>
          </cell>
        </row>
        <row r="2017">
          <cell r="M2017">
            <v>2218000</v>
          </cell>
        </row>
        <row r="2018">
          <cell r="M2018">
            <v>1330800</v>
          </cell>
        </row>
        <row r="2019">
          <cell r="M2019">
            <v>887200</v>
          </cell>
        </row>
        <row r="2020">
          <cell r="M2020">
            <v>1330800</v>
          </cell>
        </row>
        <row r="2021">
          <cell r="M2021">
            <v>1330800</v>
          </cell>
        </row>
        <row r="2022">
          <cell r="M2022">
            <v>1330800</v>
          </cell>
        </row>
        <row r="2023">
          <cell r="M2023">
            <v>2218000</v>
          </cell>
        </row>
        <row r="2024">
          <cell r="M2024">
            <v>887200</v>
          </cell>
        </row>
        <row r="2025">
          <cell r="M2025">
            <v>887200</v>
          </cell>
        </row>
        <row r="2026">
          <cell r="M2026">
            <v>1330800</v>
          </cell>
        </row>
        <row r="2027">
          <cell r="M2027">
            <v>2218000</v>
          </cell>
        </row>
        <row r="2028">
          <cell r="M2028">
            <v>887200</v>
          </cell>
        </row>
        <row r="2029">
          <cell r="M2029">
            <v>887200</v>
          </cell>
        </row>
        <row r="2030">
          <cell r="M2030">
            <v>1330800</v>
          </cell>
        </row>
        <row r="2031">
          <cell r="M2031">
            <v>2218000</v>
          </cell>
        </row>
        <row r="2032">
          <cell r="M2032">
            <v>1330800</v>
          </cell>
        </row>
        <row r="2033">
          <cell r="M2033">
            <v>1330800</v>
          </cell>
        </row>
        <row r="2034">
          <cell r="M2034">
            <v>1056250</v>
          </cell>
        </row>
        <row r="2035">
          <cell r="M2035">
            <v>254292</v>
          </cell>
        </row>
        <row r="2036">
          <cell r="M2036">
            <v>2218000</v>
          </cell>
        </row>
        <row r="2037">
          <cell r="M2037">
            <v>1774400</v>
          </cell>
        </row>
        <row r="2038">
          <cell r="M2038">
            <v>2112500</v>
          </cell>
        </row>
        <row r="2039">
          <cell r="M2039">
            <v>1056250</v>
          </cell>
        </row>
        <row r="2040">
          <cell r="M2040">
            <v>254292</v>
          </cell>
        </row>
        <row r="2041">
          <cell r="M2041">
            <v>887200</v>
          </cell>
        </row>
        <row r="2042">
          <cell r="M2042">
            <v>881200</v>
          </cell>
        </row>
        <row r="2043">
          <cell r="M2043">
            <v>881200</v>
          </cell>
        </row>
        <row r="2044">
          <cell r="M2044">
            <v>881200</v>
          </cell>
        </row>
        <row r="2045">
          <cell r="M2045">
            <v>881200</v>
          </cell>
        </row>
        <row r="2046">
          <cell r="M2046">
            <v>2203000</v>
          </cell>
        </row>
        <row r="2047">
          <cell r="M2047">
            <v>1056250</v>
          </cell>
        </row>
        <row r="2048">
          <cell r="M2048">
            <v>170000</v>
          </cell>
        </row>
        <row r="2049">
          <cell r="M2049">
            <v>1056250</v>
          </cell>
        </row>
        <row r="2050">
          <cell r="M2050">
            <v>1762400</v>
          </cell>
        </row>
        <row r="2051">
          <cell r="M2051">
            <v>340000</v>
          </cell>
        </row>
        <row r="2052">
          <cell r="M2052">
            <v>1762400</v>
          </cell>
        </row>
        <row r="2053">
          <cell r="M2053">
            <v>845000</v>
          </cell>
        </row>
        <row r="2054">
          <cell r="M2054">
            <v>170000</v>
          </cell>
        </row>
        <row r="2055">
          <cell r="M2055">
            <v>1321800</v>
          </cell>
        </row>
        <row r="2056">
          <cell r="M2056">
            <v>1321800</v>
          </cell>
        </row>
        <row r="2057">
          <cell r="M2057">
            <v>1321800</v>
          </cell>
        </row>
        <row r="2058">
          <cell r="M2058">
            <v>1321800</v>
          </cell>
        </row>
        <row r="2059">
          <cell r="M2059">
            <v>1321800</v>
          </cell>
        </row>
        <row r="2060">
          <cell r="M2060">
            <v>2643600</v>
          </cell>
        </row>
        <row r="2061">
          <cell r="M2061">
            <v>2203000</v>
          </cell>
        </row>
        <row r="2062">
          <cell r="M2062">
            <v>2203000</v>
          </cell>
        </row>
        <row r="2063">
          <cell r="M2063">
            <v>2112500</v>
          </cell>
        </row>
        <row r="2064">
          <cell r="M2064">
            <v>1762400</v>
          </cell>
        </row>
        <row r="2065">
          <cell r="M2065">
            <v>881200</v>
          </cell>
        </row>
        <row r="2066">
          <cell r="M2066">
            <v>170000</v>
          </cell>
        </row>
        <row r="2067">
          <cell r="M2067">
            <v>881200</v>
          </cell>
        </row>
        <row r="2068">
          <cell r="M2068">
            <v>1321800</v>
          </cell>
        </row>
        <row r="2069">
          <cell r="M2069">
            <v>1321800</v>
          </cell>
        </row>
        <row r="2070">
          <cell r="M2070">
            <v>1321800</v>
          </cell>
        </row>
        <row r="2071">
          <cell r="M2071">
            <v>881200</v>
          </cell>
        </row>
        <row r="2072">
          <cell r="M2072">
            <v>1101500</v>
          </cell>
        </row>
        <row r="2073">
          <cell r="M2073">
            <v>170000</v>
          </cell>
        </row>
        <row r="2074">
          <cell r="M2074">
            <v>1321800</v>
          </cell>
        </row>
        <row r="2075">
          <cell r="M2075">
            <v>1321800</v>
          </cell>
        </row>
        <row r="2076">
          <cell r="M2076">
            <v>297202784</v>
          </cell>
        </row>
        <row r="2077">
          <cell r="M2077">
            <v>829881756</v>
          </cell>
        </row>
        <row r="2078">
          <cell r="M2078">
            <v>170000</v>
          </cell>
        </row>
        <row r="2079">
          <cell r="M2079">
            <v>42550</v>
          </cell>
        </row>
        <row r="2080">
          <cell r="M2080">
            <v>368000</v>
          </cell>
        </row>
        <row r="2081">
          <cell r="M2081">
            <v>1702000</v>
          </cell>
        </row>
        <row r="2082">
          <cell r="M2082">
            <v>510600</v>
          </cell>
        </row>
        <row r="2083">
          <cell r="M2083">
            <v>46000</v>
          </cell>
        </row>
        <row r="2084">
          <cell r="M2084">
            <v>330000</v>
          </cell>
        </row>
        <row r="2085">
          <cell r="M2085">
            <v>638160</v>
          </cell>
        </row>
        <row r="2086">
          <cell r="M2086">
            <v>57500</v>
          </cell>
        </row>
        <row r="2087">
          <cell r="M2087">
            <v>51000</v>
          </cell>
        </row>
        <row r="2088">
          <cell r="M2088">
            <v>638160</v>
          </cell>
        </row>
        <row r="2089">
          <cell r="M2089">
            <v>57500</v>
          </cell>
        </row>
        <row r="2090">
          <cell r="M2090">
            <v>638160</v>
          </cell>
        </row>
        <row r="2091">
          <cell r="M2091">
            <v>57500</v>
          </cell>
        </row>
        <row r="2092">
          <cell r="M2092">
            <v>638160</v>
          </cell>
        </row>
        <row r="2093">
          <cell r="M2093">
            <v>57500</v>
          </cell>
        </row>
        <row r="2094">
          <cell r="M2094">
            <v>510600</v>
          </cell>
        </row>
        <row r="2095">
          <cell r="M2095">
            <v>57500</v>
          </cell>
        </row>
        <row r="2096">
          <cell r="M2096">
            <v>510600</v>
          </cell>
        </row>
        <row r="2097">
          <cell r="M2097">
            <v>57500</v>
          </cell>
        </row>
        <row r="2098">
          <cell r="M2098">
            <v>440000</v>
          </cell>
        </row>
        <row r="2099">
          <cell r="M2099">
            <v>281820</v>
          </cell>
        </row>
        <row r="2100">
          <cell r="M2100">
            <v>638160</v>
          </cell>
        </row>
        <row r="2101">
          <cell r="M2101">
            <v>57500</v>
          </cell>
        </row>
        <row r="2102">
          <cell r="M2102">
            <v>638160</v>
          </cell>
        </row>
        <row r="2103">
          <cell r="M2103">
            <v>57500</v>
          </cell>
        </row>
        <row r="2104">
          <cell r="M2104">
            <v>638160</v>
          </cell>
        </row>
        <row r="2105">
          <cell r="M2105">
            <v>57500</v>
          </cell>
        </row>
        <row r="2106">
          <cell r="M2106">
            <v>57500</v>
          </cell>
        </row>
        <row r="2107">
          <cell r="M2107">
            <v>510600</v>
          </cell>
        </row>
        <row r="2108">
          <cell r="M2108">
            <v>510600</v>
          </cell>
        </row>
        <row r="2109">
          <cell r="M2109">
            <v>46000</v>
          </cell>
        </row>
        <row r="2110">
          <cell r="M2110">
            <v>510600</v>
          </cell>
        </row>
        <row r="2111">
          <cell r="M2111">
            <v>57500</v>
          </cell>
        </row>
        <row r="2112">
          <cell r="M2112">
            <v>510600</v>
          </cell>
        </row>
        <row r="2113">
          <cell r="M2113">
            <v>638160</v>
          </cell>
        </row>
        <row r="2114">
          <cell r="M2114">
            <v>57500</v>
          </cell>
        </row>
        <row r="2115">
          <cell r="M2115">
            <v>638160</v>
          </cell>
        </row>
        <row r="2116">
          <cell r="M2116">
            <v>638160</v>
          </cell>
        </row>
        <row r="2117">
          <cell r="M2117">
            <v>57500</v>
          </cell>
        </row>
        <row r="2118">
          <cell r="M2118">
            <v>638160</v>
          </cell>
        </row>
        <row r="2119">
          <cell r="M2119">
            <v>425440</v>
          </cell>
        </row>
        <row r="2120">
          <cell r="M2120">
            <v>510600</v>
          </cell>
        </row>
        <row r="2121">
          <cell r="M2121">
            <v>440000</v>
          </cell>
        </row>
        <row r="2122">
          <cell r="M2122">
            <v>2553000</v>
          </cell>
        </row>
        <row r="2123">
          <cell r="M2123">
            <v>1489250</v>
          </cell>
        </row>
        <row r="2124">
          <cell r="M2124">
            <v>330000</v>
          </cell>
        </row>
        <row r="2125">
          <cell r="M2125">
            <v>638160</v>
          </cell>
        </row>
        <row r="2126">
          <cell r="M2126">
            <v>57500</v>
          </cell>
        </row>
        <row r="2127">
          <cell r="M2127">
            <v>638160</v>
          </cell>
        </row>
        <row r="2128">
          <cell r="M2128">
            <v>57500</v>
          </cell>
        </row>
        <row r="2129">
          <cell r="M2129">
            <v>638160</v>
          </cell>
        </row>
        <row r="2130">
          <cell r="M2130">
            <v>57500</v>
          </cell>
        </row>
        <row r="2131">
          <cell r="M2131">
            <v>638160</v>
          </cell>
        </row>
        <row r="2132">
          <cell r="M2132">
            <v>57500</v>
          </cell>
        </row>
        <row r="2133">
          <cell r="M2133">
            <v>510600</v>
          </cell>
        </row>
        <row r="2134">
          <cell r="M2134">
            <v>510600</v>
          </cell>
        </row>
        <row r="2135">
          <cell r="M2135">
            <v>460000</v>
          </cell>
        </row>
        <row r="2136">
          <cell r="M2136">
            <v>26590</v>
          </cell>
        </row>
        <row r="2137">
          <cell r="M2137">
            <v>440000</v>
          </cell>
        </row>
        <row r="2138">
          <cell r="M2138">
            <v>1702000</v>
          </cell>
        </row>
        <row r="2139">
          <cell r="M2139">
            <v>330000</v>
          </cell>
        </row>
        <row r="2140">
          <cell r="M2140">
            <v>345000</v>
          </cell>
        </row>
        <row r="2141">
          <cell r="M2141">
            <v>85100</v>
          </cell>
        </row>
        <row r="2142">
          <cell r="M2142">
            <v>638160</v>
          </cell>
        </row>
        <row r="2143">
          <cell r="M2143">
            <v>57500</v>
          </cell>
        </row>
        <row r="2144">
          <cell r="M2144">
            <v>638160</v>
          </cell>
        </row>
        <row r="2145">
          <cell r="M2145">
            <v>57500</v>
          </cell>
        </row>
        <row r="2146">
          <cell r="M2146">
            <v>638160</v>
          </cell>
        </row>
        <row r="2147">
          <cell r="M2147">
            <v>57500</v>
          </cell>
        </row>
        <row r="2148">
          <cell r="M2148">
            <v>638160</v>
          </cell>
        </row>
        <row r="2149">
          <cell r="M2149">
            <v>57500</v>
          </cell>
        </row>
        <row r="2150">
          <cell r="M2150">
            <v>425440</v>
          </cell>
        </row>
        <row r="2151">
          <cell r="M2151">
            <v>23000</v>
          </cell>
        </row>
        <row r="2152">
          <cell r="M2152">
            <v>1489250</v>
          </cell>
        </row>
        <row r="2153">
          <cell r="M2153">
            <v>510600</v>
          </cell>
        </row>
        <row r="2154">
          <cell r="M2154">
            <v>46000</v>
          </cell>
        </row>
        <row r="2155">
          <cell r="M2155">
            <v>330000</v>
          </cell>
        </row>
        <row r="2156">
          <cell r="M2156">
            <v>440000</v>
          </cell>
        </row>
        <row r="2157">
          <cell r="M2157">
            <v>638160</v>
          </cell>
        </row>
        <row r="2158">
          <cell r="M2158">
            <v>57500</v>
          </cell>
        </row>
        <row r="2159">
          <cell r="M2159">
            <v>638160</v>
          </cell>
        </row>
        <row r="2160">
          <cell r="M2160">
            <v>51000</v>
          </cell>
        </row>
        <row r="2161">
          <cell r="M2161">
            <v>638160</v>
          </cell>
        </row>
        <row r="2162">
          <cell r="M2162">
            <v>638160</v>
          </cell>
        </row>
        <row r="2163">
          <cell r="M2163">
            <v>57500</v>
          </cell>
        </row>
        <row r="2164">
          <cell r="M2164">
            <v>638160</v>
          </cell>
        </row>
        <row r="2165">
          <cell r="M2165">
            <v>57500</v>
          </cell>
        </row>
        <row r="2166">
          <cell r="M2166">
            <v>638160</v>
          </cell>
        </row>
        <row r="2167">
          <cell r="M2167">
            <v>57500</v>
          </cell>
        </row>
        <row r="2168">
          <cell r="M2168">
            <v>638160</v>
          </cell>
        </row>
        <row r="2169">
          <cell r="M2169">
            <v>57500</v>
          </cell>
        </row>
        <row r="2170">
          <cell r="M2170">
            <v>345000</v>
          </cell>
        </row>
        <row r="2171">
          <cell r="M2171">
            <v>510600</v>
          </cell>
        </row>
        <row r="2172">
          <cell r="M2172">
            <v>46000</v>
          </cell>
        </row>
        <row r="2173">
          <cell r="M2173">
            <v>330000</v>
          </cell>
        </row>
        <row r="2174">
          <cell r="M2174">
            <v>41000</v>
          </cell>
        </row>
        <row r="2175">
          <cell r="M2175">
            <v>1489250</v>
          </cell>
        </row>
        <row r="2176">
          <cell r="M2176">
            <v>57500</v>
          </cell>
        </row>
        <row r="2177">
          <cell r="M2177">
            <v>68000</v>
          </cell>
        </row>
        <row r="2178">
          <cell r="M2178">
            <v>440000</v>
          </cell>
        </row>
        <row r="2179">
          <cell r="M2179">
            <v>638160</v>
          </cell>
        </row>
        <row r="2180">
          <cell r="M2180">
            <v>57500</v>
          </cell>
        </row>
        <row r="2181">
          <cell r="M2181">
            <v>255300</v>
          </cell>
        </row>
        <row r="2182">
          <cell r="M2182">
            <v>690000</v>
          </cell>
        </row>
        <row r="2183">
          <cell r="M2183">
            <v>27500</v>
          </cell>
        </row>
        <row r="2184">
          <cell r="M2184">
            <v>510600</v>
          </cell>
        </row>
        <row r="2185">
          <cell r="M2185">
            <v>510600</v>
          </cell>
        </row>
        <row r="2186">
          <cell r="M2186">
            <v>330000</v>
          </cell>
        </row>
        <row r="2187">
          <cell r="M2187">
            <v>425440</v>
          </cell>
        </row>
        <row r="2188">
          <cell r="M2188">
            <v>425500</v>
          </cell>
        </row>
        <row r="2189">
          <cell r="M2189">
            <v>460000</v>
          </cell>
        </row>
        <row r="2190">
          <cell r="M2190">
            <v>1276500</v>
          </cell>
        </row>
        <row r="2191">
          <cell r="M2191">
            <v>638160</v>
          </cell>
        </row>
        <row r="2192">
          <cell r="M2192">
            <v>57500</v>
          </cell>
        </row>
        <row r="2193">
          <cell r="M2193">
            <v>638160</v>
          </cell>
        </row>
        <row r="2194">
          <cell r="M2194">
            <v>57500</v>
          </cell>
        </row>
        <row r="2195">
          <cell r="M2195">
            <v>638160</v>
          </cell>
        </row>
        <row r="2196">
          <cell r="M2196">
            <v>57500</v>
          </cell>
        </row>
        <row r="2197">
          <cell r="M2197">
            <v>510600</v>
          </cell>
        </row>
        <row r="2198">
          <cell r="M2198">
            <v>57500</v>
          </cell>
        </row>
        <row r="2199">
          <cell r="M2199">
            <v>638160</v>
          </cell>
        </row>
        <row r="2200">
          <cell r="M2200">
            <v>57500</v>
          </cell>
        </row>
        <row r="2201">
          <cell r="M2201">
            <v>638160</v>
          </cell>
        </row>
        <row r="2202">
          <cell r="M2202">
            <v>57500</v>
          </cell>
        </row>
        <row r="2203">
          <cell r="M2203">
            <v>510600</v>
          </cell>
        </row>
        <row r="2204">
          <cell r="M2204">
            <v>1489250</v>
          </cell>
        </row>
        <row r="2205">
          <cell r="M2205">
            <v>115000</v>
          </cell>
        </row>
        <row r="2206">
          <cell r="M2206">
            <v>230000</v>
          </cell>
        </row>
        <row r="2207">
          <cell r="M2207">
            <v>440000</v>
          </cell>
        </row>
        <row r="2208">
          <cell r="M2208">
            <v>281820</v>
          </cell>
        </row>
        <row r="2209">
          <cell r="M2209">
            <v>510600</v>
          </cell>
        </row>
        <row r="2210">
          <cell r="M2210">
            <v>299000</v>
          </cell>
        </row>
        <row r="2211">
          <cell r="M2211">
            <v>425440</v>
          </cell>
        </row>
        <row r="2212">
          <cell r="M2212">
            <v>23000</v>
          </cell>
        </row>
        <row r="2213">
          <cell r="M2213">
            <v>638160</v>
          </cell>
        </row>
        <row r="2214">
          <cell r="M2214">
            <v>57500</v>
          </cell>
        </row>
        <row r="2215">
          <cell r="M2215">
            <v>638160</v>
          </cell>
        </row>
        <row r="2216">
          <cell r="M2216">
            <v>51000</v>
          </cell>
        </row>
        <row r="2217">
          <cell r="M2217">
            <v>57500</v>
          </cell>
        </row>
        <row r="2218">
          <cell r="M2218">
            <v>510600</v>
          </cell>
        </row>
        <row r="2219">
          <cell r="M2219">
            <v>330000</v>
          </cell>
        </row>
        <row r="2220">
          <cell r="M2220">
            <v>281820</v>
          </cell>
        </row>
        <row r="2221">
          <cell r="M2221">
            <v>440000</v>
          </cell>
        </row>
        <row r="2222">
          <cell r="M2222">
            <v>510600</v>
          </cell>
        </row>
        <row r="2223">
          <cell r="M2223">
            <v>46000</v>
          </cell>
        </row>
        <row r="2224">
          <cell r="M2224">
            <v>510600</v>
          </cell>
        </row>
        <row r="2225">
          <cell r="M2225">
            <v>57500</v>
          </cell>
        </row>
        <row r="2226">
          <cell r="M2226">
            <v>638160</v>
          </cell>
        </row>
        <row r="2227">
          <cell r="M2227">
            <v>57500</v>
          </cell>
        </row>
        <row r="2228">
          <cell r="M2228">
            <v>638160</v>
          </cell>
        </row>
        <row r="2229">
          <cell r="M2229">
            <v>57500</v>
          </cell>
        </row>
        <row r="2230">
          <cell r="M2230">
            <v>638160</v>
          </cell>
        </row>
        <row r="2231">
          <cell r="M2231">
            <v>57500</v>
          </cell>
        </row>
        <row r="2232">
          <cell r="M2232">
            <v>638160</v>
          </cell>
        </row>
        <row r="2233">
          <cell r="M2233">
            <v>57500</v>
          </cell>
        </row>
        <row r="2234">
          <cell r="M2234">
            <v>638160</v>
          </cell>
        </row>
        <row r="2235">
          <cell r="M2235">
            <v>57500</v>
          </cell>
        </row>
        <row r="2236">
          <cell r="M2236">
            <v>330000</v>
          </cell>
        </row>
        <row r="2237">
          <cell r="M2237">
            <v>638160</v>
          </cell>
        </row>
        <row r="2238">
          <cell r="M2238">
            <v>57500</v>
          </cell>
        </row>
        <row r="2239">
          <cell r="M2239">
            <v>638160</v>
          </cell>
        </row>
        <row r="2240">
          <cell r="M2240">
            <v>57500</v>
          </cell>
        </row>
        <row r="2241">
          <cell r="M2241">
            <v>510600</v>
          </cell>
        </row>
        <row r="2242">
          <cell r="M2242">
            <v>57500</v>
          </cell>
        </row>
        <row r="2243">
          <cell r="M2243">
            <v>0</v>
          </cell>
        </row>
        <row r="2244">
          <cell r="M2244">
            <v>170200</v>
          </cell>
        </row>
        <row r="2245">
          <cell r="M2245">
            <v>460000</v>
          </cell>
        </row>
        <row r="2246">
          <cell r="M2246">
            <v>26590</v>
          </cell>
        </row>
        <row r="2247">
          <cell r="M2247">
            <v>340000</v>
          </cell>
        </row>
        <row r="2248">
          <cell r="M2248">
            <v>187176</v>
          </cell>
        </row>
        <row r="2249">
          <cell r="M2249">
            <v>440000</v>
          </cell>
        </row>
        <row r="2250">
          <cell r="M2250">
            <v>638160</v>
          </cell>
        </row>
        <row r="2251">
          <cell r="M2251">
            <v>57500</v>
          </cell>
        </row>
        <row r="2252">
          <cell r="M2252">
            <v>638160</v>
          </cell>
        </row>
        <row r="2253">
          <cell r="M2253">
            <v>57500</v>
          </cell>
        </row>
        <row r="2254">
          <cell r="M2254">
            <v>425440</v>
          </cell>
        </row>
        <row r="2255">
          <cell r="M2255">
            <v>1276500</v>
          </cell>
        </row>
        <row r="2256">
          <cell r="M2256">
            <v>638160</v>
          </cell>
        </row>
        <row r="2257">
          <cell r="M2257">
            <v>57500</v>
          </cell>
        </row>
        <row r="2258">
          <cell r="M2258">
            <v>638160</v>
          </cell>
        </row>
        <row r="2259">
          <cell r="M2259">
            <v>57500</v>
          </cell>
        </row>
        <row r="2260">
          <cell r="M2260">
            <v>638160</v>
          </cell>
        </row>
        <row r="2261">
          <cell r="M2261">
            <v>510600</v>
          </cell>
        </row>
        <row r="2262">
          <cell r="M2262">
            <v>1276500</v>
          </cell>
        </row>
        <row r="2263">
          <cell r="M2263">
            <v>510600</v>
          </cell>
        </row>
        <row r="2264">
          <cell r="M2264">
            <v>1276500</v>
          </cell>
        </row>
        <row r="2265">
          <cell r="M2265">
            <v>1276500</v>
          </cell>
        </row>
        <row r="2266">
          <cell r="M2266">
            <v>330000</v>
          </cell>
        </row>
        <row r="2267">
          <cell r="M2267">
            <v>51000</v>
          </cell>
        </row>
        <row r="2268">
          <cell r="M2268">
            <v>638160</v>
          </cell>
        </row>
        <row r="2269">
          <cell r="M2269">
            <v>57500</v>
          </cell>
        </row>
        <row r="2270">
          <cell r="M2270">
            <v>638160</v>
          </cell>
        </row>
        <row r="2271">
          <cell r="M2271">
            <v>57500</v>
          </cell>
        </row>
        <row r="2272">
          <cell r="M2272">
            <v>510600</v>
          </cell>
        </row>
        <row r="2273">
          <cell r="M2273">
            <v>57500</v>
          </cell>
        </row>
        <row r="2274">
          <cell r="M2274">
            <v>638160</v>
          </cell>
        </row>
        <row r="2275">
          <cell r="M2275">
            <v>57500</v>
          </cell>
        </row>
        <row r="2276">
          <cell r="M2276">
            <v>1276500</v>
          </cell>
        </row>
        <row r="2277">
          <cell r="M2277">
            <v>440000</v>
          </cell>
        </row>
        <row r="2278">
          <cell r="M2278">
            <v>0</v>
          </cell>
        </row>
        <row r="2279">
          <cell r="M2279">
            <v>0</v>
          </cell>
        </row>
        <row r="2280">
          <cell r="M2280">
            <v>0</v>
          </cell>
        </row>
        <row r="2281">
          <cell r="M2281">
            <v>0</v>
          </cell>
        </row>
        <row r="2282">
          <cell r="M2282">
            <v>0</v>
          </cell>
        </row>
        <row r="2283">
          <cell r="M2283">
            <v>0</v>
          </cell>
        </row>
        <row r="2284">
          <cell r="M2284">
            <v>0</v>
          </cell>
        </row>
        <row r="2285">
          <cell r="M2285">
            <v>1276500</v>
          </cell>
        </row>
        <row r="2286">
          <cell r="M2286">
            <v>1276500</v>
          </cell>
        </row>
        <row r="2287">
          <cell r="M2287">
            <v>0</v>
          </cell>
        </row>
        <row r="2288">
          <cell r="M2288">
            <v>510600</v>
          </cell>
        </row>
        <row r="2289">
          <cell r="M2289">
            <v>510600</v>
          </cell>
        </row>
        <row r="2290">
          <cell r="M2290">
            <v>1276500</v>
          </cell>
        </row>
        <row r="2291">
          <cell r="M2291">
            <v>1276500</v>
          </cell>
        </row>
        <row r="2292">
          <cell r="M2292">
            <v>425440</v>
          </cell>
        </row>
        <row r="2293">
          <cell r="M2293">
            <v>23000</v>
          </cell>
        </row>
        <row r="2294">
          <cell r="M2294">
            <v>638160</v>
          </cell>
        </row>
        <row r="2295">
          <cell r="M2295">
            <v>57500</v>
          </cell>
        </row>
        <row r="2296">
          <cell r="M2296">
            <v>510600</v>
          </cell>
        </row>
        <row r="2297">
          <cell r="M2297">
            <v>330000</v>
          </cell>
        </row>
        <row r="2298">
          <cell r="M2298">
            <v>638160</v>
          </cell>
        </row>
        <row r="2299">
          <cell r="M2299">
            <v>57500</v>
          </cell>
        </row>
        <row r="2300">
          <cell r="M2300">
            <v>510600</v>
          </cell>
        </row>
        <row r="2301">
          <cell r="M2301">
            <v>57500</v>
          </cell>
        </row>
        <row r="2302">
          <cell r="M2302">
            <v>638160</v>
          </cell>
        </row>
        <row r="2303">
          <cell r="M2303">
            <v>57500</v>
          </cell>
        </row>
        <row r="2304">
          <cell r="M2304">
            <v>638160</v>
          </cell>
        </row>
        <row r="2305">
          <cell r="M2305">
            <v>510600</v>
          </cell>
        </row>
        <row r="2306">
          <cell r="M2306">
            <v>57500</v>
          </cell>
        </row>
        <row r="2307">
          <cell r="M2307">
            <v>638160</v>
          </cell>
        </row>
        <row r="2308">
          <cell r="M2308">
            <v>1063750</v>
          </cell>
        </row>
        <row r="2309">
          <cell r="M2309">
            <v>1276500</v>
          </cell>
        </row>
        <row r="2310">
          <cell r="M2310">
            <v>851000</v>
          </cell>
        </row>
        <row r="2311">
          <cell r="M2311">
            <v>1150000</v>
          </cell>
        </row>
        <row r="2312">
          <cell r="M2312">
            <v>510600</v>
          </cell>
        </row>
        <row r="2313">
          <cell r="M2313">
            <v>57500</v>
          </cell>
        </row>
        <row r="2314">
          <cell r="M2314">
            <v>1276500</v>
          </cell>
        </row>
        <row r="2315">
          <cell r="M2315">
            <v>0</v>
          </cell>
        </row>
        <row r="2316">
          <cell r="M2316">
            <v>1150000</v>
          </cell>
        </row>
        <row r="2317">
          <cell r="M2317">
            <v>98832736</v>
          </cell>
        </row>
        <row r="2318">
          <cell r="M2318">
            <v>1063750</v>
          </cell>
        </row>
        <row r="2319">
          <cell r="M2319">
            <v>1276500</v>
          </cell>
        </row>
        <row r="2320">
          <cell r="M2320">
            <v>851000</v>
          </cell>
        </row>
        <row r="2321">
          <cell r="M2321">
            <v>1276500</v>
          </cell>
        </row>
        <row r="2322">
          <cell r="M2322">
            <v>851000</v>
          </cell>
        </row>
        <row r="2323">
          <cell r="M2323">
            <v>1276500</v>
          </cell>
        </row>
        <row r="2324">
          <cell r="M2324">
            <v>1063750</v>
          </cell>
        </row>
        <row r="2325">
          <cell r="M2325">
            <v>0</v>
          </cell>
        </row>
        <row r="2326">
          <cell r="M2326">
            <v>638160</v>
          </cell>
        </row>
        <row r="2327">
          <cell r="M2327">
            <v>58000</v>
          </cell>
        </row>
        <row r="2328">
          <cell r="M2328">
            <v>102000</v>
          </cell>
        </row>
        <row r="2329">
          <cell r="M2329">
            <v>0</v>
          </cell>
        </row>
        <row r="2330">
          <cell r="M2330">
            <v>638160</v>
          </cell>
        </row>
        <row r="2331">
          <cell r="M2331">
            <v>57500</v>
          </cell>
        </row>
        <row r="2332">
          <cell r="M2332">
            <v>510600</v>
          </cell>
        </row>
        <row r="2333">
          <cell r="M2333">
            <v>638160</v>
          </cell>
        </row>
        <row r="2334">
          <cell r="M2334">
            <v>57500</v>
          </cell>
        </row>
        <row r="2335">
          <cell r="M2335">
            <v>638160</v>
          </cell>
        </row>
        <row r="2336">
          <cell r="M2336">
            <v>58000</v>
          </cell>
        </row>
        <row r="2337">
          <cell r="M2337">
            <v>638160</v>
          </cell>
        </row>
        <row r="2338">
          <cell r="M2338">
            <v>58000</v>
          </cell>
        </row>
        <row r="2339">
          <cell r="M2339">
            <v>510600</v>
          </cell>
        </row>
        <row r="2340">
          <cell r="M2340">
            <v>57500</v>
          </cell>
        </row>
        <row r="2341">
          <cell r="M2341">
            <v>510600</v>
          </cell>
        </row>
        <row r="2342">
          <cell r="M2342">
            <v>1276500</v>
          </cell>
        </row>
        <row r="2343">
          <cell r="M2343">
            <v>1276500</v>
          </cell>
        </row>
        <row r="2344">
          <cell r="M2344">
            <v>1276500</v>
          </cell>
        </row>
        <row r="2345">
          <cell r="M2345">
            <v>1276500</v>
          </cell>
        </row>
        <row r="2346">
          <cell r="M2346">
            <v>1276500</v>
          </cell>
        </row>
        <row r="2347">
          <cell r="M2347">
            <v>1276500</v>
          </cell>
        </row>
        <row r="2348">
          <cell r="M2348">
            <v>550000</v>
          </cell>
        </row>
        <row r="2349">
          <cell r="M2349">
            <v>281820</v>
          </cell>
        </row>
        <row r="2350">
          <cell r="M2350">
            <v>425440</v>
          </cell>
        </row>
        <row r="2351">
          <cell r="M2351">
            <v>23000</v>
          </cell>
        </row>
        <row r="2352">
          <cell r="M2352">
            <v>440000</v>
          </cell>
        </row>
        <row r="2353">
          <cell r="M2353">
            <v>281820</v>
          </cell>
        </row>
        <row r="2354">
          <cell r="M2354">
            <v>1276500</v>
          </cell>
        </row>
        <row r="2355">
          <cell r="M2355">
            <v>510600</v>
          </cell>
        </row>
        <row r="2356">
          <cell r="M2356">
            <v>638160</v>
          </cell>
        </row>
        <row r="2357">
          <cell r="M2357">
            <v>57500</v>
          </cell>
        </row>
        <row r="2358">
          <cell r="M2358">
            <v>1276500</v>
          </cell>
        </row>
        <row r="2359">
          <cell r="M2359">
            <v>1276500</v>
          </cell>
        </row>
        <row r="2360">
          <cell r="M2360">
            <v>1276500</v>
          </cell>
        </row>
        <row r="2361">
          <cell r="M2361">
            <v>510600</v>
          </cell>
        </row>
        <row r="2362">
          <cell r="M2362">
            <v>85100</v>
          </cell>
        </row>
        <row r="2363">
          <cell r="M2363">
            <v>53180</v>
          </cell>
        </row>
        <row r="2364">
          <cell r="M2364">
            <v>4255000</v>
          </cell>
        </row>
        <row r="2365">
          <cell r="M2365">
            <v>1160000</v>
          </cell>
        </row>
        <row r="2366">
          <cell r="M2366">
            <v>330000</v>
          </cell>
        </row>
        <row r="2367">
          <cell r="M2367">
            <v>440000</v>
          </cell>
        </row>
        <row r="2368">
          <cell r="M2368">
            <v>638160</v>
          </cell>
        </row>
        <row r="2369">
          <cell r="M2369">
            <v>51000</v>
          </cell>
        </row>
        <row r="2370">
          <cell r="M2370">
            <v>58000</v>
          </cell>
        </row>
        <row r="2371">
          <cell r="M2371">
            <v>510600</v>
          </cell>
        </row>
        <row r="2372">
          <cell r="M2372">
            <v>1276500</v>
          </cell>
        </row>
        <row r="2373">
          <cell r="M2373">
            <v>1276500</v>
          </cell>
        </row>
        <row r="2374">
          <cell r="M2374">
            <v>1276500</v>
          </cell>
        </row>
        <row r="2375">
          <cell r="M2375">
            <v>1276500</v>
          </cell>
        </row>
        <row r="2376">
          <cell r="M2376">
            <v>464000</v>
          </cell>
        </row>
        <row r="2377">
          <cell r="M2377">
            <v>510600</v>
          </cell>
        </row>
        <row r="2378">
          <cell r="M2378">
            <v>58000</v>
          </cell>
        </row>
        <row r="2379">
          <cell r="M2379">
            <v>638160</v>
          </cell>
        </row>
        <row r="2380">
          <cell r="M2380">
            <v>58000</v>
          </cell>
        </row>
        <row r="2381">
          <cell r="M2381">
            <v>638160</v>
          </cell>
        </row>
        <row r="2382">
          <cell r="M2382">
            <v>58000</v>
          </cell>
        </row>
        <row r="2383">
          <cell r="M2383">
            <v>2553000</v>
          </cell>
        </row>
        <row r="2384">
          <cell r="M2384">
            <v>696000</v>
          </cell>
        </row>
        <row r="2385">
          <cell r="M2385">
            <v>425440</v>
          </cell>
        </row>
        <row r="2386">
          <cell r="M2386">
            <v>638160</v>
          </cell>
        </row>
        <row r="2387">
          <cell r="M2387">
            <v>116000</v>
          </cell>
        </row>
        <row r="2388">
          <cell r="M2388">
            <v>85100</v>
          </cell>
        </row>
        <row r="2389">
          <cell r="M2389">
            <v>26590</v>
          </cell>
        </row>
        <row r="2390">
          <cell r="M2390">
            <v>638160</v>
          </cell>
        </row>
        <row r="2391">
          <cell r="M2391">
            <v>58000</v>
          </cell>
        </row>
        <row r="2392">
          <cell r="M2392">
            <v>638160</v>
          </cell>
        </row>
        <row r="2393">
          <cell r="M2393">
            <v>58000</v>
          </cell>
        </row>
        <row r="2394">
          <cell r="M2394">
            <v>510600</v>
          </cell>
        </row>
        <row r="2395">
          <cell r="M2395">
            <v>58000</v>
          </cell>
        </row>
        <row r="2396">
          <cell r="M2396">
            <v>638160</v>
          </cell>
        </row>
        <row r="2397">
          <cell r="M2397">
            <v>58000</v>
          </cell>
        </row>
        <row r="2398">
          <cell r="M2398">
            <v>1276500</v>
          </cell>
        </row>
        <row r="2399">
          <cell r="M2399">
            <v>1276500</v>
          </cell>
        </row>
        <row r="2400">
          <cell r="M2400">
            <v>1276500</v>
          </cell>
        </row>
        <row r="2401">
          <cell r="M2401">
            <v>1276500</v>
          </cell>
        </row>
        <row r="2402">
          <cell r="M2402">
            <v>1276500</v>
          </cell>
        </row>
        <row r="2403">
          <cell r="M2403">
            <v>510600</v>
          </cell>
        </row>
        <row r="2404">
          <cell r="M2404">
            <v>85100</v>
          </cell>
        </row>
        <row r="2405">
          <cell r="M2405">
            <v>51000</v>
          </cell>
        </row>
        <row r="2406">
          <cell r="M2406">
            <v>510600</v>
          </cell>
        </row>
        <row r="2407">
          <cell r="M2407">
            <v>638160</v>
          </cell>
        </row>
        <row r="2408">
          <cell r="M2408">
            <v>58000</v>
          </cell>
        </row>
        <row r="2409">
          <cell r="M2409">
            <v>330000</v>
          </cell>
        </row>
        <row r="2410">
          <cell r="M2410">
            <v>440000</v>
          </cell>
        </row>
        <row r="2411">
          <cell r="M2411">
            <v>510600</v>
          </cell>
        </row>
        <row r="2412">
          <cell r="M2412">
            <v>58000</v>
          </cell>
        </row>
        <row r="2413">
          <cell r="M2413">
            <v>53180</v>
          </cell>
        </row>
        <row r="2414">
          <cell r="M2414">
            <v>116000</v>
          </cell>
        </row>
        <row r="2415">
          <cell r="M2415">
            <v>53180</v>
          </cell>
        </row>
        <row r="2416">
          <cell r="M2416">
            <v>116000</v>
          </cell>
        </row>
        <row r="2417">
          <cell r="M2417">
            <v>42550</v>
          </cell>
        </row>
        <row r="2418">
          <cell r="M2418">
            <v>371200</v>
          </cell>
        </row>
        <row r="2419">
          <cell r="M2419">
            <v>638160</v>
          </cell>
        </row>
        <row r="2420">
          <cell r="M2420">
            <v>58000</v>
          </cell>
        </row>
        <row r="2421">
          <cell r="M2421">
            <v>638160</v>
          </cell>
        </row>
        <row r="2422">
          <cell r="M2422">
            <v>58000</v>
          </cell>
        </row>
        <row r="2423">
          <cell r="M2423">
            <v>510600</v>
          </cell>
        </row>
        <row r="2424">
          <cell r="M2424">
            <v>638160</v>
          </cell>
        </row>
        <row r="2425">
          <cell r="M2425">
            <v>58000</v>
          </cell>
        </row>
        <row r="2426">
          <cell r="M2426">
            <v>638160</v>
          </cell>
        </row>
        <row r="2427">
          <cell r="M2427">
            <v>58000</v>
          </cell>
        </row>
        <row r="2428">
          <cell r="M2428">
            <v>1276500</v>
          </cell>
        </row>
        <row r="2429">
          <cell r="M2429">
            <v>1276500</v>
          </cell>
        </row>
        <row r="2430">
          <cell r="M2430">
            <v>1276500</v>
          </cell>
        </row>
        <row r="2431">
          <cell r="M2431">
            <v>1276500</v>
          </cell>
        </row>
        <row r="2432">
          <cell r="M2432">
            <v>510600</v>
          </cell>
        </row>
        <row r="2433">
          <cell r="M2433">
            <v>440000</v>
          </cell>
        </row>
        <row r="2434">
          <cell r="M2434">
            <v>425440</v>
          </cell>
        </row>
        <row r="2435">
          <cell r="M2435">
            <v>23200</v>
          </cell>
        </row>
        <row r="2436">
          <cell r="M2436">
            <v>638160</v>
          </cell>
        </row>
        <row r="2437">
          <cell r="M2437">
            <v>58000</v>
          </cell>
        </row>
        <row r="2438">
          <cell r="M2438">
            <v>51000</v>
          </cell>
        </row>
        <row r="2439">
          <cell r="M2439">
            <v>1276500</v>
          </cell>
        </row>
        <row r="2440">
          <cell r="M2440">
            <v>510600</v>
          </cell>
        </row>
        <row r="2441">
          <cell r="M2441">
            <v>510600</v>
          </cell>
        </row>
        <row r="2442">
          <cell r="M2442">
            <v>58000</v>
          </cell>
        </row>
        <row r="2443">
          <cell r="M2443">
            <v>638160</v>
          </cell>
        </row>
        <row r="2444">
          <cell r="M2444">
            <v>58000</v>
          </cell>
        </row>
        <row r="2445">
          <cell r="M2445">
            <v>638160</v>
          </cell>
        </row>
        <row r="2446">
          <cell r="M2446">
            <v>58000</v>
          </cell>
        </row>
        <row r="2447">
          <cell r="M2447">
            <v>58000</v>
          </cell>
        </row>
        <row r="2448">
          <cell r="M2448">
            <v>330000</v>
          </cell>
        </row>
        <row r="2449">
          <cell r="M2449">
            <v>41000</v>
          </cell>
        </row>
        <row r="2450">
          <cell r="M2450">
            <v>232000</v>
          </cell>
        </row>
        <row r="2451">
          <cell r="M2451">
            <v>510600</v>
          </cell>
        </row>
        <row r="2452">
          <cell r="M2452">
            <v>53180</v>
          </cell>
        </row>
        <row r="2453">
          <cell r="M2453">
            <v>116000</v>
          </cell>
        </row>
        <row r="2454">
          <cell r="M2454">
            <v>1276500</v>
          </cell>
        </row>
        <row r="2455">
          <cell r="M2455">
            <v>638160</v>
          </cell>
        </row>
        <row r="2456">
          <cell r="M2456">
            <v>58000</v>
          </cell>
        </row>
        <row r="2457">
          <cell r="M2457">
            <v>440000</v>
          </cell>
        </row>
        <row r="2458">
          <cell r="M2458">
            <v>281820</v>
          </cell>
        </row>
        <row r="2459">
          <cell r="M2459">
            <v>510600</v>
          </cell>
        </row>
        <row r="2460">
          <cell r="M2460">
            <v>58000</v>
          </cell>
        </row>
        <row r="2461">
          <cell r="M2461">
            <v>220000</v>
          </cell>
        </row>
        <row r="2462">
          <cell r="M2462">
            <v>1276500</v>
          </cell>
        </row>
        <row r="2463">
          <cell r="M2463">
            <v>510600</v>
          </cell>
        </row>
        <row r="2464">
          <cell r="M2464">
            <v>58000</v>
          </cell>
        </row>
        <row r="2465">
          <cell r="M2465">
            <v>1276500</v>
          </cell>
        </row>
        <row r="2466">
          <cell r="M2466">
            <v>638160</v>
          </cell>
        </row>
        <row r="2467">
          <cell r="M2467">
            <v>58000</v>
          </cell>
        </row>
        <row r="2468">
          <cell r="M2468">
            <v>510600</v>
          </cell>
        </row>
        <row r="2469">
          <cell r="M2469">
            <v>638160</v>
          </cell>
        </row>
        <row r="2470">
          <cell r="M2470">
            <v>58000</v>
          </cell>
        </row>
        <row r="2471">
          <cell r="M2471">
            <v>638160</v>
          </cell>
        </row>
        <row r="2472">
          <cell r="M2472">
            <v>58000</v>
          </cell>
        </row>
        <row r="2473">
          <cell r="M2473">
            <v>1276500</v>
          </cell>
        </row>
        <row r="2474">
          <cell r="M2474">
            <v>510600</v>
          </cell>
        </row>
        <row r="2475">
          <cell r="M2475">
            <v>638160</v>
          </cell>
        </row>
        <row r="2476">
          <cell r="M2476">
            <v>58000</v>
          </cell>
        </row>
        <row r="2477">
          <cell r="M2477">
            <v>638160</v>
          </cell>
        </row>
        <row r="2478">
          <cell r="M2478">
            <v>58000</v>
          </cell>
        </row>
        <row r="2479">
          <cell r="M2479">
            <v>1276500</v>
          </cell>
        </row>
        <row r="2480">
          <cell r="M2480">
            <v>1276500</v>
          </cell>
        </row>
        <row r="2481">
          <cell r="M2481">
            <v>1276500</v>
          </cell>
        </row>
        <row r="2482">
          <cell r="M2482">
            <v>1276500</v>
          </cell>
        </row>
        <row r="2483">
          <cell r="M2483">
            <v>510600</v>
          </cell>
        </row>
        <row r="2484">
          <cell r="M2484">
            <v>440000</v>
          </cell>
        </row>
        <row r="2485">
          <cell r="M2485">
            <v>330000</v>
          </cell>
        </row>
        <row r="2486">
          <cell r="M2486">
            <v>318140</v>
          </cell>
        </row>
        <row r="2487">
          <cell r="M2487">
            <v>440000</v>
          </cell>
        </row>
        <row r="2488">
          <cell r="M2488">
            <v>26590</v>
          </cell>
        </row>
        <row r="2489">
          <cell r="M2489">
            <v>464000</v>
          </cell>
        </row>
        <row r="2490">
          <cell r="M2490">
            <v>330000</v>
          </cell>
        </row>
        <row r="2491">
          <cell r="M2491">
            <v>53180</v>
          </cell>
        </row>
        <row r="2492">
          <cell r="M2492">
            <v>638160</v>
          </cell>
        </row>
        <row r="2493">
          <cell r="M2493">
            <v>58000</v>
          </cell>
        </row>
        <row r="2494">
          <cell r="M2494">
            <v>638160</v>
          </cell>
        </row>
        <row r="2495">
          <cell r="M2495">
            <v>58000</v>
          </cell>
        </row>
        <row r="2496">
          <cell r="M2496">
            <v>510600</v>
          </cell>
        </row>
        <row r="2497">
          <cell r="M2497">
            <v>1276500</v>
          </cell>
        </row>
        <row r="2498">
          <cell r="M2498">
            <v>1276500</v>
          </cell>
        </row>
        <row r="2499">
          <cell r="M2499">
            <v>1276500</v>
          </cell>
        </row>
        <row r="2500">
          <cell r="M2500">
            <v>1276500</v>
          </cell>
        </row>
        <row r="2501">
          <cell r="M2501">
            <v>1276500</v>
          </cell>
        </row>
        <row r="2502">
          <cell r="M2502">
            <v>1276500</v>
          </cell>
        </row>
        <row r="2503">
          <cell r="M2503">
            <v>106360</v>
          </cell>
        </row>
        <row r="2504">
          <cell r="M2504">
            <v>255300</v>
          </cell>
        </row>
        <row r="2505">
          <cell r="M2505">
            <v>580000</v>
          </cell>
        </row>
        <row r="2506">
          <cell r="M2506">
            <v>330000</v>
          </cell>
        </row>
        <row r="2507">
          <cell r="M2507">
            <v>440000</v>
          </cell>
        </row>
        <row r="2508">
          <cell r="M2508">
            <v>204000</v>
          </cell>
        </row>
        <row r="2509">
          <cell r="M2509">
            <v>255300</v>
          </cell>
        </row>
        <row r="2510">
          <cell r="M2510">
            <v>510600</v>
          </cell>
        </row>
        <row r="2511">
          <cell r="M2511">
            <v>1276500</v>
          </cell>
        </row>
        <row r="2512">
          <cell r="M2512">
            <v>1276500</v>
          </cell>
        </row>
        <row r="2513">
          <cell r="M2513">
            <v>1276500</v>
          </cell>
        </row>
        <row r="2514">
          <cell r="M2514">
            <v>638160</v>
          </cell>
        </row>
        <row r="2515">
          <cell r="M2515">
            <v>58000</v>
          </cell>
        </row>
        <row r="2516">
          <cell r="M2516">
            <v>638160</v>
          </cell>
        </row>
        <row r="2517">
          <cell r="M2517">
            <v>58000</v>
          </cell>
        </row>
        <row r="2518">
          <cell r="M2518">
            <v>510600</v>
          </cell>
        </row>
        <row r="2519">
          <cell r="M2519">
            <v>58000</v>
          </cell>
        </row>
        <row r="2520">
          <cell r="M2520">
            <v>1276500</v>
          </cell>
        </row>
        <row r="2521">
          <cell r="M2521">
            <v>1276500</v>
          </cell>
        </row>
        <row r="2522">
          <cell r="M2522">
            <v>42550</v>
          </cell>
        </row>
        <row r="2523">
          <cell r="M2523">
            <v>1276500</v>
          </cell>
        </row>
        <row r="2524">
          <cell r="M2524">
            <v>638160</v>
          </cell>
        </row>
        <row r="2525">
          <cell r="M2525">
            <v>58000</v>
          </cell>
        </row>
        <row r="2526">
          <cell r="M2526">
            <v>510600</v>
          </cell>
        </row>
        <row r="2527">
          <cell r="M2527">
            <v>58000</v>
          </cell>
        </row>
        <row r="2528">
          <cell r="M2528">
            <v>638160</v>
          </cell>
        </row>
        <row r="2529">
          <cell r="M2529">
            <v>58000</v>
          </cell>
        </row>
        <row r="2530">
          <cell r="M2530">
            <v>638160</v>
          </cell>
        </row>
        <row r="2531">
          <cell r="M2531">
            <v>58000</v>
          </cell>
        </row>
        <row r="2532">
          <cell r="M2532">
            <v>440000</v>
          </cell>
        </row>
        <row r="2533">
          <cell r="M2533">
            <v>638160</v>
          </cell>
        </row>
        <row r="2534">
          <cell r="M2534">
            <v>58000</v>
          </cell>
        </row>
        <row r="2535">
          <cell r="M2535">
            <v>330000</v>
          </cell>
        </row>
        <row r="2536">
          <cell r="M2536">
            <v>1702000</v>
          </cell>
        </row>
        <row r="2537">
          <cell r="M2537">
            <v>232000</v>
          </cell>
        </row>
        <row r="2538">
          <cell r="M2538">
            <v>21272</v>
          </cell>
        </row>
        <row r="2539">
          <cell r="M2539">
            <v>638160</v>
          </cell>
        </row>
        <row r="2540">
          <cell r="M2540">
            <v>58000</v>
          </cell>
        </row>
        <row r="2541">
          <cell r="M2541">
            <v>1702000</v>
          </cell>
        </row>
        <row r="2542">
          <cell r="M2542">
            <v>510600</v>
          </cell>
        </row>
        <row r="2543">
          <cell r="M2543">
            <v>510600</v>
          </cell>
        </row>
        <row r="2544">
          <cell r="M2544">
            <v>58000</v>
          </cell>
        </row>
        <row r="2545">
          <cell r="M2545">
            <v>58000</v>
          </cell>
        </row>
        <row r="2546">
          <cell r="M2546">
            <v>638250</v>
          </cell>
        </row>
        <row r="2547">
          <cell r="M2547">
            <v>510600</v>
          </cell>
        </row>
        <row r="2548">
          <cell r="M2548">
            <v>58000</v>
          </cell>
        </row>
        <row r="2549">
          <cell r="M2549">
            <v>330000</v>
          </cell>
        </row>
        <row r="2550">
          <cell r="M2550">
            <v>440000</v>
          </cell>
        </row>
        <row r="2551">
          <cell r="M2551">
            <v>0</v>
          </cell>
        </row>
        <row r="2552">
          <cell r="M2552">
            <v>510600</v>
          </cell>
        </row>
        <row r="2553">
          <cell r="M2553">
            <v>128262782</v>
          </cell>
        </row>
        <row r="2554">
          <cell r="M2554">
            <v>464000</v>
          </cell>
        </row>
        <row r="2555">
          <cell r="M2555">
            <v>510600</v>
          </cell>
        </row>
        <row r="2556">
          <cell r="M2556">
            <v>1276500</v>
          </cell>
        </row>
        <row r="2557">
          <cell r="M2557">
            <v>1276500</v>
          </cell>
        </row>
        <row r="2558">
          <cell r="M2558">
            <v>1276500</v>
          </cell>
        </row>
        <row r="2559">
          <cell r="M2559">
            <v>1276500</v>
          </cell>
        </row>
        <row r="2560">
          <cell r="M2560">
            <v>1276500</v>
          </cell>
        </row>
        <row r="2561">
          <cell r="M2561">
            <v>1276500</v>
          </cell>
        </row>
        <row r="2562">
          <cell r="M2562">
            <v>638160</v>
          </cell>
        </row>
        <row r="2563">
          <cell r="M2563">
            <v>58000</v>
          </cell>
        </row>
        <row r="2564">
          <cell r="M2564">
            <v>638160</v>
          </cell>
        </row>
        <row r="2565">
          <cell r="M2565">
            <v>58000</v>
          </cell>
        </row>
        <row r="2566">
          <cell r="M2566">
            <v>510600</v>
          </cell>
        </row>
        <row r="2567">
          <cell r="M2567">
            <v>58000</v>
          </cell>
        </row>
        <row r="2568">
          <cell r="M2568">
            <v>638160</v>
          </cell>
        </row>
        <row r="2569">
          <cell r="M2569">
            <v>58000</v>
          </cell>
        </row>
        <row r="2570">
          <cell r="M2570">
            <v>1276500</v>
          </cell>
        </row>
        <row r="2571">
          <cell r="M2571">
            <v>1276500</v>
          </cell>
        </row>
        <row r="2572">
          <cell r="M2572">
            <v>1276500</v>
          </cell>
        </row>
        <row r="2573">
          <cell r="M2573">
            <v>1276500</v>
          </cell>
        </row>
        <row r="2574">
          <cell r="M2574">
            <v>638160</v>
          </cell>
        </row>
        <row r="2575">
          <cell r="M2575">
            <v>58000</v>
          </cell>
        </row>
        <row r="2576">
          <cell r="M2576">
            <v>1276500</v>
          </cell>
        </row>
        <row r="2577">
          <cell r="M2577">
            <v>638160</v>
          </cell>
        </row>
        <row r="2578">
          <cell r="M2578">
            <v>58000</v>
          </cell>
        </row>
        <row r="2579">
          <cell r="M2579">
            <v>510600</v>
          </cell>
        </row>
        <row r="2580">
          <cell r="M2580">
            <v>58000</v>
          </cell>
        </row>
        <row r="2581">
          <cell r="M2581">
            <v>330000</v>
          </cell>
        </row>
        <row r="2582">
          <cell r="M2582">
            <v>440000</v>
          </cell>
        </row>
        <row r="2583">
          <cell r="M2583">
            <v>1702000</v>
          </cell>
        </row>
        <row r="2584">
          <cell r="M2584">
            <v>2131800</v>
          </cell>
        </row>
        <row r="2585">
          <cell r="M2585">
            <v>638160</v>
          </cell>
        </row>
        <row r="2586">
          <cell r="M2586">
            <v>58000</v>
          </cell>
        </row>
        <row r="2587">
          <cell r="M2587">
            <v>212750</v>
          </cell>
        </row>
        <row r="2588">
          <cell r="M2588">
            <v>20400</v>
          </cell>
        </row>
        <row r="2589">
          <cell r="M2589">
            <v>638160</v>
          </cell>
        </row>
        <row r="2590">
          <cell r="M2590">
            <v>58000</v>
          </cell>
        </row>
        <row r="2591">
          <cell r="M2591">
            <v>638160</v>
          </cell>
        </row>
        <row r="2592">
          <cell r="M2592">
            <v>58000</v>
          </cell>
        </row>
        <row r="2593">
          <cell r="M2593">
            <v>638160</v>
          </cell>
        </row>
        <row r="2594">
          <cell r="M2594">
            <v>58000</v>
          </cell>
        </row>
        <row r="2595">
          <cell r="M2595">
            <v>638160</v>
          </cell>
        </row>
        <row r="2596">
          <cell r="M2596">
            <v>58000</v>
          </cell>
        </row>
        <row r="2597">
          <cell r="M2597">
            <v>212750</v>
          </cell>
        </row>
        <row r="2598">
          <cell r="M2598">
            <v>510600</v>
          </cell>
        </row>
        <row r="2599">
          <cell r="M2599">
            <v>58000</v>
          </cell>
        </row>
        <row r="2600">
          <cell r="M2600">
            <v>1276500</v>
          </cell>
        </row>
        <row r="2601">
          <cell r="M2601">
            <v>330000</v>
          </cell>
        </row>
        <row r="2602">
          <cell r="M2602">
            <v>232000</v>
          </cell>
        </row>
        <row r="2603">
          <cell r="M2603">
            <v>85100</v>
          </cell>
        </row>
        <row r="2604">
          <cell r="M2604">
            <v>26590</v>
          </cell>
        </row>
        <row r="2605">
          <cell r="M2605">
            <v>1276500</v>
          </cell>
        </row>
        <row r="2606">
          <cell r="M2606">
            <v>1276500</v>
          </cell>
        </row>
        <row r="2607">
          <cell r="M2607">
            <v>1276500</v>
          </cell>
        </row>
        <row r="2608">
          <cell r="M2608">
            <v>1276500</v>
          </cell>
        </row>
        <row r="2609">
          <cell r="M2609">
            <v>638160</v>
          </cell>
        </row>
        <row r="2610">
          <cell r="M2610">
            <v>58000</v>
          </cell>
        </row>
        <row r="2611">
          <cell r="M2611">
            <v>638160</v>
          </cell>
        </row>
        <row r="2612">
          <cell r="M2612">
            <v>58000</v>
          </cell>
        </row>
        <row r="2613">
          <cell r="M2613">
            <v>638160</v>
          </cell>
        </row>
        <row r="2614">
          <cell r="M2614">
            <v>58000</v>
          </cell>
        </row>
        <row r="2615">
          <cell r="M2615">
            <v>510600</v>
          </cell>
        </row>
        <row r="2616">
          <cell r="M2616">
            <v>58000</v>
          </cell>
        </row>
        <row r="2617">
          <cell r="M2617">
            <v>440000</v>
          </cell>
        </row>
        <row r="2618">
          <cell r="M2618">
            <v>290900</v>
          </cell>
        </row>
        <row r="2619">
          <cell r="M2619">
            <v>330000</v>
          </cell>
        </row>
        <row r="2620">
          <cell r="M2620">
            <v>290900</v>
          </cell>
        </row>
        <row r="2621">
          <cell r="M2621">
            <v>638160</v>
          </cell>
        </row>
        <row r="2622">
          <cell r="M2622">
            <v>58000</v>
          </cell>
        </row>
        <row r="2623">
          <cell r="M2623">
            <v>212750</v>
          </cell>
        </row>
        <row r="2624">
          <cell r="M2624">
            <v>510600</v>
          </cell>
        </row>
        <row r="2625">
          <cell r="M2625">
            <v>170200</v>
          </cell>
        </row>
        <row r="2626">
          <cell r="M2626">
            <v>464000</v>
          </cell>
        </row>
        <row r="2627">
          <cell r="M2627">
            <v>638160</v>
          </cell>
        </row>
        <row r="2628">
          <cell r="M2628">
            <v>58000</v>
          </cell>
        </row>
        <row r="2629">
          <cell r="M2629">
            <v>638160</v>
          </cell>
        </row>
        <row r="2630">
          <cell r="M2630">
            <v>58000</v>
          </cell>
        </row>
        <row r="2631">
          <cell r="M2631">
            <v>638160</v>
          </cell>
        </row>
        <row r="2632">
          <cell r="M2632">
            <v>58000</v>
          </cell>
        </row>
        <row r="2633">
          <cell r="M2633">
            <v>1276500</v>
          </cell>
        </row>
        <row r="2634">
          <cell r="M2634">
            <v>510600</v>
          </cell>
        </row>
        <row r="2635">
          <cell r="M2635">
            <v>58000</v>
          </cell>
        </row>
        <row r="2636">
          <cell r="M2636">
            <v>440000</v>
          </cell>
        </row>
        <row r="2637">
          <cell r="M2637">
            <v>58000</v>
          </cell>
        </row>
        <row r="2638">
          <cell r="M2638">
            <v>510600</v>
          </cell>
        </row>
        <row r="2639">
          <cell r="M2639">
            <v>58000</v>
          </cell>
        </row>
        <row r="2640">
          <cell r="M2640">
            <v>1330800</v>
          </cell>
        </row>
        <row r="2641">
          <cell r="M2641">
            <v>1276500</v>
          </cell>
        </row>
        <row r="2642">
          <cell r="M2642">
            <v>1276500</v>
          </cell>
        </row>
        <row r="2643">
          <cell r="M2643">
            <v>1276500</v>
          </cell>
        </row>
        <row r="2644">
          <cell r="M2644">
            <v>510600</v>
          </cell>
        </row>
        <row r="2645">
          <cell r="M2645">
            <v>51000</v>
          </cell>
        </row>
        <row r="2646">
          <cell r="M2646">
            <v>58000</v>
          </cell>
        </row>
        <row r="2647">
          <cell r="M2647">
            <v>330000</v>
          </cell>
        </row>
        <row r="2648">
          <cell r="M2648">
            <v>696000</v>
          </cell>
        </row>
        <row r="2649">
          <cell r="M2649">
            <v>127650</v>
          </cell>
        </row>
        <row r="2650">
          <cell r="M2650">
            <v>26590</v>
          </cell>
        </row>
        <row r="2651">
          <cell r="M2651">
            <v>1276500</v>
          </cell>
        </row>
        <row r="2652">
          <cell r="M2652">
            <v>212750</v>
          </cell>
        </row>
        <row r="2653">
          <cell r="M2653">
            <v>638160</v>
          </cell>
        </row>
        <row r="2654">
          <cell r="M2654">
            <v>58000</v>
          </cell>
        </row>
        <row r="2655">
          <cell r="M2655">
            <v>638160</v>
          </cell>
        </row>
        <row r="2656">
          <cell r="M2656">
            <v>58000</v>
          </cell>
        </row>
        <row r="2657">
          <cell r="M2657">
            <v>440000</v>
          </cell>
        </row>
        <row r="2658">
          <cell r="M2658">
            <v>330000</v>
          </cell>
        </row>
        <row r="2659">
          <cell r="M2659">
            <v>4255000</v>
          </cell>
        </row>
        <row r="2660">
          <cell r="M2660">
            <v>10636</v>
          </cell>
        </row>
        <row r="2661">
          <cell r="M2661">
            <v>638160</v>
          </cell>
        </row>
        <row r="2662">
          <cell r="M2662">
            <v>58000</v>
          </cell>
        </row>
        <row r="2663">
          <cell r="M2663">
            <v>510600</v>
          </cell>
        </row>
        <row r="2664">
          <cell r="M2664">
            <v>212750</v>
          </cell>
        </row>
        <row r="2665">
          <cell r="M2665">
            <v>58000</v>
          </cell>
        </row>
        <row r="2666">
          <cell r="M2666">
            <v>638160</v>
          </cell>
        </row>
        <row r="2667">
          <cell r="M2667">
            <v>638160</v>
          </cell>
        </row>
        <row r="2668">
          <cell r="M2668">
            <v>58000</v>
          </cell>
        </row>
        <row r="2669">
          <cell r="M2669">
            <v>638160</v>
          </cell>
        </row>
        <row r="2670">
          <cell r="M2670">
            <v>58000</v>
          </cell>
        </row>
        <row r="2671">
          <cell r="M2671">
            <v>510600</v>
          </cell>
        </row>
        <row r="2672">
          <cell r="M2672">
            <v>736320</v>
          </cell>
        </row>
        <row r="2673">
          <cell r="M2673">
            <v>62500</v>
          </cell>
        </row>
        <row r="2674">
          <cell r="M2674">
            <v>510600</v>
          </cell>
        </row>
        <row r="2675">
          <cell r="M2675">
            <v>638160</v>
          </cell>
        </row>
        <row r="2676">
          <cell r="M2676">
            <v>58000</v>
          </cell>
        </row>
        <row r="2677">
          <cell r="M2677">
            <v>638160</v>
          </cell>
        </row>
        <row r="2678">
          <cell r="M2678">
            <v>58000</v>
          </cell>
        </row>
        <row r="2679">
          <cell r="M2679">
            <v>1330800</v>
          </cell>
        </row>
        <row r="2680">
          <cell r="M2680">
            <v>1330800</v>
          </cell>
        </row>
        <row r="2681">
          <cell r="M2681">
            <v>1330800</v>
          </cell>
        </row>
        <row r="2682">
          <cell r="M2682">
            <v>1330800</v>
          </cell>
        </row>
        <row r="2683">
          <cell r="M2683">
            <v>510600</v>
          </cell>
        </row>
        <row r="2684">
          <cell r="M2684">
            <v>58000</v>
          </cell>
        </row>
        <row r="2685">
          <cell r="M2685">
            <v>1330800</v>
          </cell>
        </row>
        <row r="2686">
          <cell r="M2686">
            <v>1330800</v>
          </cell>
        </row>
        <row r="2687">
          <cell r="M2687">
            <v>330000</v>
          </cell>
        </row>
        <row r="2688">
          <cell r="M2688">
            <v>440000</v>
          </cell>
        </row>
        <row r="2689">
          <cell r="M2689">
            <v>330000</v>
          </cell>
        </row>
        <row r="2690">
          <cell r="M2690">
            <v>851000</v>
          </cell>
        </row>
        <row r="2691">
          <cell r="M2691">
            <v>696000</v>
          </cell>
        </row>
        <row r="2692">
          <cell r="M2692">
            <v>330000</v>
          </cell>
        </row>
        <row r="2693">
          <cell r="M2693">
            <v>1330800</v>
          </cell>
        </row>
        <row r="2694">
          <cell r="M2694">
            <v>1330800</v>
          </cell>
        </row>
        <row r="2695">
          <cell r="M2695">
            <v>221800</v>
          </cell>
        </row>
        <row r="2696">
          <cell r="M2696">
            <v>25000</v>
          </cell>
        </row>
        <row r="2697">
          <cell r="M2697">
            <v>510600</v>
          </cell>
        </row>
        <row r="2698">
          <cell r="M2698">
            <v>58000</v>
          </cell>
        </row>
        <row r="2699">
          <cell r="M2699">
            <v>532320</v>
          </cell>
        </row>
        <row r="2700">
          <cell r="M2700">
            <v>736320</v>
          </cell>
        </row>
        <row r="2701">
          <cell r="M2701">
            <v>62500</v>
          </cell>
        </row>
        <row r="2702">
          <cell r="M2702">
            <v>736320</v>
          </cell>
        </row>
        <row r="2703">
          <cell r="M2703">
            <v>62500</v>
          </cell>
        </row>
        <row r="2704">
          <cell r="M2704">
            <v>330000</v>
          </cell>
        </row>
        <row r="2705">
          <cell r="M2705">
            <v>290900</v>
          </cell>
        </row>
        <row r="2706">
          <cell r="M2706">
            <v>505440</v>
          </cell>
        </row>
        <row r="2707">
          <cell r="M2707">
            <v>505440</v>
          </cell>
        </row>
        <row r="2708">
          <cell r="M2708">
            <v>290900</v>
          </cell>
        </row>
        <row r="2709">
          <cell r="M2709">
            <v>532320</v>
          </cell>
        </row>
        <row r="2710">
          <cell r="M2710">
            <v>532320</v>
          </cell>
        </row>
        <row r="2711">
          <cell r="M2711">
            <v>505440</v>
          </cell>
        </row>
        <row r="2712">
          <cell r="M2712">
            <v>232000</v>
          </cell>
        </row>
        <row r="2713">
          <cell r="M2713">
            <v>85100</v>
          </cell>
        </row>
        <row r="2714">
          <cell r="M2714">
            <v>1330800</v>
          </cell>
        </row>
        <row r="2715">
          <cell r="M2715">
            <v>532320</v>
          </cell>
        </row>
        <row r="2717">
          <cell r="M2717">
            <v>1330800</v>
          </cell>
        </row>
        <row r="2718">
          <cell r="M2718">
            <v>1330800</v>
          </cell>
        </row>
        <row r="2719">
          <cell r="M2719">
            <v>221800</v>
          </cell>
        </row>
        <row r="2721">
          <cell r="M2721">
            <v>736320</v>
          </cell>
        </row>
        <row r="2722">
          <cell r="M2722">
            <v>62500</v>
          </cell>
        </row>
        <row r="2723">
          <cell r="M2723">
            <v>736320</v>
          </cell>
        </row>
        <row r="2724">
          <cell r="M2724">
            <v>736320</v>
          </cell>
        </row>
        <row r="2726">
          <cell r="M2726">
            <v>736320</v>
          </cell>
        </row>
        <row r="2727">
          <cell r="M2727">
            <v>62500</v>
          </cell>
        </row>
        <row r="2728">
          <cell r="M2728">
            <v>532320</v>
          </cell>
        </row>
        <row r="2729">
          <cell r="M2729">
            <v>379080</v>
          </cell>
        </row>
        <row r="2730">
          <cell r="M2730">
            <v>505440</v>
          </cell>
        </row>
        <row r="2731">
          <cell r="M2731">
            <v>500000</v>
          </cell>
        </row>
        <row r="2732">
          <cell r="M2732">
            <v>30680</v>
          </cell>
        </row>
        <row r="2733">
          <cell r="M2733">
            <v>532320</v>
          </cell>
        </row>
        <row r="2734">
          <cell r="M2734">
            <v>736320</v>
          </cell>
        </row>
        <row r="2735">
          <cell r="M2735">
            <v>532320</v>
          </cell>
        </row>
        <row r="2736">
          <cell r="M2736">
            <v>62500</v>
          </cell>
        </row>
        <row r="2737">
          <cell r="M2737">
            <v>532320</v>
          </cell>
        </row>
        <row r="2738">
          <cell r="M2738">
            <v>62500</v>
          </cell>
        </row>
        <row r="2739">
          <cell r="M2739">
            <v>736320</v>
          </cell>
        </row>
        <row r="2740">
          <cell r="M2740">
            <v>177440</v>
          </cell>
        </row>
        <row r="2741">
          <cell r="M2741">
            <v>500000</v>
          </cell>
        </row>
        <row r="2742">
          <cell r="M2742">
            <v>159600</v>
          </cell>
        </row>
        <row r="2743">
          <cell r="M2743">
            <v>505440</v>
          </cell>
        </row>
        <row r="2744">
          <cell r="M2744">
            <v>505440</v>
          </cell>
        </row>
        <row r="2745">
          <cell r="M2745">
            <v>532320</v>
          </cell>
        </row>
        <row r="2746">
          <cell r="M2746">
            <v>1330800</v>
          </cell>
        </row>
        <row r="2747">
          <cell r="M2747">
            <v>825164</v>
          </cell>
        </row>
        <row r="2748">
          <cell r="M2748">
            <v>490880</v>
          </cell>
        </row>
        <row r="2749">
          <cell r="M2749">
            <v>25000</v>
          </cell>
        </row>
        <row r="2750">
          <cell r="M2750">
            <v>532320</v>
          </cell>
        </row>
        <row r="2751">
          <cell r="M2751">
            <v>736320</v>
          </cell>
        </row>
        <row r="2752">
          <cell r="M2752">
            <v>62500</v>
          </cell>
        </row>
        <row r="2753">
          <cell r="M2753">
            <v>736320</v>
          </cell>
        </row>
        <row r="2754">
          <cell r="M2754">
            <v>62500</v>
          </cell>
        </row>
        <row r="2755">
          <cell r="M2755">
            <v>379080</v>
          </cell>
        </row>
        <row r="2756">
          <cell r="M2756">
            <v>736320</v>
          </cell>
        </row>
        <row r="2757">
          <cell r="M2757">
            <v>62500</v>
          </cell>
        </row>
        <row r="2758">
          <cell r="M2758">
            <v>532320</v>
          </cell>
        </row>
        <row r="2759">
          <cell r="M2759">
            <v>62500</v>
          </cell>
        </row>
        <row r="2760">
          <cell r="M2760">
            <v>379080</v>
          </cell>
        </row>
        <row r="2763">
          <cell r="M2763">
            <v>532320</v>
          </cell>
        </row>
        <row r="2764">
          <cell r="M2764">
            <v>736320</v>
          </cell>
        </row>
        <row r="2765">
          <cell r="M2765">
            <v>62500</v>
          </cell>
        </row>
        <row r="2766">
          <cell r="M2766">
            <v>532320</v>
          </cell>
        </row>
        <row r="2767">
          <cell r="M2767">
            <v>62500</v>
          </cell>
        </row>
        <row r="2768">
          <cell r="M2768">
            <v>44360</v>
          </cell>
        </row>
        <row r="2769">
          <cell r="M2769">
            <v>400000</v>
          </cell>
        </row>
        <row r="2770">
          <cell r="M2770">
            <v>250000</v>
          </cell>
        </row>
        <row r="2771">
          <cell r="M2771">
            <v>379080</v>
          </cell>
        </row>
        <row r="2772">
          <cell r="M2772">
            <v>505440</v>
          </cell>
        </row>
        <row r="2773">
          <cell r="M2773">
            <v>379080</v>
          </cell>
        </row>
        <row r="2774">
          <cell r="M2774">
            <v>127560</v>
          </cell>
        </row>
        <row r="2775">
          <cell r="M2775">
            <v>345600</v>
          </cell>
        </row>
        <row r="2776">
          <cell r="M2776">
            <v>379080</v>
          </cell>
        </row>
        <row r="2777">
          <cell r="M2777">
            <v>112316100</v>
          </cell>
        </row>
        <row r="2778">
          <cell r="M2778">
            <v>339411618</v>
          </cell>
        </row>
        <row r="2779">
          <cell r="M2779">
            <v>1169293374</v>
          </cell>
        </row>
        <row r="2780">
          <cell r="M2780">
            <v>345600</v>
          </cell>
        </row>
        <row r="2782">
          <cell r="M2782">
            <v>1571000</v>
          </cell>
        </row>
        <row r="2783">
          <cell r="M2783">
            <v>2229808</v>
          </cell>
        </row>
        <row r="2784">
          <cell r="M2784">
            <v>7982000</v>
          </cell>
        </row>
        <row r="2785">
          <cell r="M2785">
            <v>6140000</v>
          </cell>
        </row>
        <row r="2786">
          <cell r="M2786">
            <v>14855000</v>
          </cell>
        </row>
        <row r="2787">
          <cell r="M2787">
            <v>930000</v>
          </cell>
        </row>
        <row r="2788">
          <cell r="M2788">
            <v>510000</v>
          </cell>
        </row>
        <row r="2789">
          <cell r="M2789">
            <v>1702000</v>
          </cell>
        </row>
        <row r="2790">
          <cell r="M2790">
            <v>9680740</v>
          </cell>
        </row>
        <row r="2791">
          <cell r="M2791">
            <v>8912000</v>
          </cell>
        </row>
        <row r="2792">
          <cell r="M2792">
            <v>1367000</v>
          </cell>
        </row>
        <row r="2793">
          <cell r="M2793">
            <v>0</v>
          </cell>
        </row>
        <row r="2794">
          <cell r="M2794">
            <v>55879548</v>
          </cell>
        </row>
        <row r="2795">
          <cell r="M2795">
            <v>21001000</v>
          </cell>
        </row>
        <row r="2796">
          <cell r="M2796">
            <v>8252000</v>
          </cell>
        </row>
        <row r="2797">
          <cell r="M2797">
            <v>7890000</v>
          </cell>
        </row>
        <row r="2798">
          <cell r="M2798">
            <v>477500</v>
          </cell>
        </row>
        <row r="2799">
          <cell r="M2799">
            <v>1684940</v>
          </cell>
        </row>
        <row r="2800">
          <cell r="M2800">
            <v>97674824</v>
          </cell>
        </row>
        <row r="2801">
          <cell r="M2801">
            <v>3517000</v>
          </cell>
        </row>
        <row r="2802">
          <cell r="M2802">
            <v>14583000</v>
          </cell>
        </row>
        <row r="2803">
          <cell r="M2803">
            <v>1300000</v>
          </cell>
        </row>
        <row r="2804">
          <cell r="M2804">
            <v>0</v>
          </cell>
        </row>
        <row r="2805">
          <cell r="M2805">
            <v>156380264</v>
          </cell>
        </row>
        <row r="2806">
          <cell r="M2806">
            <v>1537000</v>
          </cell>
        </row>
        <row r="2807">
          <cell r="M2807">
            <v>4153000</v>
          </cell>
        </row>
        <row r="2808">
          <cell r="M2808">
            <v>850000</v>
          </cell>
        </row>
        <row r="2809">
          <cell r="M2809">
            <v>2070000</v>
          </cell>
        </row>
        <row r="2810">
          <cell r="M2810">
            <v>6390908</v>
          </cell>
        </row>
        <row r="2811">
          <cell r="M2811">
            <v>3851000</v>
          </cell>
        </row>
        <row r="2812">
          <cell r="M2812">
            <v>4780908</v>
          </cell>
        </row>
        <row r="2813">
          <cell r="M2813">
            <v>40861389</v>
          </cell>
        </row>
        <row r="2814">
          <cell r="M2814">
            <v>2375000</v>
          </cell>
        </row>
        <row r="2815">
          <cell r="M2815">
            <v>1400000</v>
          </cell>
        </row>
        <row r="2816">
          <cell r="M2816">
            <v>1315000</v>
          </cell>
        </row>
        <row r="2817">
          <cell r="M2817">
            <v>3725000</v>
          </cell>
        </row>
        <row r="2818">
          <cell r="M2818">
            <v>4725000</v>
          </cell>
        </row>
        <row r="2819">
          <cell r="M2819">
            <v>5311000</v>
          </cell>
        </row>
        <row r="2820">
          <cell r="M2820">
            <v>8500000</v>
          </cell>
        </row>
        <row r="2821">
          <cell r="M2821">
            <v>15236360</v>
          </cell>
        </row>
        <row r="2822">
          <cell r="M2822">
            <v>15183817</v>
          </cell>
        </row>
        <row r="2823">
          <cell r="M2823">
            <v>22769621</v>
          </cell>
        </row>
        <row r="2824">
          <cell r="M2824">
            <v>319341377</v>
          </cell>
        </row>
        <row r="2825">
          <cell r="M2825">
            <v>145035003</v>
          </cell>
        </row>
        <row r="2826">
          <cell r="M2826">
            <v>357294815</v>
          </cell>
        </row>
        <row r="2827">
          <cell r="M2827">
            <v>6420000</v>
          </cell>
        </row>
        <row r="2828">
          <cell r="M2828">
            <v>2900000</v>
          </cell>
        </row>
        <row r="2829">
          <cell r="M2829">
            <v>6420000</v>
          </cell>
        </row>
        <row r="2830">
          <cell r="M2830">
            <v>2900000</v>
          </cell>
        </row>
        <row r="2831">
          <cell r="M2831">
            <v>7442341</v>
          </cell>
        </row>
        <row r="2832">
          <cell r="M2832">
            <v>8735400</v>
          </cell>
        </row>
        <row r="2833">
          <cell r="M2833">
            <v>13753854</v>
          </cell>
        </row>
        <row r="2834">
          <cell r="M2834">
            <v>11962750</v>
          </cell>
        </row>
        <row r="2835">
          <cell r="M2835">
            <v>2155000</v>
          </cell>
        </row>
        <row r="2836">
          <cell r="M2836">
            <v>1863500</v>
          </cell>
        </row>
        <row r="2837">
          <cell r="M2837">
            <v>53369345</v>
          </cell>
        </row>
        <row r="2838">
          <cell r="M2838">
            <v>1863500</v>
          </cell>
        </row>
        <row r="2839">
          <cell r="M2839">
            <v>3282500</v>
          </cell>
        </row>
        <row r="2840">
          <cell r="M2840">
            <v>2052500</v>
          </cell>
        </row>
        <row r="2841">
          <cell r="M2841">
            <v>3600000</v>
          </cell>
        </row>
        <row r="2842">
          <cell r="M2842">
            <v>1250000</v>
          </cell>
        </row>
        <row r="2843">
          <cell r="M2843">
            <v>1450000</v>
          </cell>
        </row>
        <row r="2844">
          <cell r="M2844">
            <v>6246500</v>
          </cell>
        </row>
        <row r="2845">
          <cell r="M2845">
            <v>2600000</v>
          </cell>
        </row>
        <row r="2846">
          <cell r="M2846">
            <v>736000</v>
          </cell>
        </row>
        <row r="2847">
          <cell r="M2847">
            <v>3020900</v>
          </cell>
        </row>
        <row r="2848">
          <cell r="M2848">
            <v>57500</v>
          </cell>
        </row>
        <row r="2849">
          <cell r="M2849">
            <v>420000</v>
          </cell>
        </row>
        <row r="2850">
          <cell r="M2850">
            <v>1510000</v>
          </cell>
        </row>
        <row r="2851">
          <cell r="M2851">
            <v>2925473</v>
          </cell>
        </row>
        <row r="2852">
          <cell r="M2852">
            <v>2916000</v>
          </cell>
        </row>
        <row r="2853">
          <cell r="M2853">
            <v>2916000</v>
          </cell>
        </row>
        <row r="2854">
          <cell r="M2854">
            <v>8686000</v>
          </cell>
        </row>
        <row r="2855">
          <cell r="M2855">
            <v>1250000</v>
          </cell>
        </row>
        <row r="2856">
          <cell r="M2856">
            <v>45532873</v>
          </cell>
        </row>
        <row r="2857">
          <cell r="M2857">
            <v>1930000</v>
          </cell>
        </row>
        <row r="2858">
          <cell r="M2858">
            <v>45532873</v>
          </cell>
        </row>
        <row r="2859">
          <cell r="M2859">
            <v>1930000</v>
          </cell>
        </row>
        <row r="2860">
          <cell r="M2860">
            <v>15624600</v>
          </cell>
        </row>
        <row r="2861">
          <cell r="M2861">
            <v>1142000</v>
          </cell>
        </row>
        <row r="2862">
          <cell r="M2862">
            <v>11347000</v>
          </cell>
        </row>
        <row r="2863">
          <cell r="M2863">
            <v>4687000</v>
          </cell>
        </row>
        <row r="2864">
          <cell r="M2864">
            <v>1004000</v>
          </cell>
        </row>
        <row r="2865">
          <cell r="M2865">
            <v>2900000</v>
          </cell>
        </row>
        <row r="2866">
          <cell r="M2866">
            <v>2120000</v>
          </cell>
        </row>
        <row r="2867">
          <cell r="M2867">
            <v>7190000</v>
          </cell>
        </row>
        <row r="2868">
          <cell r="M2868">
            <v>1880000</v>
          </cell>
        </row>
        <row r="2869">
          <cell r="M2869">
            <v>4690762</v>
          </cell>
        </row>
        <row r="2870">
          <cell r="M2870">
            <v>3070000</v>
          </cell>
        </row>
        <row r="2871">
          <cell r="M2871">
            <v>45286873</v>
          </cell>
        </row>
        <row r="2872">
          <cell r="M2872">
            <v>1930000</v>
          </cell>
        </row>
        <row r="2873">
          <cell r="M2873">
            <v>15624600</v>
          </cell>
        </row>
        <row r="2874">
          <cell r="M2874">
            <v>57585362</v>
          </cell>
        </row>
        <row r="2875">
          <cell r="M2875">
            <v>156487580</v>
          </cell>
        </row>
        <row r="2876">
          <cell r="M2876">
            <v>4687000</v>
          </cell>
        </row>
        <row r="2877">
          <cell r="M2877">
            <v>3748067312.8850002</v>
          </cell>
        </row>
        <row r="2878">
          <cell r="M2878">
            <v>2900000</v>
          </cell>
        </row>
        <row r="2879">
          <cell r="M2879">
            <v>57585362</v>
          </cell>
        </row>
        <row r="2880">
          <cell r="M2880">
            <v>156487580</v>
          </cell>
        </row>
        <row r="2881">
          <cell r="M2881" t="str">
            <v>Nhiªn  liÖu</v>
          </cell>
        </row>
        <row r="2882">
          <cell r="M2882">
            <v>156487580</v>
          </cell>
        </row>
        <row r="2884">
          <cell r="M2884">
            <v>3748062465.4449997</v>
          </cell>
        </row>
        <row r="2886">
          <cell r="M2886" t="str">
            <v>Nhiªn  liÖu</v>
          </cell>
        </row>
        <row r="2888">
          <cell r="M2888" t="str">
            <v>Nhiªn  liÖu</v>
          </cell>
        </row>
        <row r="2894">
          <cell r="M2894">
            <v>42634600</v>
          </cell>
        </row>
        <row r="2895">
          <cell r="M2895">
            <v>413654765</v>
          </cell>
        </row>
        <row r="2896">
          <cell r="M2896">
            <v>0</v>
          </cell>
        </row>
        <row r="2897">
          <cell r="M2897">
            <v>2774663920.4449997</v>
          </cell>
        </row>
        <row r="2900">
          <cell r="M2900">
            <v>413654765</v>
          </cell>
        </row>
        <row r="2901">
          <cell r="M2901">
            <v>0</v>
          </cell>
        </row>
        <row r="2902">
          <cell r="M2902">
            <v>413654765</v>
          </cell>
        </row>
        <row r="2903">
          <cell r="M2903">
            <v>0</v>
          </cell>
        </row>
        <row r="2910">
          <cell r="M2910">
            <v>1803348127</v>
          </cell>
        </row>
        <row r="2911">
          <cell r="M2911">
            <v>1457228402</v>
          </cell>
        </row>
        <row r="2915">
          <cell r="M2915">
            <v>1803348127</v>
          </cell>
        </row>
        <row r="2916">
          <cell r="M2916">
            <v>1457228402</v>
          </cell>
        </row>
        <row r="2917">
          <cell r="M2917">
            <v>1803348127</v>
          </cell>
        </row>
        <row r="2918">
          <cell r="M2918">
            <v>1457228402</v>
          </cell>
        </row>
        <row r="2925">
          <cell r="M2925">
            <v>0</v>
          </cell>
        </row>
        <row r="2926">
          <cell r="M2926">
            <v>-1169293374</v>
          </cell>
        </row>
        <row r="2930">
          <cell r="M2930">
            <v>0</v>
          </cell>
        </row>
        <row r="2931">
          <cell r="M2931">
            <v>-1169293374</v>
          </cell>
        </row>
        <row r="2932">
          <cell r="M2932">
            <v>0</v>
          </cell>
        </row>
        <row r="2933">
          <cell r="M2933">
            <v>-1169293374</v>
          </cell>
        </row>
        <row r="2945">
          <cell r="M2945">
            <v>0</v>
          </cell>
        </row>
        <row r="2946">
          <cell r="M2946">
            <v>-1169293374</v>
          </cell>
        </row>
        <row r="2992">
          <cell r="M2992">
            <v>791662125</v>
          </cell>
        </row>
        <row r="2993">
          <cell r="M2993">
            <v>274876835</v>
          </cell>
        </row>
        <row r="2994">
          <cell r="M2994">
            <v>52006430</v>
          </cell>
        </row>
        <row r="2995">
          <cell r="M2995">
            <v>107930100</v>
          </cell>
        </row>
        <row r="2996">
          <cell r="M2996">
            <v>631725595</v>
          </cell>
        </row>
        <row r="2997">
          <cell r="M2997">
            <v>791023875</v>
          </cell>
        </row>
        <row r="2998">
          <cell r="M2998">
            <v>274876835</v>
          </cell>
        </row>
        <row r="2999">
          <cell r="M2999">
            <v>791023875</v>
          </cell>
        </row>
        <row r="3000">
          <cell r="M3000">
            <v>274876835</v>
          </cell>
        </row>
        <row r="3001">
          <cell r="M3001">
            <v>52006430</v>
          </cell>
        </row>
        <row r="3002">
          <cell r="M3002">
            <v>107930100</v>
          </cell>
        </row>
        <row r="3003">
          <cell r="M3003">
            <v>631087345</v>
          </cell>
        </row>
        <row r="3011">
          <cell r="M3011">
            <v>0</v>
          </cell>
        </row>
        <row r="3012">
          <cell r="M3012">
            <v>661139975</v>
          </cell>
        </row>
        <row r="3013">
          <cell r="M3013">
            <v>279723435</v>
          </cell>
        </row>
        <row r="3016">
          <cell r="M3016">
            <v>0</v>
          </cell>
        </row>
        <row r="3018">
          <cell r="M3018">
            <v>0</v>
          </cell>
        </row>
        <row r="3036">
          <cell r="M3036">
            <v>209509310</v>
          </cell>
        </row>
        <row r="3041">
          <cell r="M3041">
            <v>208871060</v>
          </cell>
        </row>
        <row r="3043">
          <cell r="M3043">
            <v>208871060</v>
          </cell>
        </row>
        <row r="3045">
          <cell r="M3045">
            <v>208871060</v>
          </cell>
        </row>
        <row r="3047">
          <cell r="M3047">
            <v>1520</v>
          </cell>
        </row>
        <row r="3051">
          <cell r="M3051">
            <v>1180</v>
          </cell>
        </row>
        <row r="3052">
          <cell r="M3052">
            <v>670</v>
          </cell>
        </row>
        <row r="3060">
          <cell r="M3060">
            <v>208871060</v>
          </cell>
        </row>
        <row r="3083">
          <cell r="M3083">
            <v>307275980</v>
          </cell>
        </row>
        <row r="3088">
          <cell r="M3088">
            <v>307275980</v>
          </cell>
        </row>
        <row r="3090">
          <cell r="M3090">
            <v>307275980</v>
          </cell>
        </row>
        <row r="3092">
          <cell r="M3092">
            <v>307275980</v>
          </cell>
        </row>
        <row r="3093">
          <cell r="M3093">
            <v>1035</v>
          </cell>
        </row>
        <row r="3097">
          <cell r="M3097">
            <v>890</v>
          </cell>
        </row>
        <row r="3098">
          <cell r="M3098">
            <v>1375</v>
          </cell>
        </row>
        <row r="3107">
          <cell r="M3107">
            <v>172545480</v>
          </cell>
        </row>
        <row r="12581">
          <cell r="M12581">
            <v>268800</v>
          </cell>
        </row>
        <row r="12582">
          <cell r="M12582">
            <v>571500</v>
          </cell>
        </row>
        <row r="24873">
          <cell r="M24873">
            <v>186200</v>
          </cell>
        </row>
        <row r="34741">
          <cell r="M34741">
            <v>1267500</v>
          </cell>
        </row>
        <row r="39773">
          <cell r="M39773">
            <v>222250</v>
          </cell>
        </row>
        <row r="65471">
          <cell r="M6547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Dt 2001"/>
    </sheetNames>
    <sheetDataSet>
      <sheetData sheetId="0"/>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i nghiem "/>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Van chuyen DZ"/>
      <sheetName val="Sheet3"/>
      <sheetName val="Van chuyen TBA"/>
      <sheetName val="Sheet2"/>
      <sheetName val="bia"/>
      <sheetName val="XL4Poppy"/>
      <sheetName val="Sheet1 (2)"/>
      <sheetName val="Process"/>
      <sheetName val="Final"/>
      <sheetName val="Dulieugoc"/>
      <sheetName val="Nhancong"/>
      <sheetName val="Vanchuyen"/>
      <sheetName val="TKvt15.8"/>
      <sheetName val="CTCV"/>
      <sheetName val="TKvt15.0"/>
      <sheetName val="QP"/>
      <sheetName val="THTK"/>
      <sheetName val="bc10"/>
      <sheetName val="T11"/>
      <sheetName val="T12"/>
      <sheetName val="T1-07"/>
      <sheetName val="VLconT2-07"/>
      <sheetName val="Sheet5"/>
      <sheetName val="gkhda"/>
      <sheetName val="00000000"/>
      <sheetName val="VL-聎C-MTC DZ 0,4 kV"/>
      <sheetName val="Chiet tinh §Z 0,4耠kV"/>
      <sheetName val="gvl"/>
      <sheetName val="A6,MAY"/>
      <sheetName val="nhan cong"/>
      <sheetName val="DGCT"/>
      <sheetName val="chitimc"/>
      <sheetName val="ESTI."/>
      <sheetName val="DI-ESTI"/>
      <sheetName val="dochat"/>
      <sheetName val="DAM NEN HC"/>
      <sheetName val="DG"/>
      <sheetName val="Toan_DA"/>
      <sheetName val="MTO REV.2(ARMOR)"/>
      <sheetName val="MTO REV.0"/>
      <sheetName val="gvt"/>
      <sheetName val="gia-ca-may"/>
      <sheetName val="vua"/>
      <sheetName val="Gia VL"/>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 val="KH-Q1,Q2,01"/>
      <sheetName val="Gia_GC_Satthep"/>
      <sheetName val="Dt 2001"/>
      <sheetName val="THSL"/>
    </sheetNames>
    <sheetDataSet>
      <sheetData sheetId="0" refreshError="1"/>
      <sheetData sheetId="1" refreshError="1"/>
      <sheetData sheetId="2" refreshError="1">
        <row r="13">
          <cell r="K13">
            <v>4400</v>
          </cell>
        </row>
        <row r="14">
          <cell r="K14">
            <v>4400</v>
          </cell>
        </row>
        <row r="16">
          <cell r="K16">
            <v>4849.9000000000005</v>
          </cell>
        </row>
        <row r="23">
          <cell r="K23">
            <v>5149.9000000000005</v>
          </cell>
        </row>
        <row r="24">
          <cell r="K24">
            <v>5149.9000000000005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 val="Bang chiet tinh TBA"/>
      <sheetName val="Tbi"/>
      <sheetName val="TN"/>
      <sheetName val="CLVL"/>
      <sheetName val="Bu tru VL"/>
      <sheetName val="THTT"/>
      <sheetName val="00000000"/>
      <sheetName val="v聣"/>
      <sheetName val="CTbe tong"/>
      <sheetName val="CTDZ 0.4+cto"/>
      <sheetName val="Don gia"/>
      <sheetName val="tienluong"/>
      <sheetName val="TT_0,4KV"/>
      <sheetName val="4"/>
      <sheetName val="VCVl"/>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TONGKE-HT"/>
      <sheetName val="DG"/>
      <sheetName val="t-h HA THE"/>
      <sheetName val="CHITIET VL-NC-TT -1p"/>
      <sheetName val="TONG HOP VL-NC TT"/>
      <sheetName val="TNHCHINH"/>
      <sheetName val="TH XL"/>
      <sheetName val="CHITIET VL-NC"/>
      <sheetName val="Tiepdia"/>
      <sheetName val="CHITIET VL-NC-TT-3p"/>
      <sheetName val="TDTKP"/>
      <sheetName val="TDTKP1"/>
      <sheetName val="KPVC-BD "/>
      <sheetName val="VCV-BE-TONG"/>
      <sheetName val="KH-Q1,Q2,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TLuong"/>
      <sheetName val="NhatThu"/>
      <sheetName val="TT35"/>
      <sheetName val="TT04"/>
      <sheetName val="TTCto"/>
      <sheetName val="CSNDK"/>
      <sheetName val="ttmc,tru"/>
      <sheetName val="Mong,tru"/>
      <sheetName val="vc"/>
      <sheetName val="ps (2)"/>
      <sheetName val="Cai tao NDK"/>
      <sheetName val="gtcl"/>
      <sheetName val="chenhlech"/>
      <sheetName val="bt"/>
      <sheetName val="NT-MC"/>
      <sheetName val="NhiThu"/>
      <sheetName val="DTT"/>
      <sheetName val="diachi"/>
      <sheetName val="ps"/>
      <sheetName val="datdao"/>
      <sheetName val="thtb"/>
      <sheetName val="TONG HOP"/>
      <sheetName val="XL4Poppy"/>
      <sheetName val="4"/>
      <sheetName val="dongia"/>
      <sheetName val="KH-Q1,Q2,01"/>
      <sheetName val="DLDT"/>
      <sheetName val="KB"/>
      <sheetName val="Sheet2"/>
      <sheetName val="DZ 0.4"/>
      <sheetName val="TTDZ22"/>
      <sheetName val="TT_35"/>
      <sheetName val="ps_(2)"/>
      <sheetName val="Cai_tao_NDK"/>
      <sheetName val="TONG_HOP"/>
      <sheetName val="DZ_0_4"/>
      <sheetName val="_x0000__x0000__x0000__x0000__x0000__x0000__x0000__x0000_"/>
      <sheetName val="T.Tinh"/>
      <sheetName val="Gia vat tu"/>
      <sheetName val="KKKKKKKK"/>
      <sheetName val="19"/>
      <sheetName val="Out"/>
      <sheetName val="TT_0,4KV"/>
      <sheetName val="????????"/>
      <sheetName val="Names"/>
      <sheetName val="________"/>
      <sheetName val="List-VLGoc"/>
      <sheetName val="ESTI."/>
      <sheetName val="DI-ESTI"/>
      <sheetName val="Cto"/>
      <sheetName val="Du Toan"/>
      <sheetName val="giaVL"/>
      <sheetName val="KH_Q1_Q2_01"/>
      <sheetName val="dmuc"/>
      <sheetName val="B.KE"/>
      <sheetName val="THOXUAN QUYET TOANCL"/>
      <sheetName val="PhaDoMong"/>
      <sheetName val="VCVl"/>
      <sheetName val="[THOXUAN QUYET TOANCL.xlsUTTCto"/>
      <sheetName val="[THOXUAN QUYET TOANCL.xlsUTONG "/>
      <sheetName val="Gia VL"/>
      <sheetName val="ps_(2)1"/>
      <sheetName val="Cai_tao_NDK1"/>
      <sheetName val="TONG_HOP1"/>
      <sheetName val="DZ_0_41"/>
      <sheetName val="T_Tinh"/>
      <sheetName val="Gia_vat_tu"/>
      <sheetName val="Function"/>
      <sheetName val="VL"/>
    </sheetNames>
    <sheetDataSet>
      <sheetData sheetId="0">
        <row r="20">
          <cell r="C20">
            <v>9760</v>
          </cell>
        </row>
      </sheetData>
      <sheetData sheetId="1">
        <row r="20">
          <cell r="C20">
            <v>9760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C20">
            <v>9760</v>
          </cell>
        </row>
      </sheetData>
      <sheetData sheetId="18" refreshError="1">
        <row r="20">
          <cell r="C20">
            <v>9760</v>
          </cell>
        </row>
      </sheetData>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refreshError="1"/>
      <sheetData sheetId="69"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
      <sheetName val="DG"/>
      <sheetName val="THop"/>
      <sheetName val="TDT"/>
      <sheetName val="Kluong"/>
      <sheetName val="H.so"/>
      <sheetName val="Tvan"/>
      <sheetName val="Tra"/>
      <sheetName val="NCong-Day-Su"/>
      <sheetName val="Tai khoan"/>
      <sheetName val="4"/>
      <sheetName val="KH-Q1,Q2,01"/>
      <sheetName val="diachi"/>
      <sheetName val="TTDZ22"/>
      <sheetName val="5%"/>
    </sheetNames>
    <sheetDataSet>
      <sheetData sheetId="0"/>
      <sheetData sheetId="1"/>
      <sheetData sheetId="2"/>
      <sheetData sheetId="3" refreshError="1">
        <row r="88">
          <cell r="D88">
            <v>118135008251.60049</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 dat"/>
      <sheetName val="read number"/>
      <sheetName val="KK bo sung"/>
      <sheetName val="DS denbu"/>
      <sheetName val="TanLien"/>
      <sheetName val="TanThanh"/>
      <sheetName val="TanLong"/>
      <sheetName val="TanLap"/>
      <sheetName val="LaoBao"/>
      <sheetName val="THChitra"/>
      <sheetName val="Sheet1"/>
      <sheetName val="CL dat (2)"/>
      <sheetName val="LaoBag"/>
      <sheetName val="TDT"/>
      <sheetName val="diachi"/>
      <sheetName val="CHIET TINH TBA"/>
      <sheetName val="Gia"/>
      <sheetName val="dtxl"/>
      <sheetName val="thopxlc"/>
      <sheetName val="thxlk"/>
      <sheetName val="vldien"/>
      <sheetName val="vlcaqu"/>
      <sheetName val="chitimc"/>
      <sheetName val="dien"/>
      <sheetName val="vcdd"/>
      <sheetName val="vcdn"/>
      <sheetName val="beton"/>
      <sheetName val="cpdbu"/>
      <sheetName val="chenh"/>
      <sheetName val="dg1"/>
      <sheetName val="ESTI."/>
      <sheetName val="DI-ESTI"/>
      <sheetName val="Sheet2"/>
      <sheetName val="Sheet3"/>
      <sheetName val="00000000"/>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 dat"/>
      <sheetName val="read number"/>
      <sheetName val="KK bo sung"/>
      <sheetName val="DS denbu"/>
      <sheetName val="TanLien"/>
      <sheetName val="TanThanh"/>
      <sheetName val="TanLong"/>
      <sheetName val="TanLap"/>
      <sheetName val="LaoBao"/>
      <sheetName val="THChitra"/>
      <sheetName val="Sheet1"/>
      <sheetName val="CL dat (2)"/>
      <sheetName val="LaoBag"/>
      <sheetName val="TDT"/>
      <sheetName val="diachi"/>
      <sheetName val="CHIET TINH TBA"/>
      <sheetName val="Gia"/>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VL"/>
      <sheetName val="NHAN CONG"/>
      <sheetName val="MAY"/>
      <sheetName val="VUA"/>
      <sheetName val="DG CAU"/>
      <sheetName val="THOP CAU"/>
      <sheetName val="TLP CAU"/>
      <sheetName val="DAKT1"/>
      <sheetName val="Sheet3"/>
      <sheetName val="XL4Test5"/>
      <sheetName val="XL4Poppy (2)"/>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 trinh"/>
      <sheetName val="bang2"/>
      <sheetName val="coHoan"/>
      <sheetName val="KluongKm2,4"/>
      <sheetName val="B.cao"/>
      <sheetName val="T.tiet"/>
      <sheetName val="T.N"/>
      <sheetName val="00000000"/>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Congty"/>
      <sheetName val="VPPN"/>
      <sheetName val="XN74"/>
      <sheetName val="XN54"/>
      <sheetName val="XN33"/>
      <sheetName val="NK96"/>
      <sheetName val="TH"/>
      <sheetName val="ETH"/>
      <sheetName val="1"/>
      <sheetName val="2"/>
      <sheetName val="3"/>
      <sheetName val="4"/>
      <sheetName val="5"/>
      <sheetName val="6"/>
      <sheetName val="7"/>
      <sheetName val="DT1"/>
      <sheetName val="DT2"/>
      <sheetName val="KTQT-AFC"/>
      <sheetName val="CLDG"/>
      <sheetName val="CLKL"/>
      <sheetName val="Bang du toan"/>
      <sheetName val="Tonghop"/>
      <sheetName val="Bu gia"/>
      <sheetName val="PT vat tu"/>
      <sheetName val="PTVT"/>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Nam 2001"/>
      <sheetName val="Tang TSCD 98-02"/>
      <sheetName val="BIEN DONG"/>
      <sheetName val="TSCD 2001"/>
      <sheetName val="Quy 1-2002"/>
      <sheetName val="Quy 2-2002"/>
      <sheetName val="Quy 3-2002"/>
      <sheetName val="Quy 4-02"/>
      <sheetName val="boHoan"/>
      <sheetName val="C.     Lang"/>
      <sheetName val="XN79"/>
      <sheetName val="CTMT"/>
      <sheetName val="QL1A-QL1Q moi"/>
      <sheetName val="DG CAࡕ"/>
      <sheetName val="SL)NC-MB"/>
      <sheetName val="gVL"/>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KluongKm2_x000c_4"/>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BDCNH"/>
      <sheetName val="bcdtk"/>
      <sheetName val="BCDKTNH"/>
      <sheetName val="BCDKTTHUE"/>
      <sheetName val="tscd"/>
      <sheetName val="lt-tl"/>
      <sheetName val="px3-tl"/>
      <sheetName val="px1-tl"/>
      <sheetName val="vp-tl"/>
      <sheetName val="px2,tb-tl"/>
      <sheetName val="th-qt"/>
      <sheetName val="bqt"/>
      <sheetName val="tl-khovt"/>
      <sheetName val="dtkhovt"/>
      <sheetName val="Sheet17"/>
      <sheetName val="Sheet18"/>
      <sheetName val="TK331D"/>
      <sheetName val="334 d"/>
      <sheetName val="NCong-Day-Su"/>
      <sheetName val="C.   ( Lang"/>
      <sheetName val="Maumo)"/>
      <sheetName val="Tonchop"/>
      <sheetName val="Tojg KLBS"/>
      <sheetName val="ɂIEN DONG"/>
      <sheetName val="HK1"/>
      <sheetName val="HK2"/>
      <sheetName val="CANAM"/>
      <sheetName val="KH-Q1,Q2,01"/>
      <sheetName val="P_x000c_V"/>
      <sheetName val="S29_x0007__x0000__x0000_S"/>
      <sheetName val="giathanh1"/>
      <sheetName val="DG "/>
      <sheetName val="Tai khoan"/>
      <sheetName val="MTO REV.0"/>
      <sheetName val="DG CA?"/>
      <sheetName val="TTDZ22"/>
      <sheetName val="XL@Test5"/>
      <sheetName val="¶"/>
      <sheetName val="dmuc"/>
      <sheetName val="BGThau_x0008__x0000__x0000_0000000_x0001__x0006__x0000__x0000_Sheet1_x0008__x0000__x0000_To"/>
      <sheetName val="S`eet12"/>
      <sheetName val="XHXPXXX1"/>
      <sheetName val="0000000!"/>
      <sheetName val="To tri.h"/>
      <sheetName val="cnHoan"/>
      <sheetName val="V_x0010_PN"/>
      <sheetName val="NC"/>
      <sheetName val="KK bo sung"/>
      <sheetName val="PTVL"/>
      <sheetName val="Bu gi`"/>
      <sheetName val="Quy_x0000_2-2002"/>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DI-ESTI"/>
      <sheetName val="IBASE"/>
      <sheetName val="˜Ünh m÷c"/>
      <sheetName val="Ünh m÷c"/>
      <sheetName val="Quy"/>
      <sheetName val="TDT"/>
      <sheetName val="?IEN DONG"/>
      <sheetName val="Tang TRCD 98-02"/>
      <sheetName val="TSCD 2000"/>
      <sheetName val="XL4Te3t5"/>
      <sheetName val="tuong"/>
      <sheetName val="Girder"/>
      <sheetName val="Tendon"/>
      <sheetName val="DO AM DT"/>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S29_x0007_"/>
      <sheetName val="NHAN_x0000_CONG"/>
      <sheetName val="XL4@oppy"/>
      <sheetName val="Km&quot;33s,"/>
      <sheetName val="Km227O838-228_100"/>
      <sheetName val="Dang TSCD 98-02"/>
      <sheetName val="dtkhovd"/>
      <sheetName val="CDMT"/>
      <sheetName val="Sêeet9"/>
      <sheetName val="DT1????????"/>
      <sheetName val="Quy?2-2002"/>
      <sheetName val="DT1?"/>
      <sheetName val="S29_x0007_??S"/>
      <sheetName val="S29_x0007_?S"/>
      <sheetName val="çha tri SX"/>
      <sheetName val="So Conç!îfhiep"/>
      <sheetName val="PPVT"/>
      <sheetName val="DG CA_"/>
      <sheetName val="_IEN DONG"/>
      <sheetName val="DT1________"/>
      <sheetName val="Quy_2-2002"/>
      <sheetName val="DT1_"/>
      <sheetName val="S29_x0007___S"/>
      <sheetName val="S29_x0007__S"/>
      <sheetName val="NHAN CWNG"/>
      <sheetName val="CHIET TINH TBA"/>
      <sheetName val="INV"/>
      <sheetName val="XXXXXXX2"/>
      <sheetName val="XXXXXXX3"/>
      <sheetName val="XXXXXXX4"/>
      <sheetName val="data"/>
      <sheetName val="phi"/>
      <sheetName val="BGThau_x0008__x0000_0000000_x0001__x0006__x0000_Sheet1_x0008__x0000_To dr"/>
      <sheetName val="Vong KLBS"/>
      <sheetName val="BGThau_x0008_"/>
      <sheetName val="NEW-PANEL"/>
      <sheetName val="4_x0004__x0000__x0000_XN54_x0004__x0000__x0000_XN33_x0004__x0000__x0000_NK96_x0006__x0000__x0000_Sheet4"/>
      <sheetName val="Q3-01-duyet"/>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NGBQI-01 (02)"/>
      <sheetName val="XNGBQII-_x0010_4 (3)"/>
      <sheetName val="CT_x0000_doanh thu 2005"/>
      <sheetName val="CĮ     Lang"/>
      <sheetName val="Sheetr"/>
      <sheetName val="Km225_838-228_100"/>
      <sheetName val="MTO REV.2(ARMOR)"/>
      <sheetName val="_x0000__x0000_쫀䃝Z"/>
      <sheetName val="_x0000__x0000__x0000__x0000_¢é@Z_x0000__x000d__x0000__x0004_"/>
      <sheetName val="Na2_x0000__x0000_01"/>
      <sheetName val="Bang TK goc"/>
      <sheetName val="DGchitiet "/>
      <sheetName val="ctTBA"/>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XLÿÿest5"/>
      <sheetName val="ptdg"/>
      <sheetName val="M+MC"/>
      <sheetName val="GVL-NC-M"/>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NHAN"/>
      <sheetName val="Pier"/>
      <sheetName val="Pile"/>
      <sheetName val="DG _x0000__x0000__x0000__x0000__x0000__x0000__x0000__x0000__x0000__x0009__x0000_᲌Ա_x0000__x0004__x0000__x0000__x0000__x0000__x0000__x0000_窰԰_x0000__x0000__x0000__x0000__x0000_"/>
      <sheetName val="tra-vat-lieu"/>
      <sheetName val="Hạng mục 2"/>
      <sheetName val="Km227Э227_838s,"/>
      <sheetName val="DO_AM_DT"/>
      <sheetName val="ɂIEN_DONG"/>
      <sheetName val="DG_CA?"/>
      <sheetName val="CI     Lang"/>
      <sheetName val="_x0000__x0001__x0000__x0000__x0000__x0000__x0000__x0000__x0000__x0000__x0000__x0000__x0000__x0002__x0000__x0000__x0000__x0000__x0000__x0000__x0000_Ƥ_x0000_Ő_x0000__x0000__x0000_㋎˴_x0000_"/>
      <sheetName val="CT"/>
      <sheetName val="4_x0004_"/>
      <sheetName val="Na2"/>
      <sheetName val="_x0000__x0000__x0000__x0000_¢é@Z_x0000__x000a__x0000__x0004_"/>
      <sheetName val="Km23"/>
      <sheetName val="Quy $-02"/>
      <sheetName val="_x0000__x0000_??Z"/>
      <sheetName val=""/>
      <sheetName val="Exterior Walls Finishes"/>
      <sheetName val="Du Toan"/>
      <sheetName val="GIAVLIEU"/>
      <sheetName val="coctuatrenda"/>
      <sheetName val="tienluong"/>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Khoi luong"/>
      <sheetName val="_x0000__x0000__x0000__x0000_€¢é@Z_x0000__x000d__x0000__x0004_"/>
      <sheetName val="H?ng m?c 2"/>
      <sheetName val="Km227?227_838s,"/>
      <sheetName val="Hedging"/>
      <sheetName val="mtk_b"/>
      <sheetName val="Du kien DT 9 thang de fop"/>
      <sheetName val="name"/>
      <sheetName val="DTCTtallu"/>
      <sheetName val="XNGBQIV-02_x0000__x0000_)"/>
      <sheetName val="KTQT-AF_x0003_"/>
      <sheetName val="KLDGT_x0014_&lt;120%"/>
      <sheetName val="Congt9"/>
      <sheetName val="00000003"/>
      <sheetName val="Na2_x0000__x0000_€01"/>
      <sheetName val="[Q3-01-duyet.xlsUboHoan"/>
      <sheetName val="Tonghmp"/>
      <sheetName val="KLDGTT&lt;120'"/>
      <sheetName val="ESTI."/>
      <sheetName val="TTTram"/>
      <sheetName val="?IEN_DONG"/>
      <sheetName val="Vanh dai II_x0000__x0000__x0000_^ÀÏ"/>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_x0000__x0000__x0017_[Q3-01-duyet.xls]Maumo)_x0000_?_x0000__x0000__x0000_"/>
      <sheetName val="CPQL"/>
      <sheetName val="THCPQL"/>
      <sheetName val="DG_CA_"/>
      <sheetName val="SDH TP"/>
      <sheetName val="Thep-MatCat"/>
      <sheetName val="Kiem-Toan"/>
      <sheetName val="NhapSL"/>
      <sheetName val="Km033s,"/>
      <sheetName val="KKKKKKKK"/>
      <sheetName val="MTO REV.0_x0000__x0000__x0000__x0000__x0000__x0000__x0000__x0000__x0000__x0009__x0000_쫀Ӛ_x0000__x0004__x0000__x0000__x0000__x0000__x0000__x0000__xdd0c_"/>
      <sheetName val="_x0000__x0000__x0000__x0000__x0000__x0000__x0000__x0000_ (2)"/>
      <sheetName val="_x0000__x0000__x0000__x0000_€¢é@Z_x0000__x000a__x0000__x0004_"/>
      <sheetName val="C?     Lang"/>
      <sheetName val="KKKKKKKK (2)"/>
      <sheetName val="KKKKKKKK_(2)"/>
      <sheetName val="DG BAU"/>
      <sheetName val="TLP BAU"/>
      <sheetName val="KK uhan uon   (2)"/>
      <sheetName val="So Cong oghiep"/>
      <sheetName val="��nh m�c"/>
      <sheetName val="Na2_x0000__x0000_�01"/>
      <sheetName val="S�eet9"/>
      <sheetName val="�ha tri SX"/>
      <sheetName val="So Con�!�fhiep"/>
      <sheetName val="XL��est5"/>
      <sheetName val="_x0000__x0000__x0000__x0000_���@Z_x0000__x000d__x0000__x0004_"/>
      <sheetName val="Tai_khկ_x0000_缀"/>
      <sheetName val="NKC"/>
      <sheetName val="A6"/>
      <sheetName val="C.Bojg Lang"/>
      <sheetName val="_x0000__x0000__x0000__x0000_���@Z_x0000__x000a__x0000__x0004_"/>
      <sheetName val="c`i tiet KHM"/>
      <sheetName val="diachi"/>
      <sheetName val="??쫀䃝Z"/>
      <sheetName val="????¢é@Z?_x000d_?_x0004_"/>
      <sheetName val="Quy_2-20021"/>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DG _x0000__x0000__x0000__x0000__x0000__x0000__x0000__x0000__x0000_ _x0000_᲌Ա_x0000__x0004__x0000__x0000__x0000__x0000__x0000__x0000_窰԰_x0000__x0000__x0000__x0000__x0000_"/>
      <sheetName val="XNGBQII-4_(3)"/>
      <sheetName val="CHIET_TINH_TBA"/>
      <sheetName val="Bang_TK_goc"/>
      <sheetName val="DGchitiet_"/>
      <sheetName val="4XN54XN33NK96Sheet4"/>
      <sheetName val="_IEN_DONG"/>
      <sheetName val="S29??S"/>
      <sheetName val="S29?S"/>
      <sheetName val="S29__S"/>
      <sheetName val="S29_S"/>
      <sheetName val="NHAN_CWNG"/>
      <sheetName val="MTO_REV_2(ARMOR)"/>
      <sheetName val="CĮ_____Lang"/>
      <sheetName val="ThongSo"/>
      <sheetName val="B-B"/>
      <sheetName val="Analysis"/>
      <sheetName val="C-C"/>
      <sheetName val="D-D"/>
      <sheetName val="MAKH"/>
      <sheetName val="Km2_x0000__x0000_,"/>
      <sheetName val="Qheet19"/>
      <sheetName val="_x0000_ongia (2)"/>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Nam_20011"/>
      <sheetName val="Tang_TSCD_98-021"/>
      <sheetName val="BIEN_DONG1"/>
      <sheetName val="TSCD_20011"/>
      <sheetName val="Quy_1-20021"/>
      <sheetName val="Quy_3-20021"/>
      <sheetName val="Tgng hop CP T10"/>
      <sheetName val="TT_10KV"/>
      <sheetName val="MTO REV.0_x0000__x0000__x0000__x0000__x0000__x0000__x0000__x0000__x0000_ _x0000_쫀Ӛ_x0000__x0004__x0000__x0000__x0000__x0000__x0000__x0000__xdd0c_"/>
      <sheetName val="THKL nghiamthu"/>
      <sheetName val="Balg du toan"/>
      <sheetName val="Shѥet10"/>
      <sheetName val="Na2??€01"/>
      <sheetName val="TH (2+"/>
      <sheetName val="_x0000__x0000__x0000__x0000_€¢é@Z_x0000__x000a__x0000_䁧"/>
      <sheetName val="_x0000__x0000__x0000__x0000_€¢é@Z_x0000__x000a__x0000_"/>
      <sheetName val="100000p0"/>
      <sheetName val="30000:00"/>
      <sheetName val="T.tidt"/>
      <sheetName val="coJoan"/>
      <sheetName val="XN&lt;4"/>
      <sheetName val="CL_x0007_G"/>
      <sheetName val="Tongh$p"/>
      <sheetName val="Tang TSCD 90-02"/>
      <sheetName val="Qy 1-2002"/>
      <sheetName val="Quy 3-2x02"/>
      <sheetName val="C/     Lang"/>
      <sheetName val="KH_Q1_Q2_01"/>
      <sheetName val="೼_xffff_uc thanh"/>
      <sheetName val="ɂIEJ DONG"/>
      <sheetName val="BGThau0000000Sheet1To_dr"/>
      <sheetName val="XNGBQI-01_(02)"/>
      <sheetName val="CI_____Lang"/>
      <sheetName val="Du_kien_DT_9_thang_de_fop"/>
      <sheetName val="XN²_x0000__x0000_-05 (02)"/>
      <sheetName val="KluongKm2_x005f_x000C_4"/>
      <sheetName val="P_x005f_x000C_V"/>
      <sheetName val="BGThau_x005f_x0008_"/>
      <sheetName val="CHITIET VL-N_x0003_-TT-3p"/>
      <sheetName val="V_x005f_x0010_PN"/>
      <sheetName val="S29_x005f_x0007_"/>
      <sheetName val="????¢é@Z?_x000a_?_x0004_"/>
      <sheetName val="TONGKE1P"/>
      <sheetName val="Quy_4-021"/>
      <sheetName val="THKL_nghiemthu1"/>
      <sheetName val="DTCTtaluy_(2)1"/>
      <sheetName val="KLDGTT&lt;120%_(2)1"/>
      <sheetName val="TH_(2)1"/>
      <sheetName val="C______Lang1"/>
      <sheetName val="QL1A-QL1Q_moi1"/>
      <sheetName val="DG_CAࡕ1"/>
      <sheetName val="chi_tieu_HV1"/>
      <sheetName val="tsach_&amp;_thu_hoi1"/>
      <sheetName val="KK_than_ton___(2)1"/>
      <sheetName val="TT_cac_ho1"/>
      <sheetName val="TT_trong_nganh1"/>
      <sheetName val="chi_tiet_KHM1"/>
      <sheetName val="Pham_cap1"/>
      <sheetName val="DT_than1"/>
      <sheetName val="XNGBQIV-02"/>
      <sheetName val="Tai_khկ"/>
      <sheetName val="S29_x005f_x0007___S"/>
      <sheetName val="S29_x005f_x0007__S"/>
      <sheetName val="_x0000__x0000__x0000__x0000__x0000__x0000__x0000__x0000__(2)"/>
      <sheetName val="Km227_227_838s,"/>
      <sheetName val="PboCPQ1-03"/>
      <sheetName val="Hat5mm&lt;3%"/>
      <sheetName val="BenLuc"/>
      <sheetName val="BGThau___0000000____Sheet1____2"/>
      <sheetName val="DG____________________________2"/>
      <sheetName val="______________________________2"/>
      <sheetName val="BGThau___0000000____Sheet1____3"/>
      <sheetName val="Doanh_thu1"/>
      <sheetName val="gia_tri_SX1"/>
      <sheetName val="So_Cong_nghiep1"/>
      <sheetName val="Bia_BC1"/>
      <sheetName val="TH_thanton1"/>
      <sheetName val="Dat_da_thai1"/>
      <sheetName val="GTSX_(TT)1"/>
      <sheetName val="XNGBQI_(2)1"/>
      <sheetName val="XNGBQI-04_(2)1"/>
      <sheetName val="XL��es쌀䨅"/>
      <sheetName val="SILICATE"/>
      <sheetName val="CT Thang Mo"/>
      <sheetName val="CT  PL"/>
      <sheetName val="Gia_GC_Satthep"/>
      <sheetName val="th-tctc"/>
      <sheetName val="SLmay"/>
      <sheetName val="phantich"/>
      <sheetName val="NCcau+duong"/>
      <sheetName val="phu cap"/>
      <sheetName val="VCvatlieu"/>
      <sheetName val="denbu"/>
      <sheetName val="dongia(dg)"/>
      <sheetName val="DT(TW)"/>
      <sheetName val="chiphi khac"/>
      <sheetName val="Delivery (Mark)"/>
      <sheetName val="CDKTNam"/>
      <sheetName val="BCKQKDnam"/>
      <sheetName val="BCLCTienTe nam"/>
      <sheetName val="CDKTquy"/>
      <sheetName val="KQKD quy"/>
      <sheetName val="BCLCTiente quy"/>
      <sheetName val="TMBCTC quy"/>
      <sheetName val="TT35"/>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sheetData sheetId="118"/>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refreshError="1"/>
      <sheetData sheetId="207"/>
      <sheetData sheetId="208"/>
      <sheetData sheetId="209" refreshError="1"/>
      <sheetData sheetId="210" refreshError="1"/>
      <sheetData sheetId="211" refreshError="1"/>
      <sheetData sheetId="212" refreshError="1"/>
      <sheetData sheetId="213" refreshError="1"/>
      <sheetData sheetId="214" refreshError="1"/>
      <sheetData sheetId="215"/>
      <sheetData sheetId="216"/>
      <sheetData sheetId="217" refreshError="1"/>
      <sheetData sheetId="218" refreshError="1"/>
      <sheetData sheetId="219"/>
      <sheetData sheetId="220"/>
      <sheetData sheetId="221"/>
      <sheetData sheetId="222"/>
      <sheetData sheetId="223"/>
      <sheetData sheetId="224"/>
      <sheetData sheetId="225" refreshError="1"/>
      <sheetData sheetId="226" refreshError="1"/>
      <sheetData sheetId="227" refreshError="1"/>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sheetData sheetId="251" refreshError="1"/>
      <sheetData sheetId="252" refreshError="1"/>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sheetData sheetId="293"/>
      <sheetData sheetId="294"/>
      <sheetData sheetId="295" refreshError="1"/>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refreshError="1"/>
      <sheetData sheetId="314"/>
      <sheetData sheetId="315"/>
      <sheetData sheetId="316"/>
      <sheetData sheetId="317"/>
      <sheetData sheetId="318" refreshError="1"/>
      <sheetData sheetId="319" refreshError="1"/>
      <sheetData sheetId="320"/>
      <sheetData sheetId="321"/>
      <sheetData sheetId="322"/>
      <sheetData sheetId="323" refreshError="1"/>
      <sheetData sheetId="324" refreshError="1"/>
      <sheetData sheetId="325" refreshError="1"/>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refreshError="1"/>
      <sheetData sheetId="355"/>
      <sheetData sheetId="356"/>
      <sheetData sheetId="357" refreshError="1"/>
      <sheetData sheetId="358" refreshError="1"/>
      <sheetData sheetId="359" refreshError="1"/>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sheetData sheetId="443" refreshError="1"/>
      <sheetData sheetId="444" refreshError="1"/>
      <sheetData sheetId="445" refreshError="1"/>
      <sheetData sheetId="446"/>
      <sheetData sheetId="447"/>
      <sheetData sheetId="448"/>
      <sheetData sheetId="449"/>
      <sheetData sheetId="450"/>
      <sheetData sheetId="451"/>
      <sheetData sheetId="452"/>
      <sheetData sheetId="453"/>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refreshError="1"/>
      <sheetData sheetId="503" refreshError="1"/>
      <sheetData sheetId="504" refreshError="1"/>
      <sheetData sheetId="505" refreshError="1"/>
      <sheetData sheetId="506" refreshError="1"/>
      <sheetData sheetId="507" refreshError="1"/>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sheetData sheetId="520" refreshError="1"/>
      <sheetData sheetId="521" refreshError="1"/>
      <sheetData sheetId="522" refreshError="1"/>
      <sheetData sheetId="523" refreshError="1"/>
      <sheetData sheetId="524" refreshError="1"/>
      <sheetData sheetId="525" refreshError="1"/>
      <sheetData sheetId="526" refreshError="1"/>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refreshError="1"/>
      <sheetData sheetId="573" refreshError="1"/>
      <sheetData sheetId="574" refreshError="1"/>
      <sheetData sheetId="575" refreshError="1"/>
      <sheetData sheetId="576" refreshError="1"/>
      <sheetData sheetId="577"/>
      <sheetData sheetId="578" refreshError="1"/>
      <sheetData sheetId="579"/>
      <sheetData sheetId="580"/>
      <sheetData sheetId="581"/>
      <sheetData sheetId="582"/>
      <sheetData sheetId="583"/>
      <sheetData sheetId="584" refreshError="1"/>
      <sheetData sheetId="585"/>
      <sheetData sheetId="586"/>
      <sheetData sheetId="587" refreshError="1"/>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sheetData sheetId="611" refreshError="1"/>
      <sheetData sheetId="612" refreshError="1"/>
      <sheetData sheetId="613" refreshError="1"/>
      <sheetData sheetId="614" refreshError="1"/>
      <sheetData sheetId="615"/>
      <sheetData sheetId="616" refreshError="1"/>
      <sheetData sheetId="617"/>
      <sheetData sheetId="618"/>
      <sheetData sheetId="619"/>
      <sheetData sheetId="620"/>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sheetData sheetId="632" refreshError="1"/>
      <sheetData sheetId="633"/>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refreshError="1"/>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refreshError="1"/>
      <sheetData sheetId="719" refreshError="1"/>
      <sheetData sheetId="720" refreshError="1"/>
      <sheetData sheetId="721"/>
      <sheetData sheetId="722" refreshError="1"/>
      <sheetData sheetId="723" refreshError="1"/>
      <sheetData sheetId="724"/>
      <sheetData sheetId="725" refreshError="1"/>
      <sheetData sheetId="726" refreshError="1"/>
      <sheetData sheetId="727"/>
      <sheetData sheetId="728"/>
      <sheetData sheetId="729"/>
      <sheetData sheetId="730"/>
      <sheetData sheetId="731"/>
      <sheetData sheetId="732"/>
      <sheetData sheetId="733"/>
      <sheetData sheetId="734"/>
      <sheetData sheetId="735"/>
      <sheetData sheetId="736"/>
      <sheetData sheetId="737"/>
      <sheetData sheetId="738" refreshError="1"/>
      <sheetData sheetId="739" refreshError="1"/>
      <sheetData sheetId="740"/>
      <sheetData sheetId="741"/>
      <sheetData sheetId="742"/>
      <sheetData sheetId="743"/>
      <sheetData sheetId="744"/>
      <sheetData sheetId="745"/>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sheetData sheetId="798"/>
      <sheetData sheetId="799"/>
      <sheetData sheetId="800"/>
      <sheetData sheetId="801"/>
      <sheetData sheetId="802"/>
      <sheetData sheetId="803"/>
      <sheetData sheetId="804"/>
      <sheetData sheetId="805"/>
      <sheetData sheetId="806"/>
      <sheetData sheetId="807" refreshError="1"/>
      <sheetData sheetId="808"/>
      <sheetData sheetId="809"/>
      <sheetData sheetId="810"/>
      <sheetData sheetId="811"/>
      <sheetData sheetId="812"/>
      <sheetData sheetId="813"/>
      <sheetData sheetId="814"/>
      <sheetData sheetId="815"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VL"/>
      <sheetName val="NHAN CONG"/>
      <sheetName val="MAY"/>
      <sheetName val="VUA"/>
      <sheetName val="DG CAU"/>
      <sheetName val="THOP CAU"/>
      <sheetName val="TLP CAU"/>
      <sheetName val="DAKT1"/>
      <sheetName val="Sheet3"/>
      <sheetName val="XL4Test5"/>
      <sheetName val="XL4Poppy (2)"/>
      <sheetName val="KluongKm2,4"/>
      <sheetName val="B.cao"/>
      <sheetName val="T.tiet"/>
      <sheetName val="T.N"/>
      <sheetName val="00000000"/>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 trinh"/>
      <sheetName val="bang2"/>
      <sheetName val="coHoan"/>
      <sheetName val="Congty"/>
      <sheetName val="VPPN"/>
      <sheetName val="XN74"/>
      <sheetName val="XN54"/>
      <sheetName val="XN33"/>
      <sheetName val="NK96"/>
      <sheetName val="TH"/>
      <sheetName val="ETH"/>
      <sheetName val="1"/>
      <sheetName val="2"/>
      <sheetName val="3"/>
      <sheetName val="4"/>
      <sheetName val="5"/>
      <sheetName val="6"/>
      <sheetName val="7"/>
      <sheetName val="DT1"/>
      <sheetName val="DT2"/>
      <sheetName val="KTQT-AFC"/>
      <sheetName val="CLDG"/>
      <sheetName val="CLKL"/>
      <sheetName val="Bang du toan"/>
      <sheetName val="Tonghop"/>
      <sheetName val="Bu gia"/>
      <sheetName val="PT vat tu"/>
      <sheetName val="PTVT"/>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Nam 2001"/>
      <sheetName val="Tang TSCD 98-02"/>
      <sheetName val="BIEN DONG"/>
      <sheetName val="TSCD 2001"/>
      <sheetName val="Quy 1-2002"/>
      <sheetName val="Quy 2-2002"/>
      <sheetName val="Quy 3-2002"/>
      <sheetName val="Quy 4-02"/>
      <sheetName val="boHoan"/>
      <sheetName val="XN79"/>
      <sheetName val="CTMT"/>
      <sheetName val="C.     Lang"/>
      <sheetName val="lt-tl"/>
      <sheetName val="px3-tl"/>
      <sheetName val="px1-tl"/>
      <sheetName val="vp-tl"/>
      <sheetName val="px2,tb-tl"/>
      <sheetName val="th-qt"/>
      <sheetName val="bqt"/>
      <sheetName val="tl-khovt"/>
      <sheetName val="dtkhovt"/>
      <sheetName val="Sheet17"/>
      <sheetName val="Sheet18"/>
      <sheetName val="QL1A-QL1Q moi"/>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C.   ( Lang"/>
      <sheetName val="DG CAࡕ"/>
      <sheetName val="SL)NC-MB"/>
      <sheetName val="Maumo)"/>
      <sheetName val="Tonchop"/>
      <sheetName val="KluongKm2_x000c_4"/>
      <sheetName val="KH-Q1,Q2,01"/>
      <sheetName val="dmuc"/>
      <sheetName val="gVL"/>
      <sheetName val="TK331D"/>
      <sheetName val="334 d"/>
      <sheetName val="DG CA?"/>
      <sheetName val="BDCNH"/>
      <sheetName val="bcdtk"/>
      <sheetName val="BCDKTNH"/>
      <sheetName val="BCDKTTHUE"/>
      <sheetName val="tsc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
      <sheetName val="giathanh1"/>
      <sheetName val="Tai khoan"/>
      <sheetName val="MTO REV.0"/>
      <sheetName val="IBASE"/>
      <sheetName val="˜Ünh m÷c"/>
      <sheetName val="P_x000c_V"/>
      <sheetName val="Ünh m÷c"/>
      <sheetName val="PTVL"/>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Quy_x0000_2-2002"/>
      <sheetName val="DG "/>
      <sheetName val="Tojg KLBS"/>
      <sheetName val="HK1"/>
      <sheetName val="HK2"/>
      <sheetName val="CANAM"/>
      <sheetName val="ɂIEN DONG"/>
      <sheetName val="TTDZ22"/>
      <sheetName val="XL@Test5"/>
      <sheetName val="NCong-Day-Su"/>
      <sheetName val="NC"/>
      <sheetName val="?IEN DONG"/>
      <sheetName val="Bu gi`"/>
      <sheetName val="BGThau_x0008__x0000__x0000_0000000_x0001__x0006__x0000__x0000_Sheet1_x0008__x0000__x0000_To"/>
      <sheetName val="S`eet12"/>
      <sheetName val="XHXPXXX1"/>
      <sheetName val="0000000!"/>
      <sheetName val="To tri.h"/>
      <sheetName val="cnHoan"/>
      <sheetName val="V_x0010_PN"/>
      <sheetName val="KK bo sung"/>
      <sheetName val="TDT"/>
      <sheetName val="S29_x0007__x0000__x0000_S"/>
      <sheetName val="çha tri SX"/>
      <sheetName val="So Conç!îfhiep"/>
      <sheetName val="tuong"/>
      <sheetName val="DG CA_"/>
      <sheetName val="S29_x0007_"/>
      <sheetName val="_IEN DONG"/>
      <sheetName val="NHAN_x0000_CONG"/>
      <sheetName val="Girder"/>
      <sheetName val="Tendon"/>
      <sheetName val="DO AM DT"/>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GThau_x0008_"/>
      <sheetName val="Quy"/>
      <sheetName val="XL4Te3t5"/>
      <sheetName val="XNGBQI-01 (02)"/>
      <sheetName val="PPVT"/>
      <sheetName val="XL4@oppy"/>
      <sheetName val="Km&quot;33s,"/>
      <sheetName val="Km227O838-228_100"/>
      <sheetName val="Dang TSCD 98-02"/>
      <sheetName val="dtkhovd"/>
      <sheetName val="CDMT"/>
      <sheetName val="Sêeet9"/>
      <sheetName val="DT1????????"/>
      <sheetName val="Quy?2-2002"/>
      <sheetName val="DT1?"/>
      <sheetName val="S29_x0007_??S"/>
      <sheetName val="S29_x0007_?S"/>
      <sheetName val="CHIET TINH TBA"/>
      <sheetName val="Tang TRCD 98-02"/>
      <sheetName val="TSCD 2000"/>
      <sheetName val="XNGBQII-_x0010_4 (3)"/>
      <sheetName val="CT_x0000_doanh thu 2005"/>
      <sheetName val="NEW-PANEL"/>
      <sheetName val="GVL-NC-M"/>
      <sheetName val="Q3-01-duyet"/>
      <sheetName val="M+MC"/>
      <sheetName val="INV"/>
      <sheetName val="XXXXXXX2"/>
      <sheetName val="XXXXXXX3"/>
      <sheetName val="XXXXXXX4"/>
      <sheetName val="Bang TK goc"/>
      <sheetName val="DGchitiet "/>
      <sheetName val="Na2_x0000__x0000_01"/>
      <sheetName val="CĮ     Lang"/>
      <sheetName val="4_x0004__x0000__x0000_XN54_x0004__x0000__x0000_XN33_x0004__x0000__x0000_NK96_x0006__x0000__x0000_Sheet4"/>
      <sheetName val="_x0000__x0000_쫀䃝Z"/>
      <sheetName val="_x0000__x0000__x0000__x0000_¢é@Z_x0000__x000d__x0000__x0004_"/>
      <sheetName val="data"/>
      <sheetName val="phi"/>
      <sheetName val="ptdg"/>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2-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tra-vat-lieu"/>
      <sheetName val="Km227Э227_838s,"/>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Lÿÿest5"/>
      <sheetName val="Sheetr"/>
      <sheetName val="Km225_838-228_100"/>
      <sheetName val="MTO REV.2(ARMOR)"/>
      <sheetName val="DT1________"/>
      <sheetName val="DT1_"/>
      <sheetName val="S29_x0007___S"/>
      <sheetName val="S29_x0007__S"/>
      <sheetName val="DI-ESTI"/>
      <sheetName val="ctTBA"/>
      <sheetName val="NHAN CWNG"/>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NHAN"/>
      <sheetName val="Pier"/>
      <sheetName val="Pile"/>
      <sheetName val="DG _x0000__x0000__x0000__x0000__x0000__x0000__x0000__x0000__x0000__x0009__x0000_᲌Ա_x0000__x0004__x0000__x0000__x0000__x0000__x0000__x0000_窰԰_x0000__x0000__x0000__x0000__x0000_"/>
      <sheetName val="Hạng mục 2"/>
      <sheetName val="BGThau_x0008__x0000_0000000_x0001__x0006__x0000_Sheet1_x0008__x0000_To dr"/>
      <sheetName val="Vong KLBS"/>
      <sheetName val="DO_AM_DT"/>
      <sheetName val="ɂIEN_DONG"/>
      <sheetName val="DG_CA?"/>
      <sheetName val="CI     Lang"/>
      <sheetName val="_x0000__x0001__x0000__x0000__x0000__x0000__x0000__x0000__x0000__x0000__x0000__x0000__x0000__x0002__x0000__x0000__x0000__x0000__x0000__x0000__x0000_Ƥ_x0000_Ő_x0000__x0000__x0000_㋎˴_x0000_"/>
      <sheetName val="coctuatrenda"/>
      <sheetName val="name"/>
      <sheetName val="Km23"/>
      <sheetName val="Quy $-02"/>
      <sheetName val="_x0000__x0000__x0000__x0000_¢é@Z_x0000__x000a__x0000__x0004_"/>
      <sheetName val="_x0000__x0000_??Z"/>
      <sheetName val="Na2"/>
      <sheetName val=""/>
      <sheetName val="CT"/>
      <sheetName val="Exterior Walls Finishes"/>
      <sheetName val="4_x0004_"/>
      <sheetName val="Du Toan"/>
      <sheetName val="GIAVLIEU"/>
      <sheetName val="tienluong"/>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Khoi luong"/>
      <sheetName val="_x0000__x0000__x0000__x0000_€¢é@Z_x0000__x000d__x0000__x0004_"/>
      <sheetName val="H?ng m?c 2"/>
      <sheetName val="Km227?227_838s,"/>
      <sheetName val="Hedging"/>
      <sheetName val="mtk_b"/>
      <sheetName val="Du kien DT 9 thang de fop"/>
      <sheetName val="Thep-MatCat"/>
      <sheetName val="Kiem-Toan"/>
      <sheetName val="NhapSL"/>
      <sheetName val="KTQT-AF_x0003_"/>
      <sheetName val="KLDGT_x0014_&lt;120%"/>
      <sheetName val="Congt9"/>
      <sheetName val="Vanh dai II_x0000__x0000__x0000_^ÀÏ"/>
      <sheetName val="DTCTtallu"/>
      <sheetName val="XNGBQIV-02_x0000__x0000_)"/>
      <sheetName val="CPQL"/>
      <sheetName val="THCPQL"/>
      <sheetName val="_x0000__x0000__x0017_[Q3-01-duyet.xls]Maumo)_x0000_?_x0000__x0000__x0000_"/>
      <sheetName val="?IEN_DONG"/>
      <sheetName val="Na2_x0000__x0000_€01"/>
      <sheetName val="TTTram"/>
      <sheetName val="00000003"/>
      <sheetName val="[Q3-01-duyet.xlsUboHoan"/>
      <sheetName val="Tonghmp"/>
      <sheetName val="KLDGTT&lt;120'"/>
      <sheetName val="ESTI."/>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DG_CA_"/>
      <sheetName val="SDH TP"/>
      <sheetName val="_x0000__x0000__x0000__x0000_€¢é@Z_x0000__x000a__x0000__x0004_"/>
      <sheetName val="Km033s,"/>
      <sheetName val="C?     Lang"/>
      <sheetName val="ThongSo"/>
      <sheetName val="B-B"/>
      <sheetName val="Analysis"/>
      <sheetName val="C-C"/>
      <sheetName val="D-D"/>
      <sheetName val="DG _x0000__x0000__x0000__x0000__x0000__x0000__x0000__x0000__x0000_ _x0000_᲌Ա_x0000__x0004__x0000__x0000__x0000__x0000__x0000__x0000_窰԰_x0000__x0000__x0000__x0000__x0000_"/>
      <sheetName val="MAKH"/>
      <sheetName val="c`i tiet KHM"/>
      <sheetName val="Km2_x0000__x0000_,"/>
      <sheetName val="Qheet19"/>
      <sheetName val="??쫀䃝Z"/>
      <sheetName val="Tgng hop CP T10"/>
      <sheetName val="TT_10KV"/>
      <sheetName val="Shѥet10"/>
      <sheetName val="KKKKKKKK"/>
      <sheetName val="MTO REV.0_x0000__x0000__x0000__x0000__x0000__x0000__x0000__x0000__x0000__x0009__x0000_쫀Ӛ_x0000__x0004__x0000__x0000__x0000__x0000__x0000__x0000__xdd0c_"/>
      <sheetName val="��nh m�c"/>
      <sheetName val="Na2_x0000__x0000_�01"/>
      <sheetName val="_x0000__x0000__x0000__x0000__x0000__x0000__x0000__x0000_ (2)"/>
      <sheetName val="Quy_2-20021"/>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_IEN_DONG"/>
      <sheetName val="S29??S"/>
      <sheetName val="S29?S"/>
      <sheetName val="S29__S"/>
      <sheetName val="S29_S"/>
      <sheetName val="NHAN_CWNG"/>
      <sheetName val="MTO_REV_2(ARMOR)"/>
      <sheetName val="CĮ_____Lang"/>
      <sheetName val="BGThau0000000Sheet1To_dr"/>
      <sheetName val="XNGBQI-01_(02)"/>
      <sheetName val="CI_____Lang"/>
      <sheetName val="Du_kien_DT_9_thang_de_fop"/>
      <sheetName val="S�eet9"/>
      <sheetName val="�ha tri SX"/>
      <sheetName val="So Con�!�fhiep"/>
      <sheetName val="XL��est5"/>
      <sheetName val="_x0000__x0000__x0000__x0000_���@Z_x0000__x000d__x0000__x0004_"/>
      <sheetName val="Tai_khկ_x0000_缀"/>
      <sheetName val="????¢é@Z?_x000d_?_x0004_"/>
      <sheetName val="diachi"/>
      <sheetName val="೼_xffff_uc thanh"/>
      <sheetName val="TH (2+"/>
      <sheetName val="100000p0"/>
      <sheetName val="30000:00"/>
      <sheetName val="T.tidt"/>
      <sheetName val="coJoan"/>
      <sheetName val="XN&lt;4"/>
      <sheetName val="CL_x0007_G"/>
      <sheetName val="Tongh$p"/>
      <sheetName val="Tang TSCD 90-02"/>
      <sheetName val="Qy 1-2002"/>
      <sheetName val="Quy 3-2x02"/>
      <sheetName val="C/     Lang"/>
      <sheetName val="DG BAU"/>
      <sheetName val="TLP BAU"/>
      <sheetName val="KK uhan uon   (2)"/>
      <sheetName val="So Cong oghiep"/>
      <sheetName val="KKKKKKKK (2)"/>
      <sheetName val="KKKKKKKK_(2)"/>
      <sheetName val="_x0000__x0000__x0000__x0000_���@Z_x0000__x000a__x0000__x0004_"/>
      <sheetName val="A6"/>
      <sheetName val="Na2??€01"/>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Nam_20011"/>
      <sheetName val="Tang_TSCD_98-021"/>
      <sheetName val="BIEN_DONG1"/>
      <sheetName val="TSCD_20011"/>
      <sheetName val="Quy_1-20021"/>
      <sheetName val="Quy_3-20021"/>
      <sheetName val="KluongKm2_x005f_x000C_4"/>
      <sheetName val="P_x005f_x000C_V"/>
      <sheetName val="BGThau_x005f_x0008_"/>
      <sheetName val="V_x005f_x0010_PN"/>
      <sheetName val="S29_x005f_x0007_"/>
      <sheetName val="S29_x005f_x0007___S"/>
      <sheetName val="S29_x005f_x0007__S"/>
      <sheetName val="_x0000__x0000__x0000__x0000__x0000__x0000__x0000__x0000__(2)"/>
      <sheetName val="Km227_227_838s,"/>
      <sheetName val="ɂIEJ DONG"/>
      <sheetName val="CHITIET VL-N_x0003_-TT-3p"/>
      <sheetName val="XN²_x0000__x0000_-05 (02)"/>
      <sheetName val="NKC"/>
      <sheetName val="_x0000__x0000__x0000__x0000_€¢é@Z_x0000__x000a__x0000_䁧"/>
      <sheetName val="_x0000__x0000__x0000__x0000_€¢é@Z_x0000__x000a__x0000_"/>
      <sheetName val="TONGKE1P"/>
      <sheetName val="KH_Q1_Q2_01"/>
      <sheetName val="MTO REV.0_x0000__x0000__x0000__x0000__x0000__x0000__x0000__x0000__x0000_ _x0000_쫀Ӛ_x0000__x0004__x0000__x0000__x0000__x0000__x0000__x0000__xdd0c_"/>
      <sheetName val="THKL nghiamthu"/>
      <sheetName val="Balg du toan"/>
      <sheetName val="PboCPQ1-03"/>
      <sheetName val="Hat5mm&lt;3%"/>
      <sheetName val="BenLuc"/>
      <sheetName val="????¢é@Z?_x000a_?_x0004_"/>
      <sheetName val="BGThau___0000000____Sheet1____2"/>
      <sheetName val="DG____________________________2"/>
      <sheetName val="______________________________2"/>
      <sheetName val="BGThau___0000000____Sheet1____3"/>
      <sheetName val="Quy_4-021"/>
      <sheetName val="THKL_nghiemthu1"/>
      <sheetName val="DTCTtaluy_(2)1"/>
      <sheetName val="KLDGTT&lt;120%_(2)1"/>
      <sheetName val="TH_(2)1"/>
      <sheetName val="C______Lang1"/>
      <sheetName val="QL1A-QL1Q_moi1"/>
      <sheetName val="DG_CAࡕ1"/>
      <sheetName val="chi_tieu_HV1"/>
      <sheetName val="tsach_&amp;_thu_hoi1"/>
      <sheetName val="KK_than_ton___(2)1"/>
      <sheetName val="TT_cac_ho1"/>
      <sheetName val="TT_trong_nganh1"/>
      <sheetName val="chi_tiet_KHM1"/>
      <sheetName val="Pham_cap1"/>
      <sheetName val="DT_than1"/>
      <sheetName val="Doanh_thu1"/>
      <sheetName val="gia_tri_SX1"/>
      <sheetName val="So_Cong_nghiep1"/>
      <sheetName val="Bia_BC1"/>
      <sheetName val="TH_thanton1"/>
      <sheetName val="Dat_da_thai1"/>
      <sheetName val="GTSX_(TT)1"/>
      <sheetName val="XNGBQI_(2)1"/>
      <sheetName val="XNGBQI-04_(2)1"/>
      <sheetName val="C.Bojg Lang"/>
      <sheetName val="XL��es쌀䨅"/>
      <sheetName val="SILICATE"/>
      <sheetName val="CT Thang Mo"/>
      <sheetName val="CT  PL"/>
      <sheetName val="Gia_GC_Satthep"/>
      <sheetName val="_x0000_ongia (2)"/>
      <sheetName val="XNGBQIV-02"/>
      <sheetName val="Tai_khկ"/>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sheetData sheetId="183"/>
      <sheetData sheetId="184" refreshError="1"/>
      <sheetData sheetId="185"/>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sheetData sheetId="208" refreshError="1"/>
      <sheetData sheetId="209"/>
      <sheetData sheetId="210" refreshError="1"/>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sheetData sheetId="231" refreshError="1"/>
      <sheetData sheetId="232" refreshError="1"/>
      <sheetData sheetId="233" refreshError="1"/>
      <sheetData sheetId="234"/>
      <sheetData sheetId="235" refreshError="1"/>
      <sheetData sheetId="236"/>
      <sheetData sheetId="237" refreshError="1"/>
      <sheetData sheetId="238" refreshError="1"/>
      <sheetData sheetId="239" refreshError="1"/>
      <sheetData sheetId="240"/>
      <sheetData sheetId="241" refreshError="1"/>
      <sheetData sheetId="242"/>
      <sheetData sheetId="243"/>
      <sheetData sheetId="244"/>
      <sheetData sheetId="245"/>
      <sheetData sheetId="246"/>
      <sheetData sheetId="247"/>
      <sheetData sheetId="248" refreshError="1"/>
      <sheetData sheetId="249" refreshError="1"/>
      <sheetData sheetId="250"/>
      <sheetData sheetId="251"/>
      <sheetData sheetId="252"/>
      <sheetData sheetId="253" refreshError="1"/>
      <sheetData sheetId="254" refreshError="1"/>
      <sheetData sheetId="255"/>
      <sheetData sheetId="256" refreshError="1"/>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sheetData sheetId="292"/>
      <sheetData sheetId="293" refreshError="1"/>
      <sheetData sheetId="294"/>
      <sheetData sheetId="295"/>
      <sheetData sheetId="296"/>
      <sheetData sheetId="297"/>
      <sheetData sheetId="298"/>
      <sheetData sheetId="299" refreshError="1"/>
      <sheetData sheetId="300"/>
      <sheetData sheetId="301"/>
      <sheetData sheetId="302"/>
      <sheetData sheetId="303"/>
      <sheetData sheetId="304"/>
      <sheetData sheetId="305"/>
      <sheetData sheetId="306" refreshError="1"/>
      <sheetData sheetId="307"/>
      <sheetData sheetId="308"/>
      <sheetData sheetId="309"/>
      <sheetData sheetId="310"/>
      <sheetData sheetId="311" refreshError="1"/>
      <sheetData sheetId="312" refreshError="1"/>
      <sheetData sheetId="313" refreshError="1"/>
      <sheetData sheetId="314" refreshError="1"/>
      <sheetData sheetId="315"/>
      <sheetData sheetId="316"/>
      <sheetData sheetId="317"/>
      <sheetData sheetId="318"/>
      <sheetData sheetId="319" refreshError="1"/>
      <sheetData sheetId="320" refreshError="1"/>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refreshError="1"/>
      <sheetData sheetId="338"/>
      <sheetData sheetId="339"/>
      <sheetData sheetId="340"/>
      <sheetData sheetId="341"/>
      <sheetData sheetId="342"/>
      <sheetData sheetId="343"/>
      <sheetData sheetId="344"/>
      <sheetData sheetId="345"/>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refreshError="1"/>
      <sheetData sheetId="503" refreshError="1"/>
      <sheetData sheetId="504" refreshError="1"/>
      <sheetData sheetId="505" refreshError="1"/>
      <sheetData sheetId="506" refreshError="1"/>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refreshError="1"/>
      <sheetData sheetId="573" refreshError="1"/>
      <sheetData sheetId="574" refreshError="1"/>
      <sheetData sheetId="575" refreshError="1"/>
      <sheetData sheetId="576" refreshError="1"/>
      <sheetData sheetId="577" refreshError="1"/>
      <sheetData sheetId="578"/>
      <sheetData sheetId="579" refreshError="1"/>
      <sheetData sheetId="580" refreshError="1"/>
      <sheetData sheetId="581" refreshError="1"/>
      <sheetData sheetId="582"/>
      <sheetData sheetId="583"/>
      <sheetData sheetId="584"/>
      <sheetData sheetId="585" refreshError="1"/>
      <sheetData sheetId="586"/>
      <sheetData sheetId="587"/>
      <sheetData sheetId="588"/>
      <sheetData sheetId="589"/>
      <sheetData sheetId="590" refreshError="1"/>
      <sheetData sheetId="591" refreshError="1"/>
      <sheetData sheetId="592"/>
      <sheetData sheetId="593" refreshError="1"/>
      <sheetData sheetId="594" refreshError="1"/>
      <sheetData sheetId="595"/>
      <sheetData sheetId="596" refreshError="1"/>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sheetData sheetId="620"/>
      <sheetData sheetId="621" refreshError="1"/>
      <sheetData sheetId="622" refreshError="1"/>
      <sheetData sheetId="623"/>
      <sheetData sheetId="624" refreshError="1"/>
      <sheetData sheetId="625" refreshError="1"/>
      <sheetData sheetId="626"/>
      <sheetData sheetId="627" refreshError="1"/>
      <sheetData sheetId="628" refreshError="1"/>
      <sheetData sheetId="629" refreshError="1"/>
      <sheetData sheetId="630" refreshError="1"/>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sheetData sheetId="679"/>
      <sheetData sheetId="680"/>
      <sheetData sheetId="68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efreshError="1"/>
      <sheetData sheetId="709" refreshError="1"/>
      <sheetData sheetId="710" refreshError="1"/>
      <sheetData sheetId="711" refreshError="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sheetData sheetId="747" refreshError="1"/>
      <sheetData sheetId="748" refreshError="1"/>
      <sheetData sheetId="749" refreshError="1"/>
      <sheetData sheetId="750" refreshError="1"/>
      <sheetData sheetId="751" refreshError="1"/>
      <sheetData sheetId="752" refreshError="1"/>
      <sheetData sheetId="753"/>
      <sheetData sheetId="754"/>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Sheet1"/>
      <sheetName val="Sheet2"/>
      <sheetName val="Sheet3"/>
      <sheetName val="XL4Poppy"/>
      <sheetName val="Xlc5nguyhiem"/>
      <sheetName val="CosoXL"/>
      <sheetName val="KhuTG"/>
      <sheetName val="10000000"/>
      <sheetName val="XL4Test5"/>
      <sheetName val="Thuc thanh"/>
      <sheetName val="THDT"/>
      <sheetName val="THDG"/>
      <sheetName val="CTDG"/>
      <sheetName val="CTBT"/>
      <sheetName val="CPBT"/>
      <sheetName val="TB"/>
      <sheetName val="VC"/>
      <sheetName val="BANG KE"/>
      <sheetName val="CT cong?to"/>
      <sheetName val="CT cong_x0000_to"/>
      <sheetName val="thang12"/>
      <sheetName val="thang11"/>
      <sheetName val="thang10"/>
      <sheetName val="thang9"/>
      <sheetName val="thang8"/>
      <sheetName val="thang7"/>
      <sheetName val="thang6"/>
      <sheetName val="thang5"/>
      <sheetName val="thang4"/>
      <sheetName val="thang3"/>
      <sheetName val="thang2"/>
      <sheetName val="thang1"/>
      <sheetName val="DS-nop"/>
      <sheetName val="BC-ThuChi"/>
      <sheetName val="DS-nop T10.03"/>
      <sheetName val="DS-nop T12.03"/>
      <sheetName val="DS nop quý IV"/>
      <sheetName val="DS nop quý IV.04"/>
      <sheetName val="DSnop quý III.04"/>
      <sheetName val="DSnop quý II.04"/>
      <sheetName val="DSnop quý I.04"/>
      <sheetName val="DS-nop T11.03"/>
      <sheetName val="DL2"/>
      <sheetName val="ESTI."/>
      <sheetName val="DI-ESTI"/>
      <sheetName val="giathanh1"/>
      <sheetName val="KH-Q1,Q2,01"/>
      <sheetName val="data"/>
      <sheetName val="phi"/>
      <sheetName val="CT cong_to"/>
      <sheetName val="CT cong"/>
      <sheetName val="Sheet4"/>
      <sheetName val="TT_0,4KV"/>
      <sheetName val="TDTKP"/>
      <sheetName val="DG3285"/>
      <sheetName val="#pkhac"/>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TONGKE1P"/>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atabase"/>
      <sheetName val="BY CATEGORY"/>
      <sheetName val="001N99"/>
      <sheetName val="Tieu chuan thep"/>
      <sheetName val="Ban"/>
      <sheetName val="GS"/>
      <sheetName val="CD"/>
      <sheetName val="331"/>
      <sheetName val="CP"/>
      <sheetName val="Mua"/>
      <sheetName val="TK"/>
      <sheetName val="XNT"/>
      <sheetName val="BH"/>
      <sheetName val="BK MB"/>
      <sheetName val="So Cai"/>
      <sheetName val="Quy"/>
      <sheetName val="Luong"/>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2"/>
      <sheetName val="KL_CONG_TO1"/>
      <sheetName val="VL_DAU_THAU1"/>
      <sheetName val="TH_DZ0,41"/>
      <sheetName val="VL-NC_DZ0,41"/>
      <sheetName val="TH_THAO_DO1"/>
      <sheetName val="VL-NC-MTC_thao_do1"/>
      <sheetName val="CT_THAO_DO1"/>
      <sheetName val="KL_Thao_Do1"/>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ESTI_1"/>
      <sheetName val="CT_cong_to3"/>
      <sheetName val="CT_cong1"/>
      <sheetName val="BY_CATEGORY"/>
      <sheetName val="Tieu_chuan_thep"/>
      <sheetName val="KH_Q1_Q2_01"/>
      <sheetName val="TH dz 22"/>
      <sheetName val="VCDD_22"/>
      <sheetName val="vt 22"/>
      <sheetName val="Loai-4-5"/>
      <sheetName val="om"/>
      <sheetName val="OM6"/>
      <sheetName val="om05"/>
      <sheetName val="NSU"/>
      <sheetName val="SPL4-TOTAL"/>
      <sheetName val="Input"/>
      <sheetName val="ptdg "/>
      <sheetName val="ptke"/>
      <sheetName val="ptdg"/>
      <sheetName val="IBASE"/>
      <sheetName val="(24)-Truc 9"/>
      <sheetName val="clecÿÿt"/>
      <sheetName val="ÿÿngia"/>
      <sheetName val="khung ten TD"/>
      <sheetName val="CHITIET VL-NC-TT1p"/>
      <sheetName val="TONGKE3p"/>
      <sheetName val="QTCNVHHK"/>
      <sheetName val="DON GIA"/>
      <sheetName val="CHITIET VL-NC"/>
      <sheetName val=" XE 43K"/>
      <sheetName val="SO LIEU"/>
      <sheetName val="DCV"/>
      <sheetName val="4"/>
      <sheetName val="name"/>
      <sheetName val="CT35"/>
      <sheetName val="KK bo sung"/>
      <sheetName val="BK_MB"/>
      <sheetName val="So_Cai"/>
      <sheetName val="Thuc_thanh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4"/>
      <sheetName val="KL_CONG_TO2"/>
      <sheetName val="VL_DAU_THAU2"/>
      <sheetName val="TH_DZ0,42"/>
      <sheetName val="VL-NC_DZ0,42"/>
      <sheetName val="TH_THAO_DO2"/>
      <sheetName val="VL-NC-MTC_thao_do2"/>
      <sheetName val="CT_THAO_DO2"/>
      <sheetName val="KL_Thao_Do2"/>
      <sheetName val="BANG_KE2"/>
      <sheetName val="CT_cong?to2"/>
      <sheetName val="DS-nop_T10_032"/>
      <sheetName val="DS-nop_T12_032"/>
      <sheetName val="DS_nop_quý_IV2"/>
      <sheetName val="DS_nop_quý_IV_042"/>
      <sheetName val="DSnop_quý_III_042"/>
      <sheetName val="DSnop_quý_II_042"/>
      <sheetName val="DSnop_quý_I_042"/>
      <sheetName val="DS-nop_T11_032"/>
      <sheetName val="ESTI_2"/>
      <sheetName val="BK_MB1"/>
      <sheetName val="So_Cai1"/>
      <sheetName val="CT_cong_to5"/>
      <sheetName val="CT_cong2"/>
      <sheetName val="Thuc_thanh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6"/>
      <sheetName val="KL_CONG_TO3"/>
      <sheetName val="VL_DAU_THAU3"/>
      <sheetName val="TH_DZ0,43"/>
      <sheetName val="VL-NC_DZ0,43"/>
      <sheetName val="TH_THAO_DO3"/>
      <sheetName val="VL-NC-MTC_thao_do3"/>
      <sheetName val="CT_THAO_DO3"/>
      <sheetName val="KL_Thao_Do3"/>
      <sheetName val="BANG_KE3"/>
      <sheetName val="CT_cong?to3"/>
      <sheetName val="DS-nop_T10_033"/>
      <sheetName val="DS-nop_T12_033"/>
      <sheetName val="DS_nop_quý_IV3"/>
      <sheetName val="DS_nop_quý_IV_043"/>
      <sheetName val="DSnop_quý_III_043"/>
      <sheetName val="DSnop_quý_II_043"/>
      <sheetName val="DSnop_quý_I_043"/>
      <sheetName val="DS-nop_T11_033"/>
      <sheetName val="ESTI_3"/>
      <sheetName val="BK_MB2"/>
      <sheetName val="So_Cai2"/>
      <sheetName val="CT_cong_to7"/>
      <sheetName val="CT_cong3"/>
      <sheetName val="Thuc_thanh4"/>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8"/>
      <sheetName val="KL_CONG_TO4"/>
      <sheetName val="VL_DAU_THAU4"/>
      <sheetName val="TH_DZ0,44"/>
      <sheetName val="VL-NC_DZ0,44"/>
      <sheetName val="TH_THAO_DO4"/>
      <sheetName val="VL-NC-MTC_thao_do4"/>
      <sheetName val="CT_THAO_DO4"/>
      <sheetName val="KL_Thao_Do4"/>
      <sheetName val="BANG_KE4"/>
      <sheetName val="CT_cong?to4"/>
      <sheetName val="DS-nop_T10_034"/>
      <sheetName val="DS-nop_T12_034"/>
      <sheetName val="DS_nop_quý_IV4"/>
      <sheetName val="DS_nop_quý_IV_044"/>
      <sheetName val="DSnop_quý_III_044"/>
      <sheetName val="DSnop_quý_II_044"/>
      <sheetName val="DSnop_quý_I_044"/>
      <sheetName val="DS-nop_T11_034"/>
      <sheetName val="ESTI_4"/>
      <sheetName val="BK_MB3"/>
      <sheetName val="So_Cai3"/>
      <sheetName val="CT_cong_to9"/>
      <sheetName val="CT_cong4"/>
      <sheetName val="[_x0000_TCNVHHK_x0000_XLS_x0000_Cos_x0000_XL"/>
      <sheetName val="DONVI"/>
      <sheetName val="khluong"/>
      <sheetName val="KHDTCC"/>
      <sheetName val="DK-KH"/>
      <sheetName val="pp1p"/>
      <sheetName val="pp3p_NC"/>
      <sheetName val="pp3p "/>
      <sheetName val="1_x0000_ƛ_x0000__x0000__x0000__x0000__x0000__x0000__x0000__x0000__x0001__x0000_娈ƛ_x0000__x0004__x0000__x0000__x0000__x0000__x0000__x0000_Ⲽƛ_x0000__x0000__x0000__x0000__x0000__x0000_"/>
      <sheetName val="1"/>
      <sheetName val="Khoi luong"/>
      <sheetName val="dtxl"/>
      <sheetName val="TTDZ22"/>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KL_CONG_TO5"/>
      <sheetName val="VL_DAU_THAU5"/>
      <sheetName val="TH_DZ0,45"/>
      <sheetName val="VL-NC_DZ0,45"/>
      <sheetName val="TH_THAO_DO5"/>
      <sheetName val="VL-NC-MTC_thao_do5"/>
      <sheetName val="CT_THAO_DO5"/>
      <sheetName val="KL_Thao_Do5"/>
      <sheetName val="Thuc_thanh5"/>
      <sheetName val="DS-nop_T10_035"/>
      <sheetName val="DS-nop_T12_035"/>
      <sheetName val="DS_nop_quý_IV5"/>
      <sheetName val="DS_nop_quý_IV_045"/>
      <sheetName val="DSnop_quý_III_045"/>
      <sheetName val="DSnop_quý_II_045"/>
      <sheetName val="DSnop_quý_I_045"/>
      <sheetName val="DS-nop_T11_03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KL_CONG_TO6"/>
      <sheetName val="VL_DAU_THAU6"/>
      <sheetName val="TH_DZ0,46"/>
      <sheetName val="VL-NC_DZ0,46"/>
      <sheetName val="TH_THAO_DO6"/>
      <sheetName val="VL-NC-MTC_thao_do6"/>
      <sheetName val="CT_THAO_DO6"/>
      <sheetName val="KL_Thao_Do6"/>
      <sheetName val="Thuc_thanh6"/>
      <sheetName val="DS-nop_T10_036"/>
      <sheetName val="DS-nop_T12_036"/>
      <sheetName val="DS_nop_quý_IV6"/>
      <sheetName val="DS_nop_quý_IV_046"/>
      <sheetName val="DSnop_quý_III_046"/>
      <sheetName val="DSnop_quý_II_046"/>
      <sheetName val="DSnop_quý_I_046"/>
      <sheetName val="DS-nop_T11_03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KL_CONG_TO7"/>
      <sheetName val="VL_DAU_THAU7"/>
      <sheetName val="TH_DZ0,47"/>
      <sheetName val="VL-NC_DZ0,47"/>
      <sheetName val="TH_THAO_DO7"/>
      <sheetName val="VL-NC-MTC_thao_do7"/>
      <sheetName val="CT_THAO_DO7"/>
      <sheetName val="KL_Thao_Do7"/>
      <sheetName val="Thuc_thanh7"/>
      <sheetName val="DS-nop_T10_037"/>
      <sheetName val="DS-nop_T12_037"/>
      <sheetName val="DS_nop_quý_IV7"/>
      <sheetName val="DS_nop_quý_IV_047"/>
      <sheetName val="DSnop_quý_III_047"/>
      <sheetName val="DSnop_quý_II_047"/>
      <sheetName val="DSnop_quý_I_047"/>
      <sheetName val="DS-nop_T11_03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KL_CONG_TO8"/>
      <sheetName val="VL_DAU_THAU8"/>
      <sheetName val="TH_DZ0,48"/>
      <sheetName val="VL-NC_DZ0,48"/>
      <sheetName val="TH_THAO_DO8"/>
      <sheetName val="VL-NC-MTC_thao_do8"/>
      <sheetName val="CT_THAO_DO8"/>
      <sheetName val="KL_Thao_Do8"/>
      <sheetName val="Thuc_thanh8"/>
      <sheetName val="DS-nop_T10_038"/>
      <sheetName val="DS-nop_T12_038"/>
      <sheetName val="DS_nop_quý_IV8"/>
      <sheetName val="DS_nop_quý_IV_048"/>
      <sheetName val="DSnop_quý_III_048"/>
      <sheetName val="DSnop_quý_II_048"/>
      <sheetName val="DSnop_quý_I_048"/>
      <sheetName val="DS-nop_T11_038"/>
      <sheetName val="VL10KV"/>
      <sheetName val="TBA 250"/>
      <sheetName val="VL 0,4KV"/>
      <sheetName val="VLCong to"/>
      <sheetName val="_"/>
      <sheetName val="cuoc vc"/>
      <sheetName val="THUE_GTGT"/>
      <sheetName val="CHIET TINH TBA"/>
      <sheetName val="1?ƛ????????_x0001_?娈ƛ?_x0004_??????Ⲽƛ??????"/>
      <sheetName val="CT cong_x005f_x0000_to"/>
      <sheetName val="CT cong_x005f_x005f_x005f_x0000_to"/>
      <sheetName val="TH_dz_22"/>
      <sheetName val="vt_22"/>
      <sheetName val="TH_dz_221"/>
      <sheetName val="vt_221"/>
      <sheetName val="TH_dz_222"/>
      <sheetName val="vt_222"/>
      <sheetName val="1ƛ娈ƛⲼƛ"/>
      <sheetName val="TH_dz_223"/>
      <sheetName val="vt_223"/>
      <sheetName val="chitimc"/>
      <sheetName val="Bia TQT"/>
      <sheetName val="thunhap2"/>
      <sheetName val="DS nop quý KV"/>
      <sheetName val="Parts"/>
      <sheetName val="Safety"/>
      <sheetName val="Sales"/>
      <sheetName val="1_ƛ_________x0001__娈ƛ__x0004_______Ⲽƛ______"/>
      <sheetName val="diachi"/>
      <sheetName val="MAKH"/>
      <sheetName val="[?TCNVHHK?XLS?Cos?XL"/>
      <sheetName val="HESO"/>
      <sheetName val="15nam"/>
      <sheetName val="Don-gia"/>
      <sheetName val="DT-chi tiet"/>
      <sheetName val="THCPX_x0004_"/>
      <sheetName val="PHU_LUC"/>
      <sheetName val="TONGHOPCHIPHIXAYLAP"/>
      <sheetName val="gvl"/>
      <sheetName val="BenLuc"/>
      <sheetName val="NKChungTu"/>
      <sheetName val="["/>
      <sheetName val="2014-2015"/>
      <sheetName val="NCong-Day-Su"/>
      <sheetName val="ptv"/>
      <sheetName val="ptdg_"/>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24)-Truc_9"/>
      <sheetName val="CHITIET_VL-NC-TT1p"/>
      <sheetName val="khung_ten_TD"/>
      <sheetName val="ptv_"/>
      <sheetName val="CHITIET VL-NCHT1 (2)"/>
      <sheetName val="Da ta"/>
      <sheetName val="2"/>
      <sheetName val="3"/>
      <sheetName val="5"/>
      <sheetName val="6"/>
      <sheetName val="7"/>
      <sheetName val="8"/>
      <sheetName val="ptdg_1"/>
      <sheetName val="(24)-Truc_91"/>
      <sheetName val="khung_ten_TD1"/>
      <sheetName val="DON_GIA"/>
      <sheetName val="CHITIET_VL-NC-TT1p1"/>
      <sheetName val="SO_LIEU"/>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CHITIET_VL-NC"/>
      <sheetName val="CHITIET_VL-NCHT1_(2)"/>
      <sheetName val="_XE_43K"/>
      <sheetName val="PTCT-1"/>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Tke"/>
      <sheetName val="PP1PXDM"/>
      <sheetName val="PP3PXDM"/>
      <sheetName val="ptv?"/>
      <sheetName val="Xuat152"/>
      <sheetName val="Tong hop VT-may"/>
      <sheetName val="Mau 02"/>
      <sheetName val="TT_35"/>
      <sheetName val="CHITIET"/>
      <sheetName val="Tieu_chuan_thep1"/>
      <sheetName val="BY_CATEGORY1"/>
      <sheetName val="KK_bo_sung"/>
      <sheetName val="TBA_250"/>
      <sheetName val="VL_0,4KV"/>
      <sheetName val="VLCong_to"/>
      <sheetName val="Giai trinh"/>
      <sheetName val="ptdgD"/>
      <sheetName val="BK-C T"/>
      <sheetName val="KKKKKKKK"/>
      <sheetName val="DI_ESTI"/>
      <sheetName val="Du_lieu"/>
      <sheetName val="bt lt 32-79"/>
      <sheetName val="Da_ta"/>
      <sheetName val="DON_GIA1"/>
      <sheetName val="CHITIET_VL-NC1"/>
      <sheetName val="ptdg_2"/>
      <sheetName val="ptdg-duong"/>
      <sheetName val="Tong_ke"/>
      <sheetName val="__TCNVHHK_XLS_Cos_XL"/>
      <sheetName val="KL Thao D/"/>
      <sheetName val="(24)-Truc_92"/>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khung_ten_TD2"/>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E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H8">
            <v>0</v>
          </cell>
          <cell r="I8">
            <v>0</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G9">
            <v>0</v>
          </cell>
          <cell r="H9">
            <v>43.36</v>
          </cell>
          <cell r="I9">
            <v>0</v>
          </cell>
          <cell r="J9">
            <v>0</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G10">
            <v>0</v>
          </cell>
          <cell r="H10">
            <v>3.33</v>
          </cell>
          <cell r="I10">
            <v>0</v>
          </cell>
          <cell r="J10">
            <v>0</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H11">
            <v>0</v>
          </cell>
          <cell r="I11">
            <v>7.34</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H12">
            <v>0</v>
          </cell>
          <cell r="I12">
            <v>2.83</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G13">
            <v>0</v>
          </cell>
          <cell r="H13">
            <v>0.69</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G14">
            <v>0</v>
          </cell>
          <cell r="H14">
            <v>0.77</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G15">
            <v>0</v>
          </cell>
          <cell r="H15">
            <v>0.16</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F16">
            <v>0</v>
          </cell>
          <cell r="G16">
            <v>0</v>
          </cell>
          <cell r="H16">
            <v>0</v>
          </cell>
          <cell r="I16">
            <v>0</v>
          </cell>
          <cell r="J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H17">
            <v>0</v>
          </cell>
          <cell r="I17">
            <v>0</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I18">
            <v>0</v>
          </cell>
          <cell r="J18">
            <v>0</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19">
          <cell r="A19" t="str">
            <v>205.110</v>
          </cell>
          <cell r="B19" t="str">
            <v>Xáy tæåìng 11_x0010_ gaûch äúng væîa_x0000_XM M50 cao &lt;= 4m</v>
          </cell>
          <cell r="C19" t="str">
            <v>m3</v>
          </cell>
          <cell r="D19">
            <v>41.357100000000003</v>
          </cell>
          <cell r="E19">
            <v>6.2</v>
          </cell>
          <cell r="F19">
            <v>1127.1600000000001</v>
          </cell>
          <cell r="K19">
            <v>0</v>
          </cell>
          <cell r="L19">
            <v>0</v>
          </cell>
          <cell r="M19">
            <v>0</v>
          </cell>
          <cell r="N19">
            <v>0</v>
          </cell>
          <cell r="O19">
            <v>0</v>
          </cell>
          <cell r="P19">
            <v>0</v>
          </cell>
          <cell r="Q19">
            <v>0</v>
          </cell>
          <cell r="R19">
            <v>0.53</v>
          </cell>
          <cell r="S19">
            <v>8.02</v>
          </cell>
          <cell r="T19">
            <v>0</v>
          </cell>
          <cell r="U19">
            <v>0</v>
          </cell>
          <cell r="V19">
            <v>0</v>
          </cell>
          <cell r="W19">
            <v>0</v>
          </cell>
          <cell r="X19">
            <v>0</v>
          </cell>
        </row>
        <row r="20">
          <cell r="A20">
            <v>0</v>
          </cell>
          <cell r="B20" t="str">
            <v>II. THÁN NHAÌ :</v>
          </cell>
          <cell r="C20">
            <v>0</v>
          </cell>
          <cell r="D20">
            <v>0</v>
          </cell>
          <cell r="E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G21">
            <v>0</v>
          </cell>
          <cell r="H21">
            <v>9.4</v>
          </cell>
          <cell r="I21">
            <v>0</v>
          </cell>
          <cell r="J21">
            <v>0</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G22">
            <v>0</v>
          </cell>
          <cell r="H22">
            <v>0.24</v>
          </cell>
          <cell r="I22">
            <v>0</v>
          </cell>
          <cell r="J22">
            <v>0</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G23">
            <v>0</v>
          </cell>
          <cell r="H23">
            <v>7.35</v>
          </cell>
          <cell r="I23">
            <v>0</v>
          </cell>
          <cell r="J23">
            <v>0</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G24">
            <v>0</v>
          </cell>
          <cell r="H24">
            <v>0.85</v>
          </cell>
          <cell r="I24">
            <v>0</v>
          </cell>
          <cell r="J24">
            <v>0</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G25">
            <v>0</v>
          </cell>
          <cell r="H25">
            <v>24.71</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G26">
            <v>0</v>
          </cell>
          <cell r="H26">
            <v>1.99</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v>
          </cell>
          <cell r="H27">
            <v>0.3</v>
          </cell>
          <cell r="I27">
            <v>0</v>
          </cell>
          <cell r="J27">
            <v>0</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G28">
            <v>0</v>
          </cell>
          <cell r="H28">
            <v>0.16</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G29">
            <v>0</v>
          </cell>
          <cell r="H29">
            <v>1.1000000000000001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H30">
            <v>0</v>
          </cell>
          <cell r="I30">
            <v>0.97</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H31">
            <v>0</v>
          </cell>
          <cell r="I31">
            <v>1.75</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H32">
            <v>0</v>
          </cell>
          <cell r="I32">
            <v>0.24</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G33">
            <v>0</v>
          </cell>
          <cell r="H33">
            <v>0.09</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G34">
            <v>0</v>
          </cell>
          <cell r="H34">
            <v>7.0000000000000007E-2</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G35">
            <v>0</v>
          </cell>
          <cell r="H35">
            <v>0.08</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E36">
            <v>0</v>
          </cell>
          <cell r="F36">
            <v>10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G37">
            <v>0</v>
          </cell>
          <cell r="H37">
            <v>0.51</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H38">
            <v>0</v>
          </cell>
          <cell r="I38">
            <v>5.3</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G39">
            <v>0</v>
          </cell>
          <cell r="H39">
            <v>1.86</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E40">
            <v>0</v>
          </cell>
          <cell r="F40">
            <v>99</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F41">
            <v>0</v>
          </cell>
          <cell r="G41">
            <v>0</v>
          </cell>
          <cell r="H41">
            <v>0</v>
          </cell>
          <cell r="I41">
            <v>0</v>
          </cell>
          <cell r="J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E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H46">
            <v>0</v>
          </cell>
          <cell r="I46">
            <v>3.2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H47">
            <v>0</v>
          </cell>
          <cell r="I47">
            <v>0.66</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G48">
            <v>0</v>
          </cell>
          <cell r="H48">
            <v>1.1299999999999999</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G49">
            <v>0</v>
          </cell>
          <cell r="H49">
            <v>1.96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E50">
            <v>0</v>
          </cell>
          <cell r="F50">
            <v>57</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H52">
            <v>0</v>
          </cell>
          <cell r="I52">
            <v>0.4</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G53">
            <v>0</v>
          </cell>
          <cell r="H53">
            <v>0.36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F55">
            <v>0</v>
          </cell>
          <cell r="G55">
            <v>0</v>
          </cell>
          <cell r="H55">
            <v>0</v>
          </cell>
          <cell r="I55">
            <v>0</v>
          </cell>
          <cell r="J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G60">
            <v>0</v>
          </cell>
          <cell r="H60">
            <v>0.28999999999999998</v>
          </cell>
          <cell r="I60">
            <v>0</v>
          </cell>
          <cell r="J60">
            <v>0</v>
          </cell>
          <cell r="K60">
            <v>0</v>
          </cell>
          <cell r="L60">
            <v>0</v>
          </cell>
          <cell r="M60">
            <v>713.4</v>
          </cell>
        </row>
        <row r="61">
          <cell r="A61" t="str">
            <v>651.140</v>
          </cell>
          <cell r="B61" t="str">
            <v>Traït båì chaíy væîa XM M75 daìy 15</v>
          </cell>
          <cell r="C61" t="str">
            <v>m2</v>
          </cell>
          <cell r="D61">
            <v>11.88</v>
          </cell>
          <cell r="E61">
            <v>0.2</v>
          </cell>
          <cell r="F61">
            <v>51.51</v>
          </cell>
          <cell r="G61">
            <v>0</v>
          </cell>
          <cell r="H61">
            <v>0.22</v>
          </cell>
        </row>
        <row r="62">
          <cell r="A62" t="str">
            <v>701.120</v>
          </cell>
          <cell r="B62" t="str">
            <v>Queït väi båì chaíy 3 næåïc tràõng</v>
          </cell>
          <cell r="C62" t="str">
            <v>m2</v>
          </cell>
          <cell r="D62">
            <v>11.88</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3.56</v>
          </cell>
        </row>
        <row r="63">
          <cell r="A63" t="str">
            <v>651.420</v>
          </cell>
          <cell r="B63" t="str">
            <v>Traït chè næåïc sã nä</v>
          </cell>
          <cell r="C63" t="str">
            <v>m</v>
          </cell>
          <cell r="D63">
            <v>33.200000000000003</v>
          </cell>
          <cell r="E63">
            <v>0.15</v>
          </cell>
          <cell r="F63">
            <v>38.630000000000003</v>
          </cell>
          <cell r="G63">
            <v>0</v>
          </cell>
          <cell r="H63">
            <v>0.17</v>
          </cell>
        </row>
        <row r="64">
          <cell r="A64">
            <v>0</v>
          </cell>
          <cell r="B64" t="str">
            <v>IV. KHU VÃÛ SINH - BÃØ TÆÛ HOAÛI - BÃÚP - HÄÚ GA :</v>
          </cell>
          <cell r="C64">
            <v>0</v>
          </cell>
          <cell r="D64">
            <v>0</v>
          </cell>
          <cell r="E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E65">
            <v>0</v>
          </cell>
          <cell r="F65">
            <v>0</v>
          </cell>
          <cell r="G65">
            <v>0</v>
          </cell>
          <cell r="H65">
            <v>0</v>
          </cell>
          <cell r="I65">
            <v>0.3</v>
          </cell>
        </row>
        <row r="66">
          <cell r="A66" t="str">
            <v>204.410</v>
          </cell>
          <cell r="B66" t="str">
            <v xml:space="preserve">Xáy thaình bãø næåïc khu vãû sinh daìy 110 væîa XM M75 </v>
          </cell>
          <cell r="C66" t="str">
            <v>m3</v>
          </cell>
          <cell r="D66">
            <v>0.65</v>
          </cell>
          <cell r="E66">
            <v>0.2</v>
          </cell>
          <cell r="F66">
            <v>51.51</v>
          </cell>
          <cell r="G66">
            <v>0</v>
          </cell>
          <cell r="H66">
            <v>0.22</v>
          </cell>
          <cell r="I66">
            <v>0</v>
          </cell>
          <cell r="J66">
            <v>0</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G67">
            <v>0</v>
          </cell>
          <cell r="H67">
            <v>0.1</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G68">
            <v>0</v>
          </cell>
          <cell r="H68">
            <v>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E69">
            <v>0</v>
          </cell>
          <cell r="F69">
            <v>8</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G70">
            <v>0</v>
          </cell>
          <cell r="H70">
            <v>1.69</v>
          </cell>
          <cell r="I70">
            <v>0</v>
          </cell>
          <cell r="J70">
            <v>0</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G71">
            <v>0</v>
          </cell>
          <cell r="H71">
            <v>0.25</v>
          </cell>
          <cell r="I71">
            <v>0</v>
          </cell>
          <cell r="J71">
            <v>0</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H73">
            <v>0</v>
          </cell>
          <cell r="I73">
            <v>0</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G74">
            <v>0</v>
          </cell>
          <cell r="H74">
            <v>3.45</v>
          </cell>
          <cell r="I74">
            <v>0</v>
          </cell>
          <cell r="J74">
            <v>0</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G75">
            <v>0</v>
          </cell>
          <cell r="H75">
            <v>1.68</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E76">
            <v>0</v>
          </cell>
          <cell r="F76">
            <v>74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G77">
            <v>0</v>
          </cell>
          <cell r="H77">
            <v>0.25</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G78">
            <v>0</v>
          </cell>
          <cell r="H78">
            <v>0.31</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H79">
            <v>0</v>
          </cell>
          <cell r="I79">
            <v>1.18</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G81">
            <v>0</v>
          </cell>
          <cell r="H81">
            <v>0.27</v>
          </cell>
          <cell r="I81">
            <v>0</v>
          </cell>
          <cell r="J81">
            <v>0</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G82">
            <v>0</v>
          </cell>
          <cell r="H82">
            <v>0.26</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F83">
            <v>0</v>
          </cell>
          <cell r="G83">
            <v>0</v>
          </cell>
          <cell r="H83">
            <v>0</v>
          </cell>
          <cell r="I83">
            <v>0</v>
          </cell>
          <cell r="J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H84">
            <v>0</v>
          </cell>
          <cell r="I84">
            <v>0.28999999999999998</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G85">
            <v>0</v>
          </cell>
          <cell r="H85">
            <v>0.2</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H88">
            <v>0</v>
          </cell>
          <cell r="I88">
            <v>0</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G89">
            <v>0</v>
          </cell>
          <cell r="H89">
            <v>0.36</v>
          </cell>
          <cell r="I89">
            <v>0</v>
          </cell>
          <cell r="J89">
            <v>0</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G90">
            <v>0</v>
          </cell>
          <cell r="H90">
            <v>0.39</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H91">
            <v>0</v>
          </cell>
          <cell r="I91">
            <v>0.2</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E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H93">
            <v>0</v>
          </cell>
          <cell r="I93">
            <v>0</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H94">
            <v>0</v>
          </cell>
          <cell r="I94">
            <v>3.7</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H95">
            <v>0</v>
          </cell>
          <cell r="I95">
            <v>2.35</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0</v>
          </cell>
          <cell r="H96">
            <v>0.56999999999999995</v>
          </cell>
          <cell r="I96">
            <v>0</v>
          </cell>
          <cell r="J96">
            <v>0</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H97">
            <v>0</v>
          </cell>
          <cell r="I97">
            <v>0.3</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G98">
            <v>0</v>
          </cell>
          <cell r="H98">
            <v>0.41</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E99">
            <v>0</v>
          </cell>
          <cell r="F99">
            <v>25</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G100">
            <v>0</v>
          </cell>
          <cell r="H100">
            <v>0.15</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G101">
            <v>0</v>
          </cell>
          <cell r="H101">
            <v>0.26</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G102">
            <v>0</v>
          </cell>
          <cell r="H102">
            <v>0.19</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G103">
            <v>0</v>
          </cell>
          <cell r="H103">
            <v>0.13</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G104">
            <v>0</v>
          </cell>
          <cell r="H104">
            <v>0.23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G105">
            <v>0</v>
          </cell>
          <cell r="H105">
            <v>0.17</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E106">
            <v>0</v>
          </cell>
          <cell r="F106">
            <v>53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E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H110">
            <v>0</v>
          </cell>
          <cell r="I110">
            <v>0</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G111">
            <v>0</v>
          </cell>
          <cell r="H111">
            <v>0.32</v>
          </cell>
          <cell r="I111">
            <v>0</v>
          </cell>
          <cell r="J111">
            <v>0</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G112">
            <v>0</v>
          </cell>
          <cell r="H112">
            <v>0.13</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H116">
            <v>0</v>
          </cell>
          <cell r="I116">
            <v>0</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G117">
            <v>0</v>
          </cell>
          <cell r="H117">
            <v>2.19</v>
          </cell>
          <cell r="I117">
            <v>0</v>
          </cell>
          <cell r="J117">
            <v>0</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G118">
            <v>0</v>
          </cell>
          <cell r="H118">
            <v>0.23</v>
          </cell>
          <cell r="I118">
            <v>0</v>
          </cell>
          <cell r="J118">
            <v>0</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G119">
            <v>0</v>
          </cell>
          <cell r="H119">
            <v>0.26</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G120">
            <v>0</v>
          </cell>
          <cell r="H120">
            <v>0.5</v>
          </cell>
          <cell r="I120">
            <v>0</v>
          </cell>
          <cell r="J120">
            <v>0</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G121">
            <v>0</v>
          </cell>
          <cell r="H121">
            <v>0.34</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H125">
            <v>0</v>
          </cell>
          <cell r="I125">
            <v>1.51</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G126">
            <v>0</v>
          </cell>
          <cell r="H126">
            <v>0.66</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sheetData sheetId="495" refreshError="1"/>
      <sheetData sheetId="496" refreshError="1"/>
      <sheetData sheetId="497"/>
      <sheetData sheetId="498"/>
      <sheetData sheetId="499"/>
      <sheetData sheetId="500"/>
      <sheetData sheetId="501"/>
      <sheetData sheetId="502"/>
      <sheetData sheetId="503"/>
      <sheetData sheetId="504"/>
      <sheetData sheetId="505"/>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sheetData sheetId="517" refreshError="1"/>
      <sheetData sheetId="518" refreshError="1"/>
      <sheetData sheetId="519" refreshError="1"/>
      <sheetData sheetId="520" refreshError="1"/>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sheetData sheetId="597"/>
      <sheetData sheetId="598"/>
      <sheetData sheetId="599"/>
      <sheetData sheetId="600"/>
      <sheetData sheetId="601" refreshError="1"/>
      <sheetData sheetId="602" refreshError="1"/>
      <sheetData sheetId="603" refreshError="1"/>
      <sheetData sheetId="604" refreshError="1"/>
      <sheetData sheetId="605"/>
      <sheetData sheetId="606" refreshError="1"/>
      <sheetData sheetId="607" refreshError="1"/>
      <sheetData sheetId="608" refreshError="1"/>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refreshError="1"/>
      <sheetData sheetId="627" refreshError="1"/>
      <sheetData sheetId="628" refreshError="1"/>
      <sheetData sheetId="629"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an1"/>
      <sheetName val="CDFS"/>
      <sheetName val="Sheet2"/>
      <sheetName val="loc"/>
      <sheetName val="Sheet1"/>
      <sheetName val="CDPS PL"/>
      <sheetName val="Dulieu"/>
      <sheetName val="Thuc thanh"/>
      <sheetName val="CD2000"/>
    </sheetNames>
    <sheetDataSet>
      <sheetData sheetId="0"/>
      <sheetData sheetId="1" refreshError="1"/>
      <sheetData sheetId="2" refreshError="1"/>
      <sheetData sheetId="3" refreshError="1"/>
      <sheetData sheetId="4" refreshError="1"/>
      <sheetData sheetId="5" refreshError="1"/>
      <sheetData sheetId="6" refreshError="1">
        <row r="1">
          <cell r="K1" t="str">
            <v>USD</v>
          </cell>
        </row>
        <row r="2">
          <cell r="K2">
            <v>8.2899999999999991</v>
          </cell>
        </row>
        <row r="3">
          <cell r="K3">
            <v>0.25</v>
          </cell>
        </row>
        <row r="4">
          <cell r="K4">
            <v>115.87</v>
          </cell>
        </row>
        <row r="5">
          <cell r="K5">
            <v>3.48</v>
          </cell>
        </row>
        <row r="6">
          <cell r="K6">
            <v>27.89</v>
          </cell>
        </row>
        <row r="7">
          <cell r="K7">
            <v>0.93</v>
          </cell>
        </row>
        <row r="8">
          <cell r="K8">
            <v>60.5</v>
          </cell>
        </row>
        <row r="9">
          <cell r="K9">
            <v>123.68</v>
          </cell>
        </row>
        <row r="10">
          <cell r="K10">
            <v>12.37</v>
          </cell>
        </row>
        <row r="11">
          <cell r="K11">
            <v>39.04</v>
          </cell>
        </row>
        <row r="12">
          <cell r="K12">
            <v>1.17</v>
          </cell>
        </row>
        <row r="13">
          <cell r="K13">
            <v>29.06</v>
          </cell>
        </row>
        <row r="14">
          <cell r="K14">
            <v>0.87</v>
          </cell>
        </row>
        <row r="15">
          <cell r="K15">
            <v>3.56</v>
          </cell>
        </row>
        <row r="16">
          <cell r="K16">
            <v>19.8</v>
          </cell>
        </row>
        <row r="17">
          <cell r="K17">
            <v>1.98</v>
          </cell>
        </row>
        <row r="18">
          <cell r="K18">
            <v>23.13</v>
          </cell>
        </row>
        <row r="19">
          <cell r="K19">
            <v>19.07</v>
          </cell>
        </row>
        <row r="20">
          <cell r="K20">
            <v>0.56999999999999995</v>
          </cell>
        </row>
        <row r="21">
          <cell r="K21">
            <v>27.74</v>
          </cell>
        </row>
        <row r="22">
          <cell r="K22">
            <v>2.77</v>
          </cell>
        </row>
        <row r="23">
          <cell r="K23">
            <v>11.96</v>
          </cell>
        </row>
        <row r="24">
          <cell r="K24">
            <v>34.21</v>
          </cell>
        </row>
        <row r="25">
          <cell r="K25">
            <v>1.03</v>
          </cell>
        </row>
        <row r="26">
          <cell r="K26">
            <v>8.5399999999999991</v>
          </cell>
        </row>
        <row r="27">
          <cell r="K27">
            <v>0.85</v>
          </cell>
        </row>
        <row r="28">
          <cell r="K28">
            <v>27.05</v>
          </cell>
        </row>
        <row r="29">
          <cell r="K29">
            <v>0.81</v>
          </cell>
        </row>
        <row r="30">
          <cell r="K30">
            <v>5.53</v>
          </cell>
        </row>
        <row r="31">
          <cell r="K31">
            <v>0.17</v>
          </cell>
        </row>
        <row r="32">
          <cell r="K32">
            <v>54.8</v>
          </cell>
        </row>
        <row r="33">
          <cell r="K33">
            <v>5.48</v>
          </cell>
        </row>
        <row r="34">
          <cell r="K34">
            <v>28.47</v>
          </cell>
        </row>
        <row r="35">
          <cell r="K35">
            <v>1.42</v>
          </cell>
        </row>
        <row r="36">
          <cell r="K36">
            <v>9.5399999999999991</v>
          </cell>
        </row>
        <row r="37">
          <cell r="K37">
            <v>0.28999999999999998</v>
          </cell>
        </row>
        <row r="38">
          <cell r="K38">
            <v>18.86</v>
          </cell>
        </row>
        <row r="39">
          <cell r="K39">
            <v>18.66</v>
          </cell>
        </row>
        <row r="40">
          <cell r="K40">
            <v>0.56000000000000005</v>
          </cell>
        </row>
        <row r="41">
          <cell r="K41">
            <v>28.68</v>
          </cell>
        </row>
        <row r="42">
          <cell r="K42">
            <v>0.86</v>
          </cell>
        </row>
        <row r="43">
          <cell r="K43">
            <v>23.43</v>
          </cell>
        </row>
        <row r="44">
          <cell r="K44">
            <v>0.7</v>
          </cell>
        </row>
        <row r="45">
          <cell r="K45">
            <v>14.44</v>
          </cell>
        </row>
        <row r="46">
          <cell r="K46">
            <v>0.43</v>
          </cell>
        </row>
        <row r="47">
          <cell r="K47">
            <v>11.27</v>
          </cell>
        </row>
        <row r="48">
          <cell r="K48">
            <v>1.02</v>
          </cell>
        </row>
        <row r="49">
          <cell r="K49">
            <v>11.68</v>
          </cell>
        </row>
        <row r="50">
          <cell r="K50">
            <v>0.35</v>
          </cell>
        </row>
        <row r="51">
          <cell r="K51">
            <v>6.12</v>
          </cell>
        </row>
        <row r="52">
          <cell r="K52">
            <v>0.18</v>
          </cell>
        </row>
        <row r="53">
          <cell r="K53">
            <v>38.01</v>
          </cell>
        </row>
        <row r="54">
          <cell r="K54">
            <v>1.1399999999999999</v>
          </cell>
        </row>
        <row r="55">
          <cell r="K55">
            <v>220.04</v>
          </cell>
        </row>
        <row r="56">
          <cell r="K56">
            <v>9.07</v>
          </cell>
        </row>
        <row r="57">
          <cell r="K57">
            <v>3319.93</v>
          </cell>
        </row>
        <row r="58">
          <cell r="K58">
            <v>2300</v>
          </cell>
        </row>
        <row r="59">
          <cell r="K59">
            <v>500</v>
          </cell>
        </row>
        <row r="60">
          <cell r="K60">
            <v>4105.01</v>
          </cell>
        </row>
        <row r="61">
          <cell r="K61">
            <v>13.82</v>
          </cell>
        </row>
        <row r="62">
          <cell r="K62">
            <v>0.41</v>
          </cell>
        </row>
        <row r="63">
          <cell r="K63">
            <v>9.61</v>
          </cell>
        </row>
        <row r="64">
          <cell r="K64">
            <v>0.28999999999999998</v>
          </cell>
        </row>
        <row r="65">
          <cell r="K65">
            <v>31.94</v>
          </cell>
        </row>
        <row r="66">
          <cell r="K66">
            <v>3.19</v>
          </cell>
        </row>
        <row r="67">
          <cell r="K67">
            <v>158.91999999999999</v>
          </cell>
        </row>
        <row r="68">
          <cell r="K68">
            <v>6.46</v>
          </cell>
        </row>
        <row r="69">
          <cell r="K69">
            <v>355.87</v>
          </cell>
        </row>
        <row r="70">
          <cell r="K70">
            <v>2338.41</v>
          </cell>
        </row>
        <row r="71">
          <cell r="K71">
            <v>185.19</v>
          </cell>
        </row>
        <row r="72">
          <cell r="K72">
            <v>5.56</v>
          </cell>
        </row>
        <row r="73">
          <cell r="K73">
            <v>335.2</v>
          </cell>
        </row>
        <row r="74">
          <cell r="K74">
            <v>33.58</v>
          </cell>
        </row>
        <row r="75">
          <cell r="K75">
            <v>462.63</v>
          </cell>
        </row>
        <row r="76">
          <cell r="K76">
            <v>254.04</v>
          </cell>
        </row>
        <row r="77">
          <cell r="K77">
            <v>25.4</v>
          </cell>
        </row>
        <row r="78">
          <cell r="K78">
            <v>2588.19</v>
          </cell>
        </row>
        <row r="79">
          <cell r="K79">
            <v>258.82</v>
          </cell>
        </row>
        <row r="80">
          <cell r="K80">
            <v>119.06</v>
          </cell>
        </row>
        <row r="81">
          <cell r="K81">
            <v>11.91</v>
          </cell>
        </row>
        <row r="82">
          <cell r="K82">
            <v>281.98</v>
          </cell>
        </row>
        <row r="83">
          <cell r="K83">
            <v>28.2</v>
          </cell>
        </row>
        <row r="84">
          <cell r="K84">
            <v>186.24</v>
          </cell>
        </row>
        <row r="85">
          <cell r="K85">
            <v>7.55</v>
          </cell>
        </row>
        <row r="86">
          <cell r="K86">
            <v>269.93</v>
          </cell>
        </row>
        <row r="87">
          <cell r="K87">
            <v>44.2</v>
          </cell>
        </row>
        <row r="88">
          <cell r="K88">
            <v>4.42</v>
          </cell>
        </row>
        <row r="89">
          <cell r="K89">
            <v>355.87</v>
          </cell>
        </row>
        <row r="90">
          <cell r="K90">
            <v>11.55</v>
          </cell>
        </row>
        <row r="91">
          <cell r="K91">
            <v>14234.88</v>
          </cell>
        </row>
        <row r="92">
          <cell r="K92">
            <v>11000</v>
          </cell>
        </row>
        <row r="93">
          <cell r="K93">
            <v>5.41</v>
          </cell>
        </row>
        <row r="94">
          <cell r="K94">
            <v>195.41</v>
          </cell>
        </row>
        <row r="95">
          <cell r="K95">
            <v>19.93</v>
          </cell>
        </row>
        <row r="96">
          <cell r="K96">
            <v>10.68</v>
          </cell>
        </row>
        <row r="97">
          <cell r="K97">
            <v>19.93</v>
          </cell>
        </row>
        <row r="98">
          <cell r="K98">
            <v>4270.46</v>
          </cell>
        </row>
        <row r="99">
          <cell r="K99">
            <v>2750.33</v>
          </cell>
        </row>
        <row r="100">
          <cell r="K100">
            <v>2800</v>
          </cell>
        </row>
        <row r="101">
          <cell r="K101">
            <v>2767.1</v>
          </cell>
        </row>
        <row r="102">
          <cell r="K102">
            <v>14234.88</v>
          </cell>
        </row>
        <row r="103">
          <cell r="K103">
            <v>2135.23</v>
          </cell>
        </row>
        <row r="104">
          <cell r="K104">
            <v>3558.72</v>
          </cell>
        </row>
        <row r="105">
          <cell r="K105">
            <v>32460.91</v>
          </cell>
        </row>
        <row r="106">
          <cell r="K106">
            <v>55.81</v>
          </cell>
        </row>
        <row r="107">
          <cell r="K107">
            <v>5.58</v>
          </cell>
        </row>
        <row r="108">
          <cell r="K108">
            <v>7.12</v>
          </cell>
        </row>
        <row r="109">
          <cell r="K109">
            <v>50.55</v>
          </cell>
        </row>
        <row r="110">
          <cell r="K110">
            <v>5.05</v>
          </cell>
        </row>
        <row r="111">
          <cell r="K111">
            <v>7378.95</v>
          </cell>
        </row>
        <row r="112">
          <cell r="K112">
            <v>1.85</v>
          </cell>
        </row>
        <row r="113">
          <cell r="K113">
            <v>41.41</v>
          </cell>
        </row>
        <row r="114">
          <cell r="K114">
            <v>36.729999999999997</v>
          </cell>
        </row>
        <row r="115">
          <cell r="K115">
            <v>16.010000000000002</v>
          </cell>
        </row>
        <row r="116">
          <cell r="K116">
            <v>1.07</v>
          </cell>
        </row>
        <row r="117">
          <cell r="K117">
            <v>17.079999999999998</v>
          </cell>
        </row>
        <row r="118">
          <cell r="K118">
            <v>4.2699999999999996</v>
          </cell>
        </row>
        <row r="119">
          <cell r="K119">
            <v>19.93</v>
          </cell>
        </row>
        <row r="120">
          <cell r="K120">
            <v>2.14</v>
          </cell>
        </row>
        <row r="121">
          <cell r="K121">
            <v>9.27</v>
          </cell>
        </row>
        <row r="122">
          <cell r="K122">
            <v>196.95</v>
          </cell>
        </row>
        <row r="123">
          <cell r="K123">
            <v>9.82</v>
          </cell>
        </row>
        <row r="124">
          <cell r="K124">
            <v>11.96</v>
          </cell>
        </row>
        <row r="125">
          <cell r="K125">
            <v>9.7100000000000009</v>
          </cell>
        </row>
        <row r="126">
          <cell r="K126">
            <v>0.97</v>
          </cell>
        </row>
        <row r="127">
          <cell r="K127">
            <v>16.37</v>
          </cell>
        </row>
        <row r="128">
          <cell r="K128">
            <v>22.78</v>
          </cell>
        </row>
        <row r="129">
          <cell r="K129">
            <v>58.6</v>
          </cell>
        </row>
        <row r="130">
          <cell r="K130">
            <v>1.76</v>
          </cell>
        </row>
        <row r="131">
          <cell r="K131">
            <v>1.99</v>
          </cell>
        </row>
        <row r="132">
          <cell r="K132">
            <v>48.37</v>
          </cell>
        </row>
        <row r="133">
          <cell r="K133">
            <v>1.45</v>
          </cell>
        </row>
        <row r="134">
          <cell r="K134">
            <v>40.83</v>
          </cell>
        </row>
        <row r="135">
          <cell r="K135">
            <v>4.0999999999999996</v>
          </cell>
        </row>
        <row r="136">
          <cell r="K136">
            <v>52.38</v>
          </cell>
        </row>
        <row r="137">
          <cell r="K137">
            <v>2.56</v>
          </cell>
        </row>
        <row r="138">
          <cell r="K138">
            <v>6.62</v>
          </cell>
        </row>
        <row r="139">
          <cell r="K139">
            <v>6.41</v>
          </cell>
        </row>
        <row r="140">
          <cell r="K140">
            <v>67.72</v>
          </cell>
        </row>
        <row r="141">
          <cell r="K141">
            <v>2.0299999999999998</v>
          </cell>
        </row>
        <row r="142">
          <cell r="K142">
            <v>3.99</v>
          </cell>
        </row>
        <row r="143">
          <cell r="K143">
            <v>1.39</v>
          </cell>
        </row>
        <row r="144">
          <cell r="K144">
            <v>0.14000000000000001</v>
          </cell>
        </row>
        <row r="145">
          <cell r="K145">
            <v>3.56</v>
          </cell>
        </row>
        <row r="146">
          <cell r="K146">
            <v>5.91</v>
          </cell>
        </row>
        <row r="147">
          <cell r="K147">
            <v>3377.07</v>
          </cell>
        </row>
        <row r="148">
          <cell r="K148">
            <v>2300</v>
          </cell>
        </row>
        <row r="149">
          <cell r="K149">
            <v>500</v>
          </cell>
        </row>
        <row r="150">
          <cell r="K150">
            <v>164.27</v>
          </cell>
        </row>
        <row r="151">
          <cell r="K151">
            <v>6.6</v>
          </cell>
        </row>
        <row r="152">
          <cell r="K152">
            <v>355.87</v>
          </cell>
        </row>
        <row r="153">
          <cell r="K153">
            <v>71.17</v>
          </cell>
        </row>
        <row r="154">
          <cell r="K154">
            <v>30.8</v>
          </cell>
        </row>
        <row r="155">
          <cell r="K155">
            <v>3.08</v>
          </cell>
        </row>
        <row r="156">
          <cell r="K156">
            <v>20.25</v>
          </cell>
        </row>
        <row r="157">
          <cell r="K157">
            <v>2.02</v>
          </cell>
        </row>
        <row r="158">
          <cell r="K158">
            <v>53.9</v>
          </cell>
        </row>
        <row r="159">
          <cell r="K159">
            <v>1.62</v>
          </cell>
        </row>
        <row r="160">
          <cell r="K160">
            <v>398.02</v>
          </cell>
        </row>
        <row r="161">
          <cell r="K161">
            <v>11.94</v>
          </cell>
        </row>
        <row r="162">
          <cell r="K162">
            <v>281.81</v>
          </cell>
        </row>
        <row r="163">
          <cell r="K163">
            <v>238.12</v>
          </cell>
        </row>
        <row r="164">
          <cell r="K164">
            <v>23.81</v>
          </cell>
        </row>
        <row r="165">
          <cell r="K165">
            <v>395.68</v>
          </cell>
        </row>
        <row r="166">
          <cell r="K166">
            <v>39.57</v>
          </cell>
        </row>
        <row r="167">
          <cell r="K167">
            <v>74.349999999999994</v>
          </cell>
        </row>
        <row r="168">
          <cell r="K168">
            <v>2.23</v>
          </cell>
        </row>
        <row r="169">
          <cell r="K169">
            <v>324.77999999999997</v>
          </cell>
        </row>
        <row r="170">
          <cell r="K170">
            <v>9.74</v>
          </cell>
        </row>
        <row r="171">
          <cell r="K171">
            <v>543.74</v>
          </cell>
        </row>
        <row r="172">
          <cell r="K172">
            <v>54.37</v>
          </cell>
        </row>
        <row r="173">
          <cell r="K173">
            <v>61.28</v>
          </cell>
        </row>
        <row r="174">
          <cell r="K174">
            <v>6.13</v>
          </cell>
        </row>
        <row r="175">
          <cell r="K175">
            <v>3252.25</v>
          </cell>
        </row>
        <row r="176">
          <cell r="K176">
            <v>3577.47</v>
          </cell>
        </row>
        <row r="177">
          <cell r="K177">
            <v>126.82</v>
          </cell>
        </row>
        <row r="178">
          <cell r="K178">
            <v>12.68</v>
          </cell>
        </row>
        <row r="179">
          <cell r="K179">
            <v>189.81</v>
          </cell>
        </row>
        <row r="180">
          <cell r="K180">
            <v>313.63</v>
          </cell>
        </row>
        <row r="181">
          <cell r="K181">
            <v>31.36</v>
          </cell>
        </row>
        <row r="182">
          <cell r="K182">
            <v>10.149466192170818</v>
          </cell>
        </row>
        <row r="183">
          <cell r="K183">
            <v>69.47</v>
          </cell>
        </row>
        <row r="184">
          <cell r="K184">
            <v>1067.6199999999999</v>
          </cell>
        </row>
        <row r="185">
          <cell r="K185">
            <v>4982.21</v>
          </cell>
        </row>
        <row r="186">
          <cell r="K186">
            <v>11605.43</v>
          </cell>
        </row>
        <row r="187">
          <cell r="K187">
            <v>3558.72</v>
          </cell>
        </row>
        <row r="188">
          <cell r="K188">
            <v>2801.79</v>
          </cell>
        </row>
        <row r="189">
          <cell r="K189">
            <v>6591.44</v>
          </cell>
        </row>
        <row r="190">
          <cell r="K190">
            <v>12.19</v>
          </cell>
        </row>
        <row r="191">
          <cell r="K191">
            <v>34.270000000000003</v>
          </cell>
        </row>
        <row r="192">
          <cell r="K192">
            <v>3.43</v>
          </cell>
        </row>
        <row r="193">
          <cell r="K193">
            <v>2.85</v>
          </cell>
        </row>
        <row r="194">
          <cell r="K194">
            <v>10.75</v>
          </cell>
        </row>
        <row r="195">
          <cell r="K195">
            <v>8.57</v>
          </cell>
        </row>
        <row r="196">
          <cell r="K196">
            <v>0.26</v>
          </cell>
        </row>
        <row r="197">
          <cell r="K197">
            <v>5.86</v>
          </cell>
        </row>
        <row r="198">
          <cell r="K198">
            <v>0.26</v>
          </cell>
        </row>
        <row r="199">
          <cell r="K199">
            <v>19.02</v>
          </cell>
        </row>
        <row r="200">
          <cell r="K200">
            <v>0.56999999999999995</v>
          </cell>
        </row>
        <row r="201">
          <cell r="K201">
            <v>5.05</v>
          </cell>
        </row>
        <row r="202">
          <cell r="K202">
            <v>14.23</v>
          </cell>
        </row>
        <row r="203">
          <cell r="K203">
            <v>39.15</v>
          </cell>
        </row>
        <row r="204">
          <cell r="K204">
            <v>3.7</v>
          </cell>
        </row>
        <row r="205">
          <cell r="K205">
            <v>13.89</v>
          </cell>
        </row>
        <row r="206">
          <cell r="K206">
            <v>0.69</v>
          </cell>
        </row>
        <row r="207">
          <cell r="K207">
            <v>159.93</v>
          </cell>
        </row>
        <row r="208">
          <cell r="K208">
            <v>8</v>
          </cell>
        </row>
        <row r="209">
          <cell r="K209">
            <v>33.799999999999997</v>
          </cell>
        </row>
        <row r="210">
          <cell r="K210">
            <v>19.93</v>
          </cell>
        </row>
        <row r="211">
          <cell r="K211">
            <v>33.17</v>
          </cell>
        </row>
        <row r="212">
          <cell r="K212">
            <v>1</v>
          </cell>
        </row>
        <row r="213">
          <cell r="K213">
            <v>31.1</v>
          </cell>
        </row>
        <row r="214">
          <cell r="K214">
            <v>0.93</v>
          </cell>
        </row>
        <row r="215">
          <cell r="K215">
            <v>56.65</v>
          </cell>
        </row>
        <row r="216">
          <cell r="K216">
            <v>5.62</v>
          </cell>
        </row>
        <row r="217">
          <cell r="K217">
            <v>13.95</v>
          </cell>
        </row>
        <row r="218">
          <cell r="K218">
            <v>12.07</v>
          </cell>
        </row>
        <row r="219">
          <cell r="K219">
            <v>1.1000000000000001</v>
          </cell>
        </row>
        <row r="220">
          <cell r="K220">
            <v>27.97</v>
          </cell>
        </row>
        <row r="221">
          <cell r="K221">
            <v>4.2699999999999996</v>
          </cell>
        </row>
        <row r="222">
          <cell r="K222">
            <v>11.53</v>
          </cell>
        </row>
        <row r="223">
          <cell r="K223">
            <v>44.05</v>
          </cell>
        </row>
        <row r="224">
          <cell r="K224">
            <v>88.73</v>
          </cell>
        </row>
        <row r="225">
          <cell r="K225">
            <v>4.43</v>
          </cell>
        </row>
        <row r="226">
          <cell r="K226">
            <v>5.34</v>
          </cell>
        </row>
        <row r="227">
          <cell r="K227">
            <v>11.57</v>
          </cell>
        </row>
        <row r="228">
          <cell r="K228">
            <v>0.25</v>
          </cell>
        </row>
        <row r="229">
          <cell r="K229">
            <v>0.71</v>
          </cell>
        </row>
        <row r="230">
          <cell r="K230">
            <v>3.88</v>
          </cell>
        </row>
        <row r="231">
          <cell r="K231">
            <v>0.12</v>
          </cell>
        </row>
        <row r="232">
          <cell r="K232">
            <v>5.12</v>
          </cell>
        </row>
        <row r="233">
          <cell r="K233">
            <v>174.25</v>
          </cell>
        </row>
        <row r="234">
          <cell r="K234">
            <v>5.85</v>
          </cell>
        </row>
        <row r="235">
          <cell r="K235">
            <v>71.89</v>
          </cell>
        </row>
        <row r="236">
          <cell r="K236">
            <v>9.61</v>
          </cell>
        </row>
        <row r="237">
          <cell r="K237">
            <v>68.8</v>
          </cell>
        </row>
        <row r="238">
          <cell r="K238">
            <v>3.44</v>
          </cell>
        </row>
        <row r="239">
          <cell r="K239">
            <v>31.03</v>
          </cell>
        </row>
        <row r="240">
          <cell r="K240">
            <v>3.1</v>
          </cell>
        </row>
        <row r="241">
          <cell r="K241">
            <v>283.92</v>
          </cell>
        </row>
        <row r="242">
          <cell r="K242">
            <v>28.39</v>
          </cell>
        </row>
        <row r="243">
          <cell r="K243">
            <v>229.41</v>
          </cell>
        </row>
        <row r="244">
          <cell r="K244">
            <v>22.94</v>
          </cell>
        </row>
        <row r="245">
          <cell r="K245">
            <v>361.57</v>
          </cell>
        </row>
        <row r="246">
          <cell r="K246">
            <v>36.159999999999997</v>
          </cell>
        </row>
        <row r="247">
          <cell r="K247">
            <v>233.42</v>
          </cell>
        </row>
        <row r="248">
          <cell r="K248">
            <v>23.34</v>
          </cell>
        </row>
        <row r="249">
          <cell r="K249">
            <v>241.65</v>
          </cell>
        </row>
        <row r="250">
          <cell r="K250">
            <v>221.88</v>
          </cell>
        </row>
        <row r="251">
          <cell r="K251">
            <v>500</v>
          </cell>
        </row>
        <row r="252">
          <cell r="K252">
            <v>2300</v>
          </cell>
        </row>
        <row r="253">
          <cell r="K253">
            <v>3461.83</v>
          </cell>
        </row>
        <row r="254">
          <cell r="K254">
            <v>5.69</v>
          </cell>
        </row>
        <row r="255">
          <cell r="K255">
            <v>2360.79</v>
          </cell>
        </row>
        <row r="256">
          <cell r="K256">
            <v>4270.46</v>
          </cell>
        </row>
        <row r="257">
          <cell r="K257">
            <v>4475.18</v>
          </cell>
        </row>
        <row r="258">
          <cell r="K258">
            <v>2846.98</v>
          </cell>
        </row>
        <row r="259">
          <cell r="K259">
            <v>7117.44</v>
          </cell>
        </row>
        <row r="260">
          <cell r="K260">
            <v>3558.72</v>
          </cell>
        </row>
        <row r="261">
          <cell r="K261">
            <v>2800</v>
          </cell>
        </row>
        <row r="262">
          <cell r="K262">
            <v>355.87</v>
          </cell>
        </row>
        <row r="263">
          <cell r="K263">
            <v>62.11</v>
          </cell>
        </row>
        <row r="264">
          <cell r="K264">
            <v>6.21</v>
          </cell>
        </row>
        <row r="265">
          <cell r="K265">
            <v>9.11</v>
          </cell>
        </row>
        <row r="266">
          <cell r="K266">
            <v>141.80000000000001</v>
          </cell>
        </row>
        <row r="267">
          <cell r="K267">
            <v>14.18</v>
          </cell>
        </row>
        <row r="268">
          <cell r="K268">
            <v>4.9800000000000004</v>
          </cell>
        </row>
        <row r="269">
          <cell r="K269">
            <v>151.74</v>
          </cell>
        </row>
        <row r="270">
          <cell r="K270">
            <v>5.61</v>
          </cell>
        </row>
        <row r="271">
          <cell r="K271">
            <v>60.05</v>
          </cell>
        </row>
        <row r="272">
          <cell r="K272">
            <v>6</v>
          </cell>
        </row>
        <row r="273">
          <cell r="K273">
            <v>1.57</v>
          </cell>
        </row>
        <row r="274">
          <cell r="K274">
            <v>40.75</v>
          </cell>
        </row>
        <row r="275">
          <cell r="K275">
            <v>2.0299999999999998</v>
          </cell>
        </row>
        <row r="276">
          <cell r="K276">
            <v>9.7100000000000009</v>
          </cell>
        </row>
        <row r="277">
          <cell r="K277">
            <v>0.97</v>
          </cell>
        </row>
        <row r="278">
          <cell r="K278">
            <v>11.39</v>
          </cell>
        </row>
        <row r="279">
          <cell r="K279">
            <v>33.89</v>
          </cell>
        </row>
        <row r="280">
          <cell r="K280">
            <v>1.69</v>
          </cell>
        </row>
        <row r="281">
          <cell r="K281">
            <v>67.69</v>
          </cell>
        </row>
        <row r="282">
          <cell r="K282">
            <v>2.06</v>
          </cell>
        </row>
        <row r="283">
          <cell r="K283">
            <v>80.61</v>
          </cell>
        </row>
        <row r="284">
          <cell r="K284">
            <v>2.42</v>
          </cell>
        </row>
        <row r="285">
          <cell r="K285">
            <v>6.83</v>
          </cell>
        </row>
        <row r="286">
          <cell r="K286">
            <v>12.39</v>
          </cell>
        </row>
        <row r="287">
          <cell r="K287">
            <v>1.1399999999999999</v>
          </cell>
        </row>
        <row r="288">
          <cell r="K288">
            <v>2.85</v>
          </cell>
        </row>
        <row r="289">
          <cell r="K289">
            <v>59.83</v>
          </cell>
        </row>
        <row r="290">
          <cell r="K290">
            <v>5.98</v>
          </cell>
        </row>
        <row r="291">
          <cell r="K291">
            <v>33.89</v>
          </cell>
        </row>
        <row r="292">
          <cell r="K292">
            <v>1.69</v>
          </cell>
        </row>
        <row r="293">
          <cell r="K293">
            <v>25.54</v>
          </cell>
        </row>
        <row r="294">
          <cell r="K294">
            <v>0.79</v>
          </cell>
        </row>
        <row r="295">
          <cell r="K295">
            <v>10.39</v>
          </cell>
        </row>
        <row r="296">
          <cell r="K296">
            <v>1426.54</v>
          </cell>
        </row>
        <row r="297">
          <cell r="K297">
            <v>2934.14</v>
          </cell>
        </row>
        <row r="298">
          <cell r="K298">
            <v>270.45999999999998</v>
          </cell>
        </row>
        <row r="299">
          <cell r="K299">
            <v>145.56</v>
          </cell>
        </row>
        <row r="300">
          <cell r="K300">
            <v>14.56</v>
          </cell>
        </row>
        <row r="301">
          <cell r="K301">
            <v>39.43</v>
          </cell>
        </row>
        <row r="302">
          <cell r="K302">
            <v>424.01</v>
          </cell>
        </row>
        <row r="303">
          <cell r="K303">
            <v>42.4</v>
          </cell>
        </row>
        <row r="304">
          <cell r="K304">
            <v>498.22</v>
          </cell>
        </row>
        <row r="305">
          <cell r="K305">
            <v>3007.59</v>
          </cell>
        </row>
        <row r="306">
          <cell r="K306">
            <v>16.61</v>
          </cell>
        </row>
        <row r="307">
          <cell r="K307">
            <v>176.39</v>
          </cell>
        </row>
        <row r="308">
          <cell r="K308">
            <v>4.96</v>
          </cell>
        </row>
        <row r="309">
          <cell r="K309">
            <v>35.520000000000003</v>
          </cell>
        </row>
        <row r="310">
          <cell r="K310">
            <v>3.55</v>
          </cell>
        </row>
        <row r="311">
          <cell r="K311">
            <v>31.99</v>
          </cell>
        </row>
        <row r="312">
          <cell r="K312">
            <v>2.72</v>
          </cell>
        </row>
        <row r="313">
          <cell r="K313">
            <v>34.590000000000003</v>
          </cell>
        </row>
        <row r="314">
          <cell r="K314">
            <v>58.23</v>
          </cell>
        </row>
        <row r="315">
          <cell r="K315">
            <v>5.82</v>
          </cell>
        </row>
        <row r="316">
          <cell r="K316">
            <v>106.76</v>
          </cell>
        </row>
        <row r="317">
          <cell r="K317">
            <v>209.08</v>
          </cell>
        </row>
        <row r="318">
          <cell r="K318">
            <v>20.91</v>
          </cell>
        </row>
        <row r="319">
          <cell r="K319">
            <v>284.25</v>
          </cell>
        </row>
        <row r="320">
          <cell r="K320">
            <v>28.43</v>
          </cell>
        </row>
        <row r="321">
          <cell r="K321">
            <v>41.71</v>
          </cell>
        </row>
        <row r="322">
          <cell r="K322">
            <v>120.97</v>
          </cell>
        </row>
        <row r="323">
          <cell r="K323">
            <v>4.88</v>
          </cell>
        </row>
        <row r="324">
          <cell r="K324">
            <v>238.88</v>
          </cell>
        </row>
        <row r="325">
          <cell r="K325">
            <v>4.4800000000000004</v>
          </cell>
        </row>
        <row r="326">
          <cell r="K326">
            <v>0.51</v>
          </cell>
        </row>
        <row r="327">
          <cell r="K327">
            <v>3558.72</v>
          </cell>
        </row>
        <row r="328">
          <cell r="K328">
            <v>3268.6</v>
          </cell>
        </row>
        <row r="329">
          <cell r="K329">
            <v>2532.66</v>
          </cell>
        </row>
        <row r="330">
          <cell r="K330">
            <v>4.5</v>
          </cell>
        </row>
        <row r="331">
          <cell r="K331">
            <v>0.5</v>
          </cell>
        </row>
        <row r="332">
          <cell r="K332">
            <v>13488.43</v>
          </cell>
        </row>
        <row r="333">
          <cell r="K333">
            <v>16.04</v>
          </cell>
        </row>
        <row r="334">
          <cell r="K334">
            <v>1.78</v>
          </cell>
        </row>
        <row r="335">
          <cell r="K335">
            <v>49.96</v>
          </cell>
        </row>
        <row r="336">
          <cell r="K336">
            <v>49.46</v>
          </cell>
        </row>
        <row r="337">
          <cell r="K337">
            <v>0.5</v>
          </cell>
        </row>
        <row r="338">
          <cell r="K338">
            <v>7147.11</v>
          </cell>
        </row>
        <row r="339">
          <cell r="K339">
            <v>16.04</v>
          </cell>
        </row>
        <row r="340">
          <cell r="K340">
            <v>1.78</v>
          </cell>
        </row>
        <row r="341">
          <cell r="K341">
            <v>49.96</v>
          </cell>
        </row>
        <row r="342">
          <cell r="K342">
            <v>44.96</v>
          </cell>
        </row>
        <row r="343">
          <cell r="K343">
            <v>5</v>
          </cell>
        </row>
        <row r="344">
          <cell r="K344">
            <v>6278.51</v>
          </cell>
        </row>
        <row r="345">
          <cell r="K345">
            <v>3914.59</v>
          </cell>
        </row>
        <row r="346">
          <cell r="K346">
            <v>7.83</v>
          </cell>
        </row>
        <row r="347">
          <cell r="K347">
            <v>801.14</v>
          </cell>
        </row>
        <row r="348">
          <cell r="K348">
            <v>1.44</v>
          </cell>
        </row>
        <row r="349">
          <cell r="K349">
            <v>0.16</v>
          </cell>
        </row>
        <row r="350">
          <cell r="K350">
            <v>669.58</v>
          </cell>
        </row>
        <row r="351">
          <cell r="K351">
            <v>12.1</v>
          </cell>
        </row>
        <row r="352">
          <cell r="K352">
            <v>1.85</v>
          </cell>
        </row>
        <row r="353">
          <cell r="K353">
            <v>1.42</v>
          </cell>
        </row>
        <row r="354">
          <cell r="K354">
            <v>4.5</v>
          </cell>
        </row>
        <row r="355">
          <cell r="K355">
            <v>0.5</v>
          </cell>
        </row>
        <row r="356">
          <cell r="K356">
            <v>294</v>
          </cell>
        </row>
        <row r="357">
          <cell r="K357">
            <v>1.42</v>
          </cell>
        </row>
        <row r="358">
          <cell r="K358">
            <v>4.5</v>
          </cell>
        </row>
        <row r="359">
          <cell r="K359">
            <v>0.5</v>
          </cell>
        </row>
        <row r="360">
          <cell r="K360">
            <v>141.75</v>
          </cell>
        </row>
        <row r="361">
          <cell r="K361">
            <v>2432.04</v>
          </cell>
        </row>
        <row r="362">
          <cell r="K362">
            <v>5.69</v>
          </cell>
        </row>
        <row r="363">
          <cell r="K363">
            <v>4.49</v>
          </cell>
        </row>
        <row r="364">
          <cell r="K364">
            <v>0.14000000000000001</v>
          </cell>
        </row>
        <row r="365">
          <cell r="K365">
            <v>37.01</v>
          </cell>
        </row>
        <row r="366">
          <cell r="K366">
            <v>1.85</v>
          </cell>
        </row>
        <row r="367">
          <cell r="K367">
            <v>55.65</v>
          </cell>
        </row>
        <row r="368">
          <cell r="K368">
            <v>5.57</v>
          </cell>
        </row>
        <row r="369">
          <cell r="K369">
            <v>15.44</v>
          </cell>
        </row>
        <row r="370">
          <cell r="K370">
            <v>9.82</v>
          </cell>
        </row>
        <row r="371">
          <cell r="K371">
            <v>0.98</v>
          </cell>
        </row>
        <row r="372">
          <cell r="K372">
            <v>56.54</v>
          </cell>
        </row>
        <row r="373">
          <cell r="K373">
            <v>2.83</v>
          </cell>
        </row>
        <row r="374">
          <cell r="K374">
            <v>133.25</v>
          </cell>
        </row>
        <row r="375">
          <cell r="K375">
            <v>4.12</v>
          </cell>
        </row>
        <row r="376">
          <cell r="K376">
            <v>25.96</v>
          </cell>
        </row>
        <row r="377">
          <cell r="K377">
            <v>0.8</v>
          </cell>
        </row>
        <row r="378">
          <cell r="K378">
            <v>94.89</v>
          </cell>
        </row>
        <row r="379">
          <cell r="K379">
            <v>4.75</v>
          </cell>
        </row>
        <row r="380">
          <cell r="K380">
            <v>14.64</v>
          </cell>
        </row>
        <row r="381">
          <cell r="K381">
            <v>0.73</v>
          </cell>
        </row>
        <row r="382">
          <cell r="K382">
            <v>5.52</v>
          </cell>
        </row>
        <row r="383">
          <cell r="K383">
            <v>0.17</v>
          </cell>
        </row>
        <row r="384">
          <cell r="K384">
            <v>20.079999999999998</v>
          </cell>
        </row>
        <row r="385">
          <cell r="K385">
            <v>1.06</v>
          </cell>
        </row>
        <row r="386">
          <cell r="K386">
            <v>27.62</v>
          </cell>
        </row>
        <row r="387">
          <cell r="K387">
            <v>0.85</v>
          </cell>
        </row>
        <row r="388">
          <cell r="K388">
            <v>12.39</v>
          </cell>
        </row>
        <row r="389">
          <cell r="K389">
            <v>1.1299999999999999</v>
          </cell>
        </row>
        <row r="390">
          <cell r="K390">
            <v>801.77</v>
          </cell>
        </row>
        <row r="391">
          <cell r="K391">
            <v>1082.4100000000001</v>
          </cell>
        </row>
        <row r="392">
          <cell r="K392">
            <v>2339.0300000000002</v>
          </cell>
        </row>
        <row r="393">
          <cell r="K393">
            <v>184.9</v>
          </cell>
        </row>
        <row r="394">
          <cell r="K394">
            <v>9.73</v>
          </cell>
        </row>
        <row r="395">
          <cell r="K395">
            <v>335.77</v>
          </cell>
        </row>
        <row r="396">
          <cell r="K396">
            <v>33.58</v>
          </cell>
        </row>
        <row r="397">
          <cell r="K397">
            <v>11.03</v>
          </cell>
        </row>
        <row r="398">
          <cell r="K398">
            <v>4.83</v>
          </cell>
        </row>
        <row r="399">
          <cell r="K399">
            <v>0.15</v>
          </cell>
        </row>
        <row r="400">
          <cell r="K400">
            <v>102.3</v>
          </cell>
        </row>
        <row r="401">
          <cell r="K401">
            <v>10.23</v>
          </cell>
        </row>
        <row r="402">
          <cell r="K402">
            <v>18.43</v>
          </cell>
        </row>
        <row r="403">
          <cell r="K403">
            <v>0.56999999999999995</v>
          </cell>
        </row>
        <row r="404">
          <cell r="K404">
            <v>5.41</v>
          </cell>
        </row>
        <row r="405">
          <cell r="K405">
            <v>1.49</v>
          </cell>
        </row>
        <row r="406">
          <cell r="K406">
            <v>9.58</v>
          </cell>
        </row>
        <row r="407">
          <cell r="K407">
            <v>0.96</v>
          </cell>
        </row>
        <row r="408">
          <cell r="K408">
            <v>42.7</v>
          </cell>
        </row>
        <row r="409">
          <cell r="K409">
            <v>414.1</v>
          </cell>
        </row>
        <row r="410">
          <cell r="K410">
            <v>41.41</v>
          </cell>
        </row>
        <row r="411">
          <cell r="K411">
            <v>14.43</v>
          </cell>
        </row>
        <row r="412">
          <cell r="K412">
            <v>1.44</v>
          </cell>
        </row>
        <row r="413">
          <cell r="K413">
            <v>114.19</v>
          </cell>
        </row>
        <row r="414">
          <cell r="K414">
            <v>5.34</v>
          </cell>
        </row>
        <row r="415">
          <cell r="K415">
            <v>54.73</v>
          </cell>
        </row>
        <row r="416">
          <cell r="K416">
            <v>291.32</v>
          </cell>
        </row>
        <row r="417">
          <cell r="K417">
            <v>29.13</v>
          </cell>
        </row>
        <row r="418">
          <cell r="K418">
            <v>25.12</v>
          </cell>
        </row>
        <row r="419">
          <cell r="K419">
            <v>473.94</v>
          </cell>
        </row>
        <row r="420">
          <cell r="K420">
            <v>47.39</v>
          </cell>
        </row>
        <row r="421">
          <cell r="K421">
            <v>297.89999999999998</v>
          </cell>
        </row>
        <row r="422">
          <cell r="K422">
            <v>107.44</v>
          </cell>
        </row>
        <row r="423">
          <cell r="K423">
            <v>40.53</v>
          </cell>
        </row>
        <row r="424">
          <cell r="K424">
            <v>170.92</v>
          </cell>
        </row>
        <row r="425">
          <cell r="K425">
            <v>17.09</v>
          </cell>
        </row>
        <row r="426">
          <cell r="K426">
            <v>61.14</v>
          </cell>
        </row>
        <row r="427">
          <cell r="K427">
            <v>6.11</v>
          </cell>
        </row>
        <row r="428">
          <cell r="K428">
            <v>44.83</v>
          </cell>
        </row>
        <row r="429">
          <cell r="K429">
            <v>4.4800000000000004</v>
          </cell>
        </row>
        <row r="430">
          <cell r="K430">
            <v>40.19</v>
          </cell>
        </row>
        <row r="431">
          <cell r="K431">
            <v>142.35</v>
          </cell>
        </row>
        <row r="432">
          <cell r="K432">
            <v>220.2</v>
          </cell>
        </row>
        <row r="433">
          <cell r="K433">
            <v>1854.49</v>
          </cell>
        </row>
        <row r="434">
          <cell r="K434">
            <v>272.73</v>
          </cell>
        </row>
        <row r="435">
          <cell r="K435">
            <v>1363.59</v>
          </cell>
        </row>
        <row r="436">
          <cell r="K436">
            <v>3558.72</v>
          </cell>
        </row>
        <row r="437">
          <cell r="K437">
            <v>2181.91</v>
          </cell>
        </row>
        <row r="438">
          <cell r="K438">
            <v>923.3</v>
          </cell>
        </row>
        <row r="439">
          <cell r="K439">
            <v>3.27</v>
          </cell>
        </row>
        <row r="440">
          <cell r="K440">
            <v>11.55</v>
          </cell>
        </row>
        <row r="441">
          <cell r="K441">
            <v>117.47</v>
          </cell>
        </row>
        <row r="442">
          <cell r="K442">
            <v>3.52</v>
          </cell>
        </row>
        <row r="443">
          <cell r="K443">
            <v>23.72</v>
          </cell>
        </row>
        <row r="444">
          <cell r="K444">
            <v>1.19</v>
          </cell>
        </row>
        <row r="445">
          <cell r="K445">
            <v>18.510000000000002</v>
          </cell>
        </row>
        <row r="446">
          <cell r="K446">
            <v>9.7100000000000009</v>
          </cell>
        </row>
        <row r="447">
          <cell r="K447">
            <v>0.97</v>
          </cell>
        </row>
        <row r="448">
          <cell r="K448">
            <v>316.85000000000002</v>
          </cell>
        </row>
        <row r="449">
          <cell r="K449">
            <v>31.69</v>
          </cell>
        </row>
        <row r="450">
          <cell r="K450">
            <v>12.39</v>
          </cell>
        </row>
        <row r="451">
          <cell r="K451">
            <v>1.1299999999999999</v>
          </cell>
        </row>
        <row r="452">
          <cell r="K452">
            <v>30.34</v>
          </cell>
        </row>
        <row r="453">
          <cell r="K453">
            <v>0.91</v>
          </cell>
        </row>
        <row r="454">
          <cell r="K454">
            <v>2342.37</v>
          </cell>
        </row>
        <row r="455">
          <cell r="K455">
            <v>5.48</v>
          </cell>
        </row>
        <row r="456">
          <cell r="K456">
            <v>38.79</v>
          </cell>
        </row>
        <row r="457">
          <cell r="K457">
            <v>30.52</v>
          </cell>
        </row>
        <row r="458">
          <cell r="K458">
            <v>0.94</v>
          </cell>
        </row>
        <row r="459">
          <cell r="K459">
            <v>11.96</v>
          </cell>
        </row>
        <row r="460">
          <cell r="K460">
            <v>10.68</v>
          </cell>
        </row>
        <row r="461">
          <cell r="K461">
            <v>83.42</v>
          </cell>
        </row>
        <row r="462">
          <cell r="K462">
            <v>0.53</v>
          </cell>
        </row>
        <row r="463">
          <cell r="K463">
            <v>24.16</v>
          </cell>
        </row>
        <row r="464">
          <cell r="K464">
            <v>0.75</v>
          </cell>
        </row>
        <row r="465">
          <cell r="K465">
            <v>16.87</v>
          </cell>
        </row>
        <row r="466">
          <cell r="K466">
            <v>1.02</v>
          </cell>
        </row>
        <row r="467">
          <cell r="K467">
            <v>18.559999999999999</v>
          </cell>
        </row>
        <row r="468">
          <cell r="K468">
            <v>0.56999999999999995</v>
          </cell>
        </row>
        <row r="469">
          <cell r="K469">
            <v>151.49</v>
          </cell>
        </row>
        <row r="470">
          <cell r="K470">
            <v>4.9000000000000004</v>
          </cell>
        </row>
        <row r="471">
          <cell r="K471">
            <v>17.79</v>
          </cell>
        </row>
        <row r="472">
          <cell r="K472">
            <v>19.96</v>
          </cell>
        </row>
        <row r="473">
          <cell r="K473">
            <v>2</v>
          </cell>
        </row>
        <row r="474">
          <cell r="K474">
            <v>28.86</v>
          </cell>
        </row>
        <row r="475">
          <cell r="K475">
            <v>2.89</v>
          </cell>
        </row>
        <row r="476">
          <cell r="K476">
            <v>171.52</v>
          </cell>
        </row>
        <row r="477">
          <cell r="K477">
            <v>12.39</v>
          </cell>
        </row>
        <row r="478">
          <cell r="K478">
            <v>1.1299999999999999</v>
          </cell>
        </row>
        <row r="479">
          <cell r="K479">
            <v>7.47</v>
          </cell>
        </row>
        <row r="480">
          <cell r="K480">
            <v>4.7</v>
          </cell>
        </row>
        <row r="481">
          <cell r="K481">
            <v>146.88</v>
          </cell>
        </row>
        <row r="482">
          <cell r="K482">
            <v>6.58</v>
          </cell>
        </row>
        <row r="483">
          <cell r="K483">
            <v>40.21</v>
          </cell>
        </row>
        <row r="484">
          <cell r="K484">
            <v>23.56</v>
          </cell>
        </row>
        <row r="485">
          <cell r="K485">
            <v>497.78</v>
          </cell>
        </row>
        <row r="486">
          <cell r="K486">
            <v>29.3</v>
          </cell>
        </row>
        <row r="487">
          <cell r="K487">
            <v>3.84</v>
          </cell>
        </row>
        <row r="488">
          <cell r="K488">
            <v>0.38</v>
          </cell>
        </row>
        <row r="489">
          <cell r="K489">
            <v>10.68</v>
          </cell>
        </row>
        <row r="490">
          <cell r="K490">
            <v>801.99</v>
          </cell>
        </row>
        <row r="491">
          <cell r="K491">
            <v>3491.9</v>
          </cell>
        </row>
        <row r="492">
          <cell r="K492">
            <v>46.53</v>
          </cell>
        </row>
        <row r="493">
          <cell r="K493">
            <v>13.67</v>
          </cell>
        </row>
        <row r="494">
          <cell r="K494">
            <v>165.68</v>
          </cell>
        </row>
        <row r="495">
          <cell r="K495">
            <v>6.69</v>
          </cell>
        </row>
        <row r="496">
          <cell r="K496">
            <v>23.13</v>
          </cell>
        </row>
        <row r="497">
          <cell r="K497">
            <v>2.31</v>
          </cell>
        </row>
        <row r="498">
          <cell r="K498">
            <v>291.63</v>
          </cell>
        </row>
        <row r="499">
          <cell r="K499">
            <v>29.16</v>
          </cell>
        </row>
        <row r="500">
          <cell r="K500">
            <v>209.14</v>
          </cell>
        </row>
        <row r="501">
          <cell r="K501">
            <v>20.91</v>
          </cell>
        </row>
        <row r="502">
          <cell r="K502">
            <v>345.65</v>
          </cell>
        </row>
        <row r="503">
          <cell r="K503">
            <v>34.57</v>
          </cell>
        </row>
        <row r="504">
          <cell r="K504">
            <v>482.05</v>
          </cell>
        </row>
        <row r="505">
          <cell r="K505">
            <v>48.2</v>
          </cell>
        </row>
        <row r="506">
          <cell r="K506">
            <v>236.27</v>
          </cell>
        </row>
        <row r="507">
          <cell r="K507">
            <v>24.03</v>
          </cell>
        </row>
        <row r="508">
          <cell r="K508">
            <v>412.97</v>
          </cell>
        </row>
        <row r="509">
          <cell r="K509">
            <v>41.3</v>
          </cell>
        </row>
        <row r="510">
          <cell r="K510">
            <v>545.37</v>
          </cell>
        </row>
        <row r="511">
          <cell r="K511">
            <v>711.74</v>
          </cell>
        </row>
        <row r="512">
          <cell r="K512">
            <v>545.37</v>
          </cell>
        </row>
        <row r="513">
          <cell r="K513">
            <v>1363.41</v>
          </cell>
        </row>
        <row r="514">
          <cell r="K514">
            <v>1866.01</v>
          </cell>
        </row>
        <row r="515">
          <cell r="K515">
            <v>2397.7199999999998</v>
          </cell>
        </row>
        <row r="516">
          <cell r="K516">
            <v>17.47</v>
          </cell>
        </row>
        <row r="517">
          <cell r="K517">
            <v>0.32</v>
          </cell>
        </row>
        <row r="518">
          <cell r="K518">
            <v>2214.59</v>
          </cell>
        </row>
        <row r="519">
          <cell r="K519">
            <v>54.8</v>
          </cell>
        </row>
        <row r="520">
          <cell r="K520">
            <v>171.52</v>
          </cell>
        </row>
        <row r="521">
          <cell r="K521">
            <v>56.7</v>
          </cell>
        </row>
        <row r="522">
          <cell r="K522">
            <v>2.84</v>
          </cell>
        </row>
        <row r="523">
          <cell r="K523">
            <v>8.43</v>
          </cell>
        </row>
        <row r="524">
          <cell r="K524">
            <v>0.84</v>
          </cell>
        </row>
        <row r="525">
          <cell r="K525">
            <v>106.26</v>
          </cell>
        </row>
        <row r="526">
          <cell r="K526">
            <v>10.63</v>
          </cell>
        </row>
        <row r="527">
          <cell r="K527">
            <v>124.56</v>
          </cell>
        </row>
        <row r="528">
          <cell r="K528">
            <v>21.68</v>
          </cell>
        </row>
        <row r="529">
          <cell r="K529">
            <v>3.56</v>
          </cell>
        </row>
        <row r="530">
          <cell r="K530">
            <v>13.52</v>
          </cell>
        </row>
        <row r="531">
          <cell r="K531">
            <v>13.1</v>
          </cell>
        </row>
        <row r="532">
          <cell r="K532">
            <v>184.23</v>
          </cell>
        </row>
        <row r="533">
          <cell r="K533">
            <v>372.32</v>
          </cell>
        </row>
        <row r="534">
          <cell r="K534">
            <v>37.229999999999997</v>
          </cell>
        </row>
        <row r="535">
          <cell r="K535">
            <v>18.97</v>
          </cell>
        </row>
        <row r="536">
          <cell r="K536">
            <v>1.25</v>
          </cell>
        </row>
        <row r="537">
          <cell r="K537">
            <v>11.21</v>
          </cell>
        </row>
        <row r="538">
          <cell r="K538">
            <v>377.49</v>
          </cell>
        </row>
        <row r="539">
          <cell r="K539">
            <v>345.57</v>
          </cell>
        </row>
        <row r="540">
          <cell r="K540">
            <v>72.31</v>
          </cell>
        </row>
        <row r="541">
          <cell r="K541">
            <v>4.0199999999999996</v>
          </cell>
        </row>
        <row r="542">
          <cell r="K542">
            <v>211.4</v>
          </cell>
        </row>
        <row r="543">
          <cell r="K543">
            <v>7.04</v>
          </cell>
        </row>
        <row r="544">
          <cell r="K544">
            <v>8.5399999999999991</v>
          </cell>
        </row>
        <row r="545">
          <cell r="K545">
            <v>808.54</v>
          </cell>
        </row>
        <row r="546">
          <cell r="K546">
            <v>2808.16</v>
          </cell>
        </row>
        <row r="547">
          <cell r="K547">
            <v>72.849999999999994</v>
          </cell>
        </row>
        <row r="548">
          <cell r="K548">
            <v>184.98</v>
          </cell>
        </row>
        <row r="549">
          <cell r="K549">
            <v>7.44</v>
          </cell>
        </row>
        <row r="550">
          <cell r="K550">
            <v>291.63</v>
          </cell>
        </row>
        <row r="551">
          <cell r="K551">
            <v>29.16</v>
          </cell>
        </row>
        <row r="552">
          <cell r="K552">
            <v>45.38</v>
          </cell>
        </row>
        <row r="553">
          <cell r="K553">
            <v>64.06</v>
          </cell>
        </row>
        <row r="554">
          <cell r="K554">
            <v>17.149999999999999</v>
          </cell>
        </row>
        <row r="555">
          <cell r="K555">
            <v>1.72</v>
          </cell>
        </row>
        <row r="556">
          <cell r="K556">
            <v>617.05999999999995</v>
          </cell>
        </row>
        <row r="557">
          <cell r="K557">
            <v>12.1</v>
          </cell>
        </row>
        <row r="558">
          <cell r="K558">
            <v>327.36</v>
          </cell>
        </row>
        <row r="559">
          <cell r="K559">
            <v>32.74</v>
          </cell>
        </row>
        <row r="560">
          <cell r="K560">
            <v>14.73</v>
          </cell>
        </row>
        <row r="561">
          <cell r="K561">
            <v>26.9</v>
          </cell>
        </row>
        <row r="562">
          <cell r="K562">
            <v>3558.72</v>
          </cell>
        </row>
        <row r="563">
          <cell r="K563">
            <v>1243.8399999999999</v>
          </cell>
        </row>
        <row r="564">
          <cell r="K564">
            <v>25.68</v>
          </cell>
        </row>
        <row r="565">
          <cell r="K565">
            <v>8.11</v>
          </cell>
        </row>
        <row r="566">
          <cell r="K566">
            <v>42.7</v>
          </cell>
        </row>
        <row r="567">
          <cell r="K567">
            <v>7.12</v>
          </cell>
        </row>
        <row r="568">
          <cell r="K568">
            <v>50.29</v>
          </cell>
        </row>
        <row r="569">
          <cell r="K569">
            <v>2.52</v>
          </cell>
        </row>
        <row r="570">
          <cell r="K570">
            <v>6.41</v>
          </cell>
        </row>
        <row r="571">
          <cell r="K571">
            <v>278.86</v>
          </cell>
        </row>
        <row r="572">
          <cell r="K572">
            <v>3.27</v>
          </cell>
        </row>
        <row r="573">
          <cell r="K573">
            <v>13.59</v>
          </cell>
        </row>
        <row r="574">
          <cell r="K574">
            <v>1.36</v>
          </cell>
        </row>
        <row r="575">
          <cell r="K575">
            <v>334.28</v>
          </cell>
        </row>
        <row r="576">
          <cell r="K576">
            <v>26.14</v>
          </cell>
        </row>
        <row r="577">
          <cell r="K577">
            <v>36.04</v>
          </cell>
        </row>
        <row r="578">
          <cell r="K578">
            <v>119.35</v>
          </cell>
        </row>
        <row r="579">
          <cell r="K579">
            <v>4.47</v>
          </cell>
        </row>
        <row r="580">
          <cell r="K580">
            <v>54.23</v>
          </cell>
        </row>
        <row r="581">
          <cell r="K581">
            <v>2.71</v>
          </cell>
        </row>
        <row r="582">
          <cell r="K582">
            <v>8.4700000000000006</v>
          </cell>
        </row>
        <row r="583">
          <cell r="K583">
            <v>3.13</v>
          </cell>
        </row>
        <row r="584">
          <cell r="K584">
            <v>8.99</v>
          </cell>
        </row>
        <row r="585">
          <cell r="K585">
            <v>1</v>
          </cell>
        </row>
        <row r="586">
          <cell r="K586">
            <v>295.38</v>
          </cell>
        </row>
        <row r="587">
          <cell r="K587">
            <v>25.84</v>
          </cell>
        </row>
        <row r="588">
          <cell r="K588">
            <v>60.5</v>
          </cell>
        </row>
        <row r="589">
          <cell r="K589">
            <v>5.69</v>
          </cell>
        </row>
        <row r="590">
          <cell r="K590">
            <v>73.239999999999995</v>
          </cell>
        </row>
        <row r="591">
          <cell r="K591">
            <v>6.41</v>
          </cell>
        </row>
        <row r="592">
          <cell r="K592">
            <v>47.44</v>
          </cell>
        </row>
        <row r="593">
          <cell r="K593">
            <v>2.38</v>
          </cell>
        </row>
        <row r="594">
          <cell r="K594">
            <v>805.71</v>
          </cell>
        </row>
        <row r="595">
          <cell r="K595">
            <v>2677.26</v>
          </cell>
        </row>
        <row r="596">
          <cell r="K596">
            <v>338.79</v>
          </cell>
        </row>
        <row r="597">
          <cell r="K597">
            <v>75.53</v>
          </cell>
        </row>
        <row r="598">
          <cell r="K598">
            <v>160.69999999999999</v>
          </cell>
        </row>
        <row r="599">
          <cell r="K599">
            <v>6.58</v>
          </cell>
        </row>
        <row r="600">
          <cell r="K600">
            <v>291.83999999999997</v>
          </cell>
        </row>
        <row r="601">
          <cell r="K601">
            <v>29.18</v>
          </cell>
        </row>
        <row r="602">
          <cell r="K602">
            <v>111.94</v>
          </cell>
        </row>
        <row r="603">
          <cell r="K603">
            <v>11.19</v>
          </cell>
        </row>
        <row r="604">
          <cell r="K604">
            <v>278.16000000000003</v>
          </cell>
        </row>
        <row r="605">
          <cell r="K605">
            <v>27.81</v>
          </cell>
        </row>
        <row r="606">
          <cell r="K606">
            <v>75.13</v>
          </cell>
        </row>
        <row r="607">
          <cell r="K607">
            <v>29.82</v>
          </cell>
        </row>
        <row r="608">
          <cell r="K608">
            <v>2.98</v>
          </cell>
        </row>
        <row r="609">
          <cell r="K609">
            <v>10.75</v>
          </cell>
        </row>
        <row r="610">
          <cell r="K610">
            <v>17.079999999999998</v>
          </cell>
        </row>
        <row r="611">
          <cell r="K611">
            <v>287.3</v>
          </cell>
        </row>
        <row r="612">
          <cell r="K612">
            <v>14.37</v>
          </cell>
        </row>
        <row r="613">
          <cell r="K613">
            <v>5.82</v>
          </cell>
        </row>
        <row r="614">
          <cell r="K614">
            <v>0.57999999999999996</v>
          </cell>
        </row>
        <row r="615">
          <cell r="K615">
            <v>27.05</v>
          </cell>
        </row>
        <row r="616">
          <cell r="K616">
            <v>9.5399999999999991</v>
          </cell>
        </row>
        <row r="617">
          <cell r="K617">
            <v>29.89</v>
          </cell>
        </row>
        <row r="618">
          <cell r="K618">
            <v>17.260000000000002</v>
          </cell>
        </row>
        <row r="619">
          <cell r="K619">
            <v>21.35</v>
          </cell>
        </row>
        <row r="620">
          <cell r="K620">
            <v>11.96</v>
          </cell>
        </row>
        <row r="621">
          <cell r="K621">
            <v>14.23</v>
          </cell>
        </row>
        <row r="622">
          <cell r="K622">
            <v>0.71</v>
          </cell>
        </row>
        <row r="623">
          <cell r="K623">
            <v>31.46</v>
          </cell>
        </row>
        <row r="624">
          <cell r="K624">
            <v>19.93</v>
          </cell>
        </row>
        <row r="625">
          <cell r="K625">
            <v>2.0299999999999998</v>
          </cell>
        </row>
        <row r="626">
          <cell r="K626">
            <v>0.2</v>
          </cell>
        </row>
        <row r="627">
          <cell r="K627">
            <v>4.0599999999999996</v>
          </cell>
        </row>
        <row r="628">
          <cell r="K628">
            <v>10.43</v>
          </cell>
        </row>
        <row r="629">
          <cell r="K629">
            <v>0.96</v>
          </cell>
        </row>
        <row r="630">
          <cell r="K630">
            <v>49.82</v>
          </cell>
        </row>
        <row r="631">
          <cell r="K631">
            <v>28.15</v>
          </cell>
        </row>
        <row r="632">
          <cell r="K632">
            <v>2.81</v>
          </cell>
        </row>
        <row r="633">
          <cell r="K633">
            <v>216.32</v>
          </cell>
        </row>
        <row r="634">
          <cell r="K634">
            <v>21.63</v>
          </cell>
        </row>
        <row r="635">
          <cell r="K635">
            <v>825.05</v>
          </cell>
        </row>
        <row r="636">
          <cell r="K636">
            <v>2915.54</v>
          </cell>
        </row>
        <row r="637">
          <cell r="K637">
            <v>77.790000000000006</v>
          </cell>
        </row>
        <row r="638">
          <cell r="K638">
            <v>3.49</v>
          </cell>
        </row>
        <row r="639">
          <cell r="K639">
            <v>23.2</v>
          </cell>
        </row>
        <row r="640">
          <cell r="K640">
            <v>371.85</v>
          </cell>
        </row>
        <row r="641">
          <cell r="K641">
            <v>39.549999999999997</v>
          </cell>
        </row>
        <row r="642">
          <cell r="K642">
            <v>41.14</v>
          </cell>
        </row>
        <row r="643">
          <cell r="K643">
            <v>27.18</v>
          </cell>
        </row>
        <row r="644">
          <cell r="K644">
            <v>2.72</v>
          </cell>
        </row>
        <row r="645">
          <cell r="K645">
            <v>204.26</v>
          </cell>
        </row>
        <row r="646">
          <cell r="K646">
            <v>8.3699999999999992</v>
          </cell>
        </row>
        <row r="647">
          <cell r="K647">
            <v>292.67</v>
          </cell>
        </row>
        <row r="648">
          <cell r="K648">
            <v>29.27</v>
          </cell>
        </row>
        <row r="649">
          <cell r="K649">
            <v>35.590000000000003</v>
          </cell>
        </row>
        <row r="650">
          <cell r="K650">
            <v>230.14</v>
          </cell>
        </row>
        <row r="651">
          <cell r="K651">
            <v>23.01</v>
          </cell>
        </row>
        <row r="652">
          <cell r="K652">
            <v>24.03</v>
          </cell>
        </row>
        <row r="653">
          <cell r="K653">
            <v>24.41</v>
          </cell>
        </row>
        <row r="654">
          <cell r="K654">
            <v>2.44</v>
          </cell>
        </row>
        <row r="655">
          <cell r="K655">
            <v>3016.69</v>
          </cell>
        </row>
        <row r="656">
          <cell r="K656">
            <v>245.02</v>
          </cell>
        </row>
        <row r="657">
          <cell r="K657">
            <v>19.22</v>
          </cell>
        </row>
        <row r="658">
          <cell r="K658">
            <v>715.54</v>
          </cell>
        </row>
        <row r="659">
          <cell r="K659">
            <v>16.73</v>
          </cell>
        </row>
        <row r="660">
          <cell r="K660">
            <v>8.5399999999999991</v>
          </cell>
        </row>
        <row r="661">
          <cell r="K661">
            <v>0.43</v>
          </cell>
        </row>
        <row r="662">
          <cell r="K662">
            <v>14.95</v>
          </cell>
        </row>
        <row r="663">
          <cell r="K663">
            <v>0.75</v>
          </cell>
        </row>
        <row r="664">
          <cell r="K664">
            <v>21.71</v>
          </cell>
        </row>
        <row r="665">
          <cell r="K665">
            <v>18.010000000000002</v>
          </cell>
        </row>
        <row r="666">
          <cell r="K666">
            <v>1.8</v>
          </cell>
        </row>
        <row r="667">
          <cell r="K667">
            <v>9.75</v>
          </cell>
        </row>
        <row r="668">
          <cell r="K668">
            <v>272.88</v>
          </cell>
        </row>
        <row r="669">
          <cell r="K669">
            <v>5.81</v>
          </cell>
        </row>
        <row r="670">
          <cell r="K670">
            <v>27.87</v>
          </cell>
        </row>
        <row r="671">
          <cell r="K671">
            <v>17.79</v>
          </cell>
        </row>
        <row r="672">
          <cell r="K672">
            <v>79.44</v>
          </cell>
        </row>
        <row r="673">
          <cell r="K673">
            <v>3.58</v>
          </cell>
        </row>
        <row r="674">
          <cell r="K674">
            <v>36.299999999999997</v>
          </cell>
        </row>
        <row r="675">
          <cell r="K675">
            <v>283.51</v>
          </cell>
        </row>
        <row r="676">
          <cell r="K676">
            <v>28.35</v>
          </cell>
        </row>
        <row r="677">
          <cell r="K677">
            <v>819.42</v>
          </cell>
        </row>
        <row r="678">
          <cell r="K678">
            <v>2689.18</v>
          </cell>
        </row>
        <row r="679">
          <cell r="K679">
            <v>171.52</v>
          </cell>
        </row>
        <row r="680">
          <cell r="K680">
            <v>209.38</v>
          </cell>
        </row>
        <row r="681">
          <cell r="K681">
            <v>8.6999999999999993</v>
          </cell>
        </row>
        <row r="682">
          <cell r="K682">
            <v>67.98</v>
          </cell>
        </row>
        <row r="683">
          <cell r="K683">
            <v>176.68</v>
          </cell>
        </row>
        <row r="684">
          <cell r="K684">
            <v>7.27</v>
          </cell>
        </row>
        <row r="685">
          <cell r="K685">
            <v>32.58</v>
          </cell>
        </row>
        <row r="686">
          <cell r="K686">
            <v>3.26</v>
          </cell>
        </row>
        <row r="687">
          <cell r="K687">
            <v>20.57</v>
          </cell>
        </row>
        <row r="688">
          <cell r="K688">
            <v>2.06</v>
          </cell>
        </row>
        <row r="689">
          <cell r="K689">
            <v>8.5399999999999991</v>
          </cell>
        </row>
        <row r="690">
          <cell r="K690">
            <v>295.26</v>
          </cell>
        </row>
        <row r="691">
          <cell r="K691">
            <v>29.53</v>
          </cell>
        </row>
        <row r="692">
          <cell r="K692">
            <v>28.75</v>
          </cell>
        </row>
        <row r="693">
          <cell r="K693">
            <v>253.85</v>
          </cell>
        </row>
        <row r="694">
          <cell r="K694">
            <v>25.39</v>
          </cell>
        </row>
        <row r="695">
          <cell r="K695">
            <v>59.32</v>
          </cell>
        </row>
        <row r="696">
          <cell r="K696">
            <v>14.23</v>
          </cell>
        </row>
        <row r="697">
          <cell r="K697">
            <v>35.590000000000003</v>
          </cell>
        </row>
        <row r="698">
          <cell r="K698">
            <v>14.23</v>
          </cell>
        </row>
        <row r="699">
          <cell r="K699">
            <v>11.86</v>
          </cell>
        </row>
        <row r="700">
          <cell r="K700">
            <v>0.59</v>
          </cell>
        </row>
        <row r="701">
          <cell r="K701">
            <v>169.67</v>
          </cell>
        </row>
        <row r="702">
          <cell r="K702">
            <v>16.97</v>
          </cell>
        </row>
        <row r="703">
          <cell r="K703">
            <v>6.33</v>
          </cell>
        </row>
        <row r="704">
          <cell r="K704">
            <v>67.900000000000006</v>
          </cell>
        </row>
        <row r="705">
          <cell r="K705">
            <v>4.3099999999999996</v>
          </cell>
        </row>
        <row r="706">
          <cell r="K706">
            <v>227.4</v>
          </cell>
        </row>
        <row r="707">
          <cell r="K707">
            <v>22.74</v>
          </cell>
        </row>
        <row r="708">
          <cell r="K708">
            <v>120.65</v>
          </cell>
        </row>
        <row r="709">
          <cell r="K709">
            <v>4.4800000000000004</v>
          </cell>
        </row>
        <row r="710">
          <cell r="K710">
            <v>30.04</v>
          </cell>
        </row>
        <row r="711">
          <cell r="K711">
            <v>298.16000000000003</v>
          </cell>
        </row>
        <row r="712">
          <cell r="K712">
            <v>29.82</v>
          </cell>
        </row>
        <row r="713">
          <cell r="K713">
            <v>48.49</v>
          </cell>
        </row>
        <row r="714">
          <cell r="K714">
            <v>382.36</v>
          </cell>
        </row>
        <row r="715">
          <cell r="K715">
            <v>38.24</v>
          </cell>
        </row>
        <row r="716">
          <cell r="K716">
            <v>9.67</v>
          </cell>
        </row>
        <row r="717">
          <cell r="K717">
            <v>0.97</v>
          </cell>
        </row>
        <row r="718">
          <cell r="K718">
            <v>55.94</v>
          </cell>
        </row>
        <row r="719">
          <cell r="K719">
            <v>2.9</v>
          </cell>
        </row>
        <row r="720">
          <cell r="K720">
            <v>25.27</v>
          </cell>
        </row>
        <row r="721">
          <cell r="K721">
            <v>21.49</v>
          </cell>
        </row>
        <row r="722">
          <cell r="K722">
            <v>2.15</v>
          </cell>
        </row>
        <row r="723">
          <cell r="K723">
            <v>18.43</v>
          </cell>
        </row>
        <row r="724">
          <cell r="K724">
            <v>4.2699999999999996</v>
          </cell>
        </row>
        <row r="725">
          <cell r="K725">
            <v>7.82</v>
          </cell>
        </row>
        <row r="726">
          <cell r="K726">
            <v>0.72</v>
          </cell>
        </row>
        <row r="727">
          <cell r="K727">
            <v>13.24</v>
          </cell>
        </row>
        <row r="728">
          <cell r="K728">
            <v>2741.73</v>
          </cell>
        </row>
        <row r="729">
          <cell r="K729">
            <v>826.31</v>
          </cell>
        </row>
        <row r="730">
          <cell r="K730">
            <v>40.36</v>
          </cell>
        </row>
        <row r="731">
          <cell r="K731">
            <v>243.32</v>
          </cell>
        </row>
        <row r="732">
          <cell r="K732">
            <v>180.04</v>
          </cell>
        </row>
        <row r="733">
          <cell r="K733">
            <v>42.34</v>
          </cell>
        </row>
        <row r="734">
          <cell r="K734">
            <v>21.82</v>
          </cell>
        </row>
        <row r="735">
          <cell r="K735">
            <v>1.0900000000000001</v>
          </cell>
        </row>
        <row r="736">
          <cell r="K736">
            <v>310.45</v>
          </cell>
        </row>
        <row r="737">
          <cell r="K737">
            <v>31.04</v>
          </cell>
        </row>
        <row r="738">
          <cell r="K738">
            <v>58.36</v>
          </cell>
        </row>
        <row r="739">
          <cell r="K739">
            <v>8.93</v>
          </cell>
        </row>
        <row r="740">
          <cell r="K740">
            <v>13.36</v>
          </cell>
        </row>
        <row r="741">
          <cell r="K741">
            <v>1.23</v>
          </cell>
        </row>
        <row r="742">
          <cell r="K742">
            <v>15.66</v>
          </cell>
        </row>
        <row r="743">
          <cell r="K743">
            <v>2.14</v>
          </cell>
        </row>
        <row r="744">
          <cell r="K744">
            <v>157.65</v>
          </cell>
        </row>
        <row r="745">
          <cell r="K745">
            <v>14.23</v>
          </cell>
        </row>
        <row r="746">
          <cell r="K746">
            <v>29.07</v>
          </cell>
        </row>
        <row r="747">
          <cell r="K747">
            <v>171.52</v>
          </cell>
        </row>
        <row r="748">
          <cell r="K748">
            <v>47.45</v>
          </cell>
        </row>
        <row r="749">
          <cell r="K749">
            <v>4.75</v>
          </cell>
        </row>
        <row r="750">
          <cell r="K750">
            <v>114.83</v>
          </cell>
        </row>
        <row r="751">
          <cell r="K751">
            <v>300.75</v>
          </cell>
        </row>
        <row r="752">
          <cell r="K752">
            <v>174.16</v>
          </cell>
        </row>
        <row r="753">
          <cell r="K753">
            <v>330.25</v>
          </cell>
        </row>
        <row r="754">
          <cell r="K754">
            <v>49.47</v>
          </cell>
        </row>
        <row r="755">
          <cell r="K755">
            <v>312.14</v>
          </cell>
        </row>
        <row r="756">
          <cell r="K756">
            <v>49.28</v>
          </cell>
        </row>
        <row r="757">
          <cell r="K757">
            <v>207515</v>
          </cell>
        </row>
        <row r="758">
          <cell r="K758">
            <v>68915</v>
          </cell>
        </row>
        <row r="759">
          <cell r="K759">
            <v>6709.98</v>
          </cell>
        </row>
        <row r="760">
          <cell r="K760">
            <v>451.24</v>
          </cell>
        </row>
        <row r="761">
          <cell r="K761">
            <v>4.54</v>
          </cell>
        </row>
        <row r="762">
          <cell r="K762">
            <v>0.45</v>
          </cell>
        </row>
        <row r="763">
          <cell r="K763">
            <v>4.55</v>
          </cell>
        </row>
        <row r="764">
          <cell r="K764">
            <v>0.45</v>
          </cell>
        </row>
        <row r="765">
          <cell r="K765">
            <v>5.78</v>
          </cell>
        </row>
        <row r="766">
          <cell r="K766">
            <v>0.64</v>
          </cell>
        </row>
        <row r="767">
          <cell r="K767">
            <v>801.77</v>
          </cell>
        </row>
        <row r="768">
          <cell r="K768">
            <v>1.46</v>
          </cell>
        </row>
        <row r="769">
          <cell r="K769">
            <v>0.15</v>
          </cell>
        </row>
        <row r="770">
          <cell r="K770">
            <v>3843.42</v>
          </cell>
        </row>
        <row r="771">
          <cell r="K771">
            <v>6.99</v>
          </cell>
        </row>
        <row r="772">
          <cell r="K772">
            <v>0.7</v>
          </cell>
        </row>
        <row r="773">
          <cell r="K773">
            <v>1423.49</v>
          </cell>
        </row>
        <row r="774">
          <cell r="K774">
            <v>1423.49</v>
          </cell>
        </row>
        <row r="775">
          <cell r="K775">
            <v>1071.95</v>
          </cell>
        </row>
        <row r="776">
          <cell r="K776">
            <v>14.38</v>
          </cell>
        </row>
        <row r="777">
          <cell r="K777">
            <v>45.49</v>
          </cell>
        </row>
        <row r="778">
          <cell r="K778">
            <v>4.55</v>
          </cell>
        </row>
        <row r="779">
          <cell r="K779">
            <v>45.49</v>
          </cell>
        </row>
        <row r="780">
          <cell r="K780">
            <v>4.55</v>
          </cell>
        </row>
        <row r="781">
          <cell r="K781">
            <v>2104.98</v>
          </cell>
        </row>
        <row r="782">
          <cell r="K782">
            <v>7117.44</v>
          </cell>
        </row>
        <row r="783">
          <cell r="K783">
            <v>5.84</v>
          </cell>
        </row>
        <row r="784">
          <cell r="K784">
            <v>0.57999999999999996</v>
          </cell>
        </row>
        <row r="785">
          <cell r="K785">
            <v>4.55</v>
          </cell>
        </row>
        <row r="786">
          <cell r="K786">
            <v>0.45</v>
          </cell>
        </row>
        <row r="787">
          <cell r="K787">
            <v>5.84</v>
          </cell>
        </row>
        <row r="788">
          <cell r="K788">
            <v>0.57999999999999996</v>
          </cell>
        </row>
        <row r="789">
          <cell r="K789">
            <v>4.55</v>
          </cell>
        </row>
        <row r="790">
          <cell r="K790">
            <v>0.45</v>
          </cell>
        </row>
        <row r="791">
          <cell r="K791">
            <v>1094.43</v>
          </cell>
        </row>
        <row r="792">
          <cell r="K792">
            <v>801.99</v>
          </cell>
        </row>
        <row r="793">
          <cell r="K793">
            <v>1.46</v>
          </cell>
        </row>
        <row r="794">
          <cell r="K794">
            <v>0.15</v>
          </cell>
        </row>
        <row r="795">
          <cell r="K795">
            <v>17.260000000000002</v>
          </cell>
        </row>
        <row r="796">
          <cell r="K796">
            <v>11496.6</v>
          </cell>
        </row>
        <row r="797">
          <cell r="K797">
            <v>5.85</v>
          </cell>
        </row>
        <row r="798">
          <cell r="K798">
            <v>0.57999999999999996</v>
          </cell>
        </row>
        <row r="799">
          <cell r="K799">
            <v>4731.28</v>
          </cell>
        </row>
        <row r="800">
          <cell r="K800">
            <v>19549.2</v>
          </cell>
        </row>
        <row r="801">
          <cell r="K801">
            <v>3558.72</v>
          </cell>
        </row>
        <row r="802">
          <cell r="K802">
            <v>2278.1799999999998</v>
          </cell>
        </row>
        <row r="803">
          <cell r="K803">
            <v>3558.72</v>
          </cell>
        </row>
        <row r="804">
          <cell r="K804">
            <v>6.47</v>
          </cell>
        </row>
        <row r="805">
          <cell r="K805">
            <v>0.65</v>
          </cell>
        </row>
        <row r="806">
          <cell r="K806">
            <v>805.71</v>
          </cell>
        </row>
        <row r="807">
          <cell r="K807">
            <v>1.46</v>
          </cell>
        </row>
        <row r="808">
          <cell r="K808">
            <v>0.15</v>
          </cell>
        </row>
        <row r="809">
          <cell r="K809">
            <v>146.16999999999999</v>
          </cell>
        </row>
        <row r="810">
          <cell r="K810">
            <v>728.75</v>
          </cell>
        </row>
        <row r="811">
          <cell r="K811">
            <v>4.5599999999999996</v>
          </cell>
        </row>
        <row r="812">
          <cell r="K812">
            <v>0.46</v>
          </cell>
        </row>
        <row r="813">
          <cell r="K813">
            <v>621.62</v>
          </cell>
        </row>
        <row r="814">
          <cell r="K814">
            <v>4.5599999999999996</v>
          </cell>
        </row>
        <row r="815">
          <cell r="K815">
            <v>0.46</v>
          </cell>
        </row>
        <row r="816">
          <cell r="K816">
            <v>647.27</v>
          </cell>
        </row>
        <row r="817">
          <cell r="K817">
            <v>4.5599999999999996</v>
          </cell>
        </row>
        <row r="818">
          <cell r="K818">
            <v>0.46</v>
          </cell>
        </row>
        <row r="819">
          <cell r="K819">
            <v>1124.07</v>
          </cell>
        </row>
        <row r="820">
          <cell r="K820">
            <v>4.5599999999999996</v>
          </cell>
        </row>
        <row r="821">
          <cell r="K821">
            <v>0.46</v>
          </cell>
        </row>
        <row r="822">
          <cell r="K822">
            <v>4019.93</v>
          </cell>
        </row>
        <row r="823">
          <cell r="K823">
            <v>7.31</v>
          </cell>
        </row>
        <row r="824">
          <cell r="K824">
            <v>0.73</v>
          </cell>
        </row>
        <row r="825">
          <cell r="K825">
            <v>4019.93</v>
          </cell>
        </row>
        <row r="826">
          <cell r="K826">
            <v>7.31</v>
          </cell>
        </row>
        <row r="827">
          <cell r="K827">
            <v>0.73</v>
          </cell>
        </row>
        <row r="828">
          <cell r="K828">
            <v>1597.86</v>
          </cell>
        </row>
        <row r="829">
          <cell r="K829">
            <v>4.5599999999999996</v>
          </cell>
        </row>
        <row r="830">
          <cell r="K830">
            <v>0.46</v>
          </cell>
        </row>
        <row r="831">
          <cell r="K831">
            <v>1205.98</v>
          </cell>
        </row>
        <row r="832">
          <cell r="K832">
            <v>2.19</v>
          </cell>
        </row>
        <row r="833">
          <cell r="K833">
            <v>0.22</v>
          </cell>
        </row>
        <row r="834">
          <cell r="K834">
            <v>1205.98</v>
          </cell>
        </row>
        <row r="835">
          <cell r="K835">
            <v>2.19</v>
          </cell>
        </row>
        <row r="836">
          <cell r="K836">
            <v>0.22</v>
          </cell>
        </row>
        <row r="837">
          <cell r="K837">
            <v>7117.44</v>
          </cell>
        </row>
        <row r="838">
          <cell r="K838">
            <v>3558.72</v>
          </cell>
        </row>
        <row r="839">
          <cell r="K839">
            <v>6.47</v>
          </cell>
        </row>
        <row r="840">
          <cell r="K840">
            <v>0.65</v>
          </cell>
        </row>
        <row r="841">
          <cell r="K841">
            <v>819.42</v>
          </cell>
        </row>
        <row r="842">
          <cell r="K842">
            <v>1.49</v>
          </cell>
        </row>
        <row r="843">
          <cell r="K843">
            <v>0.15</v>
          </cell>
        </row>
        <row r="844">
          <cell r="K844">
            <v>8813.11</v>
          </cell>
        </row>
        <row r="845">
          <cell r="K845">
            <v>3558.72</v>
          </cell>
        </row>
        <row r="846">
          <cell r="K846">
            <v>6.47</v>
          </cell>
        </row>
        <row r="847">
          <cell r="K847">
            <v>0.65</v>
          </cell>
        </row>
        <row r="848">
          <cell r="K848">
            <v>826.31</v>
          </cell>
        </row>
        <row r="849">
          <cell r="K849">
            <v>1.5</v>
          </cell>
        </row>
        <row r="850">
          <cell r="K850">
            <v>0.15</v>
          </cell>
        </row>
        <row r="851">
          <cell r="K851">
            <v>33166.89</v>
          </cell>
        </row>
        <row r="852">
          <cell r="K852">
            <v>6435.43</v>
          </cell>
        </row>
        <row r="853">
          <cell r="K853">
            <v>22074.720000000001</v>
          </cell>
        </row>
        <row r="854">
          <cell r="K854">
            <v>5118.2299999999996</v>
          </cell>
        </row>
        <row r="855">
          <cell r="K855">
            <v>24256.38</v>
          </cell>
        </row>
        <row r="856">
          <cell r="K856">
            <v>497.93</v>
          </cell>
        </row>
        <row r="857">
          <cell r="K857">
            <v>4491.5200000000004</v>
          </cell>
        </row>
        <row r="858">
          <cell r="K858">
            <v>38745.93</v>
          </cell>
        </row>
        <row r="859">
          <cell r="K859">
            <v>3300.67</v>
          </cell>
        </row>
        <row r="860">
          <cell r="K860">
            <v>428</v>
          </cell>
        </row>
        <row r="861">
          <cell r="K861">
            <v>2393.89</v>
          </cell>
        </row>
        <row r="862">
          <cell r="K862">
            <v>599.83000000000004</v>
          </cell>
        </row>
        <row r="863">
          <cell r="K863">
            <v>7226.48</v>
          </cell>
        </row>
        <row r="864">
          <cell r="K864">
            <v>5582.2</v>
          </cell>
        </row>
        <row r="865">
          <cell r="K865">
            <v>13209.75</v>
          </cell>
        </row>
        <row r="866">
          <cell r="K866">
            <v>21061</v>
          </cell>
        </row>
        <row r="867">
          <cell r="K867">
            <v>275</v>
          </cell>
        </row>
        <row r="868">
          <cell r="K868">
            <v>608.64</v>
          </cell>
        </row>
        <row r="869">
          <cell r="K869">
            <v>652.02</v>
          </cell>
        </row>
        <row r="870">
          <cell r="K870">
            <v>1216.33</v>
          </cell>
        </row>
        <row r="871">
          <cell r="K871">
            <v>20603.88</v>
          </cell>
        </row>
        <row r="872">
          <cell r="K872">
            <v>976.38</v>
          </cell>
        </row>
        <row r="873">
          <cell r="K873">
            <v>2050.39</v>
          </cell>
        </row>
        <row r="874">
          <cell r="K874">
            <v>5582.2</v>
          </cell>
        </row>
        <row r="875">
          <cell r="K875">
            <v>433.5</v>
          </cell>
        </row>
        <row r="876">
          <cell r="K876">
            <v>301.95</v>
          </cell>
        </row>
        <row r="877">
          <cell r="K877">
            <v>38913.9</v>
          </cell>
        </row>
        <row r="878">
          <cell r="K878">
            <v>21358.26</v>
          </cell>
        </row>
        <row r="879">
          <cell r="K879">
            <v>412.54</v>
          </cell>
        </row>
        <row r="880">
          <cell r="K880">
            <v>22351.57</v>
          </cell>
        </row>
        <row r="881">
          <cell r="K881">
            <v>2853.46</v>
          </cell>
        </row>
        <row r="882">
          <cell r="K882">
            <v>2060.39</v>
          </cell>
        </row>
        <row r="884">
          <cell r="K884">
            <v>178.07999999999998</v>
          </cell>
        </row>
        <row r="885">
          <cell r="K885">
            <v>17.8</v>
          </cell>
        </row>
        <row r="886">
          <cell r="K886">
            <v>2858.92</v>
          </cell>
        </row>
        <row r="887">
          <cell r="K887">
            <v>285.89</v>
          </cell>
        </row>
        <row r="888">
          <cell r="K888">
            <v>1260</v>
          </cell>
        </row>
        <row r="889">
          <cell r="K889">
            <v>126</v>
          </cell>
        </row>
        <row r="890">
          <cell r="K890">
            <v>394.4</v>
          </cell>
        </row>
        <row r="891">
          <cell r="K891">
            <v>39.44</v>
          </cell>
        </row>
        <row r="892">
          <cell r="K892">
            <v>2734.64</v>
          </cell>
        </row>
        <row r="893">
          <cell r="K893">
            <v>273.45999999999998</v>
          </cell>
        </row>
        <row r="894">
          <cell r="K894">
            <v>2858.92</v>
          </cell>
        </row>
        <row r="895">
          <cell r="K895">
            <v>285.89</v>
          </cell>
        </row>
        <row r="896">
          <cell r="K896">
            <v>100</v>
          </cell>
        </row>
        <row r="897">
          <cell r="K897">
            <v>10</v>
          </cell>
        </row>
        <row r="898">
          <cell r="K898">
            <v>9.23</v>
          </cell>
        </row>
        <row r="899">
          <cell r="K899">
            <v>0.92</v>
          </cell>
        </row>
        <row r="900">
          <cell r="K900">
            <v>608.79999999999995</v>
          </cell>
        </row>
        <row r="901">
          <cell r="K901">
            <v>60.88</v>
          </cell>
        </row>
        <row r="902">
          <cell r="K902">
            <v>4443.43</v>
          </cell>
        </row>
        <row r="903">
          <cell r="K903">
            <v>444.34</v>
          </cell>
        </row>
        <row r="904">
          <cell r="K904">
            <v>560.14</v>
          </cell>
        </row>
        <row r="905">
          <cell r="K905">
            <v>56.01</v>
          </cell>
        </row>
        <row r="906">
          <cell r="K906">
            <v>93.6</v>
          </cell>
        </row>
        <row r="907">
          <cell r="K907">
            <v>9.36</v>
          </cell>
        </row>
        <row r="908">
          <cell r="K908">
            <v>187.2</v>
          </cell>
        </row>
        <row r="909">
          <cell r="K909">
            <v>18.72</v>
          </cell>
        </row>
        <row r="910">
          <cell r="K910">
            <v>605.57000000000005</v>
          </cell>
        </row>
        <row r="911">
          <cell r="K911">
            <v>60.56</v>
          </cell>
        </row>
        <row r="912">
          <cell r="K912">
            <v>187.2</v>
          </cell>
        </row>
        <row r="913">
          <cell r="K913">
            <v>18.72</v>
          </cell>
        </row>
        <row r="914">
          <cell r="K914">
            <v>93.6</v>
          </cell>
        </row>
        <row r="915">
          <cell r="K915">
            <v>9.36</v>
          </cell>
        </row>
        <row r="916">
          <cell r="K916">
            <v>1429.46</v>
          </cell>
        </row>
        <row r="917">
          <cell r="K917">
            <v>142.94999999999999</v>
          </cell>
        </row>
        <row r="918">
          <cell r="K918">
            <v>714.73</v>
          </cell>
        </row>
        <row r="919">
          <cell r="K919">
            <v>71.47</v>
          </cell>
        </row>
        <row r="920">
          <cell r="K920">
            <v>93.6</v>
          </cell>
        </row>
        <row r="921">
          <cell r="K921">
            <v>9.36</v>
          </cell>
        </row>
        <row r="922">
          <cell r="K922">
            <v>93.6</v>
          </cell>
        </row>
        <row r="923">
          <cell r="K923">
            <v>9.36</v>
          </cell>
        </row>
        <row r="924">
          <cell r="K924">
            <v>187.2</v>
          </cell>
        </row>
        <row r="925">
          <cell r="K925">
            <v>18.72</v>
          </cell>
        </row>
        <row r="926">
          <cell r="K926">
            <v>187.2</v>
          </cell>
        </row>
        <row r="927">
          <cell r="K927">
            <v>18.72</v>
          </cell>
        </row>
        <row r="928">
          <cell r="K928">
            <v>93.6</v>
          </cell>
        </row>
        <row r="929">
          <cell r="K929">
            <v>9.36</v>
          </cell>
        </row>
        <row r="930">
          <cell r="K930">
            <v>93.6</v>
          </cell>
        </row>
        <row r="931">
          <cell r="K931">
            <v>9.36</v>
          </cell>
        </row>
        <row r="932">
          <cell r="K932">
            <v>187.2</v>
          </cell>
        </row>
        <row r="933">
          <cell r="K933">
            <v>18.72</v>
          </cell>
        </row>
        <row r="934">
          <cell r="K934">
            <v>1999.2</v>
          </cell>
        </row>
        <row r="935">
          <cell r="K935">
            <v>199.92</v>
          </cell>
        </row>
        <row r="936">
          <cell r="K936">
            <v>5670</v>
          </cell>
        </row>
        <row r="937">
          <cell r="K937">
            <v>567</v>
          </cell>
        </row>
        <row r="938">
          <cell r="K938">
            <v>1909</v>
          </cell>
        </row>
        <row r="939">
          <cell r="K939">
            <v>190.9</v>
          </cell>
        </row>
        <row r="940">
          <cell r="K940">
            <v>1623.4</v>
          </cell>
        </row>
        <row r="941">
          <cell r="K941">
            <v>162.34</v>
          </cell>
        </row>
        <row r="942">
          <cell r="K942">
            <v>128.76</v>
          </cell>
        </row>
        <row r="943">
          <cell r="K943">
            <v>12.88</v>
          </cell>
        </row>
        <row r="944">
          <cell r="K944">
            <v>1028.5999999999999</v>
          </cell>
        </row>
        <row r="945">
          <cell r="K945">
            <v>102.86</v>
          </cell>
        </row>
        <row r="946">
          <cell r="K946">
            <v>1014.62</v>
          </cell>
        </row>
        <row r="947">
          <cell r="K947">
            <v>101.46</v>
          </cell>
        </row>
        <row r="948">
          <cell r="K948">
            <v>294</v>
          </cell>
        </row>
        <row r="949">
          <cell r="K949">
            <v>29.4</v>
          </cell>
        </row>
        <row r="950">
          <cell r="K950">
            <v>2207.8000000000002</v>
          </cell>
        </row>
        <row r="951">
          <cell r="K951">
            <v>220.78</v>
          </cell>
        </row>
        <row r="952">
          <cell r="K952">
            <v>1569.86</v>
          </cell>
        </row>
        <row r="953">
          <cell r="K953">
            <v>156.99</v>
          </cell>
        </row>
        <row r="954">
          <cell r="K954">
            <v>462.84</v>
          </cell>
        </row>
        <row r="955">
          <cell r="K955">
            <v>46.28</v>
          </cell>
        </row>
        <row r="956">
          <cell r="K956">
            <v>917.28</v>
          </cell>
        </row>
        <row r="957">
          <cell r="K957">
            <v>91.73</v>
          </cell>
        </row>
        <row r="958">
          <cell r="K958">
            <v>1572.48</v>
          </cell>
        </row>
        <row r="959">
          <cell r="K959">
            <v>157.25</v>
          </cell>
        </row>
        <row r="960">
          <cell r="K960">
            <v>1572.48</v>
          </cell>
        </row>
        <row r="961">
          <cell r="K961">
            <v>157.25</v>
          </cell>
        </row>
        <row r="962">
          <cell r="K962">
            <v>1572.48</v>
          </cell>
        </row>
        <row r="963">
          <cell r="K963">
            <v>157.25</v>
          </cell>
        </row>
        <row r="964">
          <cell r="K964">
            <v>200</v>
          </cell>
        </row>
        <row r="965">
          <cell r="K965">
            <v>20</v>
          </cell>
        </row>
        <row r="966">
          <cell r="K966">
            <v>2031.2</v>
          </cell>
        </row>
        <row r="967">
          <cell r="K967">
            <v>203.12</v>
          </cell>
        </row>
        <row r="968">
          <cell r="K968">
            <v>1681.47</v>
          </cell>
        </row>
        <row r="969">
          <cell r="K969">
            <v>168.15</v>
          </cell>
        </row>
        <row r="970">
          <cell r="K970">
            <v>2447.2399999999998</v>
          </cell>
        </row>
        <row r="971">
          <cell r="K971">
            <v>244.72</v>
          </cell>
        </row>
        <row r="972">
          <cell r="K972">
            <v>1179.3599999999999</v>
          </cell>
        </row>
        <row r="973">
          <cell r="K973">
            <v>117.94</v>
          </cell>
        </row>
        <row r="974">
          <cell r="K974">
            <v>1572.48</v>
          </cell>
        </row>
        <row r="975">
          <cell r="K975">
            <v>157.25</v>
          </cell>
        </row>
        <row r="976">
          <cell r="K976">
            <v>197.82</v>
          </cell>
        </row>
        <row r="977">
          <cell r="K977">
            <v>19.78</v>
          </cell>
        </row>
        <row r="978">
          <cell r="K978">
            <v>247.28</v>
          </cell>
        </row>
        <row r="979">
          <cell r="K979">
            <v>24.73</v>
          </cell>
        </row>
        <row r="980">
          <cell r="K980">
            <v>1598.02</v>
          </cell>
        </row>
        <row r="981">
          <cell r="K981">
            <v>159.80000000000001</v>
          </cell>
        </row>
        <row r="982">
          <cell r="K982">
            <v>3871.33</v>
          </cell>
        </row>
        <row r="983">
          <cell r="K983">
            <v>387.13</v>
          </cell>
        </row>
        <row r="984">
          <cell r="K984">
            <v>1065.22</v>
          </cell>
        </row>
        <row r="985">
          <cell r="K985">
            <v>106.52</v>
          </cell>
        </row>
        <row r="986">
          <cell r="K986">
            <v>1289.1400000000001</v>
          </cell>
        </row>
        <row r="987">
          <cell r="K987">
            <v>128.91</v>
          </cell>
        </row>
        <row r="988">
          <cell r="K988">
            <v>583.59</v>
          </cell>
        </row>
        <row r="989">
          <cell r="K989">
            <v>58.36</v>
          </cell>
        </row>
        <row r="990">
          <cell r="K990">
            <v>837.1</v>
          </cell>
        </row>
        <row r="991">
          <cell r="K991">
            <v>83.71</v>
          </cell>
        </row>
        <row r="992">
          <cell r="K992">
            <v>1236.3800000000001</v>
          </cell>
        </row>
        <row r="993">
          <cell r="K993">
            <v>123.68</v>
          </cell>
        </row>
        <row r="994">
          <cell r="K994">
            <v>1978.2</v>
          </cell>
        </row>
        <row r="995">
          <cell r="K995">
            <v>197.82</v>
          </cell>
        </row>
        <row r="996">
          <cell r="K996">
            <v>1623.4</v>
          </cell>
        </row>
        <row r="997">
          <cell r="K997">
            <v>162.34</v>
          </cell>
        </row>
        <row r="998">
          <cell r="K998">
            <v>1285.83</v>
          </cell>
        </row>
        <row r="999">
          <cell r="K999">
            <v>128.58000000000001</v>
          </cell>
        </row>
        <row r="1000">
          <cell r="K1000">
            <v>2534.5700000000002</v>
          </cell>
        </row>
        <row r="1001">
          <cell r="K1001">
            <v>253.46</v>
          </cell>
        </row>
        <row r="1002">
          <cell r="K1002">
            <v>1623.4</v>
          </cell>
        </row>
        <row r="1003">
          <cell r="K1003">
            <v>162.34</v>
          </cell>
        </row>
        <row r="1004">
          <cell r="K1004">
            <v>1572.48</v>
          </cell>
        </row>
        <row r="1005">
          <cell r="K1005">
            <v>157.25</v>
          </cell>
        </row>
        <row r="1006">
          <cell r="K1006">
            <v>1623.4</v>
          </cell>
        </row>
        <row r="1007">
          <cell r="K1007">
            <v>162.34</v>
          </cell>
        </row>
        <row r="1008">
          <cell r="K1008">
            <v>640.08000000000004</v>
          </cell>
        </row>
        <row r="1009">
          <cell r="K1009">
            <v>64.010000000000005</v>
          </cell>
        </row>
        <row r="1010">
          <cell r="K1010">
            <v>494.55</v>
          </cell>
        </row>
        <row r="1011">
          <cell r="K1011">
            <v>49.46</v>
          </cell>
        </row>
        <row r="1012">
          <cell r="K1012">
            <v>494.55</v>
          </cell>
        </row>
        <row r="1013">
          <cell r="K1013">
            <v>49.46</v>
          </cell>
        </row>
        <row r="1014">
          <cell r="K1014">
            <v>1623.4</v>
          </cell>
        </row>
        <row r="1015">
          <cell r="K1015">
            <v>162.34</v>
          </cell>
        </row>
        <row r="1016">
          <cell r="K1016">
            <v>1623.4</v>
          </cell>
        </row>
        <row r="1017">
          <cell r="K1017">
            <v>162.34</v>
          </cell>
        </row>
        <row r="1018">
          <cell r="K1018">
            <v>1236.3800000000001</v>
          </cell>
        </row>
        <row r="1019">
          <cell r="K1019">
            <v>123.64</v>
          </cell>
        </row>
        <row r="1020">
          <cell r="K1020">
            <v>1623.4</v>
          </cell>
        </row>
        <row r="1021">
          <cell r="K1021">
            <v>162.34</v>
          </cell>
        </row>
        <row r="1022">
          <cell r="K1022">
            <v>1353</v>
          </cell>
        </row>
        <row r="1023">
          <cell r="K1023">
            <v>135.30000000000001</v>
          </cell>
        </row>
        <row r="1024">
          <cell r="K1024">
            <v>1691.32</v>
          </cell>
        </row>
        <row r="1025">
          <cell r="K1025">
            <v>169.13</v>
          </cell>
        </row>
        <row r="1026">
          <cell r="K1026">
            <v>2173.25</v>
          </cell>
        </row>
        <row r="1027">
          <cell r="K1027">
            <v>217.33</v>
          </cell>
        </row>
        <row r="1028">
          <cell r="K1028">
            <v>1414.8</v>
          </cell>
        </row>
        <row r="1029">
          <cell r="K1029">
            <v>141.47999999999999</v>
          </cell>
        </row>
        <row r="1030">
          <cell r="K1030">
            <v>476.51</v>
          </cell>
        </row>
        <row r="1031">
          <cell r="K1031">
            <v>47.65</v>
          </cell>
        </row>
        <row r="1032">
          <cell r="K1032">
            <v>15.45</v>
          </cell>
        </row>
        <row r="1033">
          <cell r="K1033">
            <v>1.55</v>
          </cell>
        </row>
        <row r="1034">
          <cell r="K1034">
            <v>7.73</v>
          </cell>
        </row>
        <row r="1035">
          <cell r="K1035">
            <v>0.77</v>
          </cell>
        </row>
        <row r="1036">
          <cell r="K1036">
            <v>3267.5</v>
          </cell>
        </row>
        <row r="1037">
          <cell r="K1037">
            <v>326.75</v>
          </cell>
        </row>
        <row r="1038">
          <cell r="K1038">
            <v>218.18</v>
          </cell>
        </row>
        <row r="1039">
          <cell r="K1039">
            <v>21.82</v>
          </cell>
        </row>
        <row r="1040">
          <cell r="K1040">
            <v>2674.91</v>
          </cell>
        </row>
        <row r="1041">
          <cell r="K1041">
            <v>267.49</v>
          </cell>
        </row>
        <row r="1042">
          <cell r="K1042">
            <v>1890</v>
          </cell>
        </row>
        <row r="1043">
          <cell r="K1043">
            <v>189</v>
          </cell>
        </row>
        <row r="1044">
          <cell r="K1044">
            <v>630</v>
          </cell>
        </row>
        <row r="1045">
          <cell r="K1045">
            <v>63</v>
          </cell>
        </row>
        <row r="1046">
          <cell r="K1046">
            <v>1727.27</v>
          </cell>
        </row>
        <row r="1047">
          <cell r="K1047">
            <v>172.73</v>
          </cell>
        </row>
        <row r="1048">
          <cell r="K1048">
            <v>307048.36</v>
          </cell>
        </row>
        <row r="1049">
          <cell r="K1049">
            <v>6724.38</v>
          </cell>
        </row>
        <row r="1050">
          <cell r="K1050">
            <v>53702.19</v>
          </cell>
        </row>
        <row r="1051">
          <cell r="K1051">
            <v>8423.02</v>
          </cell>
        </row>
        <row r="1052">
          <cell r="K1052">
            <v>27645</v>
          </cell>
        </row>
        <row r="1053">
          <cell r="K1053">
            <v>61604.68</v>
          </cell>
        </row>
        <row r="1054">
          <cell r="K1054">
            <v>7533.13</v>
          </cell>
        </row>
        <row r="1056">
          <cell r="K1056">
            <v>24727.06</v>
          </cell>
        </row>
        <row r="1057">
          <cell r="K1057">
            <v>5999</v>
          </cell>
        </row>
        <row r="1058">
          <cell r="K1058">
            <v>9317.76</v>
          </cell>
        </row>
        <row r="1059">
          <cell r="K1059">
            <v>9600</v>
          </cell>
        </row>
        <row r="1060">
          <cell r="K1060">
            <v>26813.11</v>
          </cell>
        </row>
        <row r="1061">
          <cell r="K1061">
            <v>101351.31</v>
          </cell>
        </row>
        <row r="1062">
          <cell r="K1062">
            <v>43600.62</v>
          </cell>
        </row>
        <row r="1063">
          <cell r="K1063">
            <v>128247.76</v>
          </cell>
        </row>
        <row r="1064">
          <cell r="K1064">
            <v>7533.13</v>
          </cell>
        </row>
        <row r="1065">
          <cell r="K1065">
            <v>18917.759999999998</v>
          </cell>
        </row>
        <row r="1066">
          <cell r="K1066">
            <v>1124.24</v>
          </cell>
        </row>
        <row r="1067">
          <cell r="K1067">
            <v>2446.2800000000002</v>
          </cell>
        </row>
        <row r="1068">
          <cell r="K1068">
            <v>296.82</v>
          </cell>
        </row>
        <row r="1069">
          <cell r="K1069">
            <v>923.31</v>
          </cell>
        </row>
        <row r="1070">
          <cell r="K1070">
            <v>159173</v>
          </cell>
        </row>
        <row r="1071">
          <cell r="K1071">
            <v>30726.06</v>
          </cell>
        </row>
        <row r="1072">
          <cell r="K1072">
            <v>4423.59</v>
          </cell>
        </row>
        <row r="1073">
          <cell r="K1073">
            <v>6720.16</v>
          </cell>
        </row>
        <row r="1074">
          <cell r="K1074">
            <v>1200.08</v>
          </cell>
        </row>
        <row r="1075">
          <cell r="K1075">
            <v>4662.66</v>
          </cell>
        </row>
        <row r="1076">
          <cell r="K1076">
            <v>147.49</v>
          </cell>
        </row>
        <row r="1077">
          <cell r="K1077">
            <v>1123.02</v>
          </cell>
        </row>
        <row r="1078">
          <cell r="K1078">
            <v>6.62</v>
          </cell>
        </row>
        <row r="1079">
          <cell r="K1079">
            <v>5805.88</v>
          </cell>
        </row>
        <row r="1080">
          <cell r="K1080">
            <v>13999.87</v>
          </cell>
        </row>
        <row r="1081">
          <cell r="K1081">
            <v>1103.22</v>
          </cell>
        </row>
        <row r="1082">
          <cell r="K1082">
            <v>8394.35</v>
          </cell>
        </row>
        <row r="1083">
          <cell r="K1083">
            <v>4109.6499999999996</v>
          </cell>
        </row>
        <row r="1084">
          <cell r="K1084">
            <v>360.41</v>
          </cell>
        </row>
        <row r="1085">
          <cell r="K1085">
            <v>149.71</v>
          </cell>
        </row>
        <row r="1086">
          <cell r="K1086">
            <v>841.3</v>
          </cell>
        </row>
        <row r="1087">
          <cell r="K1087">
            <v>586.46</v>
          </cell>
        </row>
        <row r="1088">
          <cell r="K1088">
            <v>154.05000000000001</v>
          </cell>
        </row>
        <row r="1089">
          <cell r="K1089">
            <v>622.85</v>
          </cell>
        </row>
        <row r="1090">
          <cell r="K1090">
            <v>3328.69</v>
          </cell>
        </row>
        <row r="1091">
          <cell r="K1091">
            <v>220.98</v>
          </cell>
        </row>
        <row r="1092">
          <cell r="K1092">
            <v>4824.79</v>
          </cell>
        </row>
        <row r="1093">
          <cell r="K1093">
            <v>2759.4</v>
          </cell>
        </row>
        <row r="1094">
          <cell r="K1094">
            <v>2588.19</v>
          </cell>
        </row>
        <row r="1095">
          <cell r="K1095">
            <v>53702.19</v>
          </cell>
        </row>
        <row r="1096">
          <cell r="K1096">
            <v>307048.36</v>
          </cell>
        </row>
        <row r="1097">
          <cell r="K1097">
            <v>6724.38</v>
          </cell>
        </row>
        <row r="1098">
          <cell r="K1098">
            <v>8427.51</v>
          </cell>
        </row>
        <row r="1099">
          <cell r="K1099">
            <v>89249.68</v>
          </cell>
        </row>
        <row r="1100">
          <cell r="K1100">
            <v>54.23</v>
          </cell>
        </row>
        <row r="1101">
          <cell r="K1101">
            <v>1512.68</v>
          </cell>
        </row>
        <row r="1102">
          <cell r="K1102">
            <v>269.93</v>
          </cell>
        </row>
        <row r="1103">
          <cell r="K1103">
            <v>7932</v>
          </cell>
        </row>
        <row r="1104">
          <cell r="K1104">
            <v>17212</v>
          </cell>
        </row>
        <row r="1105">
          <cell r="K1105">
            <v>1200</v>
          </cell>
        </row>
        <row r="1106">
          <cell r="K1106">
            <v>3137</v>
          </cell>
        </row>
        <row r="1111">
          <cell r="K1111">
            <v>283808.95</v>
          </cell>
        </row>
        <row r="1112">
          <cell r="K1112">
            <v>25164.07</v>
          </cell>
        </row>
        <row r="1113">
          <cell r="K1113">
            <v>119.48</v>
          </cell>
        </row>
        <row r="1114">
          <cell r="K1114">
            <v>202773.62</v>
          </cell>
        </row>
        <row r="1115">
          <cell r="K1115">
            <v>925796.15</v>
          </cell>
        </row>
        <row r="1119">
          <cell r="K1119">
            <v>2234.3000000000002</v>
          </cell>
        </row>
        <row r="1120">
          <cell r="K1120">
            <v>428.52</v>
          </cell>
        </row>
        <row r="1121">
          <cell r="K1121">
            <v>2777.41</v>
          </cell>
        </row>
        <row r="1122">
          <cell r="K1122">
            <v>954.2</v>
          </cell>
        </row>
        <row r="1123">
          <cell r="K1123">
            <v>6702.9</v>
          </cell>
        </row>
        <row r="1124">
          <cell r="K1124">
            <v>857.04</v>
          </cell>
        </row>
        <row r="1126">
          <cell r="K1126">
            <v>32460.91</v>
          </cell>
        </row>
        <row r="1127">
          <cell r="K1127">
            <v>3254.56</v>
          </cell>
        </row>
        <row r="1128">
          <cell r="K1128">
            <v>3580.01</v>
          </cell>
        </row>
      </sheetData>
      <sheetData sheetId="7" refreshError="1"/>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4"/>
      <sheetName val="Sheet5"/>
      <sheetName val="CTIET"/>
      <sheetName val="VTHTXL"/>
      <sheetName val="VCTC"/>
      <sheetName val="GTBT"/>
      <sheetName val="THKP"/>
      <sheetName val="COTTHEP"/>
      <sheetName val="VTCTYCAP"/>
      <sheetName val="daodat"/>
      <sheetName val="Sheet14"/>
      <sheetName val="TIEUHAO"/>
      <sheetName val="TLUONG"/>
      <sheetName val="DKVC"/>
      <sheetName val="Sheet6"/>
      <sheetName val="BIA"/>
      <sheetName val="QTVT"/>
      <sheetName val="XXXXXXXX"/>
      <sheetName val="XXXXXXX0"/>
      <sheetName val="KB"/>
      <sheetName val="Sheet2"/>
      <sheetName val="DZ 0.4"/>
      <sheetName val="diachi"/>
      <sheetName val="TT DZ35"/>
      <sheetName val="TT-TBA"/>
      <sheetName val="4"/>
      <sheetName val="_x0000_"/>
      <sheetName val="gVL"/>
      <sheetName val="m doc"/>
      <sheetName val="T.Tinh"/>
      <sheetName val="DLC DIEN AP"/>
      <sheetName val="SL dau tien"/>
      <sheetName val="HSKVUC"/>
      <sheetName val="VCDD_TBA"/>
      <sheetName val="DZ 22KV"/>
      <sheetName val="Bang chiet tinh TBA"/>
      <sheetName val="NSL"/>
      <sheetName val="chitimc"/>
      <sheetName val="DZ_0_4"/>
      <sheetName val="TT_DZ35"/>
      <sheetName val="Giacamay"/>
      <sheetName val="Giavatlieu"/>
      <sheetName val="Load1"/>
      <sheetName val="DTCT"/>
    </sheetNames>
    <sheetDataSet>
      <sheetData sheetId="0">
        <row r="2">
          <cell r="A2" t="str">
            <v xml:space="preserve">§¸ 4x6 </v>
          </cell>
        </row>
      </sheetData>
      <sheetData sheetId="1" refreshError="1">
        <row r="2">
          <cell r="A2" t="str">
            <v xml:space="preserve">§¸ 4x6 </v>
          </cell>
          <cell r="B2" t="str">
            <v>Xi m¨ng PC-30</v>
          </cell>
          <cell r="C2" t="str">
            <v xml:space="preserve">C¸t vµng </v>
          </cell>
          <cell r="D2" t="str">
            <v>§¸</v>
          </cell>
          <cell r="E2" t="str">
            <v>Xi m¨ng PC-40 nghi s¬n</v>
          </cell>
          <cell r="F2" t="str">
            <v>Xi m¨ng PC-40 nghi s¬n</v>
          </cell>
          <cell r="G2" t="str">
            <v xml:space="preserve">C¸t vµng </v>
          </cell>
          <cell r="H2" t="str">
            <v>§¸</v>
          </cell>
          <cell r="I2" t="str">
            <v xml:space="preserve">C¸t vµng </v>
          </cell>
          <cell r="J2" t="str">
            <v>Xi m¨ng PC-40 kim ®Ønh</v>
          </cell>
          <cell r="K2" t="str">
            <v xml:space="preserve">C¸t vµng </v>
          </cell>
          <cell r="L2" t="str">
            <v>§¸</v>
          </cell>
        </row>
        <row r="3">
          <cell r="A3" t="str">
            <v>M50</v>
          </cell>
          <cell r="B3">
            <v>138.38</v>
          </cell>
          <cell r="C3">
            <v>0.442</v>
          </cell>
          <cell r="D3">
            <v>0.78</v>
          </cell>
          <cell r="E3" t="str">
            <v>M50</v>
          </cell>
          <cell r="F3">
            <v>138.38</v>
          </cell>
          <cell r="G3">
            <v>0.442</v>
          </cell>
          <cell r="H3">
            <v>0.78</v>
          </cell>
          <cell r="I3" t="str">
            <v>M50</v>
          </cell>
          <cell r="J3">
            <v>138.38</v>
          </cell>
          <cell r="K3">
            <v>0.442</v>
          </cell>
          <cell r="L3">
            <v>0.78</v>
          </cell>
        </row>
        <row r="4">
          <cell r="A4" t="str">
            <v>M200</v>
          </cell>
          <cell r="B4">
            <v>320</v>
          </cell>
          <cell r="C4">
            <v>0.44900000000000001</v>
          </cell>
          <cell r="D4">
            <v>0.86099999999999999</v>
          </cell>
          <cell r="E4" t="str">
            <v>M200</v>
          </cell>
          <cell r="F4">
            <v>289</v>
          </cell>
          <cell r="G4">
            <v>0.56999999999999995</v>
          </cell>
          <cell r="H4">
            <v>0.82</v>
          </cell>
          <cell r="I4" t="str">
            <v>M200</v>
          </cell>
          <cell r="J4">
            <v>297</v>
          </cell>
          <cell r="K4">
            <v>0.56000000000000005</v>
          </cell>
          <cell r="L4">
            <v>0.83</v>
          </cell>
        </row>
        <row r="5">
          <cell r="A5" t="str">
            <v>M250</v>
          </cell>
          <cell r="B5">
            <v>380</v>
          </cell>
          <cell r="C5">
            <v>0.43099999999999999</v>
          </cell>
          <cell r="D5">
            <v>0.84</v>
          </cell>
          <cell r="E5" t="str">
            <v>M300</v>
          </cell>
          <cell r="F5">
            <v>423</v>
          </cell>
          <cell r="G5">
            <v>0.432</v>
          </cell>
          <cell r="H5">
            <v>0.83199999999999996</v>
          </cell>
          <cell r="I5" t="str">
            <v>M300</v>
          </cell>
          <cell r="J5">
            <v>453</v>
          </cell>
          <cell r="K5">
            <v>0.41599999999999998</v>
          </cell>
          <cell r="L5">
            <v>0.82799999999999996</v>
          </cell>
        </row>
        <row r="6">
          <cell r="A6" t="str">
            <v>M300</v>
          </cell>
          <cell r="B6">
            <v>450</v>
          </cell>
          <cell r="C6">
            <v>0.39300000000000002</v>
          </cell>
          <cell r="D6">
            <v>0.83199999999999996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duong"/>
      <sheetName val="thop"/>
      <sheetName val="thop (Anh)"/>
      <sheetName val="trabang"/>
      <sheetName val="DPHONG"/>
      <sheetName val="1E"/>
      <sheetName val="3E"/>
      <sheetName val="6E"/>
      <sheetName val="7D"/>
      <sheetName val="8D"/>
      <sheetName val="26P"/>
      <sheetName val="27p"/>
      <sheetName val="28P"/>
      <sheetName val="SOIDO"/>
      <sheetName val="DAT"/>
      <sheetName val="34P"/>
      <sheetName val="34P1"/>
      <sheetName val="30P"/>
      <sheetName val="khoiluong"/>
      <sheetName val="KLCONG"/>
      <sheetName val="Tonghop"/>
      <sheetName val="luong-sua"/>
      <sheetName val="luong"/>
      <sheetName val="TK"/>
      <sheetName val="tra_tLe"/>
      <sheetName val="CHITIETCONG"/>
      <sheetName val="#REF"/>
      <sheetName val="ptdg_duong"/>
      <sheetName val="bb s.3"/>
      <sheetName val="so 2"/>
      <sheetName val="so 1"/>
      <sheetName val="bdso3"/>
      <sheetName val="so 3"/>
      <sheetName val="Sheet6"/>
      <sheetName val="Sheet7"/>
      <sheetName val="Sheet8"/>
      <sheetName val="Sheet9"/>
      <sheetName val="Sheet10"/>
      <sheetName val="Sheet11"/>
      <sheetName val="Sheet12"/>
      <sheetName val="Sheet13"/>
      <sheetName val="Sheet14"/>
      <sheetName val="Sheet15"/>
      <sheetName val="Sheet16"/>
      <sheetName val="XL4Poppy"/>
      <sheetName val="Tiepdia"/>
      <sheetName val="TDT"/>
      <sheetName val="Thuc thanh"/>
      <sheetName val="ptdg"/>
      <sheetName val="Don gia-cau"/>
      <sheetName val="Tai khoan"/>
      <sheetName val="#REF!"/>
      <sheetName val="t(op (Anh)"/>
      <sheetName val="tra-vat¼-ieu"/>
      <sheetName val="LEGEND"/>
      <sheetName val="Loading"/>
      <sheetName val="DTCT"/>
      <sheetName val=" SH 1"/>
      <sheetName val=" SH 2"/>
      <sheetName val="   BD"/>
      <sheetName val="   CN-01-05"/>
      <sheetName val="   VP XUONG"/>
      <sheetName val="  T.H  UNG XUONG 2"/>
      <sheetName val="T.H Nguon chi"/>
      <sheetName val="XXXXXXXX"/>
      <sheetName val="thop_(Anh)"/>
      <sheetName val="bb_s_3"/>
      <sheetName val="so_2"/>
      <sheetName val="so_1"/>
      <sheetName val="so_3"/>
      <sheetName val="Tai_khoan"/>
      <sheetName val="thop_(Anh)1"/>
      <sheetName val="bb_s_31"/>
      <sheetName val="so_21"/>
      <sheetName val="so_11"/>
      <sheetName val="so_31"/>
      <sheetName val="Tai_khoan1"/>
      <sheetName val="ptvt"/>
      <sheetName val="Tra"/>
      <sheetName val="Dulieu"/>
      <sheetName val="DGCT"/>
      <sheetName val="Function"/>
      <sheetName val="1111"/>
      <sheetName val="KH-Q1,Q2,01"/>
    </sheetNames>
    <sheetDataSet>
      <sheetData sheetId="0"/>
      <sheetData sheetId="1"/>
      <sheetData sheetId="2" refreshError="1">
        <row r="2">
          <cell r="C2" t="str">
            <v>tuyÕn ®­êng : hßa kh¸nh</v>
          </cell>
        </row>
        <row r="4">
          <cell r="C4" t="str">
            <v>§µo ®Êt lßng ®­êng</v>
          </cell>
        </row>
        <row r="5">
          <cell r="C5" t="str">
            <v>m3</v>
          </cell>
        </row>
        <row r="9">
          <cell r="C9" t="str">
            <v>tuyÕn ®­êng : hßa kh¸nh</v>
          </cell>
        </row>
        <row r="10">
          <cell r="C10">
            <v>0</v>
          </cell>
        </row>
        <row r="11">
          <cell r="C11" t="str">
            <v>§¾p ®Êt cÊp phèi ®åi K=0,98</v>
          </cell>
        </row>
        <row r="12">
          <cell r="C12" t="str">
            <v>m3</v>
          </cell>
        </row>
        <row r="15">
          <cell r="C15" t="str">
            <v>chi tiÕt</v>
          </cell>
        </row>
        <row r="16">
          <cell r="C16" t="str">
            <v>CÊp bËc 3/7</v>
          </cell>
        </row>
        <row r="17">
          <cell r="C17" t="str">
            <v>Nh©n c«ng ®¾p</v>
          </cell>
        </row>
        <row r="18">
          <cell r="C18" t="str">
            <v>Nh©n c«ng ®µo ®Êt ®Ó ®¾p</v>
          </cell>
        </row>
        <row r="19">
          <cell r="C19" t="str">
            <v/>
          </cell>
        </row>
        <row r="20">
          <cell r="C20" t="str">
            <v/>
          </cell>
        </row>
        <row r="21">
          <cell r="C21" t="str">
            <v>Tæng (A)</v>
          </cell>
        </row>
        <row r="23">
          <cell r="C23" t="str">
            <v>M¸y ®Çm 25T</v>
          </cell>
        </row>
        <row r="24">
          <cell r="C24" t="str">
            <v>M¸y ñi 110cv</v>
          </cell>
        </row>
        <row r="25">
          <cell r="C25" t="str">
            <v>M¸y san 110cv</v>
          </cell>
        </row>
        <row r="26">
          <cell r="C26" t="str">
            <v>M¸y ®µo &lt;=1,25m3</v>
          </cell>
        </row>
        <row r="27">
          <cell r="C27" t="str">
            <v>M¸y ñi 110cv</v>
          </cell>
        </row>
        <row r="28">
          <cell r="C28" t="str">
            <v>¤t« tù ®æ 10T</v>
          </cell>
        </row>
        <row r="29">
          <cell r="C29" t="str">
            <v>(vËn chuyÓn ®Êt cù ly Ltb=20Km)</v>
          </cell>
        </row>
        <row r="30">
          <cell r="C30" t="str">
            <v/>
          </cell>
        </row>
        <row r="31">
          <cell r="C31" t="str">
            <v>Tæng (B)</v>
          </cell>
        </row>
        <row r="33">
          <cell r="C33" t="str">
            <v>§Êt ®¾p</v>
          </cell>
        </row>
        <row r="34">
          <cell r="C34" t="str">
            <v/>
          </cell>
        </row>
        <row r="35">
          <cell r="C35" t="str">
            <v/>
          </cell>
        </row>
        <row r="36">
          <cell r="C36" t="str">
            <v/>
          </cell>
        </row>
        <row r="37">
          <cell r="C37" t="str">
            <v/>
          </cell>
        </row>
        <row r="38">
          <cell r="C38" t="str">
            <v>Tæng (C)</v>
          </cell>
        </row>
        <row r="39">
          <cell r="C39" t="str">
            <v>D=A+B+C</v>
          </cell>
        </row>
        <row r="40">
          <cell r="C40" t="str">
            <v>E=A*66%</v>
          </cell>
        </row>
        <row r="41">
          <cell r="C41" t="str">
            <v>F=(D+E)*6%</v>
          </cell>
        </row>
        <row r="42">
          <cell r="C42" t="str">
            <v>Z=D+E+F</v>
          </cell>
        </row>
        <row r="43">
          <cell r="C43" t="str">
            <v>VAT=Z*5%</v>
          </cell>
        </row>
        <row r="44">
          <cell r="C44" t="str">
            <v>G=Z+VAT</v>
          </cell>
        </row>
        <row r="48">
          <cell r="C48" t="str">
            <v>tuyÕn ®­êng : hßa kh¸nh</v>
          </cell>
        </row>
        <row r="49">
          <cell r="C49">
            <v>0</v>
          </cell>
        </row>
        <row r="50">
          <cell r="C50" t="str">
            <v>§¾p ®Êt nÒn ®­êng K=0,95</v>
          </cell>
        </row>
        <row r="51">
          <cell r="C51" t="str">
            <v>m3</v>
          </cell>
        </row>
        <row r="53">
          <cell r="C53" t="str">
            <v>bk.4123</v>
          </cell>
        </row>
        <row r="54">
          <cell r="C54" t="str">
            <v>chi tiÕt</v>
          </cell>
        </row>
        <row r="55">
          <cell r="C55" t="str">
            <v>CÊp bËc 3/7</v>
          </cell>
        </row>
        <row r="56">
          <cell r="C56" t="str">
            <v>Nh©n c«ng ®¾p</v>
          </cell>
        </row>
        <row r="57">
          <cell r="C57" t="str">
            <v>Nh©n c«ng ®µo ®Êt ®Ó ®¾p</v>
          </cell>
        </row>
        <row r="58">
          <cell r="C58" t="str">
            <v/>
          </cell>
        </row>
        <row r="60">
          <cell r="C60" t="str">
            <v>Tæng (A)</v>
          </cell>
        </row>
        <row r="62">
          <cell r="C62" t="str">
            <v>M¸y ®Çm 9T</v>
          </cell>
        </row>
        <row r="63">
          <cell r="C63" t="str">
            <v>M¸y ñi 110cv</v>
          </cell>
        </row>
        <row r="64">
          <cell r="C64" t="str">
            <v>M¸y ®µo &lt;=1,25m3</v>
          </cell>
        </row>
        <row r="65">
          <cell r="C65" t="str">
            <v>M¸y ñi 110cv</v>
          </cell>
        </row>
        <row r="66">
          <cell r="C66" t="str">
            <v>¤t« tù ®æ 10T</v>
          </cell>
        </row>
        <row r="67">
          <cell r="C67" t="str">
            <v>(vËn chuyÓn ®Êt cù ly Ltb=20Km)</v>
          </cell>
        </row>
        <row r="68">
          <cell r="C68" t="str">
            <v/>
          </cell>
        </row>
        <row r="69">
          <cell r="C69" t="str">
            <v>Tæng (B)</v>
          </cell>
        </row>
        <row r="71">
          <cell r="C71" t="str">
            <v>§Êt ®¾p</v>
          </cell>
        </row>
        <row r="72">
          <cell r="C72" t="str">
            <v/>
          </cell>
        </row>
        <row r="73">
          <cell r="C73" t="str">
            <v/>
          </cell>
        </row>
        <row r="74">
          <cell r="C74" t="str">
            <v/>
          </cell>
        </row>
        <row r="75">
          <cell r="C75" t="str">
            <v/>
          </cell>
        </row>
        <row r="76">
          <cell r="C76" t="str">
            <v/>
          </cell>
        </row>
        <row r="77">
          <cell r="C77" t="str">
            <v>Tæng (C)</v>
          </cell>
        </row>
        <row r="78">
          <cell r="C78" t="str">
            <v>D=A+B+C</v>
          </cell>
        </row>
        <row r="79">
          <cell r="C79" t="str">
            <v>E=A*66%</v>
          </cell>
        </row>
        <row r="80">
          <cell r="C80" t="str">
            <v>F=(D+E)*6%</v>
          </cell>
        </row>
        <row r="81">
          <cell r="C81" t="str">
            <v>Z=D+E+F</v>
          </cell>
        </row>
        <row r="82">
          <cell r="C82" t="str">
            <v>VAT=Z*5%</v>
          </cell>
        </row>
        <row r="83">
          <cell r="C83" t="str">
            <v>G=Z+VAT</v>
          </cell>
        </row>
        <row r="87">
          <cell r="C87" t="str">
            <v>tuyÕn ®­êng : hßa kh¸nh</v>
          </cell>
        </row>
        <row r="88">
          <cell r="C88">
            <v>0</v>
          </cell>
        </row>
        <row r="89">
          <cell r="C89" t="str">
            <v>Bªt«ng èng cèng F1000mm</v>
          </cell>
        </row>
        <row r="90">
          <cell r="C90" t="str">
            <v>md cèng F100</v>
          </cell>
        </row>
        <row r="93">
          <cell r="C93" t="str">
            <v>chi tiÕt</v>
          </cell>
        </row>
        <row r="94">
          <cell r="C94" t="str">
            <v>CÊp bËc 4,5/7</v>
          </cell>
        </row>
        <row r="95">
          <cell r="C95" t="str">
            <v>Nh©n c«ng phôc vô</v>
          </cell>
        </row>
        <row r="96">
          <cell r="C96" t="str">
            <v/>
          </cell>
        </row>
        <row r="98">
          <cell r="C98" t="str">
            <v/>
          </cell>
        </row>
        <row r="100">
          <cell r="C100" t="str">
            <v/>
          </cell>
        </row>
        <row r="102">
          <cell r="C102" t="str">
            <v>Tæng (A)</v>
          </cell>
        </row>
        <row r="104">
          <cell r="C104" t="str">
            <v>M¸y trén 250l</v>
          </cell>
        </row>
        <row r="105">
          <cell r="C105" t="str">
            <v>M¸y ®Çm dïi 1,5KW</v>
          </cell>
        </row>
        <row r="106">
          <cell r="C106" t="str">
            <v>M¸y hµn 23KW</v>
          </cell>
        </row>
        <row r="107">
          <cell r="C107" t="str">
            <v/>
          </cell>
        </row>
        <row r="108">
          <cell r="C108" t="str">
            <v/>
          </cell>
        </row>
        <row r="109">
          <cell r="C109" t="str">
            <v/>
          </cell>
        </row>
        <row r="110">
          <cell r="C110" t="str">
            <v>Tæng (B)</v>
          </cell>
        </row>
        <row r="112">
          <cell r="C112" t="str">
            <v>Xim¨ng</v>
          </cell>
        </row>
        <row r="113">
          <cell r="C113" t="str">
            <v>§¸ d¨m 1x2</v>
          </cell>
        </row>
        <row r="114">
          <cell r="C114" t="str">
            <v>C¸t vµng</v>
          </cell>
        </row>
        <row r="115">
          <cell r="C115" t="str">
            <v>T«n l¸</v>
          </cell>
        </row>
        <row r="116">
          <cell r="C116" t="str">
            <v>ThÐp gãc</v>
          </cell>
        </row>
        <row r="117">
          <cell r="C117" t="str">
            <v>Bul«ng</v>
          </cell>
        </row>
        <row r="118">
          <cell r="C118" t="str">
            <v>ThÐp trßn d=10mm</v>
          </cell>
        </row>
        <row r="119">
          <cell r="C119" t="str">
            <v>Que hµn</v>
          </cell>
        </row>
        <row r="120">
          <cell r="C120" t="str">
            <v>Tæng (C)</v>
          </cell>
        </row>
        <row r="121">
          <cell r="C121" t="str">
            <v>D=A+B+C</v>
          </cell>
        </row>
        <row r="122">
          <cell r="C122" t="str">
            <v>E=A*66%</v>
          </cell>
        </row>
        <row r="123">
          <cell r="C123" t="str">
            <v>F=(D+E)*6%</v>
          </cell>
        </row>
        <row r="124">
          <cell r="C124" t="str">
            <v>Z=D+E+F</v>
          </cell>
        </row>
        <row r="125">
          <cell r="C125" t="str">
            <v>VAT=Z*5%</v>
          </cell>
        </row>
        <row r="126">
          <cell r="C126" t="str">
            <v>G=Z+VAT</v>
          </cell>
        </row>
        <row r="131">
          <cell r="C131" t="str">
            <v>tuyÕn ®­êng : hßa kh¸nh</v>
          </cell>
        </row>
        <row r="132">
          <cell r="C132">
            <v>0</v>
          </cell>
        </row>
        <row r="133">
          <cell r="C133" t="str">
            <v>Gia c«ng thÐp trßn F&lt;=10mm</v>
          </cell>
        </row>
        <row r="134">
          <cell r="C134" t="str">
            <v>MD cèng F=1000</v>
          </cell>
        </row>
        <row r="137">
          <cell r="C137" t="str">
            <v>chi tiÕt</v>
          </cell>
        </row>
        <row r="138">
          <cell r="C138" t="str">
            <v>CÊp bËc 4,0/7</v>
          </cell>
        </row>
        <row r="139">
          <cell r="C139" t="str">
            <v>Nh©n c«ng gia c«ng cèt thÐp</v>
          </cell>
        </row>
        <row r="140">
          <cell r="C140" t="str">
            <v>(26,61Kg x 0,02378 c«ng/Kg)</v>
          </cell>
        </row>
        <row r="142">
          <cell r="C142" t="str">
            <v/>
          </cell>
        </row>
        <row r="144">
          <cell r="C144" t="str">
            <v/>
          </cell>
        </row>
        <row r="146">
          <cell r="C146" t="str">
            <v>Tæng (A)</v>
          </cell>
        </row>
        <row r="148">
          <cell r="C148" t="str">
            <v>M¸y c¾t uèn cèt thÐp</v>
          </cell>
        </row>
        <row r="149">
          <cell r="C149" t="str">
            <v>(26,61Kg*0,0004ca/Kg)</v>
          </cell>
        </row>
        <row r="151">
          <cell r="C151" t="str">
            <v/>
          </cell>
        </row>
        <row r="152">
          <cell r="C152" t="str">
            <v/>
          </cell>
        </row>
        <row r="153">
          <cell r="C153" t="str">
            <v>Tæng (B)</v>
          </cell>
        </row>
        <row r="155">
          <cell r="C155" t="str">
            <v>ThÐp trßn d=10mm</v>
          </cell>
        </row>
        <row r="157">
          <cell r="C157" t="str">
            <v>(26,61Kg*1,005)</v>
          </cell>
        </row>
        <row r="158">
          <cell r="C158" t="str">
            <v>D©y thÐp d=3mm</v>
          </cell>
        </row>
        <row r="159">
          <cell r="C159" t="str">
            <v>(26,61Kg*0,02142)</v>
          </cell>
        </row>
        <row r="161">
          <cell r="C161" t="str">
            <v/>
          </cell>
        </row>
        <row r="162">
          <cell r="C162" t="str">
            <v/>
          </cell>
        </row>
        <row r="163">
          <cell r="C163" t="str">
            <v/>
          </cell>
        </row>
        <row r="164">
          <cell r="C164" t="str">
            <v/>
          </cell>
        </row>
        <row r="165">
          <cell r="C165" t="str">
            <v>Tæng (C)</v>
          </cell>
        </row>
        <row r="166">
          <cell r="C166" t="str">
            <v>D=A+B+C</v>
          </cell>
        </row>
        <row r="167">
          <cell r="C167" t="str">
            <v>E=A*66%</v>
          </cell>
        </row>
        <row r="168">
          <cell r="C168" t="str">
            <v>F=(D+E)*6%</v>
          </cell>
        </row>
        <row r="169">
          <cell r="C169" t="str">
            <v>Z=D+E+F</v>
          </cell>
        </row>
        <row r="170">
          <cell r="C170" t="str">
            <v>VAT=Z*5%</v>
          </cell>
        </row>
        <row r="171">
          <cell r="C171" t="str">
            <v>G=Z+VAT</v>
          </cell>
        </row>
        <row r="176">
          <cell r="C176" t="str">
            <v>tuyÕn ®­êng : hßa kh¸nh</v>
          </cell>
        </row>
        <row r="177">
          <cell r="C177">
            <v>0</v>
          </cell>
        </row>
        <row r="178">
          <cell r="C178" t="str">
            <v>L¾p ®Æt èng cèng F=100cm</v>
          </cell>
        </row>
        <row r="179">
          <cell r="C179" t="str">
            <v>md</v>
          </cell>
        </row>
        <row r="182">
          <cell r="C182" t="str">
            <v>chi tiÕt</v>
          </cell>
        </row>
        <row r="183">
          <cell r="C183" t="str">
            <v>CÊp bËc</v>
          </cell>
        </row>
        <row r="184">
          <cell r="C184" t="str">
            <v>§µo hè mãng (1,38 c«ng/m3 x 9,92m3)</v>
          </cell>
        </row>
        <row r="185">
          <cell r="C185" t="str">
            <v>CÊp bËc 2,7/7</v>
          </cell>
        </row>
        <row r="186">
          <cell r="C186" t="str">
            <v>§¾p ®Êt (0,62 c«ng /m3 x 5,57m3)</v>
          </cell>
        </row>
        <row r="187">
          <cell r="C187" t="str">
            <v>CÊp bËc 3/7</v>
          </cell>
        </row>
        <row r="188">
          <cell r="C188" t="str">
            <v>QuÐt nhùa bitum NC3,5/7</v>
          </cell>
        </row>
        <row r="189">
          <cell r="C189" t="str">
            <v>D¨m s¹n ®Öm NC3/7</v>
          </cell>
        </row>
        <row r="190">
          <cell r="C190" t="str">
            <v>Nh©n c«ng l¾p ®Æt èng cèng F100cm</v>
          </cell>
        </row>
        <row r="191">
          <cell r="C191" t="str">
            <v>CÊp bËc 3/7</v>
          </cell>
        </row>
        <row r="192">
          <cell r="C192" t="str">
            <v>Tæng (A)</v>
          </cell>
        </row>
        <row r="194">
          <cell r="C194" t="str">
            <v>CÈu 5T</v>
          </cell>
        </row>
        <row r="195">
          <cell r="C195" t="str">
            <v/>
          </cell>
        </row>
        <row r="196">
          <cell r="C196" t="str">
            <v>Tæng (B)</v>
          </cell>
        </row>
        <row r="198">
          <cell r="C198" t="str">
            <v>Bªt«ng èng cèng F=1000mm</v>
          </cell>
        </row>
        <row r="199">
          <cell r="C199" t="str">
            <v>Cèt thÐp èng cèng</v>
          </cell>
        </row>
        <row r="200">
          <cell r="C200" t="str">
            <v>§¸ d¨m 4x6</v>
          </cell>
        </row>
        <row r="201">
          <cell r="C201" t="str">
            <v>Nhùa ®­êng</v>
          </cell>
        </row>
        <row r="202">
          <cell r="C202" t="str">
            <v>Bét ®¸</v>
          </cell>
        </row>
        <row r="203">
          <cell r="C203" t="str">
            <v>Gç v¸n</v>
          </cell>
        </row>
        <row r="204">
          <cell r="C204" t="str">
            <v>Xim¨ng</v>
          </cell>
        </row>
        <row r="205">
          <cell r="C205" t="str">
            <v>C¸t vµng</v>
          </cell>
        </row>
        <row r="206">
          <cell r="C206" t="str">
            <v>Bao t¶i.</v>
          </cell>
        </row>
        <row r="207">
          <cell r="C207" t="str">
            <v/>
          </cell>
        </row>
        <row r="208">
          <cell r="C208" t="str">
            <v>Tæng (C)</v>
          </cell>
        </row>
        <row r="209">
          <cell r="C209" t="str">
            <v>D=A+B+C</v>
          </cell>
        </row>
        <row r="210">
          <cell r="C210" t="str">
            <v>E=A*66%</v>
          </cell>
        </row>
        <row r="211">
          <cell r="C211" t="str">
            <v>F=(D+E)*6%</v>
          </cell>
        </row>
        <row r="212">
          <cell r="C212" t="str">
            <v>Z=D+E+F</v>
          </cell>
        </row>
        <row r="213">
          <cell r="C213" t="str">
            <v>VAT=Z*5%</v>
          </cell>
        </row>
        <row r="214">
          <cell r="C214" t="str">
            <v>G=Z+VAT</v>
          </cell>
        </row>
        <row r="220">
          <cell r="C220" t="str">
            <v>tuyÕn ®­êng : hßa kh¸nh</v>
          </cell>
        </row>
        <row r="221">
          <cell r="C221">
            <v>0</v>
          </cell>
        </row>
        <row r="222">
          <cell r="C222" t="str">
            <v>§µo ®Êt cÊp 3</v>
          </cell>
        </row>
        <row r="223">
          <cell r="C223" t="str">
            <v>m3</v>
          </cell>
        </row>
        <row r="226">
          <cell r="C226" t="str">
            <v>chi tiÕt</v>
          </cell>
        </row>
        <row r="227">
          <cell r="C227" t="str">
            <v>CÊp bËc 3/7</v>
          </cell>
        </row>
        <row r="228">
          <cell r="C228" t="str">
            <v>Nh©n c«ng phôc vô</v>
          </cell>
        </row>
        <row r="232">
          <cell r="C232" t="str">
            <v>Tæng (A)</v>
          </cell>
        </row>
        <row r="234">
          <cell r="C234" t="str">
            <v>M¸y ®µo &lt;=1,25m3</v>
          </cell>
        </row>
        <row r="235">
          <cell r="C235" t="str">
            <v>¤t« tù ®æ 10T</v>
          </cell>
        </row>
        <row r="236">
          <cell r="C236" t="str">
            <v>(VËn chuyÓn ®æ ®I L=7Km)</v>
          </cell>
        </row>
        <row r="237">
          <cell r="C237" t="str">
            <v>M¸y ñi 110cv</v>
          </cell>
        </row>
        <row r="238">
          <cell r="C238" t="str">
            <v>Tæng (B)</v>
          </cell>
        </row>
        <row r="240">
          <cell r="C240" t="str">
            <v/>
          </cell>
        </row>
        <row r="241">
          <cell r="C241" t="str">
            <v/>
          </cell>
        </row>
        <row r="242">
          <cell r="C242" t="str">
            <v/>
          </cell>
        </row>
        <row r="243">
          <cell r="C243" t="str">
            <v/>
          </cell>
        </row>
        <row r="244">
          <cell r="C244" t="str">
            <v/>
          </cell>
        </row>
        <row r="245">
          <cell r="C245" t="str">
            <v>Tæng (C)</v>
          </cell>
        </row>
        <row r="246">
          <cell r="C246" t="str">
            <v>D=A+B+C</v>
          </cell>
        </row>
        <row r="247">
          <cell r="C247" t="str">
            <v>E=A*66%</v>
          </cell>
        </row>
        <row r="248">
          <cell r="C248" t="str">
            <v>F=(D+E)*6%</v>
          </cell>
        </row>
        <row r="249">
          <cell r="C249" t="str">
            <v>Z=D+E+F</v>
          </cell>
        </row>
        <row r="250">
          <cell r="C250" t="str">
            <v>VAT=Z*5%</v>
          </cell>
        </row>
        <row r="251">
          <cell r="C251" t="str">
            <v>G=Z+VAT</v>
          </cell>
        </row>
        <row r="255">
          <cell r="C255" t="str">
            <v>tuyÕn ®­êng : hßa kh¸nh</v>
          </cell>
        </row>
        <row r="256">
          <cell r="C256">
            <v>0</v>
          </cell>
        </row>
        <row r="257">
          <cell r="C257" t="str">
            <v>§¾p ®Êt nÒn ®­êng K=0,95</v>
          </cell>
        </row>
        <row r="258">
          <cell r="C258" t="str">
            <v>m3</v>
          </cell>
        </row>
        <row r="260">
          <cell r="C260" t="str">
            <v>bk.4123</v>
          </cell>
        </row>
        <row r="261">
          <cell r="C261" t="str">
            <v>chi tiÕt</v>
          </cell>
        </row>
        <row r="262">
          <cell r="C262" t="str">
            <v>CÊp bËc 3/7</v>
          </cell>
        </row>
        <row r="263">
          <cell r="C263" t="str">
            <v>Nh©n c«ng ®¾p</v>
          </cell>
        </row>
        <row r="264">
          <cell r="C264" t="str">
            <v>Nh©n c«ng ®µo ®Êt ®Ó ®¾p</v>
          </cell>
        </row>
        <row r="265">
          <cell r="C265" t="str">
            <v/>
          </cell>
        </row>
        <row r="267">
          <cell r="C267" t="str">
            <v>Tæng (A)</v>
          </cell>
        </row>
        <row r="269">
          <cell r="C269" t="str">
            <v>M¸y ®Çm 9T</v>
          </cell>
        </row>
        <row r="270">
          <cell r="C270" t="str">
            <v>M¸y ñi 110cv</v>
          </cell>
        </row>
        <row r="271">
          <cell r="C271" t="str">
            <v>M¸y ®µo &lt;=1,25m3</v>
          </cell>
        </row>
        <row r="272">
          <cell r="C272" t="str">
            <v>M¸y ñi 110cv</v>
          </cell>
        </row>
        <row r="273">
          <cell r="C273" t="str">
            <v>¤t« tù ®æ 10T</v>
          </cell>
        </row>
        <row r="274">
          <cell r="C274" t="str">
            <v>(vËn chuyÓn ®Êt cù ly Ltb=5Km)</v>
          </cell>
        </row>
        <row r="275">
          <cell r="C275" t="str">
            <v/>
          </cell>
        </row>
        <row r="276">
          <cell r="C276" t="str">
            <v>Tæng (B)</v>
          </cell>
        </row>
        <row r="278">
          <cell r="C278" t="str">
            <v>§Êt ®¾p</v>
          </cell>
        </row>
        <row r="279">
          <cell r="C279" t="str">
            <v/>
          </cell>
        </row>
        <row r="280">
          <cell r="C280" t="str">
            <v/>
          </cell>
        </row>
        <row r="281">
          <cell r="C281" t="str">
            <v/>
          </cell>
        </row>
        <row r="282">
          <cell r="C282" t="str">
            <v/>
          </cell>
        </row>
        <row r="283">
          <cell r="C283" t="str">
            <v/>
          </cell>
        </row>
        <row r="284">
          <cell r="C284" t="str">
            <v>Tæng (C)</v>
          </cell>
        </row>
        <row r="285">
          <cell r="C285" t="str">
            <v>D=A+B+C</v>
          </cell>
        </row>
        <row r="286">
          <cell r="C286" t="str">
            <v>E=A*66%</v>
          </cell>
        </row>
        <row r="287">
          <cell r="C287" t="str">
            <v>F=(D+E)*6%</v>
          </cell>
        </row>
        <row r="288">
          <cell r="C288" t="str">
            <v>Z=D+E+F</v>
          </cell>
        </row>
        <row r="289">
          <cell r="C289" t="str">
            <v>VAT=Z*5%</v>
          </cell>
        </row>
        <row r="290">
          <cell r="C290" t="str">
            <v>G=Z+VAT</v>
          </cell>
        </row>
        <row r="296">
          <cell r="C296" t="str">
            <v>tuyÕn ®­êng : hßa kh¸nh</v>
          </cell>
        </row>
        <row r="297">
          <cell r="C297">
            <v>0</v>
          </cell>
        </row>
        <row r="298">
          <cell r="C298" t="str">
            <v>Bªt«ng èng cèng F1000mm</v>
          </cell>
        </row>
        <row r="299">
          <cell r="C299" t="str">
            <v>md cèng F100</v>
          </cell>
        </row>
        <row r="302">
          <cell r="C302" t="str">
            <v>chi tiÕt</v>
          </cell>
        </row>
        <row r="303">
          <cell r="C303" t="str">
            <v>CÊp bËc 4,5/7</v>
          </cell>
        </row>
        <row r="304">
          <cell r="C304" t="str">
            <v>Nh©n c«ng phôc vô</v>
          </cell>
        </row>
        <row r="305">
          <cell r="C305" t="str">
            <v/>
          </cell>
        </row>
        <row r="307">
          <cell r="C307" t="str">
            <v/>
          </cell>
        </row>
        <row r="309">
          <cell r="C309" t="str">
            <v/>
          </cell>
        </row>
        <row r="311">
          <cell r="C311" t="str">
            <v>Tæng (A)</v>
          </cell>
        </row>
        <row r="313">
          <cell r="C313" t="str">
            <v>M¸y trén 250l</v>
          </cell>
        </row>
        <row r="314">
          <cell r="C314" t="str">
            <v>M¸y ®Çm dïi 1,5KW</v>
          </cell>
        </row>
        <row r="315">
          <cell r="C315" t="str">
            <v>M¸y hµn 23KW</v>
          </cell>
        </row>
        <row r="316">
          <cell r="C316" t="str">
            <v/>
          </cell>
        </row>
        <row r="317">
          <cell r="C317" t="str">
            <v/>
          </cell>
        </row>
        <row r="318">
          <cell r="C318" t="str">
            <v/>
          </cell>
        </row>
        <row r="319">
          <cell r="C319" t="str">
            <v>Tæng (B)</v>
          </cell>
        </row>
        <row r="321">
          <cell r="C321" t="str">
            <v>Xim¨ng</v>
          </cell>
        </row>
        <row r="322">
          <cell r="C322" t="str">
            <v>§¸ d¨m 1x2</v>
          </cell>
        </row>
        <row r="323">
          <cell r="C323" t="str">
            <v>C¸t vµng</v>
          </cell>
        </row>
        <row r="324">
          <cell r="C324" t="str">
            <v>T«n l¸</v>
          </cell>
        </row>
        <row r="325">
          <cell r="C325" t="str">
            <v>ThÐp gãc</v>
          </cell>
        </row>
        <row r="326">
          <cell r="C326" t="str">
            <v>Bul«ng</v>
          </cell>
        </row>
        <row r="327">
          <cell r="C327" t="str">
            <v>ThÐp trßn d=10mm</v>
          </cell>
        </row>
        <row r="328">
          <cell r="C328" t="str">
            <v>Que hµn</v>
          </cell>
        </row>
        <row r="329">
          <cell r="C329" t="str">
            <v>Tæng (C)</v>
          </cell>
        </row>
        <row r="330">
          <cell r="C330" t="str">
            <v>D=A+B+C</v>
          </cell>
        </row>
        <row r="331">
          <cell r="C331" t="str">
            <v>E=A*66%</v>
          </cell>
        </row>
        <row r="332">
          <cell r="C332" t="str">
            <v>F=(D+E)*6%</v>
          </cell>
        </row>
        <row r="333">
          <cell r="C333" t="str">
            <v>Z=D+E+F</v>
          </cell>
        </row>
        <row r="334">
          <cell r="C334" t="str">
            <v>VAT=Z*5%</v>
          </cell>
        </row>
        <row r="335">
          <cell r="C335" t="str">
            <v>G=Z+VAT</v>
          </cell>
        </row>
        <row r="338">
          <cell r="C338" t="str">
            <v/>
          </cell>
        </row>
        <row r="340">
          <cell r="C340" t="str">
            <v>tuyÕn ®­êng : hßa kh¸nh</v>
          </cell>
        </row>
        <row r="341">
          <cell r="C341">
            <v>0</v>
          </cell>
        </row>
        <row r="342">
          <cell r="C342" t="str">
            <v>Gia c«ng thÐp trßn F&lt;=10mm</v>
          </cell>
        </row>
        <row r="343">
          <cell r="C343" t="str">
            <v>MD cèng F=1000</v>
          </cell>
        </row>
        <row r="346">
          <cell r="C346" t="str">
            <v>chi tiÕt</v>
          </cell>
        </row>
        <row r="347">
          <cell r="C347" t="str">
            <v>CÊp bËc 4,0/7</v>
          </cell>
        </row>
        <row r="348">
          <cell r="C348" t="str">
            <v>Nh©n c«ng gia c«ng cèt thÐp</v>
          </cell>
        </row>
        <row r="349">
          <cell r="C349" t="str">
            <v>(26,61Kg x 0,02378 c«ng/Kg)</v>
          </cell>
        </row>
        <row r="351">
          <cell r="C351" t="str">
            <v/>
          </cell>
        </row>
        <row r="353">
          <cell r="C353" t="str">
            <v/>
          </cell>
        </row>
        <row r="355">
          <cell r="C355" t="str">
            <v>Tæng (A)</v>
          </cell>
        </row>
        <row r="357">
          <cell r="C357" t="str">
            <v>M¸y c¾t uèn cèt thÐp</v>
          </cell>
        </row>
        <row r="358">
          <cell r="C358" t="str">
            <v>(26,61Kg*0,0004ca/Kg)</v>
          </cell>
        </row>
        <row r="360">
          <cell r="C360" t="str">
            <v/>
          </cell>
        </row>
        <row r="361">
          <cell r="C361" t="str">
            <v/>
          </cell>
        </row>
        <row r="362">
          <cell r="C362" t="str">
            <v>Tæng (B)</v>
          </cell>
        </row>
        <row r="364">
          <cell r="C364" t="str">
            <v>ThÐp trßn d=10mm</v>
          </cell>
        </row>
        <row r="366">
          <cell r="C366" t="str">
            <v>(26,61Kg*1,005)</v>
          </cell>
        </row>
        <row r="367">
          <cell r="C367" t="str">
            <v>D©y thÐp d=3mm</v>
          </cell>
        </row>
        <row r="368">
          <cell r="C368" t="str">
            <v>(26,61Kg*0,02142)</v>
          </cell>
        </row>
        <row r="370">
          <cell r="C370" t="str">
            <v/>
          </cell>
        </row>
        <row r="371">
          <cell r="C371" t="str">
            <v/>
          </cell>
        </row>
        <row r="372">
          <cell r="C372" t="str">
            <v/>
          </cell>
        </row>
        <row r="373">
          <cell r="C373" t="str">
            <v/>
          </cell>
        </row>
        <row r="374">
          <cell r="C374" t="str">
            <v>Tæng (C)</v>
          </cell>
        </row>
        <row r="375">
          <cell r="C375" t="str">
            <v>D=A+B+C</v>
          </cell>
        </row>
        <row r="376">
          <cell r="C376" t="str">
            <v>E=A*66%</v>
          </cell>
        </row>
        <row r="377">
          <cell r="C377" t="str">
            <v>F=(D+E)*6%</v>
          </cell>
        </row>
        <row r="378">
          <cell r="C378" t="str">
            <v>Z=D+E+F</v>
          </cell>
        </row>
        <row r="379">
          <cell r="C379" t="str">
            <v>VAT=Z*5%</v>
          </cell>
        </row>
        <row r="380">
          <cell r="C380" t="str">
            <v>G=Z+VAT</v>
          </cell>
        </row>
        <row r="384">
          <cell r="C384" t="str">
            <v>tuyÕn ®­êng : hßa kh¸nh</v>
          </cell>
        </row>
        <row r="385">
          <cell r="C385">
            <v>0</v>
          </cell>
        </row>
        <row r="386">
          <cell r="C386" t="str">
            <v>L¾p ®Æt èng cèng F=75cm</v>
          </cell>
        </row>
        <row r="387">
          <cell r="C387" t="str">
            <v>md</v>
          </cell>
        </row>
        <row r="390">
          <cell r="C390" t="str">
            <v>chi tiÕt</v>
          </cell>
        </row>
        <row r="391">
          <cell r="C391" t="str">
            <v>CÊp bËc</v>
          </cell>
        </row>
        <row r="392">
          <cell r="C392" t="str">
            <v>§µo hè mãng (1,38 c«ng/m3 x 5,7m3)</v>
          </cell>
        </row>
        <row r="393">
          <cell r="C393" t="str">
            <v>CÊp bËc 2,7/7</v>
          </cell>
        </row>
        <row r="394">
          <cell r="C394" t="str">
            <v>§¾p ®Êt (0,62 c«ng /m3 x 4,57m3)</v>
          </cell>
        </row>
        <row r="395">
          <cell r="C395" t="str">
            <v>CÊp bËc 3/7</v>
          </cell>
        </row>
        <row r="396">
          <cell r="C396" t="str">
            <v>QuÐt nhùa bitum NC3,5/7</v>
          </cell>
        </row>
        <row r="397">
          <cell r="C397" t="str">
            <v>D¨m s¹n ®Öm NC3/7</v>
          </cell>
        </row>
        <row r="398">
          <cell r="C398" t="str">
            <v>Nh©n c«ng l¾p ®Æt èng cèng F750mm</v>
          </cell>
        </row>
        <row r="399">
          <cell r="C399" t="str">
            <v>CÊp bËc 3/7</v>
          </cell>
        </row>
        <row r="400">
          <cell r="C400" t="str">
            <v>Tæng (A)</v>
          </cell>
        </row>
        <row r="402">
          <cell r="C402" t="str">
            <v>CÈu 5T</v>
          </cell>
        </row>
        <row r="403">
          <cell r="C403" t="str">
            <v/>
          </cell>
        </row>
        <row r="404">
          <cell r="C404" t="str">
            <v>Tæng (B)</v>
          </cell>
        </row>
        <row r="406">
          <cell r="C406" t="str">
            <v>Bªt«ng èng cèng F=750mm</v>
          </cell>
        </row>
        <row r="407">
          <cell r="C407" t="str">
            <v>Cèt thÐp èng cèng</v>
          </cell>
        </row>
        <row r="408">
          <cell r="C408" t="str">
            <v>§¸ d¨m 4x6</v>
          </cell>
        </row>
        <row r="409">
          <cell r="C409" t="str">
            <v>Nhùa ®­êng</v>
          </cell>
        </row>
        <row r="410">
          <cell r="C410" t="str">
            <v>Bét ®¸</v>
          </cell>
        </row>
        <row r="411">
          <cell r="C411" t="str">
            <v>Gç v¸n</v>
          </cell>
        </row>
        <row r="412">
          <cell r="C412" t="str">
            <v>Xim¨ng</v>
          </cell>
        </row>
        <row r="413">
          <cell r="C413" t="str">
            <v>C¸t vµng</v>
          </cell>
        </row>
        <row r="414">
          <cell r="C414" t="str">
            <v>Bao t¶i.</v>
          </cell>
        </row>
        <row r="415">
          <cell r="C415" t="str">
            <v/>
          </cell>
        </row>
        <row r="416">
          <cell r="C416" t="str">
            <v>Tæng (C)</v>
          </cell>
        </row>
        <row r="417">
          <cell r="C417" t="str">
            <v>D=A+B+C</v>
          </cell>
        </row>
        <row r="418">
          <cell r="C418" t="str">
            <v>E=A*66%</v>
          </cell>
        </row>
        <row r="419">
          <cell r="C419" t="str">
            <v>F=(D+E)*6%</v>
          </cell>
        </row>
        <row r="420">
          <cell r="C420" t="str">
            <v>Z=D+E+F</v>
          </cell>
        </row>
        <row r="421">
          <cell r="C421" t="str">
            <v>VAT=Z*5%</v>
          </cell>
        </row>
        <row r="422">
          <cell r="C422" t="str">
            <v>G=Z+VAT</v>
          </cell>
        </row>
        <row r="427">
          <cell r="C427" t="str">
            <v>tuyÕn ®­êng : hßa kh¸nh</v>
          </cell>
        </row>
        <row r="428">
          <cell r="C428">
            <v>0</v>
          </cell>
        </row>
        <row r="429">
          <cell r="C429" t="str">
            <v>Bªt«ng èng cèng F750mm</v>
          </cell>
        </row>
        <row r="430">
          <cell r="C430" t="str">
            <v>md</v>
          </cell>
        </row>
        <row r="433">
          <cell r="C433" t="str">
            <v>chi tiÕt</v>
          </cell>
        </row>
        <row r="434">
          <cell r="C434" t="str">
            <v>CÊp bËc 4,5/7</v>
          </cell>
        </row>
        <row r="435">
          <cell r="C435" t="str">
            <v>Nh©n c«ng phôc vô</v>
          </cell>
        </row>
        <row r="436">
          <cell r="C436" t="str">
            <v/>
          </cell>
        </row>
        <row r="438">
          <cell r="C438" t="str">
            <v/>
          </cell>
        </row>
        <row r="440">
          <cell r="C440" t="str">
            <v/>
          </cell>
        </row>
        <row r="442">
          <cell r="C442" t="str">
            <v>Tæng (A)</v>
          </cell>
        </row>
        <row r="444">
          <cell r="C444" t="str">
            <v>M¸y trén 250l</v>
          </cell>
        </row>
        <row r="445">
          <cell r="C445" t="str">
            <v>M¸y ®Çm dïi 1,5KW</v>
          </cell>
        </row>
        <row r="446">
          <cell r="C446" t="str">
            <v>M¸y hµn 23KW</v>
          </cell>
        </row>
        <row r="447">
          <cell r="C447" t="str">
            <v/>
          </cell>
        </row>
        <row r="448">
          <cell r="C448" t="str">
            <v/>
          </cell>
        </row>
        <row r="449">
          <cell r="C449" t="str">
            <v/>
          </cell>
        </row>
        <row r="450">
          <cell r="C450" t="str">
            <v>Tæng (B)</v>
          </cell>
        </row>
        <row r="452">
          <cell r="C452" t="str">
            <v>Xim¨ng</v>
          </cell>
        </row>
        <row r="453">
          <cell r="C453" t="str">
            <v>§¸ d¨m 1x2</v>
          </cell>
        </row>
        <row r="454">
          <cell r="C454" t="str">
            <v>C¸t vµng</v>
          </cell>
        </row>
        <row r="455">
          <cell r="C455" t="str">
            <v>T«n l¸</v>
          </cell>
        </row>
        <row r="456">
          <cell r="C456" t="str">
            <v>S¾t gãc</v>
          </cell>
        </row>
        <row r="457">
          <cell r="C457" t="str">
            <v>Bul«ng</v>
          </cell>
        </row>
        <row r="458">
          <cell r="C458" t="str">
            <v>S¾t trßn</v>
          </cell>
        </row>
        <row r="459">
          <cell r="C459" t="str">
            <v>Que hµn</v>
          </cell>
        </row>
        <row r="460">
          <cell r="C460" t="str">
            <v>Tæng (C)</v>
          </cell>
        </row>
        <row r="461">
          <cell r="C461" t="str">
            <v>D=A+B+C</v>
          </cell>
        </row>
        <row r="462">
          <cell r="C462" t="str">
            <v>E=A*66%</v>
          </cell>
        </row>
        <row r="463">
          <cell r="C463" t="str">
            <v>F=(D+E)*6%</v>
          </cell>
        </row>
        <row r="464">
          <cell r="C464" t="str">
            <v>Z=D+E+F</v>
          </cell>
        </row>
        <row r="465">
          <cell r="C465" t="str">
            <v>VAT=Z*5%</v>
          </cell>
        </row>
        <row r="466">
          <cell r="C466" t="str">
            <v>G=Z+VAT</v>
          </cell>
        </row>
        <row r="470">
          <cell r="C470" t="str">
            <v>tuyÕn ®­êng : hßa kh¸nh</v>
          </cell>
        </row>
        <row r="471">
          <cell r="C471">
            <v>0</v>
          </cell>
        </row>
        <row r="472">
          <cell r="C472" t="str">
            <v>Gia c«ng thÐp trßn F&lt;=10mm</v>
          </cell>
        </row>
        <row r="473">
          <cell r="C473" t="str">
            <v>MD cèng F=750</v>
          </cell>
        </row>
        <row r="476">
          <cell r="C476" t="str">
            <v>chi tiÕt</v>
          </cell>
        </row>
        <row r="477">
          <cell r="C477" t="str">
            <v>CÊp bËc 4,0/7</v>
          </cell>
        </row>
        <row r="478">
          <cell r="C478" t="str">
            <v>Nh©n c«ng gia c«ng cèt thÐp</v>
          </cell>
        </row>
        <row r="479">
          <cell r="C479" t="str">
            <v>(20,47Kg x 0,02378 c«ng/Kg)</v>
          </cell>
        </row>
        <row r="481">
          <cell r="C481" t="str">
            <v/>
          </cell>
        </row>
        <row r="483">
          <cell r="C483" t="str">
            <v/>
          </cell>
        </row>
        <row r="485">
          <cell r="C485" t="str">
            <v>Tæng (A)</v>
          </cell>
        </row>
        <row r="487">
          <cell r="C487" t="str">
            <v>M¸y c¾t uèn cèt thÐp</v>
          </cell>
        </row>
        <row r="488">
          <cell r="C488" t="str">
            <v>(20,47Kg*0,0004ca/Kg)</v>
          </cell>
        </row>
        <row r="490">
          <cell r="C490" t="str">
            <v/>
          </cell>
        </row>
        <row r="491">
          <cell r="C491" t="str">
            <v/>
          </cell>
        </row>
        <row r="492">
          <cell r="C492" t="str">
            <v>Tæng (B)</v>
          </cell>
        </row>
        <row r="494">
          <cell r="C494" t="str">
            <v>ThÐp trßn d=10mm</v>
          </cell>
        </row>
        <row r="496">
          <cell r="C496" t="str">
            <v>(20,47Kg*1,005)</v>
          </cell>
        </row>
        <row r="497">
          <cell r="C497" t="str">
            <v>D©y thÐp d=3mm</v>
          </cell>
        </row>
        <row r="498">
          <cell r="C498" t="str">
            <v>(20,47Kg*0,02142)</v>
          </cell>
        </row>
        <row r="500">
          <cell r="C500" t="str">
            <v/>
          </cell>
        </row>
        <row r="501">
          <cell r="C501" t="str">
            <v/>
          </cell>
        </row>
        <row r="502">
          <cell r="C502" t="str">
            <v/>
          </cell>
        </row>
        <row r="503">
          <cell r="C503" t="str">
            <v/>
          </cell>
        </row>
        <row r="504">
          <cell r="C504" t="str">
            <v>Tæng (C)</v>
          </cell>
        </row>
        <row r="505">
          <cell r="C505" t="str">
            <v>D=A+B+C</v>
          </cell>
        </row>
        <row r="506">
          <cell r="C506" t="str">
            <v>E=A*66%</v>
          </cell>
        </row>
        <row r="507">
          <cell r="C507" t="str">
            <v>F=(D+E)*6%</v>
          </cell>
        </row>
        <row r="508">
          <cell r="C508" t="str">
            <v>Z=D+E+F</v>
          </cell>
        </row>
        <row r="509">
          <cell r="C509" t="str">
            <v>VAT=Z*5%</v>
          </cell>
        </row>
        <row r="510">
          <cell r="C510" t="str">
            <v>G=Z+VAT</v>
          </cell>
        </row>
        <row r="514">
          <cell r="C514" t="str">
            <v>tuyÕn ®­êng : hßa kh¸nh</v>
          </cell>
        </row>
        <row r="515">
          <cell r="C515">
            <v>0</v>
          </cell>
        </row>
        <row r="516">
          <cell r="C516" t="str">
            <v>Bªt«ng dÇm M300</v>
          </cell>
        </row>
        <row r="517">
          <cell r="C517" t="str">
            <v>m3</v>
          </cell>
        </row>
        <row r="519">
          <cell r="C519" t="str">
            <v>HG.7430</v>
          </cell>
        </row>
        <row r="520">
          <cell r="C520" t="str">
            <v>chi tiÕt</v>
          </cell>
        </row>
        <row r="521">
          <cell r="C521" t="str">
            <v>CÊp bËc 4,0/7</v>
          </cell>
        </row>
        <row r="522">
          <cell r="C522" t="str">
            <v>Nh©n c«ng phôc vô</v>
          </cell>
        </row>
        <row r="524">
          <cell r="C524">
            <v>1.0249999999999999</v>
          </cell>
        </row>
        <row r="526">
          <cell r="C526" t="str">
            <v>Tæng (A)</v>
          </cell>
        </row>
        <row r="528">
          <cell r="C528" t="str">
            <v>M¸y trén 250l</v>
          </cell>
        </row>
        <row r="529">
          <cell r="C529" t="str">
            <v>M¸y ®Çm dïi 1,5KW</v>
          </cell>
        </row>
        <row r="530">
          <cell r="C530" t="str">
            <v>M¸y ®Çm bµn 1KW</v>
          </cell>
        </row>
        <row r="531">
          <cell r="C531" t="str">
            <v>M¸y kh¸c</v>
          </cell>
        </row>
        <row r="532">
          <cell r="C532" t="str">
            <v>Tæng (B)</v>
          </cell>
        </row>
        <row r="534">
          <cell r="C534" t="str">
            <v>Xim¨ng</v>
          </cell>
        </row>
        <row r="535">
          <cell r="C535" t="str">
            <v>C¸t vµng</v>
          </cell>
        </row>
        <row r="536">
          <cell r="C536" t="str">
            <v>§¸ d¨m 1x2</v>
          </cell>
        </row>
        <row r="537">
          <cell r="C537" t="str">
            <v>N­íc</v>
          </cell>
        </row>
        <row r="538">
          <cell r="C538" t="str">
            <v/>
          </cell>
        </row>
        <row r="539">
          <cell r="C539" t="str">
            <v>Tæng (C)</v>
          </cell>
        </row>
        <row r="540">
          <cell r="C540" t="str">
            <v>D=A+B+C</v>
          </cell>
        </row>
        <row r="541">
          <cell r="C541" t="str">
            <v>E=A*66%</v>
          </cell>
        </row>
        <row r="542">
          <cell r="C542" t="str">
            <v>F=(D+E)*6%</v>
          </cell>
        </row>
        <row r="543">
          <cell r="C543" t="str">
            <v>Z=D+E+F</v>
          </cell>
        </row>
        <row r="544">
          <cell r="C544" t="str">
            <v>VAT=Z*5%</v>
          </cell>
        </row>
        <row r="545">
          <cell r="C545" t="str">
            <v>G=Z+VAT</v>
          </cell>
        </row>
        <row r="550">
          <cell r="C550" t="str">
            <v>tuyÕn ®­êng : hßa kh¸nh</v>
          </cell>
        </row>
        <row r="551">
          <cell r="C551">
            <v>0</v>
          </cell>
        </row>
        <row r="552">
          <cell r="C552" t="str">
            <v>Bªt«ng mè cÇu M300</v>
          </cell>
        </row>
        <row r="553">
          <cell r="C553" t="str">
            <v>m3</v>
          </cell>
        </row>
        <row r="555">
          <cell r="C555" t="str">
            <v>HA.6110</v>
          </cell>
        </row>
        <row r="556">
          <cell r="C556" t="str">
            <v>chi tiÕt</v>
          </cell>
        </row>
        <row r="557">
          <cell r="C557" t="str">
            <v>CÊp bËc 4,0/7</v>
          </cell>
        </row>
        <row r="560">
          <cell r="C560" t="str">
            <v>Nh©n c«ng phôc vô</v>
          </cell>
        </row>
        <row r="564">
          <cell r="C564" t="str">
            <v>Tæng (A)</v>
          </cell>
        </row>
        <row r="566">
          <cell r="C566" t="str">
            <v>M¸y trén 250l</v>
          </cell>
        </row>
        <row r="567">
          <cell r="C567" t="str">
            <v>M¸y ®Çm dïi 1,5KW</v>
          </cell>
        </row>
        <row r="568">
          <cell r="C568" t="str">
            <v>M¸y ®Çm bµn 1KW</v>
          </cell>
        </row>
        <row r="569">
          <cell r="C569" t="str">
            <v>M¸y kh¸c</v>
          </cell>
        </row>
        <row r="570">
          <cell r="C570" t="str">
            <v>Tæng (B)</v>
          </cell>
        </row>
        <row r="572">
          <cell r="C572" t="str">
            <v>Xim¨ng</v>
          </cell>
        </row>
        <row r="573">
          <cell r="C573" t="str">
            <v>C¸t vµng</v>
          </cell>
        </row>
        <row r="574">
          <cell r="C574" t="str">
            <v>§¸ d¨m 1x2</v>
          </cell>
        </row>
        <row r="575">
          <cell r="C575" t="str">
            <v>N­íc</v>
          </cell>
        </row>
        <row r="576">
          <cell r="C576" t="str">
            <v/>
          </cell>
        </row>
        <row r="577">
          <cell r="C577" t="str">
            <v>Tæng (C)</v>
          </cell>
        </row>
        <row r="578">
          <cell r="C578" t="str">
            <v>D=A+B+C</v>
          </cell>
        </row>
        <row r="579">
          <cell r="C579" t="str">
            <v>E=A*66%</v>
          </cell>
        </row>
        <row r="580">
          <cell r="C580" t="str">
            <v>F=(D+E)*6%</v>
          </cell>
        </row>
        <row r="581">
          <cell r="C581" t="str">
            <v>Z=D+E+F</v>
          </cell>
        </row>
        <row r="582">
          <cell r="C582" t="str">
            <v>VAT=Z*5%</v>
          </cell>
        </row>
        <row r="583">
          <cell r="C583" t="str">
            <v>G=Z+VAT</v>
          </cell>
        </row>
        <row r="585">
          <cell r="C585" t="str">
            <v>VAT=Z*5%</v>
          </cell>
        </row>
        <row r="586">
          <cell r="C586" t="str">
            <v>G=Z+VAT</v>
          </cell>
        </row>
        <row r="589">
          <cell r="C589" t="str">
            <v>tuyÕn ®­êng : hßa kh¸nh</v>
          </cell>
        </row>
        <row r="590">
          <cell r="C590">
            <v>0</v>
          </cell>
        </row>
        <row r="591">
          <cell r="C591" t="str">
            <v>Bªt«ng trô dÉn h­íng + trô c¶n M250</v>
          </cell>
        </row>
        <row r="592">
          <cell r="C592" t="str">
            <v>m3</v>
          </cell>
        </row>
        <row r="594">
          <cell r="C594" t="str">
            <v>ha.2340</v>
          </cell>
        </row>
        <row r="595">
          <cell r="C595" t="str">
            <v>chi tiÕt</v>
          </cell>
        </row>
        <row r="596">
          <cell r="C596" t="str">
            <v>CÊp bËc 3,5/7</v>
          </cell>
        </row>
        <row r="597">
          <cell r="C597" t="str">
            <v xml:space="preserve">Nh©n c«ng </v>
          </cell>
        </row>
        <row r="601">
          <cell r="C601" t="str">
            <v>Tæng (A)</v>
          </cell>
        </row>
        <row r="603">
          <cell r="C603" t="str">
            <v>M¸y trén 250l</v>
          </cell>
        </row>
        <row r="604">
          <cell r="C604" t="str">
            <v>M¸y ®Çm dïi 1,5KW</v>
          </cell>
        </row>
        <row r="605">
          <cell r="C605" t="str">
            <v>M¸y vËn th¨ng 0,8T</v>
          </cell>
        </row>
        <row r="606">
          <cell r="C606" t="str">
            <v/>
          </cell>
        </row>
        <row r="607">
          <cell r="C607" t="str">
            <v/>
          </cell>
        </row>
        <row r="609">
          <cell r="C609" t="str">
            <v/>
          </cell>
        </row>
        <row r="610">
          <cell r="C610" t="str">
            <v>Tæng (B)</v>
          </cell>
        </row>
        <row r="612">
          <cell r="C612" t="str">
            <v>Xim¨ng</v>
          </cell>
        </row>
        <row r="613">
          <cell r="C613" t="str">
            <v>C¸t vµng</v>
          </cell>
        </row>
        <row r="614">
          <cell r="C614" t="str">
            <v>§¸ d¨m 1x2</v>
          </cell>
        </row>
        <row r="615">
          <cell r="C615" t="str">
            <v>N­íc</v>
          </cell>
        </row>
        <row r="616">
          <cell r="C616" t="str">
            <v>Gç v¸n</v>
          </cell>
        </row>
        <row r="617">
          <cell r="C617" t="str">
            <v>§inh</v>
          </cell>
        </row>
        <row r="618">
          <cell r="C618" t="str">
            <v xml:space="preserve">§inh ®Üa </v>
          </cell>
        </row>
        <row r="619">
          <cell r="C619" t="str">
            <v>VËt liÖu kh¸c</v>
          </cell>
        </row>
        <row r="620">
          <cell r="C620" t="str">
            <v/>
          </cell>
        </row>
        <row r="621">
          <cell r="C621" t="str">
            <v>Tæng (C)</v>
          </cell>
        </row>
        <row r="622">
          <cell r="C622" t="str">
            <v>D=A+B+C</v>
          </cell>
        </row>
        <row r="623">
          <cell r="C623" t="str">
            <v>E=A*66%</v>
          </cell>
        </row>
        <row r="624">
          <cell r="C624" t="str">
            <v>F=(D+E)*6%</v>
          </cell>
        </row>
        <row r="625">
          <cell r="C625" t="str">
            <v>Z=D+E+F</v>
          </cell>
        </row>
        <row r="626">
          <cell r="C626" t="str">
            <v>VAT=Z*5%</v>
          </cell>
        </row>
        <row r="627">
          <cell r="C627" t="str">
            <v>G=Z+VAT</v>
          </cell>
        </row>
        <row r="631">
          <cell r="C631" t="str">
            <v>tuyÕn ®­êng : hßa kh¸nh</v>
          </cell>
        </row>
        <row r="632">
          <cell r="C632">
            <v>0</v>
          </cell>
        </row>
        <row r="633">
          <cell r="C633" t="str">
            <v>Cèt thÐp d&lt;10mm</v>
          </cell>
        </row>
        <row r="634">
          <cell r="C634" t="str">
            <v xml:space="preserve">TÊn </v>
          </cell>
        </row>
        <row r="636">
          <cell r="C636" t="str">
            <v>IA.5111</v>
          </cell>
        </row>
        <row r="637">
          <cell r="C637" t="str">
            <v>chi tiÕt</v>
          </cell>
        </row>
        <row r="638">
          <cell r="C638" t="str">
            <v>CÊp bËc 4,0/7</v>
          </cell>
        </row>
        <row r="639">
          <cell r="C639" t="str">
            <v xml:space="preserve">Nh©n c«ng </v>
          </cell>
        </row>
        <row r="641">
          <cell r="C641" t="str">
            <v>G=Z+VAT</v>
          </cell>
        </row>
        <row r="643">
          <cell r="C643" t="str">
            <v>Tæng (A)</v>
          </cell>
        </row>
        <row r="644">
          <cell r="C644" t="str">
            <v/>
          </cell>
        </row>
        <row r="645">
          <cell r="C645" t="str">
            <v>M¸y c¾t uèn cèt thÐp</v>
          </cell>
        </row>
        <row r="646">
          <cell r="C646" t="str">
            <v/>
          </cell>
        </row>
        <row r="647">
          <cell r="C647" t="str">
            <v/>
          </cell>
        </row>
        <row r="648">
          <cell r="C648" t="str">
            <v/>
          </cell>
        </row>
        <row r="649">
          <cell r="C649" t="str">
            <v/>
          </cell>
        </row>
        <row r="650">
          <cell r="C650" t="str">
            <v/>
          </cell>
        </row>
        <row r="651">
          <cell r="C651" t="str">
            <v/>
          </cell>
        </row>
        <row r="652">
          <cell r="C652" t="str">
            <v>Tæng (B)</v>
          </cell>
        </row>
        <row r="654">
          <cell r="C654" t="str">
            <v>ThÐp trßn d=10mm</v>
          </cell>
        </row>
        <row r="655">
          <cell r="C655" t="str">
            <v>D©y thÐp d=3mm</v>
          </cell>
        </row>
        <row r="656">
          <cell r="C656" t="str">
            <v/>
          </cell>
        </row>
        <row r="657">
          <cell r="C657" t="str">
            <v/>
          </cell>
        </row>
        <row r="658">
          <cell r="C658" t="str">
            <v/>
          </cell>
        </row>
        <row r="659">
          <cell r="C659" t="str">
            <v/>
          </cell>
        </row>
        <row r="660">
          <cell r="C660" t="str">
            <v>Tæng (C)</v>
          </cell>
        </row>
        <row r="661">
          <cell r="C661" t="str">
            <v>D=A+B+C</v>
          </cell>
        </row>
        <row r="662">
          <cell r="C662" t="str">
            <v>E=A*66%</v>
          </cell>
        </row>
        <row r="663">
          <cell r="C663" t="str">
            <v>F=(D+E)*6%</v>
          </cell>
        </row>
        <row r="664">
          <cell r="C664" t="str">
            <v>Z=D+E+F</v>
          </cell>
        </row>
        <row r="665">
          <cell r="C665" t="str">
            <v>VAT=Z*5%</v>
          </cell>
        </row>
        <row r="666">
          <cell r="C666" t="str">
            <v>G=Z+VAT</v>
          </cell>
        </row>
        <row r="670">
          <cell r="C670" t="str">
            <v>tuyÕn ®­êng : hßa kh¸nh</v>
          </cell>
        </row>
        <row r="671">
          <cell r="C671">
            <v>0</v>
          </cell>
        </row>
        <row r="672">
          <cell r="C672" t="str">
            <v>Cèt thÐp d&gt;10</v>
          </cell>
        </row>
        <row r="673">
          <cell r="C673" t="str">
            <v xml:space="preserve">TÊn </v>
          </cell>
        </row>
        <row r="676">
          <cell r="C676" t="str">
            <v>chi tiÕt</v>
          </cell>
        </row>
        <row r="677">
          <cell r="C677" t="str">
            <v>CÊp bËc 4,0/7</v>
          </cell>
        </row>
        <row r="678">
          <cell r="C678" t="str">
            <v>Nh©n c«ng ®¾p</v>
          </cell>
        </row>
        <row r="679">
          <cell r="C679" t="str">
            <v/>
          </cell>
        </row>
        <row r="680">
          <cell r="C680" t="str">
            <v/>
          </cell>
        </row>
        <row r="681">
          <cell r="C681" t="str">
            <v>Tæng (A)</v>
          </cell>
        </row>
        <row r="683">
          <cell r="C683" t="str">
            <v>M¸y c¾t uèn cèt thÐp</v>
          </cell>
        </row>
        <row r="684">
          <cell r="C684" t="str">
            <v/>
          </cell>
        </row>
        <row r="690">
          <cell r="C690" t="str">
            <v/>
          </cell>
        </row>
        <row r="691">
          <cell r="C691" t="str">
            <v>Tæng (B)</v>
          </cell>
        </row>
        <row r="693">
          <cell r="C693" t="str">
            <v>ThÐp trßn d=12mm</v>
          </cell>
        </row>
        <row r="694">
          <cell r="C694" t="str">
            <v>D©y thÐp d=3mm</v>
          </cell>
        </row>
        <row r="695">
          <cell r="C695" t="str">
            <v/>
          </cell>
        </row>
        <row r="696">
          <cell r="C696" t="str">
            <v/>
          </cell>
        </row>
        <row r="697">
          <cell r="C697" t="str">
            <v/>
          </cell>
        </row>
        <row r="698">
          <cell r="C698" t="str">
            <v/>
          </cell>
        </row>
        <row r="699">
          <cell r="C699" t="str">
            <v>Tæng (C)</v>
          </cell>
        </row>
        <row r="700">
          <cell r="C700" t="str">
            <v>D=A+B+C</v>
          </cell>
        </row>
        <row r="701">
          <cell r="C701" t="str">
            <v>E=A*66%</v>
          </cell>
        </row>
        <row r="702">
          <cell r="C702" t="str">
            <v>F=(D+E)*6%</v>
          </cell>
        </row>
        <row r="703">
          <cell r="C703" t="str">
            <v>Z=D+E+F</v>
          </cell>
        </row>
        <row r="704">
          <cell r="C704" t="str">
            <v>VAT=Z*5%</v>
          </cell>
        </row>
        <row r="705">
          <cell r="C705" t="str">
            <v>G=Z+VAT</v>
          </cell>
        </row>
        <row r="708">
          <cell r="C708" t="str">
            <v>tuyÕn ®­êng : hßa kh¸nh</v>
          </cell>
        </row>
        <row r="709">
          <cell r="C709">
            <v>0</v>
          </cell>
        </row>
        <row r="710">
          <cell r="C710" t="str">
            <v>§¾p ®Êt nÒn ®­êng K=0,95</v>
          </cell>
        </row>
        <row r="711">
          <cell r="C711" t="str">
            <v>m3</v>
          </cell>
        </row>
        <row r="713">
          <cell r="C713" t="str">
            <v>bk.4123</v>
          </cell>
        </row>
        <row r="714">
          <cell r="C714" t="str">
            <v>chi tiÕt</v>
          </cell>
        </row>
        <row r="715">
          <cell r="C715" t="str">
            <v>CÊp bËc 3/7</v>
          </cell>
        </row>
        <row r="716">
          <cell r="C716" t="str">
            <v>Nh©n c«ng ®¾p</v>
          </cell>
        </row>
        <row r="717">
          <cell r="C717" t="str">
            <v>Nh©n c«ng ®µo ®Êt ®Ó ®¾p</v>
          </cell>
        </row>
        <row r="718">
          <cell r="C718" t="str">
            <v/>
          </cell>
        </row>
        <row r="720">
          <cell r="C720" t="str">
            <v>Tæng (A)</v>
          </cell>
        </row>
        <row r="722">
          <cell r="C722" t="str">
            <v>M¸y ®Çm 9T</v>
          </cell>
        </row>
        <row r="723">
          <cell r="C723" t="str">
            <v>M¸y ñi 110cv</v>
          </cell>
        </row>
        <row r="724">
          <cell r="C724" t="str">
            <v>M¸y ®µo &lt;=1,25m3</v>
          </cell>
        </row>
        <row r="725">
          <cell r="C725" t="str">
            <v>M¸y ñi 110cv</v>
          </cell>
        </row>
        <row r="726">
          <cell r="C726" t="str">
            <v>¤t« tù ®æ 7T</v>
          </cell>
        </row>
        <row r="727">
          <cell r="C727" t="str">
            <v>(vËn chuyÓn ®Êt cù ly Ltb=10Km)</v>
          </cell>
        </row>
        <row r="728">
          <cell r="C728" t="str">
            <v/>
          </cell>
        </row>
        <row r="729">
          <cell r="C729" t="str">
            <v>Tæng (B)</v>
          </cell>
        </row>
        <row r="731">
          <cell r="C731" t="str">
            <v>§Êt ®¾p</v>
          </cell>
        </row>
        <row r="732">
          <cell r="C732" t="str">
            <v/>
          </cell>
        </row>
        <row r="733">
          <cell r="C733" t="str">
            <v/>
          </cell>
        </row>
        <row r="734">
          <cell r="C734" t="str">
            <v/>
          </cell>
        </row>
        <row r="735">
          <cell r="C735" t="str">
            <v/>
          </cell>
        </row>
        <row r="736">
          <cell r="C736" t="str">
            <v/>
          </cell>
        </row>
        <row r="737">
          <cell r="C737" t="str">
            <v>Tæng (C)</v>
          </cell>
        </row>
        <row r="738">
          <cell r="C738" t="str">
            <v>D=A+B+C</v>
          </cell>
        </row>
        <row r="739">
          <cell r="C739" t="str">
            <v>E=A*66%</v>
          </cell>
        </row>
        <row r="740">
          <cell r="C740" t="str">
            <v>F=(D+E)*6%</v>
          </cell>
        </row>
        <row r="741">
          <cell r="C741" t="str">
            <v>Z=D+E+F</v>
          </cell>
        </row>
        <row r="742">
          <cell r="C742" t="str">
            <v>VAT=Z*5%</v>
          </cell>
        </row>
        <row r="743">
          <cell r="C743" t="str">
            <v>G=Z+VAT</v>
          </cell>
        </row>
        <row r="747">
          <cell r="C747" t="str">
            <v>tuyÕn ®­êng : hßa kh¸nh</v>
          </cell>
        </row>
        <row r="748">
          <cell r="C748">
            <v>0</v>
          </cell>
        </row>
        <row r="749">
          <cell r="C749" t="str">
            <v>§µo ®¸</v>
          </cell>
        </row>
        <row r="750">
          <cell r="C750" t="str">
            <v>m3</v>
          </cell>
        </row>
        <row r="752">
          <cell r="C752" t="str">
            <v>BL.1312</v>
          </cell>
        </row>
        <row r="753">
          <cell r="C753" t="str">
            <v>chi tiÕt</v>
          </cell>
        </row>
        <row r="754">
          <cell r="C754" t="str">
            <v>CÊp bËc 3,5/7</v>
          </cell>
        </row>
        <row r="755">
          <cell r="C755" t="str">
            <v xml:space="preserve">Nh©n c«ng </v>
          </cell>
        </row>
        <row r="759">
          <cell r="C759" t="str">
            <v>Tæng (A)</v>
          </cell>
        </row>
        <row r="761">
          <cell r="C761" t="str">
            <v>M¸y khoan xoay ®Ëp F 65mm</v>
          </cell>
        </row>
        <row r="762">
          <cell r="C762" t="str">
            <v>M¸y nÐn khÝ 17m3/h</v>
          </cell>
        </row>
        <row r="763">
          <cell r="C763" t="str">
            <v>M¸y khoan cÇm tay F =42mm</v>
          </cell>
        </row>
        <row r="764">
          <cell r="C764" t="str">
            <v>M¸y nÐn khÝ 10m3/h</v>
          </cell>
        </row>
        <row r="765">
          <cell r="C765" t="str">
            <v>M¸y ñi 140cv</v>
          </cell>
        </row>
        <row r="766">
          <cell r="C766" t="str">
            <v>M¸y kh¸c</v>
          </cell>
        </row>
        <row r="767">
          <cell r="C767" t="str">
            <v>Tæng (B)</v>
          </cell>
        </row>
        <row r="769">
          <cell r="C769" t="str">
            <v>Thuèc næ Am«nÝt</v>
          </cell>
        </row>
        <row r="770">
          <cell r="C770" t="str">
            <v>KÝp ®iÖn</v>
          </cell>
        </row>
        <row r="771">
          <cell r="C771" t="str">
            <v>D©y ®iÖn</v>
          </cell>
        </row>
        <row r="772">
          <cell r="C772" t="str">
            <v>D©y næ</v>
          </cell>
        </row>
        <row r="773">
          <cell r="C773" t="str">
            <v>D©y ch¸y chËm</v>
          </cell>
        </row>
        <row r="774">
          <cell r="C774" t="str">
            <v>VËt liÖu kh¸c</v>
          </cell>
        </row>
        <row r="775">
          <cell r="C775" t="str">
            <v>Tæng (C)</v>
          </cell>
        </row>
        <row r="776">
          <cell r="C776" t="str">
            <v>D=A+B+C</v>
          </cell>
        </row>
        <row r="777">
          <cell r="C777" t="str">
            <v>E=A*66%</v>
          </cell>
        </row>
        <row r="778">
          <cell r="C778" t="str">
            <v>F=(D+E)*6%</v>
          </cell>
        </row>
        <row r="779">
          <cell r="C779" t="str">
            <v>Z=D+E+F</v>
          </cell>
        </row>
        <row r="780">
          <cell r="C780" t="str">
            <v>VAT=Z*5%</v>
          </cell>
        </row>
        <row r="781">
          <cell r="C781" t="str">
            <v>G=Z+VAT</v>
          </cell>
        </row>
        <row r="786">
          <cell r="C786" t="str">
            <v>tuyÕn ®­êng : hßa kh¸nh</v>
          </cell>
        </row>
        <row r="787">
          <cell r="C787">
            <v>0</v>
          </cell>
        </row>
        <row r="788">
          <cell r="C788" t="str">
            <v>§¸ héc x©y ®­êng trµn M100</v>
          </cell>
        </row>
        <row r="789">
          <cell r="C789" t="str">
            <v>m3</v>
          </cell>
        </row>
        <row r="791">
          <cell r="C791" t="str">
            <v>GA.4110</v>
          </cell>
        </row>
        <row r="792">
          <cell r="C792" t="str">
            <v>chi tiÕt</v>
          </cell>
        </row>
        <row r="793">
          <cell r="C793" t="str">
            <v>CÊp bËc 3,5/7</v>
          </cell>
        </row>
        <row r="794">
          <cell r="C794" t="str">
            <v xml:space="preserve">Nh©n c«ng </v>
          </cell>
        </row>
        <row r="798">
          <cell r="C798" t="str">
            <v>Tæng (A)</v>
          </cell>
        </row>
        <row r="800">
          <cell r="C800" t="str">
            <v/>
          </cell>
        </row>
        <row r="801">
          <cell r="C801" t="str">
            <v/>
          </cell>
        </row>
        <row r="802">
          <cell r="C802" t="str">
            <v/>
          </cell>
        </row>
        <row r="803">
          <cell r="C803" t="str">
            <v/>
          </cell>
        </row>
        <row r="804">
          <cell r="C804" t="str">
            <v/>
          </cell>
        </row>
        <row r="805">
          <cell r="C805" t="str">
            <v/>
          </cell>
        </row>
        <row r="806">
          <cell r="C806" t="str">
            <v>Tæng (B)</v>
          </cell>
        </row>
        <row r="808">
          <cell r="C808" t="str">
            <v xml:space="preserve">§¸ héc </v>
          </cell>
        </row>
        <row r="809">
          <cell r="C809" t="str">
            <v>§¸ d¨m 4x6</v>
          </cell>
        </row>
        <row r="810">
          <cell r="C810" t="str">
            <v>Xim¨ng</v>
          </cell>
        </row>
        <row r="811">
          <cell r="C811" t="str">
            <v>C¸t vµng</v>
          </cell>
        </row>
        <row r="812">
          <cell r="C812" t="str">
            <v/>
          </cell>
        </row>
        <row r="813">
          <cell r="C813" t="str">
            <v/>
          </cell>
        </row>
        <row r="814">
          <cell r="C814" t="str">
            <v>Tæng (C)</v>
          </cell>
        </row>
        <row r="815">
          <cell r="C815" t="str">
            <v>D=A+B+C</v>
          </cell>
        </row>
        <row r="816">
          <cell r="C816" t="str">
            <v>E=A*66%</v>
          </cell>
        </row>
        <row r="817">
          <cell r="C817" t="str">
            <v>F=(D+E)*6%</v>
          </cell>
        </row>
        <row r="818">
          <cell r="C818" t="str">
            <v>Z=D+E+F</v>
          </cell>
        </row>
        <row r="819">
          <cell r="C819" t="str">
            <v>VAT=Z*5%</v>
          </cell>
        </row>
        <row r="820">
          <cell r="C820" t="str">
            <v>G=Z+VAT</v>
          </cell>
        </row>
        <row r="824">
          <cell r="C824" t="str">
            <v>tuyÕn ®­êng : hßa kh¸nh</v>
          </cell>
        </row>
        <row r="825">
          <cell r="C825">
            <v>0</v>
          </cell>
        </row>
        <row r="826">
          <cell r="C826" t="str">
            <v>D¨m s¹n ®Öm</v>
          </cell>
        </row>
        <row r="827">
          <cell r="C827" t="str">
            <v>m3</v>
          </cell>
        </row>
        <row r="829">
          <cell r="C829" t="str">
            <v>UD.5122</v>
          </cell>
        </row>
        <row r="830">
          <cell r="C830" t="str">
            <v>chi tiÕt</v>
          </cell>
        </row>
        <row r="831">
          <cell r="C831" t="str">
            <v>CÊp bËc 3/7</v>
          </cell>
        </row>
        <row r="832">
          <cell r="C832" t="str">
            <v xml:space="preserve">Nh©n c«ng </v>
          </cell>
        </row>
        <row r="836">
          <cell r="C836" t="str">
            <v>Tæng (A)</v>
          </cell>
        </row>
        <row r="838">
          <cell r="C838" t="str">
            <v/>
          </cell>
        </row>
        <row r="839">
          <cell r="C839" t="str">
            <v/>
          </cell>
        </row>
        <row r="840">
          <cell r="C840" t="str">
            <v/>
          </cell>
        </row>
        <row r="841">
          <cell r="C841" t="str">
            <v/>
          </cell>
        </row>
        <row r="842">
          <cell r="C842" t="str">
            <v/>
          </cell>
        </row>
        <row r="843">
          <cell r="C843" t="str">
            <v/>
          </cell>
        </row>
        <row r="844">
          <cell r="C844" t="str">
            <v>Tæng (B)</v>
          </cell>
        </row>
        <row r="846">
          <cell r="C846" t="str">
            <v>§¸ d¨m 4x6</v>
          </cell>
        </row>
        <row r="847">
          <cell r="C847" t="str">
            <v/>
          </cell>
        </row>
        <row r="848">
          <cell r="C848" t="str">
            <v/>
          </cell>
        </row>
        <row r="849">
          <cell r="C849" t="str">
            <v/>
          </cell>
        </row>
        <row r="850">
          <cell r="C850" t="str">
            <v/>
          </cell>
        </row>
        <row r="851">
          <cell r="C851" t="str">
            <v>Tæng (C)</v>
          </cell>
        </row>
        <row r="852">
          <cell r="C852" t="str">
            <v>D=A+B+C</v>
          </cell>
        </row>
        <row r="853">
          <cell r="C853" t="str">
            <v>E=A*66%</v>
          </cell>
        </row>
        <row r="854">
          <cell r="C854" t="str">
            <v>F=(D+E)*6%</v>
          </cell>
        </row>
        <row r="855">
          <cell r="C855" t="str">
            <v>Z=D+E+F</v>
          </cell>
        </row>
        <row r="856">
          <cell r="C856" t="str">
            <v>VAT=Z*5%</v>
          </cell>
        </row>
        <row r="857">
          <cell r="C857" t="str">
            <v>G=Z+VAT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refreshError="1"/>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refreshError="1"/>
      <sheetData sheetId="55"/>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duong"/>
      <sheetName val="thop"/>
      <sheetName val="thop (Anh)"/>
      <sheetName val="trabang"/>
      <sheetName val="DPHONG"/>
      <sheetName val="1E"/>
      <sheetName val="3E"/>
      <sheetName val="6E"/>
      <sheetName val="7D"/>
      <sheetName val="8D"/>
      <sheetName val="26P"/>
      <sheetName val="27p"/>
      <sheetName val="28P"/>
      <sheetName val="SOIDO"/>
      <sheetName val="DAT"/>
      <sheetName val="34P"/>
      <sheetName val="34P1"/>
      <sheetName val="30P"/>
      <sheetName val="khoiluong"/>
      <sheetName val="KLCONG"/>
      <sheetName val="Tonghop"/>
      <sheetName val="luong-sua"/>
      <sheetName val="luong"/>
      <sheetName val="TK"/>
      <sheetName val="tra_tLe"/>
      <sheetName val="CHITIETCONG"/>
      <sheetName val="#REF"/>
      <sheetName val="ptdg_duong"/>
      <sheetName val="bb s.3"/>
      <sheetName val="so 2"/>
      <sheetName val="so 1"/>
      <sheetName val="bdso3"/>
      <sheetName val="so 3"/>
      <sheetName val="Sheet6"/>
      <sheetName val="Sheet7"/>
      <sheetName val="Sheet8"/>
      <sheetName val="Sheet9"/>
      <sheetName val="Sheet10"/>
      <sheetName val="Sheet11"/>
      <sheetName val="Sheet12"/>
      <sheetName val="Sheet13"/>
      <sheetName val="Sheet14"/>
      <sheetName val="Sheet15"/>
      <sheetName val="Sheet16"/>
      <sheetName val="XL4Poppy"/>
      <sheetName val="Tiepdia"/>
      <sheetName val="TDT"/>
      <sheetName val="Thuc thanh"/>
      <sheetName val="ptdg"/>
      <sheetName val="Don gia-cau"/>
      <sheetName val="Tai khoan"/>
      <sheetName val="#REF!"/>
      <sheetName val="t(op (Anh)"/>
      <sheetName val="tra-vat¼-ieu"/>
      <sheetName val="LEGEND"/>
      <sheetName val="Loading"/>
      <sheetName val="DTCT"/>
      <sheetName val=" SH 1"/>
      <sheetName val=" SH 2"/>
      <sheetName val="   BD"/>
      <sheetName val="   CN-01-05"/>
      <sheetName val="   VP XUONG"/>
      <sheetName val="  T.H  UNG XUONG 2"/>
      <sheetName val="T.H Nguon chi"/>
      <sheetName val="XXXXXXXX"/>
      <sheetName val="thop_(Anh)"/>
      <sheetName val="bb_s_3"/>
      <sheetName val="so_2"/>
      <sheetName val="so_1"/>
      <sheetName val="so_3"/>
      <sheetName val="Tai_khoan"/>
      <sheetName val="thop_(Anh)1"/>
      <sheetName val="bb_s_31"/>
      <sheetName val="so_21"/>
      <sheetName val="so_11"/>
      <sheetName val="so_31"/>
      <sheetName val="Tai_khoan1"/>
      <sheetName val="ptvt"/>
      <sheetName val="Tra"/>
      <sheetName val="Dulieu"/>
      <sheetName val="DGCT"/>
      <sheetName val="Function"/>
      <sheetName val="1111"/>
      <sheetName val="KH-Q1,Q2,01"/>
    </sheetNames>
    <sheetDataSet>
      <sheetData sheetId="0"/>
      <sheetData sheetId="1"/>
      <sheetData sheetId="2" refreshError="1">
        <row r="2">
          <cell r="C2" t="str">
            <v>tuyÕn ®­êng : hßa kh¸nh</v>
          </cell>
        </row>
        <row r="4">
          <cell r="C4" t="str">
            <v>§µo ®Êt lßng ®­êng</v>
          </cell>
        </row>
        <row r="5">
          <cell r="C5" t="str">
            <v>m3</v>
          </cell>
        </row>
        <row r="9">
          <cell r="C9" t="str">
            <v>tuyÕn ®­êng : hßa kh¸nh</v>
          </cell>
        </row>
        <row r="10">
          <cell r="C10">
            <v>0</v>
          </cell>
        </row>
        <row r="11">
          <cell r="C11" t="str">
            <v>§¾p ®Êt cÊp phèi ®åi K=0,98</v>
          </cell>
        </row>
        <row r="12">
          <cell r="C12" t="str">
            <v>m3</v>
          </cell>
        </row>
        <row r="15">
          <cell r="C15" t="str">
            <v>chi tiÕt</v>
          </cell>
        </row>
        <row r="16">
          <cell r="C16" t="str">
            <v>CÊp bËc 3/7</v>
          </cell>
        </row>
        <row r="17">
          <cell r="C17" t="str">
            <v>Nh©n c«ng ®¾p</v>
          </cell>
        </row>
        <row r="18">
          <cell r="C18" t="str">
            <v>Nh©n c«ng ®µo ®Êt ®Ó ®¾p</v>
          </cell>
        </row>
        <row r="19">
          <cell r="C19" t="str">
            <v/>
          </cell>
        </row>
        <row r="20">
          <cell r="C20" t="str">
            <v/>
          </cell>
        </row>
        <row r="21">
          <cell r="C21" t="str">
            <v>Tæng (A)</v>
          </cell>
        </row>
        <row r="23">
          <cell r="C23" t="str">
            <v>M¸y ®Çm 25T</v>
          </cell>
        </row>
        <row r="24">
          <cell r="C24" t="str">
            <v>M¸y ñi 110cv</v>
          </cell>
        </row>
        <row r="25">
          <cell r="C25" t="str">
            <v>M¸y san 110cv</v>
          </cell>
        </row>
        <row r="26">
          <cell r="C26" t="str">
            <v>M¸y ®µo &lt;=1,25m3</v>
          </cell>
        </row>
        <row r="27">
          <cell r="C27" t="str">
            <v>M¸y ñi 110cv</v>
          </cell>
        </row>
        <row r="28">
          <cell r="C28" t="str">
            <v>¤t« tù ®æ 10T</v>
          </cell>
        </row>
        <row r="29">
          <cell r="C29" t="str">
            <v>(vËn chuyÓn ®Êt cù ly Ltb=20Km)</v>
          </cell>
        </row>
        <row r="30">
          <cell r="C30" t="str">
            <v/>
          </cell>
        </row>
        <row r="31">
          <cell r="C31" t="str">
            <v>Tæng (B)</v>
          </cell>
        </row>
        <row r="33">
          <cell r="C33" t="str">
            <v>§Êt ®¾p</v>
          </cell>
        </row>
        <row r="34">
          <cell r="C34" t="str">
            <v/>
          </cell>
        </row>
        <row r="35">
          <cell r="C35" t="str">
            <v/>
          </cell>
        </row>
        <row r="36">
          <cell r="C36" t="str">
            <v/>
          </cell>
        </row>
        <row r="37">
          <cell r="C37" t="str">
            <v/>
          </cell>
        </row>
        <row r="38">
          <cell r="C38" t="str">
            <v>Tæng (C)</v>
          </cell>
        </row>
        <row r="39">
          <cell r="C39" t="str">
            <v>D=A+B+C</v>
          </cell>
        </row>
        <row r="40">
          <cell r="C40" t="str">
            <v>E=A*66%</v>
          </cell>
        </row>
        <row r="41">
          <cell r="C41" t="str">
            <v>F=(D+E)*6%</v>
          </cell>
        </row>
        <row r="42">
          <cell r="C42" t="str">
            <v>Z=D+E+F</v>
          </cell>
        </row>
        <row r="43">
          <cell r="C43" t="str">
            <v>VAT=Z*5%</v>
          </cell>
        </row>
        <row r="44">
          <cell r="C44" t="str">
            <v>G=Z+VAT</v>
          </cell>
        </row>
        <row r="48">
          <cell r="C48" t="str">
            <v>tuyÕn ®­êng : hßa kh¸nh</v>
          </cell>
        </row>
        <row r="49">
          <cell r="C49">
            <v>0</v>
          </cell>
        </row>
        <row r="50">
          <cell r="C50" t="str">
            <v>§¾p ®Êt nÒn ®­êng K=0,95</v>
          </cell>
        </row>
        <row r="51">
          <cell r="C51" t="str">
            <v>m3</v>
          </cell>
        </row>
        <row r="53">
          <cell r="C53" t="str">
            <v>bk.4123</v>
          </cell>
        </row>
        <row r="54">
          <cell r="C54" t="str">
            <v>chi tiÕt</v>
          </cell>
        </row>
        <row r="55">
          <cell r="C55" t="str">
            <v>CÊp bËc 3/7</v>
          </cell>
        </row>
        <row r="56">
          <cell r="C56" t="str">
            <v>Nh©n c«ng ®¾p</v>
          </cell>
        </row>
        <row r="57">
          <cell r="C57" t="str">
            <v>Nh©n c«ng ®µo ®Êt ®Ó ®¾p</v>
          </cell>
        </row>
        <row r="58">
          <cell r="C58" t="str">
            <v/>
          </cell>
        </row>
        <row r="60">
          <cell r="C60" t="str">
            <v>Tæng (A)</v>
          </cell>
        </row>
        <row r="62">
          <cell r="C62" t="str">
            <v>M¸y ®Çm 9T</v>
          </cell>
        </row>
        <row r="63">
          <cell r="C63" t="str">
            <v>M¸y ñi 110cv</v>
          </cell>
        </row>
        <row r="64">
          <cell r="C64" t="str">
            <v>M¸y ®µo &lt;=1,25m3</v>
          </cell>
        </row>
        <row r="65">
          <cell r="C65" t="str">
            <v>M¸y ñi 110cv</v>
          </cell>
        </row>
        <row r="66">
          <cell r="C66" t="str">
            <v>¤t« tù ®æ 10T</v>
          </cell>
        </row>
        <row r="67">
          <cell r="C67" t="str">
            <v>(vËn chuyÓn ®Êt cù ly Ltb=20Km)</v>
          </cell>
        </row>
        <row r="68">
          <cell r="C68" t="str">
            <v/>
          </cell>
        </row>
        <row r="69">
          <cell r="C69" t="str">
            <v>Tæng (B)</v>
          </cell>
        </row>
        <row r="71">
          <cell r="C71" t="str">
            <v>§Êt ®¾p</v>
          </cell>
        </row>
        <row r="72">
          <cell r="C72" t="str">
            <v/>
          </cell>
        </row>
        <row r="73">
          <cell r="C73" t="str">
            <v/>
          </cell>
        </row>
        <row r="74">
          <cell r="C74" t="str">
            <v/>
          </cell>
        </row>
        <row r="75">
          <cell r="C75" t="str">
            <v/>
          </cell>
        </row>
        <row r="76">
          <cell r="C76" t="str">
            <v/>
          </cell>
        </row>
        <row r="77">
          <cell r="C77" t="str">
            <v>Tæng (C)</v>
          </cell>
        </row>
        <row r="78">
          <cell r="C78" t="str">
            <v>D=A+B+C</v>
          </cell>
        </row>
        <row r="79">
          <cell r="C79" t="str">
            <v>E=A*66%</v>
          </cell>
        </row>
        <row r="80">
          <cell r="C80" t="str">
            <v>F=(D+E)*6%</v>
          </cell>
        </row>
        <row r="81">
          <cell r="C81" t="str">
            <v>Z=D+E+F</v>
          </cell>
        </row>
        <row r="82">
          <cell r="C82" t="str">
            <v>VAT=Z*5%</v>
          </cell>
        </row>
        <row r="83">
          <cell r="C83" t="str">
            <v>G=Z+VAT</v>
          </cell>
        </row>
        <row r="87">
          <cell r="C87" t="str">
            <v>tuyÕn ®­êng : hßa kh¸nh</v>
          </cell>
        </row>
        <row r="88">
          <cell r="C88">
            <v>0</v>
          </cell>
        </row>
        <row r="89">
          <cell r="C89" t="str">
            <v>Bªt«ng èng cèng F1000mm</v>
          </cell>
        </row>
        <row r="90">
          <cell r="C90" t="str">
            <v>md cèng F100</v>
          </cell>
        </row>
        <row r="93">
          <cell r="C93" t="str">
            <v>chi tiÕt</v>
          </cell>
        </row>
        <row r="94">
          <cell r="C94" t="str">
            <v>CÊp bËc 4,5/7</v>
          </cell>
        </row>
        <row r="95">
          <cell r="C95" t="str">
            <v>Nh©n c«ng phôc vô</v>
          </cell>
        </row>
        <row r="96">
          <cell r="C96" t="str">
            <v/>
          </cell>
        </row>
        <row r="98">
          <cell r="C98" t="str">
            <v/>
          </cell>
        </row>
        <row r="100">
          <cell r="C100" t="str">
            <v/>
          </cell>
        </row>
        <row r="102">
          <cell r="C102" t="str">
            <v>Tæng (A)</v>
          </cell>
        </row>
        <row r="104">
          <cell r="C104" t="str">
            <v>M¸y trén 250l</v>
          </cell>
        </row>
        <row r="105">
          <cell r="C105" t="str">
            <v>M¸y ®Çm dïi 1,5KW</v>
          </cell>
        </row>
        <row r="106">
          <cell r="C106" t="str">
            <v>M¸y hµn 23KW</v>
          </cell>
        </row>
        <row r="107">
          <cell r="C107" t="str">
            <v/>
          </cell>
        </row>
        <row r="108">
          <cell r="C108" t="str">
            <v/>
          </cell>
        </row>
        <row r="109">
          <cell r="C109" t="str">
            <v/>
          </cell>
        </row>
        <row r="110">
          <cell r="C110" t="str">
            <v>Tæng (B)</v>
          </cell>
        </row>
        <row r="112">
          <cell r="C112" t="str">
            <v>Xim¨ng</v>
          </cell>
        </row>
        <row r="113">
          <cell r="C113" t="str">
            <v>§¸ d¨m 1x2</v>
          </cell>
        </row>
        <row r="114">
          <cell r="C114" t="str">
            <v>C¸t vµng</v>
          </cell>
        </row>
        <row r="115">
          <cell r="C115" t="str">
            <v>T«n l¸</v>
          </cell>
        </row>
        <row r="116">
          <cell r="C116" t="str">
            <v>ThÐp gãc</v>
          </cell>
        </row>
        <row r="117">
          <cell r="C117" t="str">
            <v>Bul«ng</v>
          </cell>
        </row>
        <row r="118">
          <cell r="C118" t="str">
            <v>ThÐp trßn d=10mm</v>
          </cell>
        </row>
        <row r="119">
          <cell r="C119" t="str">
            <v>Que hµn</v>
          </cell>
        </row>
        <row r="120">
          <cell r="C120" t="str">
            <v>Tæng (C)</v>
          </cell>
        </row>
        <row r="121">
          <cell r="C121" t="str">
            <v>D=A+B+C</v>
          </cell>
        </row>
        <row r="122">
          <cell r="C122" t="str">
            <v>E=A*66%</v>
          </cell>
        </row>
        <row r="123">
          <cell r="C123" t="str">
            <v>F=(D+E)*6%</v>
          </cell>
        </row>
        <row r="124">
          <cell r="C124" t="str">
            <v>Z=D+E+F</v>
          </cell>
        </row>
        <row r="125">
          <cell r="C125" t="str">
            <v>VAT=Z*5%</v>
          </cell>
        </row>
        <row r="126">
          <cell r="C126" t="str">
            <v>G=Z+VAT</v>
          </cell>
        </row>
        <row r="131">
          <cell r="C131" t="str">
            <v>tuyÕn ®­êng : hßa kh¸nh</v>
          </cell>
        </row>
        <row r="132">
          <cell r="C132">
            <v>0</v>
          </cell>
        </row>
        <row r="133">
          <cell r="C133" t="str">
            <v>Gia c«ng thÐp trßn F&lt;=10mm</v>
          </cell>
        </row>
        <row r="134">
          <cell r="C134" t="str">
            <v>MD cèng F=1000</v>
          </cell>
        </row>
        <row r="137">
          <cell r="C137" t="str">
            <v>chi tiÕt</v>
          </cell>
        </row>
        <row r="138">
          <cell r="C138" t="str">
            <v>CÊp bËc 4,0/7</v>
          </cell>
        </row>
        <row r="139">
          <cell r="C139" t="str">
            <v>Nh©n c«ng gia c«ng cèt thÐp</v>
          </cell>
        </row>
        <row r="140">
          <cell r="C140" t="str">
            <v>(26,61Kg x 0,02378 c«ng/Kg)</v>
          </cell>
        </row>
        <row r="142">
          <cell r="C142" t="str">
            <v/>
          </cell>
        </row>
        <row r="144">
          <cell r="C144" t="str">
            <v/>
          </cell>
        </row>
        <row r="146">
          <cell r="C146" t="str">
            <v>Tæng (A)</v>
          </cell>
        </row>
        <row r="148">
          <cell r="C148" t="str">
            <v>M¸y c¾t uèn cèt thÐp</v>
          </cell>
        </row>
        <row r="149">
          <cell r="C149" t="str">
            <v>(26,61Kg*0,0004ca/Kg)</v>
          </cell>
        </row>
        <row r="151">
          <cell r="C151" t="str">
            <v/>
          </cell>
        </row>
        <row r="152">
          <cell r="C152" t="str">
            <v/>
          </cell>
        </row>
        <row r="153">
          <cell r="C153" t="str">
            <v>Tæng (B)</v>
          </cell>
        </row>
        <row r="155">
          <cell r="C155" t="str">
            <v>ThÐp trßn d=10mm</v>
          </cell>
        </row>
        <row r="157">
          <cell r="C157" t="str">
            <v>(26,61Kg*1,005)</v>
          </cell>
        </row>
        <row r="158">
          <cell r="C158" t="str">
            <v>D©y thÐp d=3mm</v>
          </cell>
        </row>
        <row r="159">
          <cell r="C159" t="str">
            <v>(26,61Kg*0,02142)</v>
          </cell>
        </row>
        <row r="161">
          <cell r="C161" t="str">
            <v/>
          </cell>
        </row>
        <row r="162">
          <cell r="C162" t="str">
            <v/>
          </cell>
        </row>
        <row r="163">
          <cell r="C163" t="str">
            <v/>
          </cell>
        </row>
        <row r="164">
          <cell r="C164" t="str">
            <v/>
          </cell>
        </row>
        <row r="165">
          <cell r="C165" t="str">
            <v>Tæng (C)</v>
          </cell>
        </row>
        <row r="166">
          <cell r="C166" t="str">
            <v>D=A+B+C</v>
          </cell>
        </row>
        <row r="167">
          <cell r="C167" t="str">
            <v>E=A*66%</v>
          </cell>
        </row>
        <row r="168">
          <cell r="C168" t="str">
            <v>F=(D+E)*6%</v>
          </cell>
        </row>
        <row r="169">
          <cell r="C169" t="str">
            <v>Z=D+E+F</v>
          </cell>
        </row>
        <row r="170">
          <cell r="C170" t="str">
            <v>VAT=Z*5%</v>
          </cell>
        </row>
        <row r="171">
          <cell r="C171" t="str">
            <v>G=Z+VAT</v>
          </cell>
        </row>
        <row r="176">
          <cell r="C176" t="str">
            <v>tuyÕn ®­êng : hßa kh¸nh</v>
          </cell>
        </row>
        <row r="177">
          <cell r="C177">
            <v>0</v>
          </cell>
        </row>
        <row r="178">
          <cell r="C178" t="str">
            <v>L¾p ®Æt èng cèng F=100cm</v>
          </cell>
        </row>
        <row r="179">
          <cell r="C179" t="str">
            <v>md</v>
          </cell>
        </row>
        <row r="182">
          <cell r="C182" t="str">
            <v>chi tiÕt</v>
          </cell>
        </row>
        <row r="183">
          <cell r="C183" t="str">
            <v>CÊp bËc</v>
          </cell>
        </row>
        <row r="184">
          <cell r="C184" t="str">
            <v>§µo hè mãng (1,38 c«ng/m3 x 9,92m3)</v>
          </cell>
        </row>
        <row r="185">
          <cell r="C185" t="str">
            <v>CÊp bËc 2,7/7</v>
          </cell>
        </row>
        <row r="186">
          <cell r="C186" t="str">
            <v>§¾p ®Êt (0,62 c«ng /m3 x 5,57m3)</v>
          </cell>
        </row>
        <row r="187">
          <cell r="C187" t="str">
            <v>CÊp bËc 3/7</v>
          </cell>
        </row>
        <row r="188">
          <cell r="C188" t="str">
            <v>QuÐt nhùa bitum NC3,5/7</v>
          </cell>
        </row>
        <row r="189">
          <cell r="C189" t="str">
            <v>D¨m s¹n ®Öm NC3/7</v>
          </cell>
        </row>
        <row r="190">
          <cell r="C190" t="str">
            <v>Nh©n c«ng l¾p ®Æt èng cèng F100cm</v>
          </cell>
        </row>
        <row r="191">
          <cell r="C191" t="str">
            <v>CÊp bËc 3/7</v>
          </cell>
        </row>
        <row r="192">
          <cell r="C192" t="str">
            <v>Tæng (A)</v>
          </cell>
        </row>
        <row r="194">
          <cell r="C194" t="str">
            <v>CÈu 5T</v>
          </cell>
        </row>
        <row r="195">
          <cell r="C195" t="str">
            <v/>
          </cell>
        </row>
        <row r="196">
          <cell r="C196" t="str">
            <v>Tæng (B)</v>
          </cell>
        </row>
        <row r="198">
          <cell r="C198" t="str">
            <v>Bªt«ng èng cèng F=1000mm</v>
          </cell>
        </row>
        <row r="199">
          <cell r="C199" t="str">
            <v>Cèt thÐp èng cèng</v>
          </cell>
        </row>
        <row r="200">
          <cell r="C200" t="str">
            <v>§¸ d¨m 4x6</v>
          </cell>
        </row>
        <row r="201">
          <cell r="C201" t="str">
            <v>Nhùa ®­êng</v>
          </cell>
        </row>
        <row r="202">
          <cell r="C202" t="str">
            <v>Bét ®¸</v>
          </cell>
        </row>
        <row r="203">
          <cell r="C203" t="str">
            <v>Gç v¸n</v>
          </cell>
        </row>
        <row r="204">
          <cell r="C204" t="str">
            <v>Xim¨ng</v>
          </cell>
        </row>
        <row r="205">
          <cell r="C205" t="str">
            <v>C¸t vµng</v>
          </cell>
        </row>
        <row r="206">
          <cell r="C206" t="str">
            <v>Bao t¶i.</v>
          </cell>
        </row>
        <row r="207">
          <cell r="C207" t="str">
            <v/>
          </cell>
        </row>
        <row r="208">
          <cell r="C208" t="str">
            <v>Tæng (C)</v>
          </cell>
        </row>
        <row r="209">
          <cell r="C209" t="str">
            <v>D=A+B+C</v>
          </cell>
        </row>
        <row r="210">
          <cell r="C210" t="str">
            <v>E=A*66%</v>
          </cell>
        </row>
        <row r="211">
          <cell r="C211" t="str">
            <v>F=(D+E)*6%</v>
          </cell>
        </row>
        <row r="212">
          <cell r="C212" t="str">
            <v>Z=D+E+F</v>
          </cell>
        </row>
        <row r="213">
          <cell r="C213" t="str">
            <v>VAT=Z*5%</v>
          </cell>
        </row>
        <row r="214">
          <cell r="C214" t="str">
            <v>G=Z+VAT</v>
          </cell>
        </row>
        <row r="220">
          <cell r="C220" t="str">
            <v>tuyÕn ®­êng : hßa kh¸nh</v>
          </cell>
        </row>
        <row r="221">
          <cell r="C221">
            <v>0</v>
          </cell>
        </row>
        <row r="222">
          <cell r="C222" t="str">
            <v>§µo ®Êt cÊp 3</v>
          </cell>
        </row>
        <row r="223">
          <cell r="C223" t="str">
            <v>m3</v>
          </cell>
        </row>
        <row r="226">
          <cell r="C226" t="str">
            <v>chi tiÕt</v>
          </cell>
        </row>
        <row r="227">
          <cell r="C227" t="str">
            <v>CÊp bËc 3/7</v>
          </cell>
        </row>
        <row r="228">
          <cell r="C228" t="str">
            <v>Nh©n c«ng phôc vô</v>
          </cell>
        </row>
        <row r="232">
          <cell r="C232" t="str">
            <v>Tæng (A)</v>
          </cell>
        </row>
        <row r="234">
          <cell r="C234" t="str">
            <v>M¸y ®µo &lt;=1,25m3</v>
          </cell>
        </row>
        <row r="235">
          <cell r="C235" t="str">
            <v>¤t« tù ®æ 10T</v>
          </cell>
        </row>
        <row r="236">
          <cell r="C236" t="str">
            <v>(VËn chuyÓn ®æ ®I L=7Km)</v>
          </cell>
        </row>
        <row r="237">
          <cell r="C237" t="str">
            <v>M¸y ñi 110cv</v>
          </cell>
        </row>
        <row r="238">
          <cell r="C238" t="str">
            <v>Tæng (B)</v>
          </cell>
        </row>
        <row r="240">
          <cell r="C240" t="str">
            <v/>
          </cell>
        </row>
        <row r="241">
          <cell r="C241" t="str">
            <v/>
          </cell>
        </row>
        <row r="242">
          <cell r="C242" t="str">
            <v/>
          </cell>
        </row>
        <row r="243">
          <cell r="C243" t="str">
            <v/>
          </cell>
        </row>
        <row r="244">
          <cell r="C244" t="str">
            <v/>
          </cell>
        </row>
        <row r="245">
          <cell r="C245" t="str">
            <v>Tæng (C)</v>
          </cell>
        </row>
        <row r="246">
          <cell r="C246" t="str">
            <v>D=A+B+C</v>
          </cell>
        </row>
        <row r="247">
          <cell r="C247" t="str">
            <v>E=A*66%</v>
          </cell>
        </row>
        <row r="248">
          <cell r="C248" t="str">
            <v>F=(D+E)*6%</v>
          </cell>
        </row>
        <row r="249">
          <cell r="C249" t="str">
            <v>Z=D+E+F</v>
          </cell>
        </row>
        <row r="250">
          <cell r="C250" t="str">
            <v>VAT=Z*5%</v>
          </cell>
        </row>
        <row r="251">
          <cell r="C251" t="str">
            <v>G=Z+VAT</v>
          </cell>
        </row>
        <row r="255">
          <cell r="C255" t="str">
            <v>tuyÕn ®­êng : hßa kh¸nh</v>
          </cell>
        </row>
        <row r="256">
          <cell r="C256">
            <v>0</v>
          </cell>
        </row>
        <row r="257">
          <cell r="C257" t="str">
            <v>§¾p ®Êt nÒn ®­êng K=0,95</v>
          </cell>
        </row>
        <row r="258">
          <cell r="C258" t="str">
            <v>m3</v>
          </cell>
        </row>
        <row r="260">
          <cell r="C260" t="str">
            <v>bk.4123</v>
          </cell>
        </row>
        <row r="261">
          <cell r="C261" t="str">
            <v>chi tiÕt</v>
          </cell>
        </row>
        <row r="262">
          <cell r="C262" t="str">
            <v>CÊp bËc 3/7</v>
          </cell>
        </row>
        <row r="263">
          <cell r="C263" t="str">
            <v>Nh©n c«ng ®¾p</v>
          </cell>
        </row>
        <row r="264">
          <cell r="C264" t="str">
            <v>Nh©n c«ng ®µo ®Êt ®Ó ®¾p</v>
          </cell>
        </row>
        <row r="265">
          <cell r="C265" t="str">
            <v/>
          </cell>
        </row>
        <row r="267">
          <cell r="C267" t="str">
            <v>Tæng (A)</v>
          </cell>
        </row>
        <row r="269">
          <cell r="C269" t="str">
            <v>M¸y ®Çm 9T</v>
          </cell>
        </row>
        <row r="270">
          <cell r="C270" t="str">
            <v>M¸y ñi 110cv</v>
          </cell>
        </row>
        <row r="271">
          <cell r="C271" t="str">
            <v>M¸y ®µo &lt;=1,25m3</v>
          </cell>
        </row>
        <row r="272">
          <cell r="C272" t="str">
            <v>M¸y ñi 110cv</v>
          </cell>
        </row>
        <row r="273">
          <cell r="C273" t="str">
            <v>¤t« tù ®æ 10T</v>
          </cell>
        </row>
        <row r="274">
          <cell r="C274" t="str">
            <v>(vËn chuyÓn ®Êt cù ly Ltb=5Km)</v>
          </cell>
        </row>
        <row r="275">
          <cell r="C275" t="str">
            <v/>
          </cell>
        </row>
        <row r="276">
          <cell r="C276" t="str">
            <v>Tæng (B)</v>
          </cell>
        </row>
        <row r="278">
          <cell r="C278" t="str">
            <v>§Êt ®¾p</v>
          </cell>
        </row>
        <row r="279">
          <cell r="C279" t="str">
            <v/>
          </cell>
        </row>
        <row r="280">
          <cell r="C280" t="str">
            <v/>
          </cell>
        </row>
        <row r="281">
          <cell r="C281" t="str">
            <v/>
          </cell>
        </row>
        <row r="282">
          <cell r="C282" t="str">
            <v/>
          </cell>
        </row>
        <row r="283">
          <cell r="C283" t="str">
            <v/>
          </cell>
        </row>
        <row r="284">
          <cell r="C284" t="str">
            <v>Tæng (C)</v>
          </cell>
        </row>
        <row r="285">
          <cell r="C285" t="str">
            <v>D=A+B+C</v>
          </cell>
        </row>
        <row r="286">
          <cell r="C286" t="str">
            <v>E=A*66%</v>
          </cell>
        </row>
        <row r="287">
          <cell r="C287" t="str">
            <v>F=(D+E)*6%</v>
          </cell>
        </row>
        <row r="288">
          <cell r="C288" t="str">
            <v>Z=D+E+F</v>
          </cell>
        </row>
        <row r="289">
          <cell r="C289" t="str">
            <v>VAT=Z*5%</v>
          </cell>
        </row>
        <row r="290">
          <cell r="C290" t="str">
            <v>G=Z+VAT</v>
          </cell>
        </row>
        <row r="296">
          <cell r="C296" t="str">
            <v>tuyÕn ®­êng : hßa kh¸nh</v>
          </cell>
        </row>
        <row r="297">
          <cell r="C297">
            <v>0</v>
          </cell>
        </row>
        <row r="298">
          <cell r="C298" t="str">
            <v>Bªt«ng èng cèng F1000mm</v>
          </cell>
        </row>
        <row r="299">
          <cell r="C299" t="str">
            <v>md cèng F100</v>
          </cell>
        </row>
        <row r="302">
          <cell r="C302" t="str">
            <v>chi tiÕt</v>
          </cell>
        </row>
        <row r="303">
          <cell r="C303" t="str">
            <v>CÊp bËc 4,5/7</v>
          </cell>
        </row>
        <row r="304">
          <cell r="C304" t="str">
            <v>Nh©n c«ng phôc vô</v>
          </cell>
        </row>
        <row r="305">
          <cell r="C305" t="str">
            <v/>
          </cell>
        </row>
        <row r="307">
          <cell r="C307" t="str">
            <v/>
          </cell>
        </row>
        <row r="309">
          <cell r="C309" t="str">
            <v/>
          </cell>
        </row>
        <row r="311">
          <cell r="C311" t="str">
            <v>Tæng (A)</v>
          </cell>
        </row>
        <row r="313">
          <cell r="C313" t="str">
            <v>M¸y trén 250l</v>
          </cell>
        </row>
        <row r="314">
          <cell r="C314" t="str">
            <v>M¸y ®Çm dïi 1,5KW</v>
          </cell>
        </row>
        <row r="315">
          <cell r="C315" t="str">
            <v>M¸y hµn 23KW</v>
          </cell>
        </row>
        <row r="316">
          <cell r="C316" t="str">
            <v/>
          </cell>
        </row>
        <row r="317">
          <cell r="C317" t="str">
            <v/>
          </cell>
        </row>
        <row r="318">
          <cell r="C318" t="str">
            <v/>
          </cell>
        </row>
        <row r="319">
          <cell r="C319" t="str">
            <v>Tæng (B)</v>
          </cell>
        </row>
        <row r="321">
          <cell r="C321" t="str">
            <v>Xim¨ng</v>
          </cell>
        </row>
        <row r="322">
          <cell r="C322" t="str">
            <v>§¸ d¨m 1x2</v>
          </cell>
        </row>
        <row r="323">
          <cell r="C323" t="str">
            <v>C¸t vµng</v>
          </cell>
        </row>
        <row r="324">
          <cell r="C324" t="str">
            <v>T«n l¸</v>
          </cell>
        </row>
        <row r="325">
          <cell r="C325" t="str">
            <v>ThÐp gãc</v>
          </cell>
        </row>
        <row r="326">
          <cell r="C326" t="str">
            <v>Bul«ng</v>
          </cell>
        </row>
        <row r="327">
          <cell r="C327" t="str">
            <v>ThÐp trßn d=10mm</v>
          </cell>
        </row>
        <row r="328">
          <cell r="C328" t="str">
            <v>Que hµn</v>
          </cell>
        </row>
        <row r="329">
          <cell r="C329" t="str">
            <v>Tæng (C)</v>
          </cell>
        </row>
        <row r="330">
          <cell r="C330" t="str">
            <v>D=A+B+C</v>
          </cell>
        </row>
        <row r="331">
          <cell r="C331" t="str">
            <v>E=A*66%</v>
          </cell>
        </row>
        <row r="332">
          <cell r="C332" t="str">
            <v>F=(D+E)*6%</v>
          </cell>
        </row>
        <row r="333">
          <cell r="C333" t="str">
            <v>Z=D+E+F</v>
          </cell>
        </row>
        <row r="334">
          <cell r="C334" t="str">
            <v>VAT=Z*5%</v>
          </cell>
        </row>
        <row r="335">
          <cell r="C335" t="str">
            <v>G=Z+VAT</v>
          </cell>
        </row>
        <row r="338">
          <cell r="C338" t="str">
            <v/>
          </cell>
        </row>
        <row r="340">
          <cell r="C340" t="str">
            <v>tuyÕn ®­êng : hßa kh¸nh</v>
          </cell>
        </row>
        <row r="341">
          <cell r="C341">
            <v>0</v>
          </cell>
        </row>
        <row r="342">
          <cell r="C342" t="str">
            <v>Gia c«ng thÐp trßn F&lt;=10mm</v>
          </cell>
        </row>
        <row r="343">
          <cell r="C343" t="str">
            <v>MD cèng F=1000</v>
          </cell>
        </row>
        <row r="346">
          <cell r="C346" t="str">
            <v>chi tiÕt</v>
          </cell>
        </row>
        <row r="347">
          <cell r="C347" t="str">
            <v>CÊp bËc 4,0/7</v>
          </cell>
        </row>
        <row r="348">
          <cell r="C348" t="str">
            <v>Nh©n c«ng gia c«ng cèt thÐp</v>
          </cell>
        </row>
        <row r="349">
          <cell r="C349" t="str">
            <v>(26,61Kg x 0,02378 c«ng/Kg)</v>
          </cell>
        </row>
        <row r="351">
          <cell r="C351" t="str">
            <v/>
          </cell>
        </row>
        <row r="353">
          <cell r="C353" t="str">
            <v/>
          </cell>
        </row>
        <row r="355">
          <cell r="C355" t="str">
            <v>Tæng (A)</v>
          </cell>
        </row>
        <row r="357">
          <cell r="C357" t="str">
            <v>M¸y c¾t uèn cèt thÐp</v>
          </cell>
        </row>
        <row r="358">
          <cell r="C358" t="str">
            <v>(26,61Kg*0,0004ca/Kg)</v>
          </cell>
        </row>
        <row r="360">
          <cell r="C360" t="str">
            <v/>
          </cell>
        </row>
        <row r="361">
          <cell r="C361" t="str">
            <v/>
          </cell>
        </row>
        <row r="362">
          <cell r="C362" t="str">
            <v>Tæng (B)</v>
          </cell>
        </row>
        <row r="364">
          <cell r="C364" t="str">
            <v>ThÐp trßn d=10mm</v>
          </cell>
        </row>
        <row r="366">
          <cell r="C366" t="str">
            <v>(26,61Kg*1,005)</v>
          </cell>
        </row>
        <row r="367">
          <cell r="C367" t="str">
            <v>D©y thÐp d=3mm</v>
          </cell>
        </row>
        <row r="368">
          <cell r="C368" t="str">
            <v>(26,61Kg*0,02142)</v>
          </cell>
        </row>
        <row r="370">
          <cell r="C370" t="str">
            <v/>
          </cell>
        </row>
        <row r="371">
          <cell r="C371" t="str">
            <v/>
          </cell>
        </row>
        <row r="372">
          <cell r="C372" t="str">
            <v/>
          </cell>
        </row>
        <row r="373">
          <cell r="C373" t="str">
            <v/>
          </cell>
        </row>
        <row r="374">
          <cell r="C374" t="str">
            <v>Tæng (C)</v>
          </cell>
        </row>
        <row r="375">
          <cell r="C375" t="str">
            <v>D=A+B+C</v>
          </cell>
        </row>
        <row r="376">
          <cell r="C376" t="str">
            <v>E=A*66%</v>
          </cell>
        </row>
        <row r="377">
          <cell r="C377" t="str">
            <v>F=(D+E)*6%</v>
          </cell>
        </row>
        <row r="378">
          <cell r="C378" t="str">
            <v>Z=D+E+F</v>
          </cell>
        </row>
        <row r="379">
          <cell r="C379" t="str">
            <v>VAT=Z*5%</v>
          </cell>
        </row>
        <row r="380">
          <cell r="C380" t="str">
            <v>G=Z+VAT</v>
          </cell>
        </row>
        <row r="384">
          <cell r="C384" t="str">
            <v>tuyÕn ®­êng : hßa kh¸nh</v>
          </cell>
        </row>
        <row r="385">
          <cell r="C385">
            <v>0</v>
          </cell>
        </row>
        <row r="386">
          <cell r="C386" t="str">
            <v>L¾p ®Æt èng cèng F=75cm</v>
          </cell>
        </row>
        <row r="387">
          <cell r="C387" t="str">
            <v>md</v>
          </cell>
        </row>
        <row r="390">
          <cell r="C390" t="str">
            <v>chi tiÕt</v>
          </cell>
        </row>
        <row r="391">
          <cell r="C391" t="str">
            <v>CÊp bËc</v>
          </cell>
        </row>
        <row r="392">
          <cell r="C392" t="str">
            <v>§µo hè mãng (1,38 c«ng/m3 x 5,7m3)</v>
          </cell>
        </row>
        <row r="393">
          <cell r="C393" t="str">
            <v>CÊp bËc 2,7/7</v>
          </cell>
        </row>
        <row r="394">
          <cell r="C394" t="str">
            <v>§¾p ®Êt (0,62 c«ng /m3 x 4,57m3)</v>
          </cell>
        </row>
        <row r="395">
          <cell r="C395" t="str">
            <v>CÊp bËc 3/7</v>
          </cell>
        </row>
        <row r="396">
          <cell r="C396" t="str">
            <v>QuÐt nhùa bitum NC3,5/7</v>
          </cell>
        </row>
        <row r="397">
          <cell r="C397" t="str">
            <v>D¨m s¹n ®Öm NC3/7</v>
          </cell>
        </row>
        <row r="398">
          <cell r="C398" t="str">
            <v>Nh©n c«ng l¾p ®Æt èng cèng F750mm</v>
          </cell>
        </row>
        <row r="399">
          <cell r="C399" t="str">
            <v>CÊp bËc 3/7</v>
          </cell>
        </row>
        <row r="400">
          <cell r="C400" t="str">
            <v>Tæng (A)</v>
          </cell>
        </row>
        <row r="402">
          <cell r="C402" t="str">
            <v>CÈu 5T</v>
          </cell>
        </row>
        <row r="403">
          <cell r="C403" t="str">
            <v/>
          </cell>
        </row>
        <row r="404">
          <cell r="C404" t="str">
            <v>Tæng (B)</v>
          </cell>
        </row>
        <row r="406">
          <cell r="C406" t="str">
            <v>Bªt«ng èng cèng F=750mm</v>
          </cell>
        </row>
        <row r="407">
          <cell r="C407" t="str">
            <v>Cèt thÐp èng cèng</v>
          </cell>
        </row>
        <row r="408">
          <cell r="C408" t="str">
            <v>§¸ d¨m 4x6</v>
          </cell>
        </row>
        <row r="409">
          <cell r="C409" t="str">
            <v>Nhùa ®­êng</v>
          </cell>
        </row>
        <row r="410">
          <cell r="C410" t="str">
            <v>Bét ®¸</v>
          </cell>
        </row>
        <row r="411">
          <cell r="C411" t="str">
            <v>Gç v¸n</v>
          </cell>
        </row>
        <row r="412">
          <cell r="C412" t="str">
            <v>Xim¨ng</v>
          </cell>
        </row>
        <row r="413">
          <cell r="C413" t="str">
            <v>C¸t vµng</v>
          </cell>
        </row>
        <row r="414">
          <cell r="C414" t="str">
            <v>Bao t¶i.</v>
          </cell>
        </row>
        <row r="415">
          <cell r="C415" t="str">
            <v/>
          </cell>
        </row>
        <row r="416">
          <cell r="C416" t="str">
            <v>Tæng (C)</v>
          </cell>
        </row>
        <row r="417">
          <cell r="C417" t="str">
            <v>D=A+B+C</v>
          </cell>
        </row>
        <row r="418">
          <cell r="C418" t="str">
            <v>E=A*66%</v>
          </cell>
        </row>
        <row r="419">
          <cell r="C419" t="str">
            <v>F=(D+E)*6%</v>
          </cell>
        </row>
        <row r="420">
          <cell r="C420" t="str">
            <v>Z=D+E+F</v>
          </cell>
        </row>
        <row r="421">
          <cell r="C421" t="str">
            <v>VAT=Z*5%</v>
          </cell>
        </row>
        <row r="422">
          <cell r="C422" t="str">
            <v>G=Z+VAT</v>
          </cell>
        </row>
        <row r="427">
          <cell r="C427" t="str">
            <v>tuyÕn ®­êng : hßa kh¸nh</v>
          </cell>
        </row>
        <row r="428">
          <cell r="C428">
            <v>0</v>
          </cell>
        </row>
        <row r="429">
          <cell r="C429" t="str">
            <v>Bªt«ng èng cèng F750mm</v>
          </cell>
        </row>
        <row r="430">
          <cell r="C430" t="str">
            <v>md</v>
          </cell>
        </row>
        <row r="433">
          <cell r="C433" t="str">
            <v>chi tiÕt</v>
          </cell>
        </row>
        <row r="434">
          <cell r="C434" t="str">
            <v>CÊp bËc 4,5/7</v>
          </cell>
        </row>
        <row r="435">
          <cell r="C435" t="str">
            <v>Nh©n c«ng phôc vô</v>
          </cell>
        </row>
        <row r="436">
          <cell r="C436" t="str">
            <v/>
          </cell>
        </row>
        <row r="438">
          <cell r="C438" t="str">
            <v/>
          </cell>
        </row>
        <row r="440">
          <cell r="C440" t="str">
            <v/>
          </cell>
        </row>
        <row r="442">
          <cell r="C442" t="str">
            <v>Tæng (A)</v>
          </cell>
        </row>
        <row r="444">
          <cell r="C444" t="str">
            <v>M¸y trén 250l</v>
          </cell>
        </row>
        <row r="445">
          <cell r="C445" t="str">
            <v>M¸y ®Çm dïi 1,5KW</v>
          </cell>
        </row>
        <row r="446">
          <cell r="C446" t="str">
            <v>M¸y hµn 23KW</v>
          </cell>
        </row>
        <row r="447">
          <cell r="C447" t="str">
            <v/>
          </cell>
        </row>
        <row r="448">
          <cell r="C448" t="str">
            <v/>
          </cell>
        </row>
        <row r="449">
          <cell r="C449" t="str">
            <v/>
          </cell>
        </row>
        <row r="450">
          <cell r="C450" t="str">
            <v>Tæng (B)</v>
          </cell>
        </row>
        <row r="452">
          <cell r="C452" t="str">
            <v>Xim¨ng</v>
          </cell>
        </row>
        <row r="453">
          <cell r="C453" t="str">
            <v>§¸ d¨m 1x2</v>
          </cell>
        </row>
        <row r="454">
          <cell r="C454" t="str">
            <v>C¸t vµng</v>
          </cell>
        </row>
        <row r="455">
          <cell r="C455" t="str">
            <v>T«n l¸</v>
          </cell>
        </row>
        <row r="456">
          <cell r="C456" t="str">
            <v>S¾t gãc</v>
          </cell>
        </row>
        <row r="457">
          <cell r="C457" t="str">
            <v>Bul«ng</v>
          </cell>
        </row>
        <row r="458">
          <cell r="C458" t="str">
            <v>S¾t trßn</v>
          </cell>
        </row>
        <row r="459">
          <cell r="C459" t="str">
            <v>Que hµn</v>
          </cell>
        </row>
        <row r="460">
          <cell r="C460" t="str">
            <v>Tæng (C)</v>
          </cell>
        </row>
        <row r="461">
          <cell r="C461" t="str">
            <v>D=A+B+C</v>
          </cell>
        </row>
        <row r="462">
          <cell r="C462" t="str">
            <v>E=A*66%</v>
          </cell>
        </row>
        <row r="463">
          <cell r="C463" t="str">
            <v>F=(D+E)*6%</v>
          </cell>
        </row>
        <row r="464">
          <cell r="C464" t="str">
            <v>Z=D+E+F</v>
          </cell>
        </row>
        <row r="465">
          <cell r="C465" t="str">
            <v>VAT=Z*5%</v>
          </cell>
        </row>
        <row r="466">
          <cell r="C466" t="str">
            <v>G=Z+VAT</v>
          </cell>
        </row>
        <row r="470">
          <cell r="C470" t="str">
            <v>tuyÕn ®­êng : hßa kh¸nh</v>
          </cell>
        </row>
        <row r="471">
          <cell r="C471">
            <v>0</v>
          </cell>
        </row>
        <row r="472">
          <cell r="C472" t="str">
            <v>Gia c«ng thÐp trßn F&lt;=10mm</v>
          </cell>
        </row>
        <row r="473">
          <cell r="C473" t="str">
            <v>MD cèng F=750</v>
          </cell>
        </row>
        <row r="476">
          <cell r="C476" t="str">
            <v>chi tiÕt</v>
          </cell>
        </row>
        <row r="477">
          <cell r="C477" t="str">
            <v>CÊp bËc 4,0/7</v>
          </cell>
        </row>
        <row r="478">
          <cell r="C478" t="str">
            <v>Nh©n c«ng gia c«ng cèt thÐp</v>
          </cell>
        </row>
        <row r="479">
          <cell r="C479" t="str">
            <v>(20,47Kg x 0,02378 c«ng/Kg)</v>
          </cell>
        </row>
        <row r="481">
          <cell r="C481" t="str">
            <v/>
          </cell>
        </row>
        <row r="483">
          <cell r="C483" t="str">
            <v/>
          </cell>
        </row>
        <row r="485">
          <cell r="C485" t="str">
            <v>Tæng (A)</v>
          </cell>
        </row>
        <row r="487">
          <cell r="C487" t="str">
            <v>M¸y c¾t uèn cèt thÐp</v>
          </cell>
        </row>
        <row r="488">
          <cell r="C488" t="str">
            <v>(20,47Kg*0,0004ca/Kg)</v>
          </cell>
        </row>
        <row r="490">
          <cell r="C490" t="str">
            <v/>
          </cell>
        </row>
        <row r="491">
          <cell r="C491" t="str">
            <v/>
          </cell>
        </row>
        <row r="492">
          <cell r="C492" t="str">
            <v>Tæng (B)</v>
          </cell>
        </row>
        <row r="494">
          <cell r="C494" t="str">
            <v>ThÐp trßn d=10mm</v>
          </cell>
        </row>
        <row r="496">
          <cell r="C496" t="str">
            <v>(20,47Kg*1,005)</v>
          </cell>
        </row>
        <row r="497">
          <cell r="C497" t="str">
            <v>D©y thÐp d=3mm</v>
          </cell>
        </row>
        <row r="498">
          <cell r="C498" t="str">
            <v>(20,47Kg*0,02142)</v>
          </cell>
        </row>
        <row r="500">
          <cell r="C500" t="str">
            <v/>
          </cell>
        </row>
        <row r="501">
          <cell r="C501" t="str">
            <v/>
          </cell>
        </row>
        <row r="502">
          <cell r="C502" t="str">
            <v/>
          </cell>
        </row>
        <row r="503">
          <cell r="C503" t="str">
            <v/>
          </cell>
        </row>
        <row r="504">
          <cell r="C504" t="str">
            <v>Tæng (C)</v>
          </cell>
        </row>
        <row r="505">
          <cell r="C505" t="str">
            <v>D=A+B+C</v>
          </cell>
        </row>
        <row r="506">
          <cell r="C506" t="str">
            <v>E=A*66%</v>
          </cell>
        </row>
        <row r="507">
          <cell r="C507" t="str">
            <v>F=(D+E)*6%</v>
          </cell>
        </row>
        <row r="508">
          <cell r="C508" t="str">
            <v>Z=D+E+F</v>
          </cell>
        </row>
        <row r="509">
          <cell r="C509" t="str">
            <v>VAT=Z*5%</v>
          </cell>
        </row>
        <row r="510">
          <cell r="C510" t="str">
            <v>G=Z+VAT</v>
          </cell>
        </row>
        <row r="514">
          <cell r="C514" t="str">
            <v>tuyÕn ®­êng : hßa kh¸nh</v>
          </cell>
        </row>
        <row r="515">
          <cell r="C515">
            <v>0</v>
          </cell>
        </row>
        <row r="516">
          <cell r="C516" t="str">
            <v>Bªt«ng dÇm M300</v>
          </cell>
        </row>
        <row r="517">
          <cell r="C517" t="str">
            <v>m3</v>
          </cell>
        </row>
        <row r="519">
          <cell r="C519" t="str">
            <v>HG.7430</v>
          </cell>
        </row>
        <row r="520">
          <cell r="C520" t="str">
            <v>chi tiÕt</v>
          </cell>
        </row>
        <row r="521">
          <cell r="C521" t="str">
            <v>CÊp bËc 4,0/7</v>
          </cell>
        </row>
        <row r="522">
          <cell r="C522" t="str">
            <v>Nh©n c«ng phôc vô</v>
          </cell>
        </row>
        <row r="524">
          <cell r="C524">
            <v>1.0249999999999999</v>
          </cell>
        </row>
        <row r="526">
          <cell r="C526" t="str">
            <v>Tæng (A)</v>
          </cell>
        </row>
        <row r="528">
          <cell r="C528" t="str">
            <v>M¸y trén 250l</v>
          </cell>
        </row>
        <row r="529">
          <cell r="C529" t="str">
            <v>M¸y ®Çm dïi 1,5KW</v>
          </cell>
        </row>
        <row r="530">
          <cell r="C530" t="str">
            <v>M¸y ®Çm bµn 1KW</v>
          </cell>
        </row>
        <row r="531">
          <cell r="C531" t="str">
            <v>M¸y kh¸c</v>
          </cell>
        </row>
        <row r="532">
          <cell r="C532" t="str">
            <v>Tæng (B)</v>
          </cell>
        </row>
        <row r="534">
          <cell r="C534" t="str">
            <v>Xim¨ng</v>
          </cell>
        </row>
        <row r="535">
          <cell r="C535" t="str">
            <v>C¸t vµng</v>
          </cell>
        </row>
        <row r="536">
          <cell r="C536" t="str">
            <v>§¸ d¨m 1x2</v>
          </cell>
        </row>
        <row r="537">
          <cell r="C537" t="str">
            <v>N­íc</v>
          </cell>
        </row>
        <row r="538">
          <cell r="C538" t="str">
            <v/>
          </cell>
        </row>
        <row r="539">
          <cell r="C539" t="str">
            <v>Tæng (C)</v>
          </cell>
        </row>
        <row r="540">
          <cell r="C540" t="str">
            <v>D=A+B+C</v>
          </cell>
        </row>
        <row r="541">
          <cell r="C541" t="str">
            <v>E=A*66%</v>
          </cell>
        </row>
        <row r="542">
          <cell r="C542" t="str">
            <v>F=(D+E)*6%</v>
          </cell>
        </row>
        <row r="543">
          <cell r="C543" t="str">
            <v>Z=D+E+F</v>
          </cell>
        </row>
        <row r="544">
          <cell r="C544" t="str">
            <v>VAT=Z*5%</v>
          </cell>
        </row>
        <row r="545">
          <cell r="C545" t="str">
            <v>G=Z+VAT</v>
          </cell>
        </row>
        <row r="550">
          <cell r="C550" t="str">
            <v>tuyÕn ®­êng : hßa kh¸nh</v>
          </cell>
        </row>
        <row r="551">
          <cell r="C551">
            <v>0</v>
          </cell>
        </row>
        <row r="552">
          <cell r="C552" t="str">
            <v>Bªt«ng mè cÇu M300</v>
          </cell>
        </row>
        <row r="553">
          <cell r="C553" t="str">
            <v>m3</v>
          </cell>
        </row>
        <row r="555">
          <cell r="C555" t="str">
            <v>HA.6110</v>
          </cell>
        </row>
        <row r="556">
          <cell r="C556" t="str">
            <v>chi tiÕt</v>
          </cell>
        </row>
        <row r="557">
          <cell r="C557" t="str">
            <v>CÊp bËc 4,0/7</v>
          </cell>
        </row>
        <row r="560">
          <cell r="C560" t="str">
            <v>Nh©n c«ng phôc vô</v>
          </cell>
        </row>
        <row r="564">
          <cell r="C564" t="str">
            <v>Tæng (A)</v>
          </cell>
        </row>
        <row r="566">
          <cell r="C566" t="str">
            <v>M¸y trén 250l</v>
          </cell>
        </row>
        <row r="567">
          <cell r="C567" t="str">
            <v>M¸y ®Çm dïi 1,5KW</v>
          </cell>
        </row>
        <row r="568">
          <cell r="C568" t="str">
            <v>M¸y ®Çm bµn 1KW</v>
          </cell>
        </row>
        <row r="569">
          <cell r="C569" t="str">
            <v>M¸y kh¸c</v>
          </cell>
        </row>
        <row r="570">
          <cell r="C570" t="str">
            <v>Tæng (B)</v>
          </cell>
        </row>
        <row r="572">
          <cell r="C572" t="str">
            <v>Xim¨ng</v>
          </cell>
        </row>
        <row r="573">
          <cell r="C573" t="str">
            <v>C¸t vµng</v>
          </cell>
        </row>
        <row r="574">
          <cell r="C574" t="str">
            <v>§¸ d¨m 1x2</v>
          </cell>
        </row>
        <row r="575">
          <cell r="C575" t="str">
            <v>N­íc</v>
          </cell>
        </row>
        <row r="576">
          <cell r="C576" t="str">
            <v/>
          </cell>
        </row>
        <row r="577">
          <cell r="C577" t="str">
            <v>Tæng (C)</v>
          </cell>
        </row>
        <row r="578">
          <cell r="C578" t="str">
            <v>D=A+B+C</v>
          </cell>
        </row>
        <row r="579">
          <cell r="C579" t="str">
            <v>E=A*66%</v>
          </cell>
        </row>
        <row r="580">
          <cell r="C580" t="str">
            <v>F=(D+E)*6%</v>
          </cell>
        </row>
        <row r="581">
          <cell r="C581" t="str">
            <v>Z=D+E+F</v>
          </cell>
        </row>
        <row r="582">
          <cell r="C582" t="str">
            <v>VAT=Z*5%</v>
          </cell>
        </row>
        <row r="583">
          <cell r="C583" t="str">
            <v>G=Z+VAT</v>
          </cell>
        </row>
        <row r="585">
          <cell r="C585" t="str">
            <v>VAT=Z*5%</v>
          </cell>
        </row>
        <row r="586">
          <cell r="C586" t="str">
            <v>G=Z+VAT</v>
          </cell>
        </row>
        <row r="589">
          <cell r="C589" t="str">
            <v>tuyÕn ®­êng : hßa kh¸nh</v>
          </cell>
        </row>
        <row r="590">
          <cell r="C590">
            <v>0</v>
          </cell>
        </row>
        <row r="591">
          <cell r="C591" t="str">
            <v>Bªt«ng trô dÉn h­íng + trô c¶n M250</v>
          </cell>
        </row>
        <row r="592">
          <cell r="C592" t="str">
            <v>m3</v>
          </cell>
        </row>
        <row r="594">
          <cell r="C594" t="str">
            <v>ha.2340</v>
          </cell>
        </row>
        <row r="595">
          <cell r="C595" t="str">
            <v>chi tiÕt</v>
          </cell>
        </row>
        <row r="596">
          <cell r="C596" t="str">
            <v>CÊp bËc 3,5/7</v>
          </cell>
        </row>
        <row r="597">
          <cell r="C597" t="str">
            <v xml:space="preserve">Nh©n c«ng </v>
          </cell>
        </row>
        <row r="601">
          <cell r="C601" t="str">
            <v>Tæng (A)</v>
          </cell>
        </row>
        <row r="603">
          <cell r="C603" t="str">
            <v>M¸y trén 250l</v>
          </cell>
        </row>
        <row r="604">
          <cell r="C604" t="str">
            <v>M¸y ®Çm dïi 1,5KW</v>
          </cell>
        </row>
        <row r="605">
          <cell r="C605" t="str">
            <v>M¸y vËn th¨ng 0,8T</v>
          </cell>
        </row>
        <row r="606">
          <cell r="C606" t="str">
            <v/>
          </cell>
        </row>
        <row r="607">
          <cell r="C607" t="str">
            <v/>
          </cell>
        </row>
        <row r="609">
          <cell r="C609" t="str">
            <v/>
          </cell>
        </row>
        <row r="610">
          <cell r="C610" t="str">
            <v>Tæng (B)</v>
          </cell>
        </row>
        <row r="612">
          <cell r="C612" t="str">
            <v>Xim¨ng</v>
          </cell>
        </row>
        <row r="613">
          <cell r="C613" t="str">
            <v>C¸t vµng</v>
          </cell>
        </row>
        <row r="614">
          <cell r="C614" t="str">
            <v>§¸ d¨m 1x2</v>
          </cell>
        </row>
        <row r="615">
          <cell r="C615" t="str">
            <v>N­íc</v>
          </cell>
        </row>
        <row r="616">
          <cell r="C616" t="str">
            <v>Gç v¸n</v>
          </cell>
        </row>
        <row r="617">
          <cell r="C617" t="str">
            <v>§inh</v>
          </cell>
        </row>
        <row r="618">
          <cell r="C618" t="str">
            <v xml:space="preserve">§inh ®Üa </v>
          </cell>
        </row>
        <row r="619">
          <cell r="C619" t="str">
            <v>VËt liÖu kh¸c</v>
          </cell>
        </row>
        <row r="620">
          <cell r="C620" t="str">
            <v/>
          </cell>
        </row>
        <row r="621">
          <cell r="C621" t="str">
            <v>Tæng (C)</v>
          </cell>
        </row>
        <row r="622">
          <cell r="C622" t="str">
            <v>D=A+B+C</v>
          </cell>
        </row>
        <row r="623">
          <cell r="C623" t="str">
            <v>E=A*66%</v>
          </cell>
        </row>
        <row r="624">
          <cell r="C624" t="str">
            <v>F=(D+E)*6%</v>
          </cell>
        </row>
        <row r="625">
          <cell r="C625" t="str">
            <v>Z=D+E+F</v>
          </cell>
        </row>
        <row r="626">
          <cell r="C626" t="str">
            <v>VAT=Z*5%</v>
          </cell>
        </row>
        <row r="627">
          <cell r="C627" t="str">
            <v>G=Z+VAT</v>
          </cell>
        </row>
        <row r="631">
          <cell r="C631" t="str">
            <v>tuyÕn ®­êng : hßa kh¸nh</v>
          </cell>
        </row>
        <row r="632">
          <cell r="C632">
            <v>0</v>
          </cell>
        </row>
        <row r="633">
          <cell r="C633" t="str">
            <v>Cèt thÐp d&lt;10mm</v>
          </cell>
        </row>
        <row r="634">
          <cell r="C634" t="str">
            <v xml:space="preserve">TÊn </v>
          </cell>
        </row>
        <row r="636">
          <cell r="C636" t="str">
            <v>IA.5111</v>
          </cell>
        </row>
        <row r="637">
          <cell r="C637" t="str">
            <v>chi tiÕt</v>
          </cell>
        </row>
        <row r="638">
          <cell r="C638" t="str">
            <v>CÊp bËc 4,0/7</v>
          </cell>
        </row>
        <row r="639">
          <cell r="C639" t="str">
            <v xml:space="preserve">Nh©n c«ng </v>
          </cell>
        </row>
        <row r="641">
          <cell r="C641" t="str">
            <v>G=Z+VAT</v>
          </cell>
        </row>
        <row r="643">
          <cell r="C643" t="str">
            <v>Tæng (A)</v>
          </cell>
        </row>
        <row r="644">
          <cell r="C644" t="str">
            <v/>
          </cell>
        </row>
        <row r="645">
          <cell r="C645" t="str">
            <v>M¸y c¾t uèn cèt thÐp</v>
          </cell>
        </row>
        <row r="646">
          <cell r="C646" t="str">
            <v/>
          </cell>
        </row>
        <row r="647">
          <cell r="C647" t="str">
            <v/>
          </cell>
        </row>
        <row r="648">
          <cell r="C648" t="str">
            <v/>
          </cell>
        </row>
        <row r="649">
          <cell r="C649" t="str">
            <v/>
          </cell>
        </row>
        <row r="650">
          <cell r="C650" t="str">
            <v/>
          </cell>
        </row>
        <row r="651">
          <cell r="C651" t="str">
            <v/>
          </cell>
        </row>
        <row r="652">
          <cell r="C652" t="str">
            <v>Tæng (B)</v>
          </cell>
        </row>
        <row r="654">
          <cell r="C654" t="str">
            <v>ThÐp trßn d=10mm</v>
          </cell>
        </row>
        <row r="655">
          <cell r="C655" t="str">
            <v>D©y thÐp d=3mm</v>
          </cell>
        </row>
        <row r="656">
          <cell r="C656" t="str">
            <v/>
          </cell>
        </row>
        <row r="657">
          <cell r="C657" t="str">
            <v/>
          </cell>
        </row>
        <row r="658">
          <cell r="C658" t="str">
            <v/>
          </cell>
        </row>
        <row r="659">
          <cell r="C659" t="str">
            <v/>
          </cell>
        </row>
        <row r="660">
          <cell r="C660" t="str">
            <v>Tæng (C)</v>
          </cell>
        </row>
        <row r="661">
          <cell r="C661" t="str">
            <v>D=A+B+C</v>
          </cell>
        </row>
        <row r="662">
          <cell r="C662" t="str">
            <v>E=A*66%</v>
          </cell>
        </row>
        <row r="663">
          <cell r="C663" t="str">
            <v>F=(D+E)*6%</v>
          </cell>
        </row>
        <row r="664">
          <cell r="C664" t="str">
            <v>Z=D+E+F</v>
          </cell>
        </row>
        <row r="665">
          <cell r="C665" t="str">
            <v>VAT=Z*5%</v>
          </cell>
        </row>
        <row r="666">
          <cell r="C666" t="str">
            <v>G=Z+VAT</v>
          </cell>
        </row>
        <row r="670">
          <cell r="C670" t="str">
            <v>tuyÕn ®­êng : hßa kh¸nh</v>
          </cell>
        </row>
        <row r="671">
          <cell r="C671">
            <v>0</v>
          </cell>
        </row>
        <row r="672">
          <cell r="C672" t="str">
            <v>Cèt thÐp d&gt;10</v>
          </cell>
        </row>
        <row r="673">
          <cell r="C673" t="str">
            <v xml:space="preserve">TÊn </v>
          </cell>
        </row>
        <row r="676">
          <cell r="C676" t="str">
            <v>chi tiÕt</v>
          </cell>
        </row>
        <row r="677">
          <cell r="C677" t="str">
            <v>CÊp bËc 4,0/7</v>
          </cell>
        </row>
        <row r="678">
          <cell r="C678" t="str">
            <v>Nh©n c«ng ®¾p</v>
          </cell>
        </row>
        <row r="679">
          <cell r="C679" t="str">
            <v/>
          </cell>
        </row>
        <row r="680">
          <cell r="C680" t="str">
            <v/>
          </cell>
        </row>
        <row r="681">
          <cell r="C681" t="str">
            <v>Tæng (A)</v>
          </cell>
        </row>
        <row r="683">
          <cell r="C683" t="str">
            <v>M¸y c¾t uèn cèt thÐp</v>
          </cell>
        </row>
        <row r="684">
          <cell r="C684" t="str">
            <v/>
          </cell>
        </row>
        <row r="690">
          <cell r="C690" t="str">
            <v/>
          </cell>
        </row>
        <row r="691">
          <cell r="C691" t="str">
            <v>Tæng (B)</v>
          </cell>
        </row>
        <row r="693">
          <cell r="C693" t="str">
            <v>ThÐp trßn d=12mm</v>
          </cell>
        </row>
        <row r="694">
          <cell r="C694" t="str">
            <v>D©y thÐp d=3mm</v>
          </cell>
        </row>
        <row r="695">
          <cell r="C695" t="str">
            <v/>
          </cell>
        </row>
        <row r="696">
          <cell r="C696" t="str">
            <v/>
          </cell>
        </row>
        <row r="697">
          <cell r="C697" t="str">
            <v/>
          </cell>
        </row>
        <row r="698">
          <cell r="C698" t="str">
            <v/>
          </cell>
        </row>
        <row r="699">
          <cell r="C699" t="str">
            <v>Tæng (C)</v>
          </cell>
        </row>
        <row r="700">
          <cell r="C700" t="str">
            <v>D=A+B+C</v>
          </cell>
        </row>
        <row r="701">
          <cell r="C701" t="str">
            <v>E=A*66%</v>
          </cell>
        </row>
        <row r="702">
          <cell r="C702" t="str">
            <v>F=(D+E)*6%</v>
          </cell>
        </row>
        <row r="703">
          <cell r="C703" t="str">
            <v>Z=D+E+F</v>
          </cell>
        </row>
        <row r="704">
          <cell r="C704" t="str">
            <v>VAT=Z*5%</v>
          </cell>
        </row>
        <row r="705">
          <cell r="C705" t="str">
            <v>G=Z+VAT</v>
          </cell>
        </row>
        <row r="708">
          <cell r="C708" t="str">
            <v>tuyÕn ®­êng : hßa kh¸nh</v>
          </cell>
        </row>
        <row r="709">
          <cell r="C709">
            <v>0</v>
          </cell>
        </row>
        <row r="710">
          <cell r="C710" t="str">
            <v>§¾p ®Êt nÒn ®­êng K=0,95</v>
          </cell>
        </row>
        <row r="711">
          <cell r="C711" t="str">
            <v>m3</v>
          </cell>
        </row>
        <row r="713">
          <cell r="C713" t="str">
            <v>bk.4123</v>
          </cell>
        </row>
        <row r="714">
          <cell r="C714" t="str">
            <v>chi tiÕt</v>
          </cell>
        </row>
        <row r="715">
          <cell r="C715" t="str">
            <v>CÊp bËc 3/7</v>
          </cell>
        </row>
        <row r="716">
          <cell r="C716" t="str">
            <v>Nh©n c«ng ®¾p</v>
          </cell>
        </row>
        <row r="717">
          <cell r="C717" t="str">
            <v>Nh©n c«ng ®µo ®Êt ®Ó ®¾p</v>
          </cell>
        </row>
        <row r="718">
          <cell r="C718" t="str">
            <v/>
          </cell>
        </row>
        <row r="720">
          <cell r="C720" t="str">
            <v>Tæng (A)</v>
          </cell>
        </row>
        <row r="722">
          <cell r="C722" t="str">
            <v>M¸y ®Çm 9T</v>
          </cell>
        </row>
        <row r="723">
          <cell r="C723" t="str">
            <v>M¸y ñi 110cv</v>
          </cell>
        </row>
        <row r="724">
          <cell r="C724" t="str">
            <v>M¸y ®µo &lt;=1,25m3</v>
          </cell>
        </row>
        <row r="725">
          <cell r="C725" t="str">
            <v>M¸y ñi 110cv</v>
          </cell>
        </row>
        <row r="726">
          <cell r="C726" t="str">
            <v>¤t« tù ®æ 7T</v>
          </cell>
        </row>
        <row r="727">
          <cell r="C727" t="str">
            <v>(vËn chuyÓn ®Êt cù ly Ltb=10Km)</v>
          </cell>
        </row>
        <row r="728">
          <cell r="C728" t="str">
            <v/>
          </cell>
        </row>
        <row r="729">
          <cell r="C729" t="str">
            <v>Tæng (B)</v>
          </cell>
        </row>
        <row r="731">
          <cell r="C731" t="str">
            <v>§Êt ®¾p</v>
          </cell>
        </row>
        <row r="732">
          <cell r="C732" t="str">
            <v/>
          </cell>
        </row>
        <row r="733">
          <cell r="C733" t="str">
            <v/>
          </cell>
        </row>
        <row r="734">
          <cell r="C734" t="str">
            <v/>
          </cell>
        </row>
        <row r="735">
          <cell r="C735" t="str">
            <v/>
          </cell>
        </row>
        <row r="736">
          <cell r="C736" t="str">
            <v/>
          </cell>
        </row>
        <row r="737">
          <cell r="C737" t="str">
            <v>Tæng (C)</v>
          </cell>
        </row>
        <row r="738">
          <cell r="C738" t="str">
            <v>D=A+B+C</v>
          </cell>
        </row>
        <row r="739">
          <cell r="C739" t="str">
            <v>E=A*66%</v>
          </cell>
        </row>
        <row r="740">
          <cell r="C740" t="str">
            <v>F=(D+E)*6%</v>
          </cell>
        </row>
        <row r="741">
          <cell r="C741" t="str">
            <v>Z=D+E+F</v>
          </cell>
        </row>
        <row r="742">
          <cell r="C742" t="str">
            <v>VAT=Z*5%</v>
          </cell>
        </row>
        <row r="743">
          <cell r="C743" t="str">
            <v>G=Z+VAT</v>
          </cell>
        </row>
        <row r="747">
          <cell r="C747" t="str">
            <v>tuyÕn ®­êng : hßa kh¸nh</v>
          </cell>
        </row>
        <row r="748">
          <cell r="C748">
            <v>0</v>
          </cell>
        </row>
        <row r="749">
          <cell r="C749" t="str">
            <v>§µo ®¸</v>
          </cell>
        </row>
        <row r="750">
          <cell r="C750" t="str">
            <v>m3</v>
          </cell>
        </row>
        <row r="752">
          <cell r="C752" t="str">
            <v>BL.1312</v>
          </cell>
        </row>
        <row r="753">
          <cell r="C753" t="str">
            <v>chi tiÕt</v>
          </cell>
        </row>
        <row r="754">
          <cell r="C754" t="str">
            <v>CÊp bËc 3,5/7</v>
          </cell>
        </row>
        <row r="755">
          <cell r="C755" t="str">
            <v xml:space="preserve">Nh©n c«ng </v>
          </cell>
        </row>
        <row r="759">
          <cell r="C759" t="str">
            <v>Tæng (A)</v>
          </cell>
        </row>
        <row r="761">
          <cell r="C761" t="str">
            <v>M¸y khoan xoay ®Ëp F 65mm</v>
          </cell>
        </row>
        <row r="762">
          <cell r="C762" t="str">
            <v>M¸y nÐn khÝ 17m3/h</v>
          </cell>
        </row>
        <row r="763">
          <cell r="C763" t="str">
            <v>M¸y khoan cÇm tay F =42mm</v>
          </cell>
        </row>
        <row r="764">
          <cell r="C764" t="str">
            <v>M¸y nÐn khÝ 10m3/h</v>
          </cell>
        </row>
        <row r="765">
          <cell r="C765" t="str">
            <v>M¸y ñi 140cv</v>
          </cell>
        </row>
        <row r="766">
          <cell r="C766" t="str">
            <v>M¸y kh¸c</v>
          </cell>
        </row>
        <row r="767">
          <cell r="C767" t="str">
            <v>Tæng (B)</v>
          </cell>
        </row>
        <row r="769">
          <cell r="C769" t="str">
            <v>Thuèc næ Am«nÝt</v>
          </cell>
        </row>
        <row r="770">
          <cell r="C770" t="str">
            <v>KÝp ®iÖn</v>
          </cell>
        </row>
        <row r="771">
          <cell r="C771" t="str">
            <v>D©y ®iÖn</v>
          </cell>
        </row>
        <row r="772">
          <cell r="C772" t="str">
            <v>D©y næ</v>
          </cell>
        </row>
        <row r="773">
          <cell r="C773" t="str">
            <v>D©y ch¸y chËm</v>
          </cell>
        </row>
        <row r="774">
          <cell r="C774" t="str">
            <v>VËt liÖu kh¸c</v>
          </cell>
        </row>
        <row r="775">
          <cell r="C775" t="str">
            <v>Tæng (C)</v>
          </cell>
        </row>
        <row r="776">
          <cell r="C776" t="str">
            <v>D=A+B+C</v>
          </cell>
        </row>
        <row r="777">
          <cell r="C777" t="str">
            <v>E=A*66%</v>
          </cell>
        </row>
        <row r="778">
          <cell r="C778" t="str">
            <v>F=(D+E)*6%</v>
          </cell>
        </row>
        <row r="779">
          <cell r="C779" t="str">
            <v>Z=D+E+F</v>
          </cell>
        </row>
        <row r="780">
          <cell r="C780" t="str">
            <v>VAT=Z*5%</v>
          </cell>
        </row>
        <row r="781">
          <cell r="C781" t="str">
            <v>G=Z+VAT</v>
          </cell>
        </row>
        <row r="786">
          <cell r="C786" t="str">
            <v>tuyÕn ®­êng : hßa kh¸nh</v>
          </cell>
        </row>
        <row r="787">
          <cell r="C787">
            <v>0</v>
          </cell>
        </row>
        <row r="788">
          <cell r="C788" t="str">
            <v>§¸ héc x©y ®­êng trµn M100</v>
          </cell>
        </row>
        <row r="789">
          <cell r="C789" t="str">
            <v>m3</v>
          </cell>
        </row>
        <row r="791">
          <cell r="C791" t="str">
            <v>GA.4110</v>
          </cell>
        </row>
        <row r="792">
          <cell r="C792" t="str">
            <v>chi tiÕt</v>
          </cell>
        </row>
        <row r="793">
          <cell r="C793" t="str">
            <v>CÊp bËc 3,5/7</v>
          </cell>
        </row>
        <row r="794">
          <cell r="C794" t="str">
            <v xml:space="preserve">Nh©n c«ng </v>
          </cell>
        </row>
        <row r="798">
          <cell r="C798" t="str">
            <v>Tæng (A)</v>
          </cell>
        </row>
        <row r="800">
          <cell r="C800" t="str">
            <v/>
          </cell>
        </row>
        <row r="801">
          <cell r="C801" t="str">
            <v/>
          </cell>
        </row>
        <row r="802">
          <cell r="C802" t="str">
            <v/>
          </cell>
        </row>
        <row r="803">
          <cell r="C803" t="str">
            <v/>
          </cell>
        </row>
        <row r="804">
          <cell r="C804" t="str">
            <v/>
          </cell>
        </row>
        <row r="805">
          <cell r="C805" t="str">
            <v/>
          </cell>
        </row>
        <row r="806">
          <cell r="C806" t="str">
            <v>Tæng (B)</v>
          </cell>
        </row>
        <row r="808">
          <cell r="C808" t="str">
            <v xml:space="preserve">§¸ héc </v>
          </cell>
        </row>
        <row r="809">
          <cell r="C809" t="str">
            <v>§¸ d¨m 4x6</v>
          </cell>
        </row>
        <row r="810">
          <cell r="C810" t="str">
            <v>Xim¨ng</v>
          </cell>
        </row>
        <row r="811">
          <cell r="C811" t="str">
            <v>C¸t vµng</v>
          </cell>
        </row>
        <row r="812">
          <cell r="C812" t="str">
            <v/>
          </cell>
        </row>
        <row r="813">
          <cell r="C813" t="str">
            <v/>
          </cell>
        </row>
        <row r="814">
          <cell r="C814" t="str">
            <v>Tæng (C)</v>
          </cell>
        </row>
        <row r="815">
          <cell r="C815" t="str">
            <v>D=A+B+C</v>
          </cell>
        </row>
        <row r="816">
          <cell r="C816" t="str">
            <v>E=A*66%</v>
          </cell>
        </row>
        <row r="817">
          <cell r="C817" t="str">
            <v>F=(D+E)*6%</v>
          </cell>
        </row>
        <row r="818">
          <cell r="C818" t="str">
            <v>Z=D+E+F</v>
          </cell>
        </row>
        <row r="819">
          <cell r="C819" t="str">
            <v>VAT=Z*5%</v>
          </cell>
        </row>
        <row r="820">
          <cell r="C820" t="str">
            <v>G=Z+VAT</v>
          </cell>
        </row>
        <row r="824">
          <cell r="C824" t="str">
            <v>tuyÕn ®­êng : hßa kh¸nh</v>
          </cell>
        </row>
        <row r="825">
          <cell r="C825">
            <v>0</v>
          </cell>
        </row>
        <row r="826">
          <cell r="C826" t="str">
            <v>D¨m s¹n ®Öm</v>
          </cell>
        </row>
        <row r="827">
          <cell r="C827" t="str">
            <v>m3</v>
          </cell>
        </row>
        <row r="829">
          <cell r="C829" t="str">
            <v>UD.5122</v>
          </cell>
        </row>
        <row r="830">
          <cell r="C830" t="str">
            <v>chi tiÕt</v>
          </cell>
        </row>
        <row r="831">
          <cell r="C831" t="str">
            <v>CÊp bËc 3/7</v>
          </cell>
        </row>
        <row r="832">
          <cell r="C832" t="str">
            <v xml:space="preserve">Nh©n c«ng </v>
          </cell>
        </row>
        <row r="836">
          <cell r="C836" t="str">
            <v>Tæng (A)</v>
          </cell>
        </row>
        <row r="838">
          <cell r="C838" t="str">
            <v/>
          </cell>
        </row>
        <row r="839">
          <cell r="C839" t="str">
            <v/>
          </cell>
        </row>
        <row r="840">
          <cell r="C840" t="str">
            <v/>
          </cell>
        </row>
        <row r="841">
          <cell r="C841" t="str">
            <v/>
          </cell>
        </row>
        <row r="842">
          <cell r="C842" t="str">
            <v/>
          </cell>
        </row>
        <row r="843">
          <cell r="C843" t="str">
            <v/>
          </cell>
        </row>
        <row r="844">
          <cell r="C844" t="str">
            <v>Tæng (B)</v>
          </cell>
        </row>
        <row r="846">
          <cell r="C846" t="str">
            <v>§¸ d¨m 4x6</v>
          </cell>
        </row>
        <row r="847">
          <cell r="C847" t="str">
            <v/>
          </cell>
        </row>
        <row r="848">
          <cell r="C848" t="str">
            <v/>
          </cell>
        </row>
        <row r="849">
          <cell r="C849" t="str">
            <v/>
          </cell>
        </row>
        <row r="850">
          <cell r="C850" t="str">
            <v/>
          </cell>
        </row>
        <row r="851">
          <cell r="C851" t="str">
            <v>Tæng (C)</v>
          </cell>
        </row>
        <row r="852">
          <cell r="C852" t="str">
            <v>D=A+B+C</v>
          </cell>
        </row>
        <row r="853">
          <cell r="C853" t="str">
            <v>E=A*66%</v>
          </cell>
        </row>
        <row r="854">
          <cell r="C854" t="str">
            <v>F=(D+E)*6%</v>
          </cell>
        </row>
        <row r="855">
          <cell r="C855" t="str">
            <v>Z=D+E+F</v>
          </cell>
        </row>
        <row r="856">
          <cell r="C856" t="str">
            <v>VAT=Z*5%</v>
          </cell>
        </row>
        <row r="857">
          <cell r="C857" t="str">
            <v>G=Z+VAT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refreshError="1"/>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refreshError="1"/>
      <sheetData sheetId="55"/>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ptdg"/>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English"/>
      <sheetName val="BO"/>
      <sheetName val="TongDT"/>
      <sheetName val="CUOCVL"/>
      <sheetName val="BUVL"/>
      <sheetName val="NCONG"/>
      <sheetName val="MAY"/>
      <sheetName val="dthsen1"/>
      <sheetName val="dthsen2"/>
      <sheetName val="khehoi"/>
      <sheetName val="Dongxung "/>
      <sheetName val="vandiem1"/>
      <sheetName val="vandiem2"/>
      <sheetName val="Tongke"/>
      <sheetName val="15-05-08"/>
      <sheetName val="BB tuan"/>
      <sheetName val="BB ngay"/>
      <sheetName val="Sheet3"/>
      <sheetName val="DTXL"/>
      <sheetName val="TVL"/>
      <sheetName val="TONG KE DZ 0.4 KV"/>
      <sheetName val="DO AM DT"/>
      <sheetName val="hoasenbosung"/>
      <sheetName val="Tong_ke"/>
      <sheetName val="TL rieng"/>
      <sheetName val="INV"/>
      <sheetName val="XXXXXXXX"/>
      <sheetName val="XXXXXXX0"/>
      <sheetName val="XXXXXXX1"/>
      <sheetName val="XXXXXXX2"/>
      <sheetName val="XXXXXXX3"/>
      <sheetName val="XXXXXXX4"/>
      <sheetName val="CT"/>
      <sheetName val="Sheet1"/>
      <sheetName val="KVT NhËp kho"/>
      <sheetName val="144"/>
      <sheetName val="142"/>
      <sheetName val="SO CAI 111"/>
      <sheetName val="111"/>
      <sheetName val="112"/>
      <sheetName val="811"/>
      <sheetName val="sc642"/>
      <sheetName val="642"/>
      <sheetName val="sc627"/>
      <sheetName val="sxkddd"/>
      <sheetName val="Cau"/>
      <sheetName val="doi 601"/>
      <sheetName val="ngoc hoi"/>
      <sheetName val="ngo may"/>
      <sheetName val="dak to"/>
      <sheetName val="thuy dien"/>
      <sheetName val="sc6211"/>
      <sheetName val="6211"/>
      <sheetName val="konplong"/>
      <sheetName val="truong"/>
      <sheetName val="627"/>
      <sheetName val="411"/>
      <sheetName val="338"/>
      <sheetName val="334"/>
      <sheetName val="333.4"/>
      <sheetName val="333.1"/>
      <sheetName val="Sæ c¸i 131"/>
      <sheetName val="131,"/>
      <sheetName val="133"/>
      <sheetName val="CT 133"/>
      <sheetName val="214"/>
      <sheetName val="211"/>
      <sheetName val="154"/>
      <sheetName val="153"/>
      <sheetName val="152"/>
      <sheetName val="632"/>
      <sheetName val="622"/>
      <sheetName val="SC621"/>
      <sheetName val="331"/>
      <sheetName val="421"/>
      <sheetName val="311"/>
      <sheetName val="635"/>
      <sheetName val="515"/>
      <sheetName val="511"/>
      <sheetName val="621"/>
      <sheetName val="XL4Poppy"/>
      <sheetName val="ptdg"/>
      <sheetName val="Thuc thanh"/>
      <sheetName val="Open"/>
      <sheetName val="Function"/>
      <sheetName val="Noisuy-LLL"/>
      <sheetName val="QTXD"/>
      <sheetName val="B-B"/>
      <sheetName val="Analysis"/>
      <sheetName val="C-C"/>
      <sheetName val="D-D"/>
      <sheetName val="CPQL"/>
      <sheetName val="THCPQL"/>
      <sheetName val="TTDZ22"/>
      <sheetName val="Tai khoan"/>
      <sheetName val="DI-ESTI"/>
      <sheetName val="Mau"/>
      <sheetName val="gVL"/>
      <sheetName val="CDTK"/>
      <sheetName val="Pier"/>
      <sheetName val="Pile"/>
      <sheetName val="CHITIET VL_NC_TT_3p"/>
      <sheetName val="VCV_BE_TONG"/>
      <sheetName val="13.BANG CT"/>
      <sheetName val="14.MMUS GIUA NHIP"/>
      <sheetName val="4.HSPBngang"/>
      <sheetName val="6.Tinh tai"/>
      <sheetName val="2 NSl"/>
      <sheetName val="17.US CHU tho a_b"/>
      <sheetName val="15.MMUS GOI"/>
      <sheetName val="Don gia-cau"/>
      <sheetName val="Sheet2"/>
      <sheetName val="NEW-PANEL"/>
      <sheetName val="CHITIET VL-NC-TT-3p"/>
      <sheetName val="VCV-BE-TONG"/>
      <sheetName val="Gia"/>
      <sheetName val="Names"/>
      <sheetName val="vattuxeru30"/>
      <sheetName val="Phat_sinh"/>
      <sheetName val="VL"/>
      <sheetName val="TN"/>
      <sheetName val="ND"/>
      <sheetName val="DTCT"/>
      <sheetName val="VC"/>
      <sheetName val="chitiet"/>
      <sheetName val="ESTI."/>
      <sheetName val="NHATK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Tra"/>
      <sheetName val="DTCT"/>
      <sheetName val="TH"/>
      <sheetName val="cong"/>
      <sheetName val="QLO27"/>
      <sheetName val="giathanh1"/>
      <sheetName val="BANGTRA"/>
      <sheetName val="dtct cau"/>
      <sheetName val="ptdg-duong"/>
      <sheetName val="TL rieng"/>
      <sheetName val="ptvt"/>
      <sheetName val="tra-vat-lieu"/>
      <sheetName val="BO"/>
      <sheetName val="Gia KS"/>
      <sheetName val="Tong_ke"/>
      <sheetName val="VL,NC"/>
      <sheetName val="Thuc thanh"/>
      <sheetName val="Data"/>
      <sheetName val="DO AM DT"/>
      <sheetName val="MTL$-INTER"/>
      <sheetName val="PTVT (MAU)"/>
      <sheetName val="dtct_cau"/>
      <sheetName val="TL_rieng"/>
      <sheetName val="Names"/>
      <sheetName val="D.LIEU"/>
      <sheetName val="Tongke"/>
    </sheetNames>
    <sheetDataSet>
      <sheetData sheetId="0" refreshError="1"/>
      <sheetData sheetId="1" refreshError="1"/>
      <sheetData sheetId="2" refreshError="1"/>
      <sheetData sheetId="3" refreshError="1">
        <row r="12">
          <cell r="C12" t="str">
            <v>DÇm BTCT th­êng L=12m</v>
          </cell>
          <cell r="D12" t="str">
            <v>DÇm</v>
          </cell>
          <cell r="E12">
            <v>0</v>
          </cell>
          <cell r="F12">
            <v>0</v>
          </cell>
          <cell r="G12">
            <v>0</v>
          </cell>
          <cell r="H12">
            <v>0</v>
          </cell>
          <cell r="I12">
            <v>34000000</v>
          </cell>
        </row>
        <row r="13">
          <cell r="C13" t="str">
            <v>Lao l¾p dÇm BTCT L=12m</v>
          </cell>
          <cell r="D13" t="str">
            <v>DÇm</v>
          </cell>
          <cell r="E13">
            <v>0</v>
          </cell>
          <cell r="F13" t="e">
            <v>#N/A</v>
          </cell>
          <cell r="G13" t="e">
            <v>#N/A</v>
          </cell>
          <cell r="H13" t="e">
            <v>#N/A</v>
          </cell>
          <cell r="I13">
            <v>15000000</v>
          </cell>
        </row>
        <row r="15">
          <cell r="C15" t="str">
            <v>DÇm BTCT th­êng L=6m</v>
          </cell>
          <cell r="D15" t="str">
            <v>DÇm</v>
          </cell>
          <cell r="E15">
            <v>0</v>
          </cell>
          <cell r="F15">
            <v>0</v>
          </cell>
          <cell r="G15">
            <v>0</v>
          </cell>
          <cell r="H15">
            <v>0</v>
          </cell>
          <cell r="I15">
            <v>25000000</v>
          </cell>
        </row>
        <row r="16">
          <cell r="C16" t="str">
            <v>L¾p dÇm BTCT L=6m</v>
          </cell>
          <cell r="D16" t="str">
            <v>DÇm</v>
          </cell>
          <cell r="E16">
            <v>0</v>
          </cell>
          <cell r="F16" t="e">
            <v>#N/A</v>
          </cell>
          <cell r="G16" t="e">
            <v>#N/A</v>
          </cell>
          <cell r="H16" t="e">
            <v>#N/A</v>
          </cell>
          <cell r="I16">
            <v>15000000</v>
          </cell>
        </row>
        <row r="18">
          <cell r="C18" t="str">
            <v>DÇm BTCT th­êng L=15m</v>
          </cell>
          <cell r="D18" t="str">
            <v>DÇm</v>
          </cell>
          <cell r="E18">
            <v>0</v>
          </cell>
          <cell r="F18">
            <v>0</v>
          </cell>
          <cell r="G18">
            <v>0</v>
          </cell>
          <cell r="H18">
            <v>0</v>
          </cell>
          <cell r="I18">
            <v>42000000</v>
          </cell>
        </row>
        <row r="19">
          <cell r="C19" t="str">
            <v>Lao l¾p dÇm BTCT L=15m</v>
          </cell>
          <cell r="D19" t="str">
            <v>DÇm</v>
          </cell>
          <cell r="E19">
            <v>0</v>
          </cell>
          <cell r="F19" t="e">
            <v>#N/A</v>
          </cell>
          <cell r="G19" t="e">
            <v>#N/A</v>
          </cell>
          <cell r="H19" t="e">
            <v>#N/A</v>
          </cell>
          <cell r="I19">
            <v>18000000</v>
          </cell>
        </row>
        <row r="21">
          <cell r="C21" t="str">
            <v>DÇm BTCT th­êng L=18m</v>
          </cell>
          <cell r="D21" t="str">
            <v>DÇm</v>
          </cell>
          <cell r="E21">
            <v>0</v>
          </cell>
          <cell r="F21">
            <v>0</v>
          </cell>
          <cell r="G21">
            <v>0</v>
          </cell>
          <cell r="H21">
            <v>0</v>
          </cell>
          <cell r="I21">
            <v>50000000</v>
          </cell>
        </row>
        <row r="22">
          <cell r="C22" t="str">
            <v>Lao l¾p dÇm BTCT L=18m</v>
          </cell>
          <cell r="D22" t="str">
            <v>DÇm</v>
          </cell>
          <cell r="E22">
            <v>0</v>
          </cell>
          <cell r="F22" t="e">
            <v>#N/A</v>
          </cell>
          <cell r="G22" t="e">
            <v>#N/A</v>
          </cell>
          <cell r="H22" t="e">
            <v>#N/A</v>
          </cell>
          <cell r="I22">
            <v>20000000</v>
          </cell>
        </row>
        <row r="24">
          <cell r="C24" t="str">
            <v>B¶n D¦L L=9m</v>
          </cell>
          <cell r="D24" t="str">
            <v>DÇm</v>
          </cell>
          <cell r="E24">
            <v>0</v>
          </cell>
          <cell r="F24">
            <v>0</v>
          </cell>
          <cell r="G24">
            <v>0</v>
          </cell>
          <cell r="H24">
            <v>0</v>
          </cell>
          <cell r="I24">
            <v>25000000</v>
          </cell>
        </row>
        <row r="25">
          <cell r="C25" t="str">
            <v>Lao l¾p dÇm BTCT D¦L L=9m</v>
          </cell>
          <cell r="D25" t="str">
            <v>DÇm</v>
          </cell>
          <cell r="E25">
            <v>0</v>
          </cell>
          <cell r="F25" t="e">
            <v>#N/A</v>
          </cell>
          <cell r="G25" t="e">
            <v>#N/A</v>
          </cell>
          <cell r="H25" t="e">
            <v>#N/A</v>
          </cell>
          <cell r="I25">
            <v>12000000</v>
          </cell>
        </row>
        <row r="27">
          <cell r="C27" t="str">
            <v>DÇm BTCT D¦L L=21m (DÇm T)</v>
          </cell>
          <cell r="D27" t="str">
            <v>DÇm</v>
          </cell>
          <cell r="E27">
            <v>0</v>
          </cell>
          <cell r="F27" t="e">
            <v>#N/A</v>
          </cell>
          <cell r="G27" t="e">
            <v>#N/A</v>
          </cell>
          <cell r="H27" t="e">
            <v>#N/A</v>
          </cell>
          <cell r="I27">
            <v>87500000</v>
          </cell>
        </row>
        <row r="28">
          <cell r="C28" t="str">
            <v>Lao l¾p dÇm BTCT D¦L L=21m (DÇmT)</v>
          </cell>
          <cell r="D28" t="str">
            <v>DÇm</v>
          </cell>
          <cell r="E28">
            <v>0</v>
          </cell>
          <cell r="F28" t="e">
            <v>#N/A</v>
          </cell>
          <cell r="G28" t="e">
            <v>#N/A</v>
          </cell>
          <cell r="H28" t="e">
            <v>#N/A</v>
          </cell>
          <cell r="I28">
            <v>28000000</v>
          </cell>
        </row>
        <row r="30">
          <cell r="C30" t="str">
            <v>DÇm BTCT D¦L L=21m (DÇm I)</v>
          </cell>
          <cell r="D30" t="str">
            <v>DÇm</v>
          </cell>
          <cell r="E30">
            <v>0</v>
          </cell>
          <cell r="F30" t="e">
            <v>#N/A</v>
          </cell>
          <cell r="G30" t="e">
            <v>#N/A</v>
          </cell>
          <cell r="H30" t="e">
            <v>#N/A</v>
          </cell>
          <cell r="I30">
            <v>100000000</v>
          </cell>
        </row>
        <row r="31">
          <cell r="C31" t="str">
            <v>Lao l¾p dÇm BTCT D¦L L=21m (DÇmI)</v>
          </cell>
          <cell r="D31" t="str">
            <v>DÇm</v>
          </cell>
          <cell r="E31">
            <v>0</v>
          </cell>
          <cell r="F31" t="e">
            <v>#N/A</v>
          </cell>
          <cell r="G31" t="e">
            <v>#N/A</v>
          </cell>
          <cell r="H31" t="e">
            <v>#N/A</v>
          </cell>
          <cell r="I31">
            <v>32000000</v>
          </cell>
        </row>
        <row r="33">
          <cell r="C33" t="str">
            <v>DÇm BTCT D¦L L=24m</v>
          </cell>
          <cell r="D33" t="str">
            <v>DÇm</v>
          </cell>
          <cell r="E33">
            <v>0</v>
          </cell>
          <cell r="F33" t="e">
            <v>#N/A</v>
          </cell>
          <cell r="G33" t="e">
            <v>#N/A</v>
          </cell>
          <cell r="H33" t="e">
            <v>#N/A</v>
          </cell>
          <cell r="I33">
            <v>100000000</v>
          </cell>
        </row>
        <row r="34">
          <cell r="C34" t="str">
            <v>Lao l¾p dÇm BTCT D¦L L=24m</v>
          </cell>
          <cell r="D34" t="str">
            <v>DÇm</v>
          </cell>
          <cell r="E34">
            <v>0</v>
          </cell>
          <cell r="F34" t="e">
            <v>#N/A</v>
          </cell>
          <cell r="G34" t="e">
            <v>#N/A</v>
          </cell>
          <cell r="H34" t="e">
            <v>#N/A</v>
          </cell>
          <cell r="I34">
            <v>28000000</v>
          </cell>
        </row>
        <row r="36">
          <cell r="C36" t="str">
            <v>DÇm BTCT  D¦L L=33m</v>
          </cell>
          <cell r="D36" t="str">
            <v>DÇm</v>
          </cell>
          <cell r="E36">
            <v>0</v>
          </cell>
          <cell r="F36">
            <v>0</v>
          </cell>
          <cell r="G36">
            <v>0</v>
          </cell>
          <cell r="H36">
            <v>0</v>
          </cell>
          <cell r="I36">
            <v>130000000</v>
          </cell>
        </row>
        <row r="37">
          <cell r="C37" t="str">
            <v>Lao l¾p dÇm BTCT D¦L L=33m</v>
          </cell>
          <cell r="D37" t="str">
            <v>DÇm</v>
          </cell>
          <cell r="E37">
            <v>0</v>
          </cell>
          <cell r="F37" t="e">
            <v>#N/A</v>
          </cell>
          <cell r="G37" t="e">
            <v>#N/A</v>
          </cell>
          <cell r="H37" t="e">
            <v>#N/A</v>
          </cell>
          <cell r="I37">
            <v>32000000</v>
          </cell>
        </row>
        <row r="38">
          <cell r="C38" t="str">
            <v>Mua vµ l¾p ®Æt gèi cÇu b»ng cao su</v>
          </cell>
          <cell r="D38" t="str">
            <v>Gèi</v>
          </cell>
          <cell r="E38">
            <v>0</v>
          </cell>
          <cell r="F38">
            <v>727260</v>
          </cell>
          <cell r="G38">
            <v>30683.100000000002</v>
          </cell>
          <cell r="H38">
            <v>0</v>
          </cell>
          <cell r="I38">
            <v>1100000</v>
          </cell>
        </row>
        <row r="39">
          <cell r="C39" t="str">
            <v>2. Líp phñ mÆt cÇu</v>
          </cell>
        </row>
        <row r="40">
          <cell r="C40" t="str">
            <v>Bª t«ng t¹o dèc M300</v>
          </cell>
          <cell r="D40" t="str">
            <v>m3</v>
          </cell>
          <cell r="E40">
            <v>0</v>
          </cell>
          <cell r="F40">
            <v>574369.22931885719</v>
          </cell>
          <cell r="G40">
            <v>40910.799999999996</v>
          </cell>
          <cell r="H40">
            <v>12642.59325</v>
          </cell>
          <cell r="I40">
            <v>1009479.7829222868</v>
          </cell>
        </row>
        <row r="41">
          <cell r="C41" t="str">
            <v>BTN h¹t mÞn dµy 5cm</v>
          </cell>
          <cell r="D41" t="str">
            <v>m2</v>
          </cell>
          <cell r="E41">
            <v>0</v>
          </cell>
          <cell r="F41">
            <v>42468.434871299731</v>
          </cell>
          <cell r="G41">
            <v>329.74254000000002</v>
          </cell>
          <cell r="H41">
            <v>2021.9958464000001</v>
          </cell>
          <cell r="I41">
            <v>57176.14270663201</v>
          </cell>
        </row>
        <row r="42">
          <cell r="C42" t="str">
            <v>Cèt thÐp c¸c lo¹i</v>
          </cell>
          <cell r="D42" t="str">
            <v>TÊn</v>
          </cell>
          <cell r="E42">
            <v>0</v>
          </cell>
          <cell r="F42">
            <v>4911215.3371428577</v>
          </cell>
          <cell r="G42">
            <v>159406.01</v>
          </cell>
          <cell r="H42">
            <v>99583.053999999989</v>
          </cell>
          <cell r="I42">
            <v>7048906.4433338922</v>
          </cell>
        </row>
        <row r="43">
          <cell r="C43" t="str">
            <v>3. Lan can tay vÞn</v>
          </cell>
          <cell r="D43" t="str">
            <v>md</v>
          </cell>
          <cell r="E43">
            <v>0</v>
          </cell>
          <cell r="F43">
            <v>0</v>
          </cell>
          <cell r="G43">
            <v>0</v>
          </cell>
          <cell r="H43">
            <v>0</v>
          </cell>
          <cell r="I43">
            <v>400000</v>
          </cell>
        </row>
        <row r="44">
          <cell r="C44" t="str">
            <v>4. B¶n dÉn KT(300x220x20)cm</v>
          </cell>
          <cell r="D44" t="str">
            <v>b¶n</v>
          </cell>
          <cell r="E44">
            <v>0</v>
          </cell>
          <cell r="F44">
            <v>0</v>
          </cell>
          <cell r="G44">
            <v>0</v>
          </cell>
          <cell r="H44">
            <v>0</v>
          </cell>
          <cell r="I44">
            <v>2100000</v>
          </cell>
        </row>
        <row r="45">
          <cell r="C45" t="str">
            <v>5. Khe co d·n cao su</v>
          </cell>
          <cell r="D45" t="str">
            <v>md</v>
          </cell>
          <cell r="E45">
            <v>0</v>
          </cell>
          <cell r="F45">
            <v>0</v>
          </cell>
          <cell r="G45">
            <v>0</v>
          </cell>
          <cell r="H45">
            <v>0</v>
          </cell>
          <cell r="I45">
            <v>2200000</v>
          </cell>
        </row>
        <row r="46">
          <cell r="C46" t="str">
            <v>6. T­êng hé lan mÒm</v>
          </cell>
          <cell r="D46" t="str">
            <v>md</v>
          </cell>
          <cell r="E46">
            <v>0</v>
          </cell>
          <cell r="F46">
            <v>0</v>
          </cell>
          <cell r="G46">
            <v>0</v>
          </cell>
          <cell r="H46">
            <v>0</v>
          </cell>
          <cell r="I46">
            <v>400000</v>
          </cell>
        </row>
        <row r="47">
          <cell r="C47" t="str">
            <v>7. Mè cÇu</v>
          </cell>
        </row>
        <row r="48">
          <cell r="C48" t="str">
            <v>Bª t«ng M300</v>
          </cell>
          <cell r="D48" t="str">
            <v>m3</v>
          </cell>
          <cell r="E48">
            <v>0</v>
          </cell>
          <cell r="F48">
            <v>563323.6672165714</v>
          </cell>
          <cell r="G48">
            <v>83931.68</v>
          </cell>
          <cell r="H48">
            <v>50524.219980000002</v>
          </cell>
          <cell r="I48">
            <v>1266041.0902363798</v>
          </cell>
        </row>
        <row r="49">
          <cell r="C49" t="str">
            <v>Bª t«ng M250</v>
          </cell>
          <cell r="D49" t="str">
            <v>m3</v>
          </cell>
          <cell r="E49">
            <v>0</v>
          </cell>
          <cell r="F49">
            <v>467896.36724971433</v>
          </cell>
          <cell r="G49">
            <v>44651.040000000001</v>
          </cell>
          <cell r="H49">
            <v>50524.219980000002</v>
          </cell>
          <cell r="I49">
            <v>943445.5772731374</v>
          </cell>
        </row>
        <row r="50">
          <cell r="C50" t="str">
            <v>Bª t«ng M200</v>
          </cell>
          <cell r="D50" t="str">
            <v>m3</v>
          </cell>
          <cell r="E50">
            <v>0</v>
          </cell>
          <cell r="F50">
            <v>467896.36724971433</v>
          </cell>
          <cell r="G50">
            <v>44651.040000000001</v>
          </cell>
          <cell r="H50">
            <v>50524.219980000002</v>
          </cell>
          <cell r="I50">
            <v>886838.84263674915</v>
          </cell>
        </row>
        <row r="51">
          <cell r="C51" t="str">
            <v>Bª t«ng M150</v>
          </cell>
          <cell r="D51" t="str">
            <v>m3</v>
          </cell>
          <cell r="E51">
            <v>0</v>
          </cell>
          <cell r="F51">
            <v>467896.36724971433</v>
          </cell>
          <cell r="G51">
            <v>44651.040000000001</v>
          </cell>
          <cell r="H51">
            <v>50524.219980000002</v>
          </cell>
          <cell r="I51">
            <v>798154.9583730743</v>
          </cell>
        </row>
        <row r="52">
          <cell r="C52" t="str">
            <v>Bª t«ng lãt mãng M100 ®¸ 4x6</v>
          </cell>
          <cell r="D52" t="str">
            <v>m3</v>
          </cell>
          <cell r="E52">
            <v>0</v>
          </cell>
          <cell r="F52">
            <v>261846.0050055357</v>
          </cell>
          <cell r="G52">
            <v>22898.699999999997</v>
          </cell>
          <cell r="H52">
            <v>12040.565000000001</v>
          </cell>
          <cell r="I52">
            <v>491194.92691334966</v>
          </cell>
        </row>
        <row r="53">
          <cell r="C53" t="str">
            <v>Bª t«ng mãng ch©n khay M100</v>
          </cell>
          <cell r="D53" t="str">
            <v>m3</v>
          </cell>
          <cell r="E53">
            <v>0</v>
          </cell>
          <cell r="F53">
            <v>264464.46505559108</v>
          </cell>
          <cell r="G53">
            <v>22759.919999999998</v>
          </cell>
          <cell r="H53">
            <v>12479.423999999999</v>
          </cell>
          <cell r="I53">
            <v>494836.2040995945</v>
          </cell>
        </row>
        <row r="54">
          <cell r="C54" t="str">
            <v>Cèt thÐp c¸c lo¹i</v>
          </cell>
          <cell r="D54" t="str">
            <v>TÊn</v>
          </cell>
          <cell r="E54">
            <v>0</v>
          </cell>
          <cell r="F54">
            <v>4932735.3371428577</v>
          </cell>
          <cell r="G54">
            <v>179831.68000000002</v>
          </cell>
          <cell r="H54">
            <v>210581.53</v>
          </cell>
          <cell r="I54">
            <v>7333978.4848529529</v>
          </cell>
        </row>
        <row r="55">
          <cell r="C55" t="str">
            <v>§¸ héc x©y tø nãn M100</v>
          </cell>
          <cell r="D55" t="str">
            <v>m3</v>
          </cell>
          <cell r="E55">
            <v>0</v>
          </cell>
          <cell r="F55">
            <v>278810.8254982286</v>
          </cell>
          <cell r="G55">
            <v>35358.619999999995</v>
          </cell>
          <cell r="H55">
            <v>0</v>
          </cell>
          <cell r="I55">
            <v>509217.70423758938</v>
          </cell>
        </row>
        <row r="56">
          <cell r="C56" t="str">
            <v>§¸ héc x©y taluy v÷a M100</v>
          </cell>
          <cell r="D56" t="str">
            <v>m3</v>
          </cell>
          <cell r="E56">
            <v>0</v>
          </cell>
          <cell r="F56">
            <v>248531.96105274287</v>
          </cell>
          <cell r="G56">
            <v>31998.09</v>
          </cell>
          <cell r="H56">
            <v>0</v>
          </cell>
          <cell r="I56">
            <v>456058.5217841526</v>
          </cell>
        </row>
        <row r="57">
          <cell r="C57" t="str">
            <v>§¸ héc x©y mãng, ch©n khay M100</v>
          </cell>
          <cell r="D57" t="str">
            <v>m3</v>
          </cell>
          <cell r="E57">
            <v>0</v>
          </cell>
          <cell r="F57">
            <v>248531.96105274287</v>
          </cell>
          <cell r="G57">
            <v>27907.01</v>
          </cell>
          <cell r="H57">
            <v>0</v>
          </cell>
          <cell r="I57">
            <v>437780.94143624703</v>
          </cell>
        </row>
        <row r="58">
          <cell r="C58" t="str">
            <v>§¸ héc x©y v÷a M100 gia cè lßng s«ng</v>
          </cell>
          <cell r="D58" t="str">
            <v>m3</v>
          </cell>
          <cell r="E58">
            <v>0</v>
          </cell>
          <cell r="F58">
            <v>248531.96105274287</v>
          </cell>
          <cell r="G58">
            <v>30390.880000000001</v>
          </cell>
          <cell r="H58">
            <v>0</v>
          </cell>
          <cell r="I58">
            <v>448878.04379033257</v>
          </cell>
        </row>
        <row r="59">
          <cell r="C59" t="str">
            <v xml:space="preserve">D¨m s¹n ®Öm </v>
          </cell>
          <cell r="D59" t="str">
            <v>m3</v>
          </cell>
          <cell r="E59">
            <v>0</v>
          </cell>
          <cell r="F59">
            <v>135855.41509523807</v>
          </cell>
          <cell r="G59">
            <v>30115.26</v>
          </cell>
          <cell r="H59">
            <v>0</v>
          </cell>
          <cell r="I59">
            <v>305696.22342087119</v>
          </cell>
        </row>
        <row r="60">
          <cell r="C60" t="str">
            <v xml:space="preserve">§µo mãng ®Êt cÊp 3 </v>
          </cell>
          <cell r="D60" t="str">
            <v>m3</v>
          </cell>
          <cell r="E60">
            <v>0</v>
          </cell>
          <cell r="F60">
            <v>0</v>
          </cell>
          <cell r="G60">
            <v>5890.0582800000002</v>
          </cell>
          <cell r="H60">
            <v>2404.6233119999997</v>
          </cell>
          <cell r="I60">
            <v>29926.261486024719</v>
          </cell>
        </row>
        <row r="61">
          <cell r="C61" t="str">
            <v>§¾p ®Êt cÊp 3</v>
          </cell>
          <cell r="D61" t="str">
            <v>m3</v>
          </cell>
          <cell r="E61">
            <v>0</v>
          </cell>
          <cell r="F61">
            <v>0</v>
          </cell>
          <cell r="G61">
            <v>9298.26</v>
          </cell>
          <cell r="H61">
            <v>0</v>
          </cell>
          <cell r="I61">
            <v>37765.020982615984</v>
          </cell>
        </row>
        <row r="62">
          <cell r="C62" t="str">
            <v>Thi c«ng mè</v>
          </cell>
          <cell r="D62" t="str">
            <v>TB</v>
          </cell>
        </row>
        <row r="63">
          <cell r="C63" t="str">
            <v xml:space="preserve">8. Cäc BTCT (35x35)cm </v>
          </cell>
          <cell r="D63" t="str">
            <v>md</v>
          </cell>
          <cell r="E63">
            <v>0</v>
          </cell>
          <cell r="F63">
            <v>0</v>
          </cell>
          <cell r="G63">
            <v>0</v>
          </cell>
          <cell r="H63">
            <v>0</v>
          </cell>
          <cell r="I63">
            <v>380000</v>
          </cell>
        </row>
        <row r="64">
          <cell r="C64" t="str">
            <v>9. H¹ng môc kh¸c</v>
          </cell>
        </row>
        <row r="65">
          <cell r="C65" t="str">
            <v>§¾p ®Êt ®ª quai</v>
          </cell>
          <cell r="D65" t="str">
            <v>m3</v>
          </cell>
          <cell r="E65">
            <v>0</v>
          </cell>
          <cell r="F65">
            <v>0</v>
          </cell>
          <cell r="G65">
            <v>29528.04</v>
          </cell>
          <cell r="H65">
            <v>0</v>
          </cell>
          <cell r="I65">
            <v>131921.42994421284</v>
          </cell>
        </row>
        <row r="66">
          <cell r="C66" t="str">
            <v>M¸y b¬m n­íc</v>
          </cell>
          <cell r="D66" t="str">
            <v>Ca</v>
          </cell>
          <cell r="E66">
            <v>0</v>
          </cell>
          <cell r="F66">
            <v>0</v>
          </cell>
          <cell r="G66">
            <v>0</v>
          </cell>
          <cell r="H66">
            <v>466499</v>
          </cell>
          <cell r="I66">
            <v>636930.66625209944</v>
          </cell>
        </row>
        <row r="67">
          <cell r="C67" t="str">
            <v>§Ëp bá bª t«ng cÇu cò</v>
          </cell>
          <cell r="D67" t="str">
            <v>m3</v>
          </cell>
          <cell r="E67">
            <v>0</v>
          </cell>
          <cell r="F67">
            <v>0</v>
          </cell>
          <cell r="G67">
            <v>68671.7</v>
          </cell>
          <cell r="H67">
            <v>0</v>
          </cell>
          <cell r="I67">
            <v>278911.1286855723</v>
          </cell>
        </row>
        <row r="68">
          <cell r="C68" t="str">
            <v>Mua vµ l¾p ®Æt biÓn b¸o tªn cÇu, t¶i träng</v>
          </cell>
          <cell r="D68" t="str">
            <v>Bé</v>
          </cell>
          <cell r="E68">
            <v>0</v>
          </cell>
          <cell r="F68">
            <v>594310.03418620001</v>
          </cell>
          <cell r="G68">
            <v>9170.9856</v>
          </cell>
          <cell r="H68">
            <v>2246.2963200000004</v>
          </cell>
          <cell r="I68">
            <v>750000</v>
          </cell>
        </row>
        <row r="69">
          <cell r="C69" t="str">
            <v>10. TuyÕn tr¸nh</v>
          </cell>
        </row>
        <row r="70">
          <cell r="C70" t="str">
            <v>DÇm I500 lµm cÇu t¹m</v>
          </cell>
          <cell r="D70" t="str">
            <v>TÊn</v>
          </cell>
          <cell r="E70">
            <v>0</v>
          </cell>
          <cell r="F70">
            <v>999886.30761904758</v>
          </cell>
          <cell r="G70">
            <v>346912.49600000004</v>
          </cell>
          <cell r="H70">
            <v>446151.53</v>
          </cell>
          <cell r="I70">
            <v>3479615.0983236479</v>
          </cell>
        </row>
        <row r="71">
          <cell r="C71" t="str">
            <v>L¾p dùng vµ th¸o dì cÇu t¹m</v>
          </cell>
          <cell r="D71" t="str">
            <v>TÊn</v>
          </cell>
          <cell r="E71">
            <v>0</v>
          </cell>
          <cell r="F71">
            <v>278999.99999999994</v>
          </cell>
          <cell r="G71">
            <v>218652</v>
          </cell>
          <cell r="H71">
            <v>543277.45000000007</v>
          </cell>
          <cell r="I71">
            <v>2144285.1460820115</v>
          </cell>
        </row>
        <row r="72">
          <cell r="C72" t="str">
            <v>L¾p ®Æt vµ th¸o dì rä ®¸</v>
          </cell>
          <cell r="D72" t="str">
            <v>Rä</v>
          </cell>
          <cell r="E72">
            <v>0</v>
          </cell>
          <cell r="F72">
            <v>167311.23357142857</v>
          </cell>
          <cell r="G72">
            <v>63119.520000000004</v>
          </cell>
          <cell r="H72">
            <v>0</v>
          </cell>
          <cell r="I72">
            <v>492776.43235519837</v>
          </cell>
        </row>
        <row r="73">
          <cell r="C73" t="str">
            <v>Cèng trßn d=150cm</v>
          </cell>
          <cell r="D73" t="str">
            <v>èng</v>
          </cell>
          <cell r="E73">
            <v>0</v>
          </cell>
          <cell r="F73">
            <v>385000</v>
          </cell>
          <cell r="G73">
            <v>15957.76</v>
          </cell>
          <cell r="H73">
            <v>30775.550000000003</v>
          </cell>
          <cell r="I73">
            <v>602539.82172982884</v>
          </cell>
        </row>
        <row r="74">
          <cell r="C74" t="str">
            <v>Cäc tiªu</v>
          </cell>
          <cell r="D74" t="str">
            <v>cäc</v>
          </cell>
          <cell r="E74">
            <v>0</v>
          </cell>
          <cell r="F74">
            <v>26250</v>
          </cell>
          <cell r="G74">
            <v>4383.3</v>
          </cell>
          <cell r="H74">
            <v>0</v>
          </cell>
          <cell r="I74">
            <v>52652.995176327422</v>
          </cell>
        </row>
        <row r="75">
          <cell r="C75" t="str">
            <v>V÷a xim¨ng M100 dµy 5cm</v>
          </cell>
          <cell r="D75" t="str">
            <v>m2</v>
          </cell>
          <cell r="E75">
            <v>0</v>
          </cell>
          <cell r="F75">
            <v>18319.242963657151</v>
          </cell>
          <cell r="G75">
            <v>2593.2959999999998</v>
          </cell>
          <cell r="H75">
            <v>317.05799999999999</v>
          </cell>
          <cell r="I75">
            <v>35140.83145108843</v>
          </cell>
        </row>
        <row r="76">
          <cell r="C76" t="str">
            <v>San ®Çm mÆt b»ng</v>
          </cell>
          <cell r="D76" t="str">
            <v>100m3</v>
          </cell>
          <cell r="E76">
            <v>0</v>
          </cell>
          <cell r="F76">
            <v>0</v>
          </cell>
          <cell r="G76">
            <v>0</v>
          </cell>
          <cell r="H76">
            <v>213313.93200000003</v>
          </cell>
          <cell r="I76">
            <v>320371.11186214024</v>
          </cell>
        </row>
        <row r="77">
          <cell r="C77" t="str">
            <v xml:space="preserve">§¾p ®Êt mÆt b»ng </v>
          </cell>
          <cell r="D77" t="str">
            <v>m3</v>
          </cell>
          <cell r="E77">
            <v>0</v>
          </cell>
          <cell r="F77">
            <v>2400</v>
          </cell>
          <cell r="G77">
            <v>2973.43896</v>
          </cell>
          <cell r="H77">
            <v>16215.547368</v>
          </cell>
          <cell r="I77">
            <v>40661.608616180776</v>
          </cell>
        </row>
        <row r="78">
          <cell r="C78" t="str">
            <v xml:space="preserve">§¾p ®Êt nÒn ®­êng K95 </v>
          </cell>
          <cell r="D78" t="str">
            <v>m3</v>
          </cell>
          <cell r="E78">
            <v>0</v>
          </cell>
          <cell r="F78">
            <v>2400</v>
          </cell>
          <cell r="G78">
            <v>2973.43896</v>
          </cell>
          <cell r="H78">
            <v>16215.547368</v>
          </cell>
          <cell r="I78">
            <v>40661.608616180776</v>
          </cell>
        </row>
        <row r="79">
          <cell r="C79" t="str">
            <v>Mãng cÊp phèi ®¸ d¨m lo¹i 1</v>
          </cell>
          <cell r="D79" t="str">
            <v>m3</v>
          </cell>
          <cell r="E79">
            <v>0</v>
          </cell>
          <cell r="F79">
            <v>211603.89028571427</v>
          </cell>
          <cell r="G79">
            <v>675.13600000000008</v>
          </cell>
          <cell r="H79">
            <v>7602.8820839999989</v>
          </cell>
          <cell r="I79">
            <v>256047.42392078004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sheetData sheetId="27" refreshError="1"/>
      <sheetData sheetId="28"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 val="VL_NC"/>
      <sheetName val="Sheet3"/>
      <sheetName val="Tr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B4" t="str">
            <v>VËt liÖu</v>
          </cell>
        </row>
        <row r="5">
          <cell r="A5">
            <v>1</v>
          </cell>
          <cell r="B5" t="str">
            <v>¸p kÕ (250bav)</v>
          </cell>
          <cell r="C5" t="str">
            <v>c¸i</v>
          </cell>
          <cell r="D5">
            <v>200000</v>
          </cell>
        </row>
        <row r="6">
          <cell r="A6">
            <v>2</v>
          </cell>
          <cell r="B6" t="str">
            <v>¸p kÕ (5-25-100bav)</v>
          </cell>
          <cell r="C6" t="str">
            <v>bé</v>
          </cell>
          <cell r="D6">
            <v>200000</v>
          </cell>
        </row>
        <row r="7">
          <cell r="A7">
            <v>3</v>
          </cell>
          <cell r="B7" t="str">
            <v>¸p kÕ b×nh h¬i (25bav)</v>
          </cell>
          <cell r="C7" t="str">
            <v>c¸i</v>
          </cell>
          <cell r="D7">
            <v>200000</v>
          </cell>
        </row>
        <row r="8">
          <cell r="A8">
            <v>4</v>
          </cell>
          <cell r="B8" t="str">
            <v>§¸ d¨m</v>
          </cell>
          <cell r="C8" t="str">
            <v>m3</v>
          </cell>
          <cell r="D8">
            <v>70000</v>
          </cell>
        </row>
        <row r="9">
          <cell r="A9">
            <v>5</v>
          </cell>
          <cell r="B9" t="str">
            <v>§¸ héc</v>
          </cell>
          <cell r="C9" t="str">
            <v>m3</v>
          </cell>
          <cell r="D9">
            <v>50000</v>
          </cell>
        </row>
        <row r="10">
          <cell r="A10">
            <v>6</v>
          </cell>
          <cell r="B10" t="str">
            <v>§¸ sái 1x2</v>
          </cell>
          <cell r="C10" t="str">
            <v>m3</v>
          </cell>
          <cell r="D10">
            <v>70000</v>
          </cell>
        </row>
        <row r="11">
          <cell r="A11">
            <v>7</v>
          </cell>
          <cell r="B11" t="str">
            <v>§µn ®o lón</v>
          </cell>
          <cell r="C11" t="str">
            <v>bé</v>
          </cell>
          <cell r="D11">
            <v>2000000</v>
          </cell>
        </row>
        <row r="12">
          <cell r="A12">
            <v>8</v>
          </cell>
          <cell r="B12" t="str">
            <v>§ång hå ®iÖn ®o v¹n n¨ng</v>
          </cell>
          <cell r="C12" t="str">
            <v>chiÕc</v>
          </cell>
          <cell r="D12">
            <v>500000</v>
          </cell>
        </row>
        <row r="13">
          <cell r="A13">
            <v>9</v>
          </cell>
          <cell r="B13" t="str">
            <v>§ång hå ®o ¸p lùc</v>
          </cell>
          <cell r="C13" t="str">
            <v>c¸i</v>
          </cell>
          <cell r="D13">
            <v>300000</v>
          </cell>
        </row>
        <row r="14">
          <cell r="A14">
            <v>10</v>
          </cell>
          <cell r="B14" t="str">
            <v>§ång hå ®o ¸p lùc 4kg/cm2</v>
          </cell>
          <cell r="C14" t="str">
            <v>c¸i</v>
          </cell>
          <cell r="D14">
            <v>300000</v>
          </cell>
        </row>
        <row r="15">
          <cell r="A15">
            <v>11</v>
          </cell>
          <cell r="B15" t="str">
            <v>§ång hå ®o ®iÖn</v>
          </cell>
          <cell r="C15" t="str">
            <v>chiÕc</v>
          </cell>
          <cell r="D15">
            <v>500000</v>
          </cell>
        </row>
        <row r="16">
          <cell r="A16">
            <v>12</v>
          </cell>
          <cell r="B16" t="str">
            <v>§ång hå ®Ó bµn</v>
          </cell>
          <cell r="C16" t="str">
            <v>c¸i</v>
          </cell>
          <cell r="D16">
            <v>15000</v>
          </cell>
        </row>
        <row r="17">
          <cell r="A17">
            <v>13</v>
          </cell>
          <cell r="B17" t="str">
            <v>§ång hå ®o biÕn d¹ng</v>
          </cell>
          <cell r="C17" t="str">
            <v>c¸i</v>
          </cell>
          <cell r="D17">
            <v>500000</v>
          </cell>
        </row>
        <row r="18">
          <cell r="A18">
            <v>14</v>
          </cell>
          <cell r="B18" t="str">
            <v>§ång hå ®o lón</v>
          </cell>
          <cell r="C18" t="str">
            <v>c¸i</v>
          </cell>
          <cell r="D18">
            <v>800000</v>
          </cell>
        </row>
        <row r="19">
          <cell r="A19">
            <v>15</v>
          </cell>
          <cell r="B19" t="str">
            <v>§ång hå ®o l­u l­îng 3m3/h</v>
          </cell>
          <cell r="C19" t="str">
            <v>c¸i</v>
          </cell>
          <cell r="D19">
            <v>150000</v>
          </cell>
        </row>
        <row r="20">
          <cell r="A20">
            <v>16</v>
          </cell>
          <cell r="B20" t="str">
            <v>§ång hå ®o møc n­íc</v>
          </cell>
          <cell r="C20" t="str">
            <v>c¸i</v>
          </cell>
          <cell r="D20">
            <v>200000</v>
          </cell>
        </row>
        <row r="21">
          <cell r="A21">
            <v>17</v>
          </cell>
          <cell r="B21" t="str">
            <v>§ång hå ®o n­íc</v>
          </cell>
          <cell r="C21" t="str">
            <v>c¸i</v>
          </cell>
          <cell r="D21">
            <v>300000</v>
          </cell>
        </row>
        <row r="22">
          <cell r="A22">
            <v>18</v>
          </cell>
          <cell r="B22" t="str">
            <v>§ång hå bÊm gi©y</v>
          </cell>
          <cell r="C22" t="str">
            <v>c¸i</v>
          </cell>
          <cell r="D22">
            <v>120000</v>
          </cell>
        </row>
        <row r="23">
          <cell r="A23">
            <v>19</v>
          </cell>
          <cell r="B23" t="str">
            <v>§ång hå l­u l­îng</v>
          </cell>
          <cell r="C23" t="str">
            <v>c¸i</v>
          </cell>
          <cell r="D23">
            <v>200000</v>
          </cell>
        </row>
        <row r="24">
          <cell r="A24">
            <v>20</v>
          </cell>
          <cell r="B24" t="str">
            <v>§Çu nèi cÇn</v>
          </cell>
          <cell r="C24" t="str">
            <v>bé</v>
          </cell>
          <cell r="D24">
            <v>180000</v>
          </cell>
        </row>
        <row r="25">
          <cell r="A25">
            <v>21</v>
          </cell>
          <cell r="B25" t="str">
            <v>§Çu nèi èng chèng</v>
          </cell>
          <cell r="C25" t="str">
            <v>c¸i</v>
          </cell>
          <cell r="D25">
            <v>40000</v>
          </cell>
        </row>
        <row r="26">
          <cell r="A26">
            <v>22</v>
          </cell>
          <cell r="B26" t="str">
            <v>§e ghÌ ®¸</v>
          </cell>
          <cell r="C26" t="str">
            <v>c¸i</v>
          </cell>
          <cell r="D26">
            <v>20000</v>
          </cell>
        </row>
        <row r="27">
          <cell r="A27">
            <v>23</v>
          </cell>
          <cell r="B27" t="str">
            <v xml:space="preserve">§iezel </v>
          </cell>
          <cell r="C27" t="str">
            <v>kg</v>
          </cell>
          <cell r="D27">
            <v>5000</v>
          </cell>
        </row>
        <row r="28">
          <cell r="A28">
            <v>24</v>
          </cell>
          <cell r="B28" t="str">
            <v>§inh</v>
          </cell>
          <cell r="C28" t="str">
            <v>kg</v>
          </cell>
          <cell r="D28">
            <v>5000</v>
          </cell>
        </row>
        <row r="29">
          <cell r="A29">
            <v>25</v>
          </cell>
          <cell r="B29" t="str">
            <v>§inh + d©y thÐp</v>
          </cell>
          <cell r="C29" t="str">
            <v>kg</v>
          </cell>
          <cell r="D29">
            <v>5000</v>
          </cell>
        </row>
        <row r="30">
          <cell r="A30">
            <v>26</v>
          </cell>
          <cell r="B30" t="str">
            <v>§inh ®Üa</v>
          </cell>
          <cell r="C30" t="str">
            <v>kg</v>
          </cell>
          <cell r="D30">
            <v>5000</v>
          </cell>
        </row>
        <row r="31">
          <cell r="A31">
            <v>27</v>
          </cell>
          <cell r="B31" t="str">
            <v>§inh 10 cm</v>
          </cell>
          <cell r="C31" t="str">
            <v>kg</v>
          </cell>
          <cell r="D31">
            <v>5000</v>
          </cell>
        </row>
        <row r="32">
          <cell r="A32">
            <v>28</v>
          </cell>
          <cell r="B32" t="str">
            <v>§inh 3 cm</v>
          </cell>
          <cell r="C32" t="str">
            <v>kg</v>
          </cell>
          <cell r="D32">
            <v>5000</v>
          </cell>
        </row>
        <row r="33">
          <cell r="A33">
            <v>29</v>
          </cell>
          <cell r="B33" t="str">
            <v>§inh ch÷ U</v>
          </cell>
          <cell r="C33" t="str">
            <v>kg</v>
          </cell>
          <cell r="D33">
            <v>5000</v>
          </cell>
        </row>
        <row r="34">
          <cell r="A34">
            <v>30</v>
          </cell>
          <cell r="B34" t="str">
            <v>§iÖn cùc ®ång</v>
          </cell>
          <cell r="C34" t="str">
            <v>c¸i</v>
          </cell>
          <cell r="D34">
            <v>30000</v>
          </cell>
        </row>
        <row r="35">
          <cell r="A35">
            <v>31</v>
          </cell>
          <cell r="B35" t="str">
            <v>§iÖn cùc kh«ng ph©n cùc</v>
          </cell>
          <cell r="C35" t="str">
            <v>c¸i</v>
          </cell>
          <cell r="D35">
            <v>400000</v>
          </cell>
        </row>
        <row r="36">
          <cell r="A36">
            <v>32</v>
          </cell>
          <cell r="B36" t="str">
            <v>§iÖn cùc s¾t</v>
          </cell>
          <cell r="C36" t="str">
            <v>c¸i</v>
          </cell>
          <cell r="D36">
            <v>15000</v>
          </cell>
        </row>
        <row r="37">
          <cell r="A37">
            <v>33</v>
          </cell>
          <cell r="B37" t="str">
            <v>§Þa bµn ®Þa chÊt</v>
          </cell>
          <cell r="C37" t="str">
            <v>c¸i</v>
          </cell>
          <cell r="D37">
            <v>350000</v>
          </cell>
        </row>
        <row r="38">
          <cell r="A38">
            <v>34</v>
          </cell>
          <cell r="B38" t="str">
            <v>§Üa s¾t tr¸ng men</v>
          </cell>
          <cell r="C38" t="str">
            <v>c¸i</v>
          </cell>
          <cell r="D38">
            <v>8000</v>
          </cell>
        </row>
        <row r="39">
          <cell r="A39">
            <v>35</v>
          </cell>
          <cell r="B39" t="str">
            <v>§ui ®iÖn</v>
          </cell>
          <cell r="C39" t="str">
            <v>c¸i</v>
          </cell>
          <cell r="D39">
            <v>500</v>
          </cell>
        </row>
        <row r="40">
          <cell r="A40">
            <v>36</v>
          </cell>
          <cell r="B40" t="str">
            <v>¶nh mµu (9x12)</v>
          </cell>
          <cell r="C40" t="str">
            <v>kiÓu</v>
          </cell>
          <cell r="D40">
            <v>5000</v>
          </cell>
        </row>
        <row r="41">
          <cell r="A41">
            <v>37</v>
          </cell>
          <cell r="B41" t="str">
            <v>¾c quy</v>
          </cell>
          <cell r="C41" t="str">
            <v>c¸i</v>
          </cell>
          <cell r="D41">
            <v>250000</v>
          </cell>
        </row>
        <row r="42">
          <cell r="A42">
            <v>38</v>
          </cell>
          <cell r="B42" t="str">
            <v>¾c quy (12Vx2) + (6Vx1)</v>
          </cell>
          <cell r="C42" t="str">
            <v>bé</v>
          </cell>
          <cell r="D42">
            <v>250000</v>
          </cell>
        </row>
        <row r="43">
          <cell r="A43">
            <v>39</v>
          </cell>
          <cell r="B43" t="str">
            <v>Ac quy 12v</v>
          </cell>
          <cell r="C43" t="str">
            <v>bé</v>
          </cell>
          <cell r="D43">
            <v>300000</v>
          </cell>
        </row>
        <row r="44">
          <cell r="A44">
            <v>40</v>
          </cell>
          <cell r="B44" t="str">
            <v>Ac quy 24v</v>
          </cell>
          <cell r="C44" t="str">
            <v>b×nh</v>
          </cell>
          <cell r="D44">
            <v>420000</v>
          </cell>
        </row>
        <row r="45">
          <cell r="A45">
            <v>41</v>
          </cell>
          <cell r="B45" t="str">
            <v>AxÝt axalic</v>
          </cell>
          <cell r="C45" t="str">
            <v>kg</v>
          </cell>
          <cell r="D45">
            <v>40000</v>
          </cell>
        </row>
        <row r="46">
          <cell r="A46">
            <v>42</v>
          </cell>
          <cell r="B46" t="str">
            <v>AxÝt nit¬ric ®Æc</v>
          </cell>
          <cell r="C46" t="str">
            <v>gam</v>
          </cell>
          <cell r="D46">
            <v>40</v>
          </cell>
        </row>
        <row r="47">
          <cell r="A47">
            <v>43</v>
          </cell>
          <cell r="B47" t="str">
            <v>B¨ng m¸y håi ©m</v>
          </cell>
          <cell r="C47" t="str">
            <v>cuén</v>
          </cell>
          <cell r="D47">
            <v>10000</v>
          </cell>
        </row>
        <row r="48">
          <cell r="A48">
            <v>44</v>
          </cell>
          <cell r="B48" t="str">
            <v>B¸t s¾t tr¸ng men</v>
          </cell>
          <cell r="C48" t="str">
            <v>c¸i</v>
          </cell>
          <cell r="D48">
            <v>8000</v>
          </cell>
        </row>
        <row r="49">
          <cell r="A49">
            <v>45</v>
          </cell>
          <cell r="B49" t="str">
            <v>B×nh bãp n­íc</v>
          </cell>
          <cell r="C49" t="str">
            <v>c¸i</v>
          </cell>
          <cell r="D49">
            <v>10000</v>
          </cell>
        </row>
        <row r="50">
          <cell r="A50">
            <v>46</v>
          </cell>
          <cell r="B50" t="str">
            <v>B×nh hót Èm</v>
          </cell>
          <cell r="C50" t="str">
            <v>c¸i</v>
          </cell>
          <cell r="D50">
            <v>10000</v>
          </cell>
        </row>
        <row r="51">
          <cell r="A51">
            <v>47</v>
          </cell>
          <cell r="B51" t="str">
            <v>B×nh hót Èm cã vßi</v>
          </cell>
          <cell r="C51" t="str">
            <v>c¸i</v>
          </cell>
          <cell r="D51">
            <v>10000</v>
          </cell>
        </row>
        <row r="52">
          <cell r="A52">
            <v>48</v>
          </cell>
          <cell r="B52" t="str">
            <v>B×nh hót Èm, b×nh gi÷ Èm</v>
          </cell>
          <cell r="C52" t="str">
            <v>c¸i</v>
          </cell>
          <cell r="D52">
            <v>10000</v>
          </cell>
        </row>
        <row r="53">
          <cell r="A53">
            <v>49</v>
          </cell>
          <cell r="B53" t="str">
            <v>B×nh khÝ CO2 - (100bav)</v>
          </cell>
          <cell r="C53" t="str">
            <v>b×nh</v>
          </cell>
          <cell r="D53">
            <v>100000</v>
          </cell>
        </row>
        <row r="54">
          <cell r="A54">
            <v>50</v>
          </cell>
          <cell r="B54" t="str">
            <v>B×nh thñy tinh</v>
          </cell>
          <cell r="C54" t="str">
            <v>c¸i</v>
          </cell>
          <cell r="D54">
            <v>30000</v>
          </cell>
        </row>
        <row r="55">
          <cell r="A55">
            <v>51</v>
          </cell>
          <cell r="B55" t="str">
            <v>B×nh thñy tinh (100 - 1000)ml</v>
          </cell>
          <cell r="C55" t="str">
            <v>c¸i</v>
          </cell>
          <cell r="D55">
            <v>30000</v>
          </cell>
        </row>
        <row r="56">
          <cell r="A56">
            <v>52</v>
          </cell>
          <cell r="B56" t="str">
            <v>B×nh thñy tinh tam gi¸c (50-1000)ml</v>
          </cell>
          <cell r="C56" t="str">
            <v>c¸i</v>
          </cell>
          <cell r="D56">
            <v>30000</v>
          </cell>
        </row>
        <row r="57">
          <cell r="A57">
            <v>53</v>
          </cell>
          <cell r="B57" t="str">
            <v>B×nh tiªu b¶n</v>
          </cell>
          <cell r="C57" t="str">
            <v>c¸i</v>
          </cell>
          <cell r="D57">
            <v>15000</v>
          </cell>
        </row>
        <row r="58">
          <cell r="A58">
            <v>54</v>
          </cell>
          <cell r="B58" t="str">
            <v>B×nh tû träng</v>
          </cell>
          <cell r="C58" t="str">
            <v>c¸i</v>
          </cell>
          <cell r="D58">
            <v>15000</v>
          </cell>
        </row>
        <row r="59">
          <cell r="A59">
            <v>55</v>
          </cell>
          <cell r="B59" t="str">
            <v>B×nh tû träng 1000ml</v>
          </cell>
          <cell r="C59" t="str">
            <v>c¸i</v>
          </cell>
          <cell r="D59">
            <v>15000</v>
          </cell>
        </row>
        <row r="60">
          <cell r="A60">
            <v>56</v>
          </cell>
          <cell r="B60" t="str">
            <v>Bµn ®Ëp</v>
          </cell>
          <cell r="C60" t="str">
            <v>chiÕc</v>
          </cell>
          <cell r="D60">
            <v>50000</v>
          </cell>
        </row>
        <row r="61">
          <cell r="A61">
            <v>57</v>
          </cell>
          <cell r="B61" t="str">
            <v>Bµn ®Öm</v>
          </cell>
          <cell r="C61" t="str">
            <v>chiÕc</v>
          </cell>
          <cell r="D61">
            <v>50000</v>
          </cell>
        </row>
        <row r="62">
          <cell r="A62">
            <v>58</v>
          </cell>
          <cell r="B62" t="str">
            <v>Bµn nÐn D = 34cm</v>
          </cell>
          <cell r="C62" t="str">
            <v>c¸i</v>
          </cell>
          <cell r="D62">
            <v>400000</v>
          </cell>
        </row>
        <row r="63">
          <cell r="A63">
            <v>59</v>
          </cell>
          <cell r="B63" t="str">
            <v>B¶n gç 60 x 60</v>
          </cell>
          <cell r="C63" t="str">
            <v>c¸i</v>
          </cell>
          <cell r="D63">
            <v>10000</v>
          </cell>
        </row>
        <row r="64">
          <cell r="A64">
            <v>60</v>
          </cell>
          <cell r="B64" t="str">
            <v>Bãng ®iÖn</v>
          </cell>
          <cell r="C64" t="str">
            <v>c¸i</v>
          </cell>
          <cell r="D64">
            <v>15000</v>
          </cell>
        </row>
        <row r="65">
          <cell r="A65">
            <v>61</v>
          </cell>
          <cell r="B65" t="str">
            <v>Bãng ®iÖn 100W</v>
          </cell>
          <cell r="C65" t="str">
            <v>c¸i</v>
          </cell>
          <cell r="D65">
            <v>15000</v>
          </cell>
        </row>
        <row r="66">
          <cell r="A66">
            <v>62</v>
          </cell>
          <cell r="B66" t="str">
            <v>Bãng ®iÖn 110v - 100W</v>
          </cell>
          <cell r="C66" t="str">
            <v>c¸i</v>
          </cell>
          <cell r="D66">
            <v>15000</v>
          </cell>
        </row>
        <row r="67">
          <cell r="A67">
            <v>63</v>
          </cell>
          <cell r="B67" t="str">
            <v>Bãng ®iÖn 220V - 200W</v>
          </cell>
          <cell r="C67" t="str">
            <v>c¸i</v>
          </cell>
          <cell r="D67">
            <v>10000</v>
          </cell>
        </row>
        <row r="68">
          <cell r="A68">
            <v>64</v>
          </cell>
          <cell r="B68" t="str">
            <v>Bãng ®iÖn 36V - 40W</v>
          </cell>
          <cell r="C68" t="str">
            <v>c¸i</v>
          </cell>
          <cell r="D68">
            <v>10000</v>
          </cell>
        </row>
        <row r="69">
          <cell r="A69">
            <v>65</v>
          </cell>
          <cell r="B69" t="str">
            <v>Bãng ®iÖn 36W</v>
          </cell>
          <cell r="C69" t="str">
            <v>c¸i</v>
          </cell>
          <cell r="D69">
            <v>10000</v>
          </cell>
        </row>
        <row r="70">
          <cell r="A70">
            <v>66</v>
          </cell>
          <cell r="B70" t="str">
            <v>Bao cao su</v>
          </cell>
          <cell r="C70" t="str">
            <v>c¸i</v>
          </cell>
          <cell r="D70">
            <v>8000</v>
          </cell>
        </row>
        <row r="71">
          <cell r="A71">
            <v>67</v>
          </cell>
          <cell r="B71" t="str">
            <v>Bé èng mÉu nguyªn d¹ng</v>
          </cell>
          <cell r="C71" t="str">
            <v>bé</v>
          </cell>
          <cell r="D71">
            <v>500000</v>
          </cell>
        </row>
        <row r="72">
          <cell r="A72">
            <v>68</v>
          </cell>
          <cell r="B72" t="str">
            <v>Bé gia mèc cÇn khoan</v>
          </cell>
          <cell r="C72" t="str">
            <v>bé</v>
          </cell>
          <cell r="D72">
            <v>120000</v>
          </cell>
        </row>
        <row r="73">
          <cell r="A73">
            <v>69</v>
          </cell>
          <cell r="B73" t="str">
            <v>Bé kÝnh Ðp</v>
          </cell>
          <cell r="C73" t="str">
            <v>bé</v>
          </cell>
          <cell r="D73">
            <v>500000</v>
          </cell>
        </row>
        <row r="74">
          <cell r="A74">
            <v>70</v>
          </cell>
          <cell r="B74" t="str">
            <v>Bé më réng kim c­¬ng</v>
          </cell>
          <cell r="C74" t="str">
            <v>bé</v>
          </cell>
          <cell r="D74">
            <v>2500000</v>
          </cell>
        </row>
        <row r="75">
          <cell r="A75">
            <v>71</v>
          </cell>
          <cell r="B75" t="str">
            <v>Bé r©y ®Þa chÊt F 20cm</v>
          </cell>
          <cell r="C75" t="str">
            <v>bé</v>
          </cell>
          <cell r="D75">
            <v>1300000</v>
          </cell>
        </row>
        <row r="76">
          <cell r="A76">
            <v>72</v>
          </cell>
          <cell r="B76" t="str">
            <v>Bé r©y sái</v>
          </cell>
          <cell r="C76" t="str">
            <v>bé</v>
          </cell>
          <cell r="D76">
            <v>1750000</v>
          </cell>
        </row>
        <row r="77">
          <cell r="A77">
            <v>73</v>
          </cell>
          <cell r="B77" t="str">
            <v>Bé x¹c ac quy</v>
          </cell>
          <cell r="C77" t="str">
            <v>bé</v>
          </cell>
          <cell r="D77">
            <v>1000000</v>
          </cell>
        </row>
        <row r="78">
          <cell r="A78">
            <v>74</v>
          </cell>
          <cell r="B78" t="str">
            <v>Bóa</v>
          </cell>
          <cell r="C78" t="str">
            <v>chiÕc</v>
          </cell>
          <cell r="D78">
            <v>50000</v>
          </cell>
        </row>
        <row r="79">
          <cell r="A79">
            <v>75</v>
          </cell>
          <cell r="B79" t="str">
            <v>Bóa ®Þa chÊt</v>
          </cell>
          <cell r="C79" t="str">
            <v>c¸i</v>
          </cell>
          <cell r="D79">
            <v>50000</v>
          </cell>
        </row>
        <row r="80">
          <cell r="A80">
            <v>76</v>
          </cell>
          <cell r="B80" t="str">
            <v>Bót ch× ®en</v>
          </cell>
          <cell r="C80" t="str">
            <v>c¸i</v>
          </cell>
          <cell r="D80">
            <v>15000</v>
          </cell>
        </row>
        <row r="81">
          <cell r="A81">
            <v>77</v>
          </cell>
          <cell r="B81" t="str">
            <v>Bót l«ng cì nhá F 5, F 2cm, F 1cm</v>
          </cell>
          <cell r="C81" t="str">
            <v>bé</v>
          </cell>
          <cell r="D81">
            <v>1000000</v>
          </cell>
        </row>
        <row r="82">
          <cell r="A82">
            <v>78</v>
          </cell>
          <cell r="B82" t="str">
            <v>C¸nh s¾t (E60-E70-E100)</v>
          </cell>
          <cell r="C82" t="str">
            <v>bé</v>
          </cell>
          <cell r="D82">
            <v>8000</v>
          </cell>
        </row>
        <row r="83">
          <cell r="A83">
            <v>79</v>
          </cell>
          <cell r="B83" t="str">
            <v>C¸p</v>
          </cell>
          <cell r="C83" t="str">
            <v>m</v>
          </cell>
          <cell r="D83">
            <v>8000</v>
          </cell>
        </row>
        <row r="84">
          <cell r="A84">
            <v>80</v>
          </cell>
          <cell r="B84" t="str">
            <v>C¸p §K 6mm</v>
          </cell>
          <cell r="C84" t="str">
            <v>m</v>
          </cell>
          <cell r="D84">
            <v>6000</v>
          </cell>
        </row>
        <row r="85">
          <cell r="A85">
            <v>81</v>
          </cell>
          <cell r="B85" t="str">
            <v>C¸p móc n­íc</v>
          </cell>
          <cell r="C85" t="str">
            <v>m</v>
          </cell>
          <cell r="D85">
            <v>70000</v>
          </cell>
        </row>
        <row r="86">
          <cell r="A86">
            <v>82</v>
          </cell>
          <cell r="B86" t="str">
            <v>C¸p thÐp d©y F6 - F8 mm</v>
          </cell>
          <cell r="C86" t="str">
            <v>m</v>
          </cell>
          <cell r="D86">
            <v>10000</v>
          </cell>
        </row>
        <row r="87">
          <cell r="A87">
            <v>83</v>
          </cell>
          <cell r="B87" t="str">
            <v>C¸t chuÈn</v>
          </cell>
          <cell r="C87" t="str">
            <v>kg</v>
          </cell>
          <cell r="D87">
            <v>20</v>
          </cell>
        </row>
        <row r="88">
          <cell r="A88">
            <v>84</v>
          </cell>
          <cell r="B88" t="str">
            <v>C¸t sái</v>
          </cell>
          <cell r="C88" t="str">
            <v>m3</v>
          </cell>
          <cell r="D88">
            <v>50000</v>
          </cell>
        </row>
        <row r="89">
          <cell r="A89">
            <v>85</v>
          </cell>
          <cell r="B89" t="str">
            <v>C¸t vµng</v>
          </cell>
          <cell r="C89" t="str">
            <v>m3</v>
          </cell>
          <cell r="D89">
            <v>11500</v>
          </cell>
        </row>
        <row r="90">
          <cell r="A90">
            <v>86</v>
          </cell>
          <cell r="B90" t="str">
            <v>Cäc bªt«ng 8 x 8 x 60</v>
          </cell>
          <cell r="C90" t="str">
            <v>c¸i</v>
          </cell>
          <cell r="D90">
            <v>2500</v>
          </cell>
        </row>
        <row r="91">
          <cell r="A91">
            <v>87</v>
          </cell>
          <cell r="B91" t="str">
            <v>Cäc gç</v>
          </cell>
          <cell r="C91" t="str">
            <v>c¸i</v>
          </cell>
          <cell r="D91">
            <v>2500</v>
          </cell>
        </row>
        <row r="92">
          <cell r="A92">
            <v>88</v>
          </cell>
          <cell r="B92" t="str">
            <v>Cäc gç 0,04 x 0,04m</v>
          </cell>
          <cell r="C92" t="str">
            <v>c¸i</v>
          </cell>
          <cell r="D92">
            <v>2500</v>
          </cell>
        </row>
        <row r="93">
          <cell r="A93">
            <v>89</v>
          </cell>
          <cell r="B93" t="str">
            <v>Cäc gç 10 x 10 x 80</v>
          </cell>
          <cell r="C93" t="str">
            <v>c¸i</v>
          </cell>
          <cell r="D93">
            <v>2500</v>
          </cell>
        </row>
        <row r="94">
          <cell r="A94">
            <v>90</v>
          </cell>
          <cell r="B94" t="str">
            <v>Cäc gç 15 x 15 x 200</v>
          </cell>
          <cell r="C94" t="str">
            <v>cäc</v>
          </cell>
          <cell r="D94">
            <v>2500</v>
          </cell>
        </row>
        <row r="95">
          <cell r="A95">
            <v>91</v>
          </cell>
          <cell r="B95" t="str">
            <v>Cäc gç 4 x 4 x 30</v>
          </cell>
          <cell r="C95" t="str">
            <v>cäc</v>
          </cell>
          <cell r="D95">
            <v>2500</v>
          </cell>
        </row>
        <row r="96">
          <cell r="A96">
            <v>92</v>
          </cell>
          <cell r="B96" t="str">
            <v>Cäc gç 4x4x40cm</v>
          </cell>
          <cell r="C96" t="str">
            <v>c¸i</v>
          </cell>
          <cell r="D96">
            <v>2500</v>
          </cell>
        </row>
        <row r="97">
          <cell r="A97">
            <v>93</v>
          </cell>
          <cell r="B97" t="str">
            <v>Cäc gç 5 x 5 x 40</v>
          </cell>
          <cell r="C97" t="str">
            <v>c¸i</v>
          </cell>
          <cell r="D97">
            <v>2500</v>
          </cell>
        </row>
        <row r="98">
          <cell r="A98">
            <v>94</v>
          </cell>
          <cell r="B98" t="str">
            <v>Cäc mèc gç</v>
          </cell>
          <cell r="C98" t="str">
            <v>c¸i</v>
          </cell>
          <cell r="D98">
            <v>2500</v>
          </cell>
        </row>
        <row r="99">
          <cell r="A99">
            <v>95</v>
          </cell>
          <cell r="B99" t="str">
            <v>Cäc mèc xim¨ng</v>
          </cell>
          <cell r="C99" t="str">
            <v>c¸i</v>
          </cell>
          <cell r="D99">
            <v>10000</v>
          </cell>
        </row>
        <row r="100">
          <cell r="A100">
            <v>96</v>
          </cell>
          <cell r="B100" t="str">
            <v>Cäc neo</v>
          </cell>
          <cell r="C100" t="str">
            <v>bé</v>
          </cell>
          <cell r="D100">
            <v>10000</v>
          </cell>
        </row>
        <row r="101">
          <cell r="A101">
            <v>97</v>
          </cell>
          <cell r="B101" t="str">
            <v>Cäc s¾t §K 10 x 300mm</v>
          </cell>
          <cell r="C101" t="str">
            <v>cäc</v>
          </cell>
          <cell r="D101">
            <v>8000</v>
          </cell>
        </row>
        <row r="102">
          <cell r="A102">
            <v>98</v>
          </cell>
          <cell r="B102" t="str">
            <v>CÆp ®¨ng ký ®o ®¹c</v>
          </cell>
          <cell r="C102" t="str">
            <v>c¸i</v>
          </cell>
          <cell r="D102">
            <v>8000</v>
          </cell>
        </row>
        <row r="103">
          <cell r="A103">
            <v>99</v>
          </cell>
          <cell r="B103" t="str">
            <v>Cãt Ðp</v>
          </cell>
          <cell r="C103" t="str">
            <v>m2</v>
          </cell>
          <cell r="D103">
            <v>20000</v>
          </cell>
        </row>
        <row r="104">
          <cell r="A104">
            <v>100</v>
          </cell>
          <cell r="B104" t="str">
            <v>CÇn c¾t c¸nh (40c¸i)</v>
          </cell>
          <cell r="C104" t="str">
            <v>bé</v>
          </cell>
          <cell r="D104">
            <v>1000000</v>
          </cell>
        </row>
        <row r="105">
          <cell r="A105">
            <v>101</v>
          </cell>
          <cell r="B105" t="str">
            <v>CÇn chèt</v>
          </cell>
          <cell r="C105" t="str">
            <v>m</v>
          </cell>
          <cell r="D105">
            <v>400000</v>
          </cell>
        </row>
        <row r="106">
          <cell r="A106">
            <v>102</v>
          </cell>
          <cell r="B106" t="str">
            <v>CÇn khoan</v>
          </cell>
          <cell r="C106" t="str">
            <v>m</v>
          </cell>
          <cell r="D106">
            <v>80000</v>
          </cell>
        </row>
        <row r="107">
          <cell r="A107">
            <v>103</v>
          </cell>
          <cell r="B107" t="str">
            <v>CÇn khoan 25 x 105 x 800</v>
          </cell>
          <cell r="C107" t="str">
            <v>c¸i</v>
          </cell>
          <cell r="D107">
            <v>80000</v>
          </cell>
        </row>
        <row r="108">
          <cell r="A108">
            <v>104</v>
          </cell>
          <cell r="B108" t="str">
            <v>CÇn xo¾n</v>
          </cell>
          <cell r="C108" t="str">
            <v>m</v>
          </cell>
          <cell r="D108">
            <v>450000</v>
          </cell>
        </row>
        <row r="109">
          <cell r="A109">
            <v>105</v>
          </cell>
          <cell r="B109" t="str">
            <v>CÇn xuyªn</v>
          </cell>
          <cell r="C109" t="str">
            <v>m</v>
          </cell>
          <cell r="D109">
            <v>450000</v>
          </cell>
        </row>
        <row r="110">
          <cell r="A110">
            <v>106</v>
          </cell>
          <cell r="B110" t="str">
            <v>CÇu ch× sø</v>
          </cell>
          <cell r="C110" t="str">
            <v>c¸i</v>
          </cell>
          <cell r="D110">
            <v>5000</v>
          </cell>
        </row>
        <row r="111">
          <cell r="A111">
            <v>107</v>
          </cell>
          <cell r="B111" t="str">
            <v>CÇu dao ®iÖn 3 pha</v>
          </cell>
          <cell r="C111" t="str">
            <v>c¸i</v>
          </cell>
          <cell r="D111">
            <v>15000</v>
          </cell>
        </row>
        <row r="112">
          <cell r="A112">
            <v>108</v>
          </cell>
          <cell r="B112" t="str">
            <v>Cèc ®Êt luyÖn, cµng vaxiliep</v>
          </cell>
          <cell r="C112" t="str">
            <v>bé</v>
          </cell>
          <cell r="D112">
            <v>200000</v>
          </cell>
        </row>
        <row r="113">
          <cell r="A113">
            <v>109</v>
          </cell>
          <cell r="B113" t="str">
            <v>Cèc má nh«m (®un thµnh phÇn h¹t)</v>
          </cell>
          <cell r="C113" t="str">
            <v>c¸i</v>
          </cell>
          <cell r="D113">
            <v>8000</v>
          </cell>
        </row>
        <row r="114">
          <cell r="A114">
            <v>110</v>
          </cell>
          <cell r="B114" t="str">
            <v>Cèc thñy tinh</v>
          </cell>
          <cell r="C114" t="str">
            <v>c¸i</v>
          </cell>
          <cell r="D114">
            <v>18000</v>
          </cell>
        </row>
        <row r="115">
          <cell r="A115">
            <v>111</v>
          </cell>
          <cell r="B115" t="str">
            <v>Cèc thñy tinh (50-1000)ml</v>
          </cell>
          <cell r="C115" t="str">
            <v>c¸i</v>
          </cell>
          <cell r="D115">
            <v>18000</v>
          </cell>
        </row>
        <row r="116">
          <cell r="A116">
            <v>112</v>
          </cell>
          <cell r="B116" t="str">
            <v>Cèc thñy tinh 1000ml</v>
          </cell>
          <cell r="C116" t="str">
            <v>c¸i</v>
          </cell>
          <cell r="D116">
            <v>18000</v>
          </cell>
        </row>
        <row r="117">
          <cell r="A117">
            <v>113</v>
          </cell>
          <cell r="B117" t="str">
            <v>Cèi chµy ®ång</v>
          </cell>
          <cell r="C117" t="str">
            <v>bé</v>
          </cell>
          <cell r="D117">
            <v>300000</v>
          </cell>
        </row>
        <row r="118">
          <cell r="A118">
            <v>114</v>
          </cell>
          <cell r="B118" t="str">
            <v>Cèi chµy sø</v>
          </cell>
          <cell r="C118" t="str">
            <v>bé</v>
          </cell>
          <cell r="D118">
            <v>35000</v>
          </cell>
        </row>
        <row r="119">
          <cell r="A119">
            <v>115</v>
          </cell>
          <cell r="B119" t="str">
            <v>Cèi chµy thñy tinh</v>
          </cell>
          <cell r="C119" t="str">
            <v>bé</v>
          </cell>
          <cell r="D119">
            <v>120000</v>
          </cell>
        </row>
        <row r="120">
          <cell r="A120">
            <v>116</v>
          </cell>
          <cell r="B120" t="str">
            <v>Cèi chÕ bÞ</v>
          </cell>
          <cell r="C120" t="str">
            <v>bé</v>
          </cell>
          <cell r="D120">
            <v>600000</v>
          </cell>
        </row>
        <row r="121">
          <cell r="A121">
            <v>117</v>
          </cell>
          <cell r="B121" t="str">
            <v>Cèi chÕ bÞ (Anh)</v>
          </cell>
          <cell r="C121" t="str">
            <v>bé</v>
          </cell>
          <cell r="D121">
            <v>800000</v>
          </cell>
        </row>
        <row r="122">
          <cell r="A122">
            <v>118</v>
          </cell>
          <cell r="B122" t="str">
            <v>Cèi gi· ®¸</v>
          </cell>
          <cell r="C122" t="str">
            <v>bé</v>
          </cell>
          <cell r="D122">
            <v>700000</v>
          </cell>
        </row>
        <row r="123">
          <cell r="A123">
            <v>119</v>
          </cell>
          <cell r="B123" t="str">
            <v>Cét s¾t ®Æt m¸y ®o giã</v>
          </cell>
          <cell r="C123" t="str">
            <v>c¸i</v>
          </cell>
          <cell r="D123">
            <v>30000</v>
          </cell>
        </row>
        <row r="124">
          <cell r="A124">
            <v>120</v>
          </cell>
          <cell r="B124" t="str">
            <v>Cét s¾t ®Æt m¸y ®o sãng</v>
          </cell>
          <cell r="C124" t="str">
            <v>c¸i</v>
          </cell>
          <cell r="D124">
            <v>30000</v>
          </cell>
        </row>
        <row r="125">
          <cell r="A125">
            <v>121</v>
          </cell>
          <cell r="B125" t="str">
            <v>Chµy ®Çm ®Êt</v>
          </cell>
          <cell r="C125" t="str">
            <v>c¸i</v>
          </cell>
          <cell r="D125">
            <v>200000</v>
          </cell>
        </row>
        <row r="126">
          <cell r="A126">
            <v>122</v>
          </cell>
          <cell r="B126" t="str">
            <v>Chai nót mµi</v>
          </cell>
          <cell r="C126" t="str">
            <v>c¸i</v>
          </cell>
          <cell r="D126">
            <v>15000</v>
          </cell>
        </row>
        <row r="127">
          <cell r="A127">
            <v>123</v>
          </cell>
          <cell r="B127" t="str">
            <v>ChÐn nung</v>
          </cell>
          <cell r="C127" t="str">
            <v>c¸i</v>
          </cell>
          <cell r="D127">
            <v>6500</v>
          </cell>
        </row>
        <row r="128">
          <cell r="A128">
            <v>124</v>
          </cell>
          <cell r="B128" t="str">
            <v>ChÐn sø</v>
          </cell>
          <cell r="C128" t="str">
            <v>c¸i</v>
          </cell>
          <cell r="D128">
            <v>5000</v>
          </cell>
        </row>
        <row r="129">
          <cell r="A129">
            <v>125</v>
          </cell>
          <cell r="B129" t="str">
            <v>Chèt bóa</v>
          </cell>
          <cell r="C129" t="str">
            <v>chiÕc</v>
          </cell>
          <cell r="D129">
            <v>200000</v>
          </cell>
        </row>
        <row r="130">
          <cell r="A130">
            <v>126</v>
          </cell>
          <cell r="B130" t="str">
            <v>Chèt cÇn</v>
          </cell>
          <cell r="C130" t="str">
            <v>c¸i</v>
          </cell>
          <cell r="D130">
            <v>25000</v>
          </cell>
        </row>
        <row r="131">
          <cell r="A131">
            <v>127</v>
          </cell>
          <cell r="B131" t="str">
            <v>ChËu nh«m F 30cm</v>
          </cell>
          <cell r="C131" t="str">
            <v>c¸i</v>
          </cell>
          <cell r="D131">
            <v>30000</v>
          </cell>
        </row>
        <row r="132">
          <cell r="A132">
            <v>128</v>
          </cell>
          <cell r="B132" t="str">
            <v>ChËu thñy tinh</v>
          </cell>
          <cell r="C132" t="str">
            <v>c¸i</v>
          </cell>
          <cell r="D132">
            <v>30000</v>
          </cell>
        </row>
        <row r="133">
          <cell r="A133">
            <v>129</v>
          </cell>
          <cell r="B133" t="str">
            <v>ChËu thñy tinh F 20cm</v>
          </cell>
          <cell r="C133" t="str">
            <v>c¸i</v>
          </cell>
          <cell r="D133">
            <v>30000</v>
          </cell>
        </row>
        <row r="134">
          <cell r="A134">
            <v>130</v>
          </cell>
          <cell r="B134" t="str">
            <v>Chïy vaxiliep</v>
          </cell>
          <cell r="C134" t="str">
            <v>c¸i</v>
          </cell>
          <cell r="D134">
            <v>200000</v>
          </cell>
        </row>
        <row r="135">
          <cell r="A135">
            <v>131</v>
          </cell>
          <cell r="B135" t="str">
            <v>Choßng c¸nh tr¸ng hîp kim cøng</v>
          </cell>
          <cell r="C135" t="str">
            <v>c¸i</v>
          </cell>
          <cell r="D135">
            <v>500000</v>
          </cell>
        </row>
        <row r="136">
          <cell r="A136">
            <v>132</v>
          </cell>
          <cell r="B136" t="str">
            <v>Cßi ®o n­íc</v>
          </cell>
          <cell r="C136" t="str">
            <v>c¸i</v>
          </cell>
          <cell r="D136">
            <v>10000</v>
          </cell>
        </row>
        <row r="137">
          <cell r="A137">
            <v>133</v>
          </cell>
          <cell r="B137" t="str">
            <v>Cùc thu sãng däc</v>
          </cell>
          <cell r="C137" t="str">
            <v>chiÕc</v>
          </cell>
          <cell r="D137">
            <v>250000</v>
          </cell>
        </row>
        <row r="138">
          <cell r="A138">
            <v>134</v>
          </cell>
          <cell r="B138" t="str">
            <v>Cùc thu sãng ngang</v>
          </cell>
          <cell r="C138" t="str">
            <v>chiÕc</v>
          </cell>
          <cell r="D138">
            <v>300000</v>
          </cell>
        </row>
        <row r="139">
          <cell r="A139">
            <v>135</v>
          </cell>
          <cell r="B139" t="str">
            <v>Cuèc chim</v>
          </cell>
          <cell r="C139" t="str">
            <v>c¸i</v>
          </cell>
          <cell r="D139">
            <v>20000</v>
          </cell>
        </row>
        <row r="140">
          <cell r="A140">
            <v>136</v>
          </cell>
          <cell r="B140" t="str">
            <v>D©y ®iÖn</v>
          </cell>
          <cell r="C140" t="str">
            <v>m</v>
          </cell>
          <cell r="D140">
            <v>8000</v>
          </cell>
        </row>
        <row r="141">
          <cell r="A141">
            <v>137</v>
          </cell>
          <cell r="B141" t="str">
            <v>D©y ®iÖn næ m×n</v>
          </cell>
          <cell r="C141" t="str">
            <v>m</v>
          </cell>
          <cell r="D141">
            <v>8000</v>
          </cell>
        </row>
        <row r="142">
          <cell r="A142">
            <v>138</v>
          </cell>
          <cell r="B142" t="str">
            <v>D©y ®iÖn sóp</v>
          </cell>
          <cell r="C142" t="str">
            <v>m</v>
          </cell>
          <cell r="D142">
            <v>20000</v>
          </cell>
        </row>
        <row r="143">
          <cell r="A143">
            <v>139</v>
          </cell>
          <cell r="B143" t="str">
            <v>D©y ®o</v>
          </cell>
          <cell r="C143" t="str">
            <v>m</v>
          </cell>
          <cell r="D143">
            <v>8000</v>
          </cell>
        </row>
        <row r="144">
          <cell r="A144">
            <v>140</v>
          </cell>
          <cell r="B144" t="str">
            <v>D©y ®Þa chÊn</v>
          </cell>
          <cell r="C144" t="str">
            <v>m</v>
          </cell>
          <cell r="D144">
            <v>3500</v>
          </cell>
        </row>
        <row r="145">
          <cell r="A145">
            <v>141</v>
          </cell>
          <cell r="B145" t="str">
            <v>D©y ®Þa vËt lý (thu, ph¸t)</v>
          </cell>
          <cell r="C145" t="str">
            <v>m</v>
          </cell>
          <cell r="D145">
            <v>3500</v>
          </cell>
        </row>
        <row r="146">
          <cell r="A146">
            <v>142</v>
          </cell>
          <cell r="B146" t="str">
            <v>D©y c¸p §K 3 mm</v>
          </cell>
          <cell r="C146" t="str">
            <v>m</v>
          </cell>
          <cell r="D146">
            <v>8000</v>
          </cell>
        </row>
        <row r="147">
          <cell r="A147">
            <v>143</v>
          </cell>
          <cell r="B147" t="str">
            <v>D©y c¸p ®iÖn 3 pha</v>
          </cell>
          <cell r="C147" t="str">
            <v>m</v>
          </cell>
          <cell r="D147">
            <v>20000</v>
          </cell>
        </row>
        <row r="148">
          <cell r="A148">
            <v>144</v>
          </cell>
          <cell r="B148" t="str">
            <v>D©y cao su F 8ml (®Ó lµm thÊm vµ b·o hßa n­íc)</v>
          </cell>
          <cell r="C148" t="str">
            <v>m</v>
          </cell>
          <cell r="D148">
            <v>12000</v>
          </cell>
        </row>
        <row r="149">
          <cell r="A149">
            <v>145</v>
          </cell>
          <cell r="B149" t="str">
            <v>D©y thÐp F 2-3</v>
          </cell>
          <cell r="C149" t="str">
            <v>kg</v>
          </cell>
          <cell r="D149">
            <v>5000</v>
          </cell>
        </row>
        <row r="150">
          <cell r="A150">
            <v>146</v>
          </cell>
          <cell r="B150" t="str">
            <v>D©y thÐp vµ ®inh 5cm</v>
          </cell>
          <cell r="C150" t="str">
            <v>kg</v>
          </cell>
          <cell r="D150">
            <v>5000</v>
          </cell>
        </row>
        <row r="151">
          <cell r="A151">
            <v>147</v>
          </cell>
          <cell r="B151" t="str">
            <v>Dao rùa chÆt ®Êt</v>
          </cell>
          <cell r="C151" t="str">
            <v>c¸i</v>
          </cell>
          <cell r="D151">
            <v>30000</v>
          </cell>
        </row>
        <row r="152">
          <cell r="A152">
            <v>148</v>
          </cell>
          <cell r="B152" t="str">
            <v>Dao g¹t ®Êt</v>
          </cell>
          <cell r="C152" t="str">
            <v>c¸i</v>
          </cell>
          <cell r="D152">
            <v>30000</v>
          </cell>
        </row>
        <row r="153">
          <cell r="A153">
            <v>149</v>
          </cell>
          <cell r="B153" t="str">
            <v>Dao gät ®Êt</v>
          </cell>
          <cell r="C153" t="str">
            <v>c¸i</v>
          </cell>
          <cell r="D153">
            <v>30000</v>
          </cell>
        </row>
        <row r="154">
          <cell r="A154">
            <v>150</v>
          </cell>
          <cell r="B154" t="str">
            <v>Dao luyÖn ®Êt</v>
          </cell>
          <cell r="C154" t="str">
            <v>c¸i</v>
          </cell>
          <cell r="D154">
            <v>30000</v>
          </cell>
        </row>
        <row r="155">
          <cell r="A155">
            <v>151</v>
          </cell>
          <cell r="B155" t="str">
            <v>Dao nÐn, dao c¾t</v>
          </cell>
          <cell r="C155" t="str">
            <v>c¸i</v>
          </cell>
          <cell r="D155">
            <v>30000</v>
          </cell>
        </row>
        <row r="156">
          <cell r="A156">
            <v>152</v>
          </cell>
          <cell r="B156" t="str">
            <v>Dao vßng hîp kim</v>
          </cell>
          <cell r="C156" t="str">
            <v>c¸i</v>
          </cell>
          <cell r="D156">
            <v>30000</v>
          </cell>
        </row>
        <row r="157">
          <cell r="A157">
            <v>153</v>
          </cell>
          <cell r="B157" t="str">
            <v>Dao vßng nÐn</v>
          </cell>
          <cell r="C157" t="str">
            <v>c¸i</v>
          </cell>
          <cell r="D157">
            <v>30000</v>
          </cell>
        </row>
        <row r="158">
          <cell r="A158">
            <v>154</v>
          </cell>
          <cell r="B158" t="str">
            <v>Dao vßng thÊm</v>
          </cell>
          <cell r="C158" t="str">
            <v>c¸i</v>
          </cell>
          <cell r="D158">
            <v>30000</v>
          </cell>
        </row>
        <row r="159">
          <cell r="A159">
            <v>155</v>
          </cell>
          <cell r="B159" t="str">
            <v>DÇm I300 - 350 dµi h¬n 3,5m</v>
          </cell>
          <cell r="C159" t="str">
            <v>kg</v>
          </cell>
          <cell r="D159">
            <v>5000</v>
          </cell>
        </row>
        <row r="160">
          <cell r="A160">
            <v>156</v>
          </cell>
          <cell r="B160" t="str">
            <v>DÇu ®iezel</v>
          </cell>
          <cell r="C160" t="str">
            <v>kg</v>
          </cell>
          <cell r="D160">
            <v>5000</v>
          </cell>
        </row>
        <row r="161">
          <cell r="A161">
            <v>157</v>
          </cell>
          <cell r="B161" t="str">
            <v>DÇu c«ng nghiÖp 20</v>
          </cell>
          <cell r="C161" t="str">
            <v>kg</v>
          </cell>
          <cell r="D161">
            <v>8000</v>
          </cell>
        </row>
        <row r="162">
          <cell r="A162">
            <v>158</v>
          </cell>
          <cell r="B162" t="str">
            <v>DÇu kÝch</v>
          </cell>
          <cell r="C162" t="str">
            <v>kg</v>
          </cell>
          <cell r="D162">
            <v>8000</v>
          </cell>
        </row>
        <row r="163">
          <cell r="A163">
            <v>159</v>
          </cell>
          <cell r="B163" t="str">
            <v>DÇu mì phô</v>
          </cell>
          <cell r="C163" t="str">
            <v>kg</v>
          </cell>
          <cell r="D163">
            <v>5000</v>
          </cell>
        </row>
        <row r="164">
          <cell r="A164">
            <v>160</v>
          </cell>
          <cell r="B164" t="str">
            <v>Dông cô thÝ nghiÖm ®Çm nÐn</v>
          </cell>
          <cell r="C164" t="str">
            <v>bé</v>
          </cell>
          <cell r="D164">
            <v>300000</v>
          </cell>
        </row>
        <row r="165">
          <cell r="A165">
            <v>161</v>
          </cell>
          <cell r="B165" t="str">
            <v>Dông cô x¸c ®Þnh ®é tan r·</v>
          </cell>
          <cell r="C165" t="str">
            <v>c¸i</v>
          </cell>
          <cell r="D165">
            <v>400000</v>
          </cell>
        </row>
        <row r="166">
          <cell r="A166">
            <v>162</v>
          </cell>
          <cell r="B166" t="str">
            <v>Dông cô x¸c ®Þnh tr­¬ng në</v>
          </cell>
          <cell r="C166" t="str">
            <v>c¸i</v>
          </cell>
          <cell r="D166">
            <v>1500000</v>
          </cell>
        </row>
        <row r="167">
          <cell r="A167">
            <v>163</v>
          </cell>
          <cell r="B167" t="str">
            <v>Dông cô x¸c ®Þnh gãc nghØ cña c¸t</v>
          </cell>
          <cell r="C167" t="str">
            <v>bé</v>
          </cell>
          <cell r="D167">
            <v>200000</v>
          </cell>
        </row>
        <row r="168">
          <cell r="A168">
            <v>164</v>
          </cell>
          <cell r="B168" t="str">
            <v>èng ®o thÝ nghiÖm</v>
          </cell>
          <cell r="C168" t="str">
            <v>c¸i</v>
          </cell>
          <cell r="D168">
            <v>50000</v>
          </cell>
        </row>
        <row r="169">
          <cell r="A169">
            <v>165</v>
          </cell>
          <cell r="B169" t="str">
            <v>èng ®ong thñy tinh 1000ml</v>
          </cell>
          <cell r="C169" t="str">
            <v>c¸i</v>
          </cell>
          <cell r="D169">
            <v>50000</v>
          </cell>
        </row>
        <row r="170">
          <cell r="A170">
            <v>166</v>
          </cell>
          <cell r="B170" t="str">
            <v>èng ®ong thñy tinh 1000ml, 500ml, 200ml</v>
          </cell>
          <cell r="C170" t="str">
            <v>c¸i</v>
          </cell>
          <cell r="D170">
            <v>50000</v>
          </cell>
        </row>
        <row r="171">
          <cell r="A171">
            <v>167</v>
          </cell>
          <cell r="B171" t="str">
            <v>èng ®Þnh t©m cè ®Þnh d¹ng Thôy sü</v>
          </cell>
          <cell r="C171" t="str">
            <v>c¸i</v>
          </cell>
          <cell r="D171">
            <v>50000</v>
          </cell>
        </row>
        <row r="172">
          <cell r="A172">
            <v>168</v>
          </cell>
          <cell r="B172" t="str">
            <v>èng cao su dÉn n­íc</v>
          </cell>
          <cell r="C172" t="str">
            <v>m</v>
          </cell>
          <cell r="D172">
            <v>5000</v>
          </cell>
        </row>
        <row r="173">
          <cell r="A173">
            <v>169</v>
          </cell>
          <cell r="B173" t="str">
            <v>èng cao su dÉn n­íc F 16mm</v>
          </cell>
          <cell r="C173" t="str">
            <v>m</v>
          </cell>
          <cell r="D173">
            <v>5000</v>
          </cell>
        </row>
        <row r="174">
          <cell r="A174">
            <v>170</v>
          </cell>
          <cell r="B174" t="str">
            <v>èng cao su F 16 - F 18mm</v>
          </cell>
          <cell r="C174" t="str">
            <v>m</v>
          </cell>
          <cell r="D174">
            <v>5000</v>
          </cell>
        </row>
        <row r="175">
          <cell r="A175">
            <v>171</v>
          </cell>
          <cell r="B175" t="str">
            <v>èng cao su mÒm</v>
          </cell>
          <cell r="C175" t="str">
            <v>m</v>
          </cell>
          <cell r="D175">
            <v>5000</v>
          </cell>
        </row>
        <row r="176">
          <cell r="A176">
            <v>172</v>
          </cell>
          <cell r="B176" t="str">
            <v>èng chèng</v>
          </cell>
          <cell r="C176" t="str">
            <v>m</v>
          </cell>
          <cell r="D176">
            <v>8000</v>
          </cell>
        </row>
        <row r="177">
          <cell r="A177">
            <v>173</v>
          </cell>
          <cell r="B177" t="str">
            <v>èng chuÈn ®é 25ml</v>
          </cell>
          <cell r="C177" t="str">
            <v>c¸i</v>
          </cell>
          <cell r="D177">
            <v>60000</v>
          </cell>
        </row>
        <row r="178">
          <cell r="A178">
            <v>174</v>
          </cell>
          <cell r="B178" t="str">
            <v>èng day ®ång trôc F 25 &amp; F 50</v>
          </cell>
          <cell r="C178" t="str">
            <v>bé</v>
          </cell>
          <cell r="D178">
            <v>200000</v>
          </cell>
        </row>
        <row r="179">
          <cell r="A179">
            <v>175</v>
          </cell>
          <cell r="B179" t="str">
            <v>èng hót thñy tinh (2-100)ml</v>
          </cell>
          <cell r="C179" t="str">
            <v>c¸i</v>
          </cell>
          <cell r="D179">
            <v>50000</v>
          </cell>
        </row>
        <row r="180">
          <cell r="A180">
            <v>176</v>
          </cell>
          <cell r="B180" t="str">
            <v>èng kÏm F 32</v>
          </cell>
          <cell r="C180" t="str">
            <v>m</v>
          </cell>
          <cell r="D180">
            <v>20000</v>
          </cell>
        </row>
        <row r="181">
          <cell r="A181">
            <v>177</v>
          </cell>
          <cell r="B181" t="str">
            <v>èng läc l­íi ®ång (F 100 - F 200)mm</v>
          </cell>
          <cell r="C181" t="str">
            <v>m</v>
          </cell>
          <cell r="D181">
            <v>50000</v>
          </cell>
        </row>
        <row r="182">
          <cell r="A182">
            <v>178</v>
          </cell>
          <cell r="B182" t="str">
            <v>èng mÉu</v>
          </cell>
          <cell r="C182" t="str">
            <v>èng</v>
          </cell>
          <cell r="D182">
            <v>300000</v>
          </cell>
        </row>
        <row r="183">
          <cell r="A183">
            <v>179</v>
          </cell>
          <cell r="B183" t="str">
            <v>èng mÉu ®¬n</v>
          </cell>
          <cell r="C183" t="str">
            <v>m</v>
          </cell>
          <cell r="D183">
            <v>300000</v>
          </cell>
        </row>
        <row r="184">
          <cell r="A184">
            <v>180</v>
          </cell>
          <cell r="B184" t="str">
            <v>èng mÉu kÐp</v>
          </cell>
          <cell r="C184" t="str">
            <v>c¸i</v>
          </cell>
          <cell r="D184">
            <v>1200000</v>
          </cell>
        </row>
        <row r="185">
          <cell r="A185">
            <v>181</v>
          </cell>
          <cell r="B185" t="str">
            <v>èng mÉu nguyªn d¹ng</v>
          </cell>
          <cell r="C185" t="str">
            <v>m</v>
          </cell>
          <cell r="D185">
            <v>600000</v>
          </cell>
        </row>
        <row r="186">
          <cell r="A186">
            <v>182</v>
          </cell>
          <cell r="B186" t="str">
            <v>èng mÉu xo¾n</v>
          </cell>
          <cell r="C186" t="str">
            <v>m</v>
          </cell>
          <cell r="D186">
            <v>600000</v>
          </cell>
        </row>
        <row r="187">
          <cell r="A187">
            <v>183</v>
          </cell>
          <cell r="B187" t="str">
            <v>èng móc n­íc dµi 2m</v>
          </cell>
          <cell r="C187" t="str">
            <v>c¸i</v>
          </cell>
          <cell r="D187">
            <v>50000</v>
          </cell>
        </row>
        <row r="188">
          <cell r="A188">
            <v>184</v>
          </cell>
          <cell r="B188" t="str">
            <v>èng ngoµi F 16</v>
          </cell>
          <cell r="C188" t="str">
            <v>m</v>
          </cell>
          <cell r="D188">
            <v>10000</v>
          </cell>
        </row>
        <row r="189">
          <cell r="A189">
            <v>185</v>
          </cell>
          <cell r="B189" t="str">
            <v>èng n­íc F 50</v>
          </cell>
          <cell r="C189" t="str">
            <v>m</v>
          </cell>
          <cell r="D189">
            <v>20000</v>
          </cell>
        </row>
        <row r="190">
          <cell r="A190">
            <v>186</v>
          </cell>
          <cell r="B190" t="str">
            <v>èng sóng + qu¶ ®¹n</v>
          </cell>
          <cell r="C190" t="str">
            <v>chiÕc</v>
          </cell>
          <cell r="D190">
            <v>2000000</v>
          </cell>
        </row>
        <row r="191">
          <cell r="A191">
            <v>187</v>
          </cell>
          <cell r="B191" t="str">
            <v>èng tæ ong dµi 1m</v>
          </cell>
          <cell r="C191" t="str">
            <v>èng</v>
          </cell>
          <cell r="D191">
            <v>100000</v>
          </cell>
        </row>
        <row r="192">
          <cell r="A192">
            <v>188</v>
          </cell>
          <cell r="B192" t="str">
            <v>èng thñy tinh ch÷ T F 8</v>
          </cell>
          <cell r="C192" t="str">
            <v>c¸i</v>
          </cell>
          <cell r="D192">
            <v>50000</v>
          </cell>
        </row>
        <row r="193">
          <cell r="A193">
            <v>189</v>
          </cell>
          <cell r="B193" t="str">
            <v>èng thñy tinh F 8ml dµi 1m lµm thÊm</v>
          </cell>
          <cell r="C193" t="str">
            <v>c¸i</v>
          </cell>
          <cell r="D193">
            <v>50000</v>
          </cell>
        </row>
        <row r="194">
          <cell r="A194">
            <v>190</v>
          </cell>
          <cell r="B194" t="str">
            <v>èng trong F 42 (cÇn khoan)</v>
          </cell>
          <cell r="C194" t="str">
            <v>m</v>
          </cell>
          <cell r="D194">
            <v>50000</v>
          </cell>
        </row>
        <row r="195">
          <cell r="A195">
            <v>191</v>
          </cell>
          <cell r="B195" t="str">
            <v>èng x¸c ®Þnh chuyÓn dÞch</v>
          </cell>
          <cell r="C195" t="str">
            <v>c¸i</v>
          </cell>
          <cell r="D195">
            <v>50000</v>
          </cell>
        </row>
        <row r="196">
          <cell r="A196">
            <v>192</v>
          </cell>
          <cell r="B196" t="str">
            <v>G¹ch chØ</v>
          </cell>
          <cell r="C196" t="str">
            <v>viªn</v>
          </cell>
          <cell r="D196">
            <v>300</v>
          </cell>
        </row>
        <row r="197">
          <cell r="A197">
            <v>193</v>
          </cell>
          <cell r="B197" t="str">
            <v>Gç chèng nhãm V F 18</v>
          </cell>
          <cell r="C197" t="str">
            <v>m3</v>
          </cell>
          <cell r="D197">
            <v>1500000</v>
          </cell>
        </row>
        <row r="198">
          <cell r="A198">
            <v>194</v>
          </cell>
          <cell r="B198" t="str">
            <v>Gç d¸n 40</v>
          </cell>
          <cell r="C198" t="str">
            <v>m2</v>
          </cell>
          <cell r="D198">
            <v>25000</v>
          </cell>
        </row>
        <row r="199">
          <cell r="A199">
            <v>195</v>
          </cell>
          <cell r="B199" t="str">
            <v>Gç dÇu 25</v>
          </cell>
          <cell r="C199" t="str">
            <v>m2</v>
          </cell>
          <cell r="D199">
            <v>25000</v>
          </cell>
        </row>
        <row r="200">
          <cell r="A200">
            <v>196</v>
          </cell>
          <cell r="B200" t="str">
            <v>Gç nhãm V</v>
          </cell>
          <cell r="C200" t="str">
            <v>m3</v>
          </cell>
          <cell r="D200">
            <v>1500000</v>
          </cell>
        </row>
        <row r="201">
          <cell r="A201">
            <v>197</v>
          </cell>
          <cell r="B201" t="str">
            <v>Gç tÊm</v>
          </cell>
          <cell r="C201" t="str">
            <v>m3</v>
          </cell>
          <cell r="D201">
            <v>2000000</v>
          </cell>
        </row>
        <row r="202">
          <cell r="A202">
            <v>198</v>
          </cell>
          <cell r="B202" t="str">
            <v>Gç v¸n 4 ph©n</v>
          </cell>
          <cell r="C202" t="str">
            <v>m3</v>
          </cell>
          <cell r="D202">
            <v>2000000</v>
          </cell>
        </row>
        <row r="203">
          <cell r="A203">
            <v>199</v>
          </cell>
          <cell r="B203" t="str">
            <v>Gç xÎ nhãm V</v>
          </cell>
          <cell r="C203" t="str">
            <v>m3</v>
          </cell>
          <cell r="D203">
            <v>1500000</v>
          </cell>
        </row>
        <row r="204">
          <cell r="A204">
            <v>200</v>
          </cell>
          <cell r="B204" t="str">
            <v>Ghen cao su F 63</v>
          </cell>
          <cell r="C204" t="str">
            <v>m</v>
          </cell>
          <cell r="D204">
            <v>10000</v>
          </cell>
        </row>
        <row r="205">
          <cell r="A205">
            <v>201</v>
          </cell>
          <cell r="B205" t="str">
            <v>Ghen kim lo¹i F 63</v>
          </cell>
          <cell r="C205" t="str">
            <v>m</v>
          </cell>
          <cell r="D205">
            <v>25000</v>
          </cell>
        </row>
        <row r="206">
          <cell r="A206">
            <v>202</v>
          </cell>
          <cell r="B206" t="str">
            <v>Gi¸ èng nghiÖm</v>
          </cell>
          <cell r="C206" t="str">
            <v>c¸i</v>
          </cell>
          <cell r="D206">
            <v>150000</v>
          </cell>
        </row>
        <row r="207">
          <cell r="A207">
            <v>203</v>
          </cell>
          <cell r="B207" t="str">
            <v>Gi¸ gç lµm thÊm</v>
          </cell>
          <cell r="C207" t="str">
            <v>c¸i</v>
          </cell>
          <cell r="D207">
            <v>150000</v>
          </cell>
        </row>
        <row r="208">
          <cell r="A208">
            <v>204</v>
          </cell>
          <cell r="B208" t="str">
            <v>GiÊy ®¨ng ký ®o ®¹c</v>
          </cell>
          <cell r="C208" t="str">
            <v>tê</v>
          </cell>
          <cell r="D208">
            <v>200</v>
          </cell>
        </row>
        <row r="209">
          <cell r="A209">
            <v>205</v>
          </cell>
          <cell r="B209" t="str">
            <v>GiÊy ®¸nh m¸y</v>
          </cell>
          <cell r="C209" t="str">
            <v>ram</v>
          </cell>
          <cell r="D209">
            <v>20000</v>
          </cell>
        </row>
        <row r="210">
          <cell r="A210">
            <v>206</v>
          </cell>
          <cell r="B210" t="str">
            <v>GiÊy ¶nh</v>
          </cell>
          <cell r="C210" t="str">
            <v>m</v>
          </cell>
          <cell r="D210">
            <v>50000</v>
          </cell>
        </row>
        <row r="211">
          <cell r="A211">
            <v>207</v>
          </cell>
          <cell r="B211" t="str">
            <v>GiÊy ¶nh khæ 140mm</v>
          </cell>
          <cell r="C211" t="str">
            <v>m</v>
          </cell>
          <cell r="D211">
            <v>100000</v>
          </cell>
        </row>
        <row r="212">
          <cell r="A212">
            <v>208</v>
          </cell>
          <cell r="B212" t="str">
            <v>GiÊy bãng can</v>
          </cell>
          <cell r="C212" t="str">
            <v>m</v>
          </cell>
          <cell r="D212">
            <v>2500</v>
          </cell>
        </row>
        <row r="213">
          <cell r="A213">
            <v>209</v>
          </cell>
          <cell r="B213" t="str">
            <v>GiÊy bãng can</v>
          </cell>
          <cell r="C213" t="str">
            <v>m2</v>
          </cell>
          <cell r="D213">
            <v>3000</v>
          </cell>
        </row>
        <row r="214">
          <cell r="A214">
            <v>210</v>
          </cell>
          <cell r="B214" t="str">
            <v>GiÊy can</v>
          </cell>
          <cell r="C214" t="str">
            <v>cuén</v>
          </cell>
          <cell r="D214">
            <v>200000</v>
          </cell>
        </row>
        <row r="215">
          <cell r="A215">
            <v>211</v>
          </cell>
          <cell r="B215" t="str">
            <v>GiÊy can</v>
          </cell>
          <cell r="C215" t="str">
            <v>m</v>
          </cell>
          <cell r="D215">
            <v>2500</v>
          </cell>
        </row>
        <row r="216">
          <cell r="A216">
            <v>212</v>
          </cell>
          <cell r="B216" t="str">
            <v>GiÊy can cao 0,3m</v>
          </cell>
          <cell r="C216" t="str">
            <v>m</v>
          </cell>
          <cell r="D216">
            <v>2500</v>
          </cell>
        </row>
        <row r="217">
          <cell r="A217">
            <v>213</v>
          </cell>
          <cell r="B217" t="str">
            <v>GiÊy Croki</v>
          </cell>
          <cell r="C217" t="str">
            <v>tê</v>
          </cell>
          <cell r="D217">
            <v>3400</v>
          </cell>
        </row>
        <row r="218">
          <cell r="A218">
            <v>214</v>
          </cell>
          <cell r="B218" t="str">
            <v>GiÊy gãi mÉu</v>
          </cell>
          <cell r="C218" t="str">
            <v>ram</v>
          </cell>
          <cell r="D218">
            <v>22000</v>
          </cell>
        </row>
        <row r="219">
          <cell r="A219">
            <v>215</v>
          </cell>
          <cell r="B219" t="str">
            <v>GiÊy in</v>
          </cell>
          <cell r="C219" t="str">
            <v>m2</v>
          </cell>
          <cell r="D219">
            <v>5000</v>
          </cell>
        </row>
        <row r="220">
          <cell r="A220">
            <v>216</v>
          </cell>
          <cell r="B220" t="str">
            <v>GiÊy kÎ ly</v>
          </cell>
          <cell r="C220" t="str">
            <v>m</v>
          </cell>
          <cell r="D220">
            <v>2600</v>
          </cell>
        </row>
        <row r="221">
          <cell r="A221">
            <v>217</v>
          </cell>
          <cell r="B221" t="str">
            <v>GiÊy kÎ ly</v>
          </cell>
          <cell r="C221" t="str">
            <v>tê</v>
          </cell>
          <cell r="D221">
            <v>2600</v>
          </cell>
        </row>
        <row r="222">
          <cell r="A222">
            <v>218</v>
          </cell>
          <cell r="B222" t="str">
            <v>GiÊy kÎ ly cao 0,3m</v>
          </cell>
          <cell r="C222" t="str">
            <v>m</v>
          </cell>
          <cell r="D222">
            <v>2600</v>
          </cell>
        </row>
        <row r="223">
          <cell r="A223">
            <v>219</v>
          </cell>
          <cell r="B223" t="str">
            <v>GiÊy kÎ ngang</v>
          </cell>
          <cell r="C223" t="str">
            <v>quyÓn</v>
          </cell>
          <cell r="D223">
            <v>2000</v>
          </cell>
        </row>
        <row r="224">
          <cell r="A224">
            <v>220</v>
          </cell>
          <cell r="B224" t="str">
            <v>GiÊy tr¾ng</v>
          </cell>
          <cell r="C224" t="str">
            <v>tËp</v>
          </cell>
          <cell r="D224">
            <v>2000</v>
          </cell>
        </row>
        <row r="225">
          <cell r="A225">
            <v>221</v>
          </cell>
          <cell r="B225" t="str">
            <v>GiÊy vÏ</v>
          </cell>
          <cell r="C225" t="str">
            <v>tê</v>
          </cell>
          <cell r="D225">
            <v>5000</v>
          </cell>
        </row>
        <row r="226">
          <cell r="A226">
            <v>222</v>
          </cell>
          <cell r="B226" t="str">
            <v>GiÊy vÏ b×nh ®å phao</v>
          </cell>
          <cell r="C226" t="str">
            <v>tê</v>
          </cell>
          <cell r="D226">
            <v>5000</v>
          </cell>
        </row>
        <row r="227">
          <cell r="A227">
            <v>223</v>
          </cell>
          <cell r="B227" t="str">
            <v>GiÊy vÏ b×nh ®å phao</v>
          </cell>
          <cell r="C227" t="str">
            <v>tê</v>
          </cell>
          <cell r="D227">
            <v>5000</v>
          </cell>
        </row>
        <row r="228">
          <cell r="A228">
            <v>224</v>
          </cell>
          <cell r="B228" t="str">
            <v>GiÊy vÏ b¶n ®å (50 x 50)</v>
          </cell>
          <cell r="C228" t="str">
            <v>tê</v>
          </cell>
          <cell r="D228">
            <v>5000</v>
          </cell>
        </row>
        <row r="229">
          <cell r="A229">
            <v>225</v>
          </cell>
          <cell r="B229" t="str">
            <v>GiÊy viÕt</v>
          </cell>
          <cell r="C229" t="str">
            <v>tËp</v>
          </cell>
          <cell r="D229">
            <v>2000</v>
          </cell>
        </row>
        <row r="230">
          <cell r="A230">
            <v>226</v>
          </cell>
          <cell r="B230" t="str">
            <v>Hãa chÊt</v>
          </cell>
          <cell r="C230" t="str">
            <v>kg</v>
          </cell>
          <cell r="D230">
            <v>40000</v>
          </cell>
        </row>
        <row r="231">
          <cell r="A231">
            <v>227</v>
          </cell>
          <cell r="B231" t="str">
            <v>Hãa chÊt (HCL, axetylen)</v>
          </cell>
          <cell r="C231" t="str">
            <v>kg</v>
          </cell>
          <cell r="D231">
            <v>40000</v>
          </cell>
        </row>
        <row r="232">
          <cell r="A232">
            <v>228</v>
          </cell>
          <cell r="B232" t="str">
            <v>Hãa chÊt c¸c lo¹i</v>
          </cell>
          <cell r="C232" t="str">
            <v>gam</v>
          </cell>
          <cell r="D232">
            <v>40</v>
          </cell>
        </row>
        <row r="233">
          <cell r="A233">
            <v>229</v>
          </cell>
          <cell r="B233" t="str">
            <v>Hép bét mµu</v>
          </cell>
          <cell r="C233" t="str">
            <v>hép</v>
          </cell>
          <cell r="D233">
            <v>15000</v>
          </cell>
        </row>
        <row r="234">
          <cell r="A234">
            <v>230</v>
          </cell>
          <cell r="B234" t="str">
            <v>Hép bót d¹ mµu</v>
          </cell>
          <cell r="C234" t="str">
            <v>hép</v>
          </cell>
          <cell r="D234">
            <v>15000</v>
          </cell>
        </row>
        <row r="235">
          <cell r="A235">
            <v>231</v>
          </cell>
          <cell r="B235" t="str">
            <v>Hép gç ®ùng mÉu</v>
          </cell>
          <cell r="C235" t="str">
            <v>hép</v>
          </cell>
          <cell r="D235">
            <v>8000</v>
          </cell>
        </row>
        <row r="236">
          <cell r="A236">
            <v>232</v>
          </cell>
          <cell r="B236" t="str">
            <v>Hép gç ®ùng mÉu 400 x 400 x 400</v>
          </cell>
          <cell r="C236" t="str">
            <v>hép</v>
          </cell>
          <cell r="D236">
            <v>35000</v>
          </cell>
        </row>
        <row r="237">
          <cell r="A237">
            <v>233</v>
          </cell>
          <cell r="B237" t="str">
            <v>Hép gç 24 « ®ùng mÉu l­u</v>
          </cell>
          <cell r="C237" t="str">
            <v>hép</v>
          </cell>
          <cell r="D237">
            <v>45000</v>
          </cell>
        </row>
        <row r="238">
          <cell r="A238">
            <v>234</v>
          </cell>
          <cell r="B238" t="str">
            <v>Hép gç 2 ng¨n dµi 1m</v>
          </cell>
          <cell r="C238" t="str">
            <v>hép</v>
          </cell>
          <cell r="D238">
            <v>15000</v>
          </cell>
        </row>
        <row r="239">
          <cell r="A239">
            <v>235</v>
          </cell>
          <cell r="B239" t="str">
            <v>Hép n¨ng l­îng</v>
          </cell>
          <cell r="C239" t="str">
            <v>hép</v>
          </cell>
          <cell r="D239">
            <v>500000</v>
          </cell>
        </row>
        <row r="240">
          <cell r="A240">
            <v>236</v>
          </cell>
          <cell r="B240" t="str">
            <v>Hép nh«m nhá</v>
          </cell>
          <cell r="C240" t="str">
            <v>hép</v>
          </cell>
          <cell r="D240">
            <v>8000</v>
          </cell>
        </row>
        <row r="241">
          <cell r="A241">
            <v>237</v>
          </cell>
          <cell r="B241" t="str">
            <v>Hép t«n 200 x 200 x 1</v>
          </cell>
          <cell r="C241" t="str">
            <v>hép</v>
          </cell>
          <cell r="D241">
            <v>12000</v>
          </cell>
        </row>
        <row r="242">
          <cell r="A242">
            <v>238</v>
          </cell>
          <cell r="B242" t="str">
            <v>Hép t«n 200 x 100 mm</v>
          </cell>
          <cell r="C242" t="str">
            <v>c¸i</v>
          </cell>
          <cell r="D242">
            <v>12000</v>
          </cell>
        </row>
        <row r="243">
          <cell r="A243">
            <v>239</v>
          </cell>
          <cell r="B243" t="str">
            <v>Kali thiocyarat</v>
          </cell>
          <cell r="C243" t="str">
            <v>gam</v>
          </cell>
          <cell r="D243">
            <v>40</v>
          </cell>
        </row>
        <row r="244">
          <cell r="A244">
            <v>240</v>
          </cell>
          <cell r="B244" t="str">
            <v>Khay men</v>
          </cell>
          <cell r="C244" t="str">
            <v>c¸i</v>
          </cell>
          <cell r="D244">
            <v>50000</v>
          </cell>
        </row>
        <row r="245">
          <cell r="A245">
            <v>241</v>
          </cell>
          <cell r="B245" t="str">
            <v>Khay men ch÷ nhËt</v>
          </cell>
          <cell r="C245" t="str">
            <v>c¸i</v>
          </cell>
          <cell r="D245">
            <v>50000</v>
          </cell>
        </row>
        <row r="246">
          <cell r="A246">
            <v>242</v>
          </cell>
          <cell r="B246" t="str">
            <v>Khay men to</v>
          </cell>
          <cell r="C246" t="str">
            <v>c¸i</v>
          </cell>
          <cell r="D246">
            <v>50000</v>
          </cell>
        </row>
        <row r="247">
          <cell r="A247">
            <v>243</v>
          </cell>
          <cell r="B247" t="str">
            <v>Khay men to + nhá</v>
          </cell>
          <cell r="C247" t="str">
            <v>c¸i</v>
          </cell>
          <cell r="D247">
            <v>50000</v>
          </cell>
        </row>
        <row r="248">
          <cell r="A248">
            <v>244</v>
          </cell>
          <cell r="B248" t="str">
            <v>Khay ñ ®Êt</v>
          </cell>
          <cell r="C248" t="str">
            <v>c¸i</v>
          </cell>
          <cell r="D248">
            <v>50000</v>
          </cell>
        </row>
        <row r="249">
          <cell r="A249">
            <v>245</v>
          </cell>
          <cell r="B249" t="str">
            <v>Khu«n t¹o mÉu</v>
          </cell>
          <cell r="C249" t="str">
            <v>c¸i</v>
          </cell>
          <cell r="D249">
            <v>50000</v>
          </cell>
        </row>
        <row r="250">
          <cell r="A250">
            <v>246</v>
          </cell>
          <cell r="B250" t="str">
            <v>KÝnh dÇy 10ly (20 x 40)cm (kÝnh mµi mê)</v>
          </cell>
          <cell r="C250" t="str">
            <v>c¸i</v>
          </cell>
          <cell r="D250">
            <v>50000</v>
          </cell>
        </row>
        <row r="251">
          <cell r="A251">
            <v>247</v>
          </cell>
          <cell r="B251" t="str">
            <v>KÝnh lËp thÓ</v>
          </cell>
          <cell r="C251" t="str">
            <v>c¸i</v>
          </cell>
          <cell r="D251">
            <v>100000</v>
          </cell>
        </row>
        <row r="252">
          <cell r="A252">
            <v>248</v>
          </cell>
          <cell r="B252" t="str">
            <v>KÝnh lóp</v>
          </cell>
          <cell r="C252" t="str">
            <v>c¸i</v>
          </cell>
          <cell r="D252">
            <v>60000</v>
          </cell>
        </row>
        <row r="253">
          <cell r="A253">
            <v>249</v>
          </cell>
          <cell r="B253" t="str">
            <v>KÝnh mµi mê</v>
          </cell>
          <cell r="C253" t="str">
            <v>c¸i</v>
          </cell>
          <cell r="D253">
            <v>50000</v>
          </cell>
        </row>
        <row r="254">
          <cell r="A254">
            <v>250</v>
          </cell>
          <cell r="B254" t="str">
            <v>KÝnh tr¾ng (2x30x50)mm</v>
          </cell>
          <cell r="C254" t="str">
            <v>c¸i</v>
          </cell>
          <cell r="D254">
            <v>50000</v>
          </cell>
        </row>
        <row r="255">
          <cell r="A255">
            <v>251</v>
          </cell>
          <cell r="B255" t="str">
            <v>KÝnh vu«ng 16 x 16</v>
          </cell>
          <cell r="C255" t="str">
            <v>c¸i</v>
          </cell>
          <cell r="D255">
            <v>5000</v>
          </cell>
        </row>
        <row r="256">
          <cell r="A256">
            <v>252</v>
          </cell>
          <cell r="B256" t="str">
            <v>KÝp ®iÖn vi sai</v>
          </cell>
          <cell r="C256" t="str">
            <v>c¸i</v>
          </cell>
          <cell r="D256">
            <v>3200</v>
          </cell>
        </row>
        <row r="257">
          <cell r="A257">
            <v>253</v>
          </cell>
          <cell r="B257" t="str">
            <v>La men</v>
          </cell>
          <cell r="C257" t="str">
            <v>kg</v>
          </cell>
          <cell r="D257">
            <v>15000</v>
          </cell>
        </row>
        <row r="258">
          <cell r="A258">
            <v>254</v>
          </cell>
          <cell r="B258" t="str">
            <v>L­ìi c¾t ®Êt</v>
          </cell>
          <cell r="C258" t="str">
            <v>c¸i</v>
          </cell>
          <cell r="D258">
            <v>30000</v>
          </cell>
        </row>
        <row r="259">
          <cell r="A259">
            <v>255</v>
          </cell>
          <cell r="B259" t="str">
            <v>Mµng buång n­íc F 270</v>
          </cell>
          <cell r="C259" t="str">
            <v>c¸i</v>
          </cell>
          <cell r="D259">
            <v>50000</v>
          </cell>
        </row>
        <row r="260">
          <cell r="A260">
            <v>256</v>
          </cell>
          <cell r="B260" t="str">
            <v>Mèc bªt«ng ®óc s½n</v>
          </cell>
          <cell r="C260" t="str">
            <v>c¸i</v>
          </cell>
          <cell r="D260">
            <v>25000</v>
          </cell>
        </row>
        <row r="261">
          <cell r="A261">
            <v>257</v>
          </cell>
          <cell r="B261" t="str">
            <v>Mia ®o mùc n­íc 150x40x1500</v>
          </cell>
          <cell r="C261" t="str">
            <v>c¸i</v>
          </cell>
          <cell r="D261">
            <v>65000</v>
          </cell>
        </row>
        <row r="262">
          <cell r="A262">
            <v>258</v>
          </cell>
          <cell r="B262" t="str">
            <v>Mòi khoan</v>
          </cell>
          <cell r="C262" t="str">
            <v>c¸i</v>
          </cell>
          <cell r="D262">
            <v>60000</v>
          </cell>
        </row>
        <row r="263">
          <cell r="A263">
            <v>259</v>
          </cell>
          <cell r="B263" t="str">
            <v>Mòi khoan ch÷ thËp F 46</v>
          </cell>
          <cell r="C263" t="str">
            <v>c¸i</v>
          </cell>
          <cell r="D263">
            <v>60000</v>
          </cell>
        </row>
        <row r="264">
          <cell r="A264">
            <v>260</v>
          </cell>
          <cell r="B264" t="str">
            <v>Mòi khoan h×nh xuyÕn g¾n r¨ng hîp kim cøng</v>
          </cell>
          <cell r="C264" t="str">
            <v>c¸i</v>
          </cell>
          <cell r="D264">
            <v>450000</v>
          </cell>
        </row>
        <row r="265">
          <cell r="A265">
            <v>261</v>
          </cell>
          <cell r="B265" t="str">
            <v>Mòi khoan hîp kim</v>
          </cell>
          <cell r="C265" t="str">
            <v>c¸i</v>
          </cell>
          <cell r="D265">
            <v>75000</v>
          </cell>
        </row>
        <row r="266">
          <cell r="A266">
            <v>262</v>
          </cell>
          <cell r="B266" t="str">
            <v>Mòi khoan kim c­¬ng</v>
          </cell>
          <cell r="C266" t="str">
            <v>c¸i</v>
          </cell>
          <cell r="D266">
            <v>1300000</v>
          </cell>
        </row>
        <row r="267">
          <cell r="A267">
            <v>263</v>
          </cell>
          <cell r="B267" t="str">
            <v>Mòi xuyªn</v>
          </cell>
          <cell r="C267" t="str">
            <v>c¸i</v>
          </cell>
          <cell r="D267">
            <v>600000</v>
          </cell>
        </row>
        <row r="268">
          <cell r="A268">
            <v>264</v>
          </cell>
          <cell r="B268" t="str">
            <v>Mòi xuyªn c¾t</v>
          </cell>
          <cell r="C268" t="str">
            <v>c¸i</v>
          </cell>
          <cell r="D268">
            <v>600000</v>
          </cell>
        </row>
        <row r="269">
          <cell r="A269">
            <v>265</v>
          </cell>
          <cell r="B269" t="str">
            <v>Mòi xuyªn h×nh nãn</v>
          </cell>
          <cell r="C269" t="str">
            <v>c¸i</v>
          </cell>
          <cell r="D269">
            <v>600000</v>
          </cell>
        </row>
        <row r="270">
          <cell r="A270">
            <v>266</v>
          </cell>
          <cell r="B270" t="str">
            <v>Mu«i xóc ®Êt</v>
          </cell>
          <cell r="C270" t="str">
            <v>c¸i</v>
          </cell>
          <cell r="D270">
            <v>200000</v>
          </cell>
        </row>
        <row r="271">
          <cell r="A271">
            <v>267</v>
          </cell>
          <cell r="B271" t="str">
            <v>Mùc can</v>
          </cell>
          <cell r="C271" t="str">
            <v>lä</v>
          </cell>
          <cell r="D271">
            <v>15000</v>
          </cell>
        </row>
        <row r="272">
          <cell r="A272">
            <v>268</v>
          </cell>
          <cell r="B272" t="str">
            <v>N¨ng l­îng ®iÖn</v>
          </cell>
          <cell r="C272" t="str">
            <v>kwh</v>
          </cell>
          <cell r="D272">
            <v>800</v>
          </cell>
        </row>
        <row r="273">
          <cell r="A273">
            <v>269</v>
          </cell>
          <cell r="B273" t="str">
            <v>Nåi ¸p suÊt hót ch©n kh«ng (®Ó lµm tû träng-b·o hßa)</v>
          </cell>
          <cell r="C273" t="str">
            <v>c¸i</v>
          </cell>
          <cell r="D273">
            <v>200000</v>
          </cell>
        </row>
        <row r="274">
          <cell r="A274">
            <v>270</v>
          </cell>
          <cell r="B274" t="str">
            <v>Neo 25kg</v>
          </cell>
          <cell r="C274" t="str">
            <v>c¸i</v>
          </cell>
          <cell r="D274">
            <v>290000</v>
          </cell>
        </row>
        <row r="275">
          <cell r="A275">
            <v>271</v>
          </cell>
          <cell r="B275" t="str">
            <v>NhËt ký kh¶o s¸t</v>
          </cell>
          <cell r="C275" t="str">
            <v>quyÓn</v>
          </cell>
          <cell r="D275">
            <v>5000</v>
          </cell>
        </row>
        <row r="276">
          <cell r="A276">
            <v>272</v>
          </cell>
          <cell r="B276" t="str">
            <v>NhiÖt kÕ</v>
          </cell>
          <cell r="C276" t="str">
            <v>c¸i</v>
          </cell>
          <cell r="D276">
            <v>100000</v>
          </cell>
        </row>
        <row r="277">
          <cell r="A277">
            <v>273</v>
          </cell>
          <cell r="B277" t="str">
            <v>NhiÖt kÕ 100oC -1500oC</v>
          </cell>
          <cell r="C277" t="str">
            <v>c¸i</v>
          </cell>
          <cell r="D277">
            <v>120000</v>
          </cell>
        </row>
        <row r="278">
          <cell r="A278">
            <v>274</v>
          </cell>
          <cell r="B278" t="str">
            <v>NhiÖt kÕ 10oC - 600oC</v>
          </cell>
          <cell r="C278" t="str">
            <v>c¸i</v>
          </cell>
          <cell r="D278">
            <v>200000</v>
          </cell>
        </row>
        <row r="279">
          <cell r="A279">
            <v>275</v>
          </cell>
          <cell r="B279" t="str">
            <v>NhiÖt kÕ 50oC, 300oC, 100oC, 200oC</v>
          </cell>
          <cell r="C279" t="str">
            <v>c¸i</v>
          </cell>
          <cell r="D279">
            <v>120000</v>
          </cell>
        </row>
        <row r="280">
          <cell r="A280">
            <v>276</v>
          </cell>
          <cell r="B280" t="str">
            <v>Nhùa ca na ®a</v>
          </cell>
          <cell r="C280" t="str">
            <v>kg</v>
          </cell>
          <cell r="D280">
            <v>20000</v>
          </cell>
        </row>
        <row r="281">
          <cell r="A281">
            <v>277</v>
          </cell>
          <cell r="B281" t="str">
            <v>N­íc cÊt</v>
          </cell>
          <cell r="C281" t="str">
            <v>lÝt</v>
          </cell>
          <cell r="D281">
            <v>15000</v>
          </cell>
        </row>
        <row r="282">
          <cell r="A282">
            <v>278</v>
          </cell>
          <cell r="B282" t="str">
            <v>Nit¬ benzen tinh khiÕt</v>
          </cell>
          <cell r="C282" t="str">
            <v>gam</v>
          </cell>
          <cell r="D282">
            <v>40</v>
          </cell>
        </row>
        <row r="283">
          <cell r="A283">
            <v>279</v>
          </cell>
          <cell r="B283" t="str">
            <v>Nit¬ rat b¹c</v>
          </cell>
          <cell r="C283" t="str">
            <v>gam</v>
          </cell>
          <cell r="D283">
            <v>40</v>
          </cell>
        </row>
        <row r="284">
          <cell r="A284">
            <v>280</v>
          </cell>
          <cell r="B284" t="str">
            <v>Paraphin</v>
          </cell>
          <cell r="C284" t="str">
            <v>kg</v>
          </cell>
          <cell r="D284">
            <v>12000</v>
          </cell>
        </row>
        <row r="285">
          <cell r="A285">
            <v>281</v>
          </cell>
          <cell r="B285" t="str">
            <v>Phao ®o sãng</v>
          </cell>
          <cell r="C285" t="str">
            <v>c¸i</v>
          </cell>
          <cell r="D285">
            <v>300000</v>
          </cell>
        </row>
        <row r="286">
          <cell r="A286">
            <v>282</v>
          </cell>
          <cell r="B286" t="str">
            <v>Phao thö ®é chÆt</v>
          </cell>
          <cell r="C286" t="str">
            <v>bé</v>
          </cell>
          <cell r="D286">
            <v>2000000</v>
          </cell>
        </row>
        <row r="287">
          <cell r="A287">
            <v>283</v>
          </cell>
          <cell r="B287" t="str">
            <v>Phao tû träng kÕ</v>
          </cell>
          <cell r="C287" t="str">
            <v>bé</v>
          </cell>
          <cell r="D287">
            <v>300000</v>
          </cell>
        </row>
        <row r="288">
          <cell r="A288">
            <v>284</v>
          </cell>
          <cell r="B288" t="str">
            <v>Phim + ¶nh mµu 9x12</v>
          </cell>
          <cell r="C288" t="str">
            <v>cuén</v>
          </cell>
          <cell r="D288">
            <v>50000</v>
          </cell>
        </row>
        <row r="289">
          <cell r="A289">
            <v>285</v>
          </cell>
          <cell r="B289" t="str">
            <v>PhÌn s¾t</v>
          </cell>
          <cell r="C289" t="str">
            <v>gam</v>
          </cell>
          <cell r="D289">
            <v>60000</v>
          </cell>
        </row>
        <row r="290">
          <cell r="A290">
            <v>286</v>
          </cell>
          <cell r="B290" t="str">
            <v>PhÔu rãt c¸t</v>
          </cell>
          <cell r="C290" t="str">
            <v>bé</v>
          </cell>
          <cell r="D290">
            <v>200000</v>
          </cell>
        </row>
        <row r="291">
          <cell r="A291">
            <v>287</v>
          </cell>
          <cell r="B291" t="str">
            <v>PhÔu s¾t F 5cm</v>
          </cell>
          <cell r="C291" t="str">
            <v>c¸i</v>
          </cell>
          <cell r="D291">
            <v>5000</v>
          </cell>
        </row>
        <row r="292">
          <cell r="A292">
            <v>288</v>
          </cell>
          <cell r="B292" t="str">
            <v>PhÔu thñy tinh</v>
          </cell>
          <cell r="C292" t="str">
            <v>c¸i</v>
          </cell>
          <cell r="D292">
            <v>6000</v>
          </cell>
        </row>
        <row r="293">
          <cell r="A293">
            <v>289</v>
          </cell>
          <cell r="B293" t="str">
            <v>PhÔu thñy tinh (60-100)mm</v>
          </cell>
          <cell r="C293" t="str">
            <v>c¸i</v>
          </cell>
          <cell r="D293">
            <v>2000</v>
          </cell>
        </row>
        <row r="294">
          <cell r="A294">
            <v>290</v>
          </cell>
          <cell r="B294" t="str">
            <v>Pin ®Ìn</v>
          </cell>
          <cell r="C294" t="str">
            <v>qu¶</v>
          </cell>
          <cell r="D294">
            <v>2000</v>
          </cell>
        </row>
        <row r="295">
          <cell r="A295">
            <v>291</v>
          </cell>
          <cell r="B295" t="str">
            <v>Pin ®o l­u tèc</v>
          </cell>
          <cell r="C295" t="str">
            <v>qu¶</v>
          </cell>
          <cell r="D295">
            <v>1000</v>
          </cell>
        </row>
        <row r="296">
          <cell r="A296">
            <v>292</v>
          </cell>
          <cell r="B296" t="str">
            <v>Pin 1,5V</v>
          </cell>
          <cell r="C296" t="str">
            <v>qu¶</v>
          </cell>
          <cell r="D296">
            <v>500000</v>
          </cell>
        </row>
        <row r="297">
          <cell r="A297">
            <v>293</v>
          </cell>
          <cell r="B297" t="str">
            <v>Pin 69V</v>
          </cell>
          <cell r="C297" t="str">
            <v>hßm</v>
          </cell>
          <cell r="D297">
            <v>800000</v>
          </cell>
        </row>
        <row r="298">
          <cell r="A298">
            <v>294</v>
          </cell>
          <cell r="B298" t="str">
            <v>Pin BTO-45</v>
          </cell>
          <cell r="C298" t="str">
            <v>hßm</v>
          </cell>
          <cell r="D298">
            <v>2000</v>
          </cell>
        </row>
        <row r="299">
          <cell r="A299">
            <v>295</v>
          </cell>
          <cell r="B299" t="str">
            <v>Pin dïng cho ®o n­íc</v>
          </cell>
          <cell r="C299" t="str">
            <v>®«i</v>
          </cell>
          <cell r="D299">
            <v>40000</v>
          </cell>
        </row>
        <row r="300">
          <cell r="A300">
            <v>296</v>
          </cell>
          <cell r="B300" t="str">
            <v>Qu¶ bo cao su</v>
          </cell>
          <cell r="C300" t="str">
            <v>qu¶</v>
          </cell>
          <cell r="D300">
            <v>7000</v>
          </cell>
        </row>
        <row r="301">
          <cell r="A301">
            <v>297</v>
          </cell>
          <cell r="B301" t="str">
            <v>Que hµn</v>
          </cell>
          <cell r="C301" t="str">
            <v>kg</v>
          </cell>
          <cell r="D301">
            <v>5000</v>
          </cell>
        </row>
        <row r="302">
          <cell r="A302">
            <v>298</v>
          </cell>
          <cell r="B302" t="str">
            <v>Que khuÊy ®Êt</v>
          </cell>
          <cell r="C302" t="str">
            <v>c¸i</v>
          </cell>
          <cell r="D302">
            <v>1300000</v>
          </cell>
        </row>
        <row r="303">
          <cell r="A303">
            <v>299</v>
          </cell>
          <cell r="B303" t="str">
            <v>R©y ®Þa chÊt c«ng tr×nh</v>
          </cell>
          <cell r="C303" t="str">
            <v>bé</v>
          </cell>
          <cell r="D303">
            <v>400000</v>
          </cell>
        </row>
        <row r="304">
          <cell r="A304">
            <v>300</v>
          </cell>
          <cell r="B304" t="str">
            <v>R©y ®Þa chÊt c«ng tr×nh (Anh)</v>
          </cell>
          <cell r="C304" t="str">
            <v>bé</v>
          </cell>
          <cell r="D304">
            <v>1500000</v>
          </cell>
        </row>
        <row r="305">
          <cell r="A305">
            <v>301</v>
          </cell>
          <cell r="B305" t="str">
            <v>R©y dông cô ®Çm nÖn</v>
          </cell>
          <cell r="C305" t="str">
            <v>bé</v>
          </cell>
          <cell r="D305">
            <v>1500000</v>
          </cell>
        </row>
        <row r="306">
          <cell r="A306">
            <v>302</v>
          </cell>
          <cell r="B306" t="str">
            <v>Rïa neo phao</v>
          </cell>
          <cell r="C306" t="str">
            <v>c¸i</v>
          </cell>
          <cell r="D306">
            <v>25000</v>
          </cell>
        </row>
        <row r="307">
          <cell r="A307">
            <v>303</v>
          </cell>
          <cell r="B307" t="str">
            <v>S¬n ®á</v>
          </cell>
          <cell r="C307" t="str">
            <v>kg</v>
          </cell>
          <cell r="D307">
            <v>25000</v>
          </cell>
        </row>
        <row r="308">
          <cell r="A308">
            <v>304</v>
          </cell>
          <cell r="B308" t="str">
            <v>S¬n ®á tr¾ng</v>
          </cell>
          <cell r="C308" t="str">
            <v>kg</v>
          </cell>
          <cell r="D308">
            <v>25000</v>
          </cell>
        </row>
        <row r="309">
          <cell r="A309">
            <v>305</v>
          </cell>
          <cell r="B309" t="str">
            <v>S¬n c¸c lo¹i</v>
          </cell>
          <cell r="C309" t="str">
            <v>kg</v>
          </cell>
          <cell r="D309">
            <v>25000</v>
          </cell>
        </row>
        <row r="310">
          <cell r="A310">
            <v>306</v>
          </cell>
          <cell r="B310" t="str">
            <v>S¾t trßn F14</v>
          </cell>
          <cell r="C310" t="str">
            <v>kg</v>
          </cell>
          <cell r="D310">
            <v>5000</v>
          </cell>
        </row>
        <row r="311">
          <cell r="A311">
            <v>307</v>
          </cell>
          <cell r="B311" t="str">
            <v>Sæ ®o</v>
          </cell>
          <cell r="C311" t="str">
            <v>quyÓn</v>
          </cell>
          <cell r="D311">
            <v>2000</v>
          </cell>
        </row>
        <row r="312">
          <cell r="A312">
            <v>308</v>
          </cell>
          <cell r="B312" t="str">
            <v>Sæ ®o ®¹c</v>
          </cell>
          <cell r="C312" t="str">
            <v>quyÓn</v>
          </cell>
          <cell r="D312">
            <v>2000</v>
          </cell>
        </row>
        <row r="313">
          <cell r="A313">
            <v>309</v>
          </cell>
          <cell r="B313" t="str">
            <v>Sæ ®o c¸c lo¹i</v>
          </cell>
          <cell r="C313" t="str">
            <v>quyÓn</v>
          </cell>
          <cell r="D313">
            <v>2000</v>
          </cell>
        </row>
        <row r="314">
          <cell r="A314">
            <v>310</v>
          </cell>
          <cell r="B314" t="str">
            <v>Sæ ®o lón</v>
          </cell>
          <cell r="C314" t="str">
            <v>quyÓn</v>
          </cell>
          <cell r="D314">
            <v>2000</v>
          </cell>
        </row>
        <row r="315">
          <cell r="A315">
            <v>311</v>
          </cell>
          <cell r="B315" t="str">
            <v>Sæ ®o n­íc</v>
          </cell>
          <cell r="C315" t="str">
            <v>quyÓn</v>
          </cell>
          <cell r="D315">
            <v>2000</v>
          </cell>
        </row>
        <row r="316">
          <cell r="A316">
            <v>312</v>
          </cell>
          <cell r="B316" t="str">
            <v>Sæ Ðp n­íc</v>
          </cell>
          <cell r="C316" t="str">
            <v>quyÓn</v>
          </cell>
          <cell r="D316">
            <v>2000</v>
          </cell>
        </row>
        <row r="317">
          <cell r="A317">
            <v>313</v>
          </cell>
          <cell r="B317" t="str">
            <v>Sæ hót n­íc</v>
          </cell>
          <cell r="C317" t="str">
            <v>quyÓn</v>
          </cell>
          <cell r="D317">
            <v>2000</v>
          </cell>
        </row>
        <row r="318">
          <cell r="A318">
            <v>314</v>
          </cell>
          <cell r="B318" t="str">
            <v>Sæ móc n­íc</v>
          </cell>
          <cell r="C318" t="str">
            <v>quyÓn</v>
          </cell>
          <cell r="D318">
            <v>2000</v>
          </cell>
        </row>
        <row r="319">
          <cell r="A319">
            <v>315</v>
          </cell>
          <cell r="B319" t="str">
            <v>Sæ tæng hîp ®é lón</v>
          </cell>
          <cell r="C319" t="str">
            <v>quyÓn</v>
          </cell>
          <cell r="D319">
            <v>2000</v>
          </cell>
        </row>
        <row r="320">
          <cell r="A320">
            <v>316</v>
          </cell>
          <cell r="B320" t="str">
            <v>Xoong nh«m ®un s¸p</v>
          </cell>
          <cell r="C320" t="str">
            <v>c¸i</v>
          </cell>
          <cell r="D320">
            <v>20000</v>
          </cell>
        </row>
        <row r="321">
          <cell r="A321">
            <v>317</v>
          </cell>
          <cell r="B321" t="str">
            <v>Sun f¸t ®ång</v>
          </cell>
          <cell r="C321" t="str">
            <v>kg</v>
          </cell>
          <cell r="D321">
            <v>4000</v>
          </cell>
        </row>
        <row r="322">
          <cell r="A322">
            <v>318</v>
          </cell>
          <cell r="B322" t="str">
            <v>T¹ c¸ gang 100kg</v>
          </cell>
          <cell r="C322" t="str">
            <v>qu¶</v>
          </cell>
          <cell r="D322">
            <v>350000</v>
          </cell>
        </row>
        <row r="323">
          <cell r="A323">
            <v>319</v>
          </cell>
          <cell r="B323" t="str">
            <v>T¹ c¸ gang 50kg</v>
          </cell>
          <cell r="C323" t="str">
            <v>qu¶</v>
          </cell>
          <cell r="D323">
            <v>175000</v>
          </cell>
        </row>
        <row r="324">
          <cell r="A324">
            <v>320</v>
          </cell>
          <cell r="B324" t="str">
            <v>T¹ ch× 15kg</v>
          </cell>
          <cell r="C324" t="str">
            <v>c¸i</v>
          </cell>
          <cell r="D324">
            <v>100000</v>
          </cell>
        </row>
        <row r="325">
          <cell r="A325">
            <v>321</v>
          </cell>
          <cell r="B325" t="str">
            <v>Têi ®Þa chÊn</v>
          </cell>
          <cell r="C325" t="str">
            <v>chiÕc</v>
          </cell>
          <cell r="D325">
            <v>120000</v>
          </cell>
        </row>
        <row r="326">
          <cell r="A326">
            <v>322</v>
          </cell>
          <cell r="B326" t="str">
            <v>Têi cuèn d©y</v>
          </cell>
          <cell r="C326" t="str">
            <v>c¸i</v>
          </cell>
          <cell r="D326">
            <v>100000</v>
          </cell>
        </row>
        <row r="327">
          <cell r="A327">
            <v>323</v>
          </cell>
          <cell r="B327" t="str">
            <v>Têi cuèn d©y ®Þa chÊn</v>
          </cell>
          <cell r="C327" t="str">
            <v>c¸i</v>
          </cell>
          <cell r="D327">
            <v>120000</v>
          </cell>
        </row>
        <row r="328">
          <cell r="A328">
            <v>324</v>
          </cell>
          <cell r="B328" t="str">
            <v>tÊm kÑp ng©m b·o hßa</v>
          </cell>
          <cell r="C328" t="str">
            <v>c¸i</v>
          </cell>
          <cell r="D328">
            <v>50000</v>
          </cell>
        </row>
        <row r="329">
          <cell r="A329">
            <v>325</v>
          </cell>
          <cell r="B329" t="str">
            <v>ThÐp dÇm I vµ kÝch c¸c lo¹i</v>
          </cell>
          <cell r="C329" t="str">
            <v>kg</v>
          </cell>
          <cell r="D329">
            <v>5000</v>
          </cell>
        </row>
        <row r="330">
          <cell r="A330">
            <v>326</v>
          </cell>
          <cell r="B330" t="str">
            <v>ThÐp F8 - F10</v>
          </cell>
          <cell r="C330" t="str">
            <v>m</v>
          </cell>
          <cell r="D330">
            <v>5000</v>
          </cell>
        </row>
        <row r="331">
          <cell r="A331">
            <v>327</v>
          </cell>
          <cell r="B331" t="str">
            <v>ThÐp gai F 10</v>
          </cell>
          <cell r="C331" t="str">
            <v>kg</v>
          </cell>
          <cell r="D331">
            <v>5000</v>
          </cell>
        </row>
        <row r="332">
          <cell r="A332">
            <v>328</v>
          </cell>
          <cell r="B332" t="str">
            <v>ThÐp gai F 16</v>
          </cell>
          <cell r="C332" t="str">
            <v>kg</v>
          </cell>
          <cell r="D332">
            <v>5000</v>
          </cell>
        </row>
        <row r="333">
          <cell r="A333">
            <v>329</v>
          </cell>
          <cell r="B333" t="str">
            <v>ThÐp gai F 22</v>
          </cell>
          <cell r="C333" t="str">
            <v>kg</v>
          </cell>
          <cell r="D333">
            <v>5000</v>
          </cell>
        </row>
        <row r="334">
          <cell r="A334">
            <v>330</v>
          </cell>
          <cell r="B334" t="str">
            <v>ThÐp gai F 32-40</v>
          </cell>
          <cell r="C334" t="str">
            <v>kg</v>
          </cell>
          <cell r="D334">
            <v>5000</v>
          </cell>
        </row>
        <row r="335">
          <cell r="A335">
            <v>331</v>
          </cell>
          <cell r="B335" t="str">
            <v>Th­íc cuén 20m</v>
          </cell>
          <cell r="C335" t="str">
            <v>c¸i</v>
          </cell>
          <cell r="D335">
            <v>15000</v>
          </cell>
        </row>
        <row r="336">
          <cell r="A336">
            <v>332</v>
          </cell>
          <cell r="B336" t="str">
            <v>Th­íc d©y 50m</v>
          </cell>
          <cell r="C336" t="str">
            <v>c¸i</v>
          </cell>
          <cell r="D336">
            <v>15000</v>
          </cell>
        </row>
        <row r="337">
          <cell r="A337">
            <v>333</v>
          </cell>
          <cell r="B337" t="str">
            <v>Th­íc mÐt</v>
          </cell>
          <cell r="C337" t="str">
            <v>c¸i</v>
          </cell>
          <cell r="D337">
            <v>15000</v>
          </cell>
        </row>
        <row r="338">
          <cell r="A338">
            <v>334</v>
          </cell>
          <cell r="B338" t="str">
            <v>Th­íc thÐp</v>
          </cell>
          <cell r="C338" t="str">
            <v>c¸i</v>
          </cell>
          <cell r="D338">
            <v>25000</v>
          </cell>
        </row>
        <row r="339">
          <cell r="A339">
            <v>335</v>
          </cell>
          <cell r="B339" t="str">
            <v>Thïng ®o l­u l­îng n­íc</v>
          </cell>
          <cell r="C339" t="str">
            <v>c¸i</v>
          </cell>
          <cell r="D339">
            <v>250000</v>
          </cell>
        </row>
        <row r="340">
          <cell r="A340">
            <v>336</v>
          </cell>
          <cell r="B340" t="str">
            <v>Thïng ®ùng n­íc</v>
          </cell>
          <cell r="C340" t="str">
            <v>c¸i</v>
          </cell>
          <cell r="D340">
            <v>60000</v>
          </cell>
        </row>
        <row r="341">
          <cell r="A341">
            <v>337</v>
          </cell>
          <cell r="B341" t="str">
            <v>Thïng g¸nh n­íc</v>
          </cell>
          <cell r="C341" t="str">
            <v>®«i</v>
          </cell>
          <cell r="D341">
            <v>60000</v>
          </cell>
        </row>
        <row r="342">
          <cell r="A342">
            <v>338</v>
          </cell>
          <cell r="B342" t="str">
            <v>Thïng l­u l­îng 60 lÝt</v>
          </cell>
          <cell r="C342" t="str">
            <v>c¸i</v>
          </cell>
          <cell r="D342">
            <v>500000</v>
          </cell>
        </row>
        <row r="343">
          <cell r="A343">
            <v>339</v>
          </cell>
          <cell r="B343" t="str">
            <v>Thïng ng©m b·o hßa</v>
          </cell>
          <cell r="C343" t="str">
            <v>c¸i</v>
          </cell>
          <cell r="D343">
            <v>250000</v>
          </cell>
        </row>
        <row r="344">
          <cell r="A344">
            <v>340</v>
          </cell>
          <cell r="B344" t="str">
            <v>Thïng ph©n ly</v>
          </cell>
          <cell r="C344" t="str">
            <v>c¸i</v>
          </cell>
          <cell r="D344">
            <v>250000</v>
          </cell>
        </row>
        <row r="345">
          <cell r="A345">
            <v>341</v>
          </cell>
          <cell r="B345" t="str">
            <v>Thñy ng©n</v>
          </cell>
          <cell r="C345" t="str">
            <v>kg</v>
          </cell>
          <cell r="D345">
            <v>288000</v>
          </cell>
        </row>
        <row r="346">
          <cell r="A346">
            <v>342</v>
          </cell>
          <cell r="B346" t="str">
            <v>Thuæng ®µo ®Êt</v>
          </cell>
          <cell r="C346" t="str">
            <v>c¸i</v>
          </cell>
          <cell r="D346">
            <v>25000</v>
          </cell>
        </row>
        <row r="347">
          <cell r="A347">
            <v>343</v>
          </cell>
          <cell r="B347" t="str">
            <v>Thuèc ¶nh hiÖn vµ h·m</v>
          </cell>
          <cell r="C347" t="str">
            <v>lÝt</v>
          </cell>
          <cell r="D347">
            <v>50000</v>
          </cell>
        </row>
        <row r="348">
          <cell r="A348">
            <v>344</v>
          </cell>
          <cell r="B348" t="str">
            <v>Thuèc næ Am«nit</v>
          </cell>
          <cell r="C348" t="str">
            <v>kg</v>
          </cell>
          <cell r="D348">
            <v>10500</v>
          </cell>
        </row>
        <row r="349">
          <cell r="A349">
            <v>345</v>
          </cell>
          <cell r="B349" t="str">
            <v>Tói v¶i ®ùng mÉu</v>
          </cell>
          <cell r="C349" t="str">
            <v>c¸i</v>
          </cell>
          <cell r="D349">
            <v>5000</v>
          </cell>
        </row>
        <row r="350">
          <cell r="A350">
            <v>346</v>
          </cell>
          <cell r="B350" t="str">
            <v>Tre c©y</v>
          </cell>
          <cell r="C350" t="str">
            <v>c©y</v>
          </cell>
          <cell r="D350">
            <v>15000</v>
          </cell>
        </row>
        <row r="351">
          <cell r="A351">
            <v>347</v>
          </cell>
          <cell r="B351" t="str">
            <v>Tre lµm tiªu ng¾m</v>
          </cell>
          <cell r="C351" t="str">
            <v>c©y</v>
          </cell>
          <cell r="D351">
            <v>15000</v>
          </cell>
        </row>
        <row r="352">
          <cell r="A352">
            <v>348</v>
          </cell>
          <cell r="B352" t="str">
            <v>Trøng båi b¶n vÏ</v>
          </cell>
          <cell r="C352" t="str">
            <v>qu¶</v>
          </cell>
          <cell r="D352">
            <v>1500</v>
          </cell>
        </row>
        <row r="353">
          <cell r="A353">
            <v>349</v>
          </cell>
          <cell r="B353" t="str">
            <v>Tuy « dÉn n­íc</v>
          </cell>
          <cell r="C353" t="str">
            <v>m</v>
          </cell>
          <cell r="D353">
            <v>38000</v>
          </cell>
        </row>
        <row r="354">
          <cell r="A354">
            <v>350</v>
          </cell>
          <cell r="B354" t="str">
            <v>X¨ng</v>
          </cell>
          <cell r="C354" t="str">
            <v>kg</v>
          </cell>
          <cell r="D354">
            <v>5000</v>
          </cell>
        </row>
        <row r="355">
          <cell r="A355">
            <v>351</v>
          </cell>
          <cell r="B355" t="str">
            <v>X« mµn</v>
          </cell>
          <cell r="C355" t="str">
            <v>m</v>
          </cell>
          <cell r="D355">
            <v>5000</v>
          </cell>
        </row>
        <row r="356">
          <cell r="A356">
            <v>352</v>
          </cell>
          <cell r="B356" t="str">
            <v>X« móc n­íc</v>
          </cell>
          <cell r="C356" t="str">
            <v>c¸i</v>
          </cell>
          <cell r="D356">
            <v>10000</v>
          </cell>
        </row>
        <row r="357">
          <cell r="A357">
            <v>353</v>
          </cell>
          <cell r="B357" t="str">
            <v>Xi m¨ng</v>
          </cell>
          <cell r="C357" t="str">
            <v>kg</v>
          </cell>
          <cell r="D357">
            <v>800</v>
          </cell>
        </row>
        <row r="358">
          <cell r="A358">
            <v>354</v>
          </cell>
          <cell r="B358" t="str">
            <v>Xim¨ng PC30</v>
          </cell>
          <cell r="C358" t="str">
            <v>kg</v>
          </cell>
          <cell r="D358">
            <v>800</v>
          </cell>
        </row>
        <row r="359">
          <cell r="A359">
            <v>355</v>
          </cell>
          <cell r="B359" t="str">
            <v>XÎng</v>
          </cell>
          <cell r="C359" t="str">
            <v>c¸i</v>
          </cell>
          <cell r="D359">
            <v>20000</v>
          </cell>
        </row>
        <row r="360">
          <cell r="A360" t="str">
            <v/>
          </cell>
        </row>
        <row r="361">
          <cell r="A361">
            <v>356</v>
          </cell>
          <cell r="B361" t="str">
            <v>Nh©n c«ng</v>
          </cell>
          <cell r="D361" t="str">
            <v>l­¬ng 210.000</v>
          </cell>
        </row>
        <row r="362">
          <cell r="A362">
            <v>357</v>
          </cell>
          <cell r="B362" t="str">
            <v>CÊp bËc thî b×nh qu©n 4/7</v>
          </cell>
          <cell r="C362" t="str">
            <v>C«ng</v>
          </cell>
          <cell r="D362">
            <v>27150.070153846154</v>
          </cell>
        </row>
        <row r="363">
          <cell r="A363">
            <v>358</v>
          </cell>
          <cell r="B363" t="str">
            <v>CÊp bËc thî b×nh qu©n 4.2/7</v>
          </cell>
          <cell r="C363" t="str">
            <v>C«ng</v>
          </cell>
          <cell r="D363">
            <v>28198.035692307771</v>
          </cell>
        </row>
        <row r="364">
          <cell r="A364">
            <v>359</v>
          </cell>
          <cell r="B364" t="str">
            <v>CÊp bËc thî b×nh qu©n 4,5/7</v>
          </cell>
          <cell r="C364" t="str">
            <v>C«ng</v>
          </cell>
          <cell r="D364">
            <v>29769.983999999997</v>
          </cell>
        </row>
        <row r="365">
          <cell r="A365">
            <v>360</v>
          </cell>
          <cell r="B365" t="str">
            <v>CÊp bËc thî b×nh qu©n 5/7</v>
          </cell>
          <cell r="C365" t="str">
            <v>C«ng</v>
          </cell>
          <cell r="D365">
            <v>32389.89784615385</v>
          </cell>
        </row>
        <row r="366">
          <cell r="A366">
            <v>361</v>
          </cell>
          <cell r="B366" t="str">
            <v>CÊp bËc thî b×nh qu©n 4,2/7</v>
          </cell>
          <cell r="C366" t="str">
            <v>C«ng</v>
          </cell>
          <cell r="D366">
            <v>28198.035692307771</v>
          </cell>
        </row>
        <row r="367">
          <cell r="A367">
            <v>362</v>
          </cell>
          <cell r="B367" t="str">
            <v>Kü s­ 4,5/6</v>
          </cell>
          <cell r="C367" t="str">
            <v>C«ng</v>
          </cell>
        </row>
        <row r="368">
          <cell r="A368">
            <v>363</v>
          </cell>
          <cell r="B368" t="str">
            <v>Kü s­ 6/10</v>
          </cell>
          <cell r="C368" t="str">
            <v>C«ng</v>
          </cell>
        </row>
        <row r="369">
          <cell r="A369" t="str">
            <v/>
          </cell>
        </row>
        <row r="370">
          <cell r="A370">
            <v>364</v>
          </cell>
          <cell r="B370" t="str">
            <v>M¸y</v>
          </cell>
        </row>
        <row r="371">
          <cell r="A371">
            <v>365</v>
          </cell>
          <cell r="B371" t="str">
            <v>¤ t«</v>
          </cell>
          <cell r="C371" t="str">
            <v>ca</v>
          </cell>
          <cell r="D371" t="str">
            <v>v</v>
          </cell>
        </row>
        <row r="372">
          <cell r="A372">
            <v>366</v>
          </cell>
          <cell r="B372" t="str">
            <v>¤ t« t¶i 5 tÊn</v>
          </cell>
          <cell r="C372" t="str">
            <v>ca</v>
          </cell>
          <cell r="D372" t="str">
            <v>v</v>
          </cell>
        </row>
        <row r="373">
          <cell r="A373">
            <v>367</v>
          </cell>
          <cell r="B373" t="str">
            <v>§Þa bµn</v>
          </cell>
          <cell r="C373" t="str">
            <v>ca</v>
          </cell>
          <cell r="D373" t="str">
            <v>v</v>
          </cell>
        </row>
        <row r="374">
          <cell r="A374">
            <v>368</v>
          </cell>
          <cell r="B374" t="str">
            <v>M¸y ®ittom¸t</v>
          </cell>
          <cell r="C374" t="str">
            <v>ca</v>
          </cell>
          <cell r="D374">
            <v>151066</v>
          </cell>
        </row>
        <row r="375">
          <cell r="A375">
            <v>369</v>
          </cell>
          <cell r="B375" t="str">
            <v>Bé ®o mia ba la</v>
          </cell>
          <cell r="C375" t="str">
            <v>ca</v>
          </cell>
          <cell r="D375">
            <v>2006</v>
          </cell>
        </row>
        <row r="376">
          <cell r="A376">
            <v>370</v>
          </cell>
          <cell r="B376" t="str">
            <v>Bé cÇn benkenman</v>
          </cell>
          <cell r="C376" t="str">
            <v>ca</v>
          </cell>
          <cell r="D376">
            <v>16125</v>
          </cell>
        </row>
        <row r="377">
          <cell r="A377">
            <v>371</v>
          </cell>
          <cell r="B377" t="str">
            <v>Bé dông cô thÝ nghiÖm SPT</v>
          </cell>
          <cell r="C377" t="str">
            <v>ca</v>
          </cell>
          <cell r="D377">
            <v>12190</v>
          </cell>
        </row>
        <row r="378">
          <cell r="A378">
            <v>372</v>
          </cell>
          <cell r="B378" t="str">
            <v>Bé gi¸ khoan tay vµ têi</v>
          </cell>
          <cell r="C378" t="str">
            <v>ca</v>
          </cell>
          <cell r="D378">
            <v>26250</v>
          </cell>
        </row>
        <row r="379">
          <cell r="A379">
            <v>373</v>
          </cell>
          <cell r="B379" t="str">
            <v>Bé khoan tay</v>
          </cell>
          <cell r="C379" t="str">
            <v>ca</v>
          </cell>
          <cell r="D379">
            <v>37050</v>
          </cell>
        </row>
        <row r="380">
          <cell r="A380">
            <v>374</v>
          </cell>
          <cell r="B380" t="str">
            <v>Bé m¸y khoan cby-3ub hoÆc lo¹i t­¬ng tù</v>
          </cell>
          <cell r="C380" t="str">
            <v>ca</v>
          </cell>
          <cell r="D380">
            <v>400951</v>
          </cell>
        </row>
        <row r="381">
          <cell r="A381">
            <v>375</v>
          </cell>
          <cell r="B381" t="str">
            <v xml:space="preserve">Bé nÐn ngang GA hoÆc t­¬ng tù </v>
          </cell>
          <cell r="C381" t="str">
            <v>ca</v>
          </cell>
          <cell r="D381">
            <v>430000</v>
          </cell>
        </row>
        <row r="382">
          <cell r="A382">
            <v>376</v>
          </cell>
          <cell r="B382" t="str">
            <v>Bóa c¨n MO-10</v>
          </cell>
          <cell r="C382" t="str">
            <v>ca</v>
          </cell>
          <cell r="D382">
            <v>9223</v>
          </cell>
        </row>
        <row r="383">
          <cell r="A383">
            <v>377</v>
          </cell>
          <cell r="B383" t="str">
            <v>Bóa khoan tay P30</v>
          </cell>
          <cell r="C383" t="str">
            <v>ca</v>
          </cell>
          <cell r="D383">
            <v>19003</v>
          </cell>
        </row>
        <row r="384">
          <cell r="A384">
            <v>378</v>
          </cell>
          <cell r="B384" t="str">
            <v>BÕp ®iÖn</v>
          </cell>
          <cell r="C384" t="str">
            <v>ca</v>
          </cell>
          <cell r="D384">
            <v>310</v>
          </cell>
        </row>
        <row r="385">
          <cell r="A385">
            <v>379</v>
          </cell>
          <cell r="B385" t="str">
            <v>BÕp c¸t</v>
          </cell>
          <cell r="C385" t="str">
            <v>ca</v>
          </cell>
          <cell r="D385">
            <v>915</v>
          </cell>
        </row>
        <row r="386">
          <cell r="A386">
            <v>380</v>
          </cell>
          <cell r="B386" t="str">
            <v>C©n bµn</v>
          </cell>
          <cell r="C386" t="str">
            <v>ca</v>
          </cell>
          <cell r="D386">
            <v>3660</v>
          </cell>
        </row>
        <row r="387">
          <cell r="A387">
            <v>381</v>
          </cell>
          <cell r="B387" t="str">
            <v>C©n ph©n tÝch</v>
          </cell>
          <cell r="C387" t="str">
            <v>ca</v>
          </cell>
          <cell r="D387">
            <v>7320</v>
          </cell>
        </row>
        <row r="388">
          <cell r="A388">
            <v>382</v>
          </cell>
          <cell r="B388" t="str">
            <v>C©n ph©n tÝch vµ c©n ®iÖn</v>
          </cell>
          <cell r="C388" t="str">
            <v>ca</v>
          </cell>
          <cell r="D388" t="str">
            <v>v</v>
          </cell>
        </row>
        <row r="389">
          <cell r="A389">
            <v>383</v>
          </cell>
          <cell r="B389" t="str">
            <v>C©n ph©n tÝch vµ c©n kü thuËt</v>
          </cell>
          <cell r="C389" t="str">
            <v>ca</v>
          </cell>
          <cell r="D389">
            <v>7320</v>
          </cell>
        </row>
        <row r="390">
          <cell r="A390">
            <v>384</v>
          </cell>
          <cell r="B390" t="str">
            <v>Ca n« 150 CV</v>
          </cell>
          <cell r="C390" t="str">
            <v>ca</v>
          </cell>
          <cell r="D390">
            <v>280214</v>
          </cell>
        </row>
        <row r="391">
          <cell r="A391">
            <v>385</v>
          </cell>
          <cell r="B391" t="str">
            <v>CÇn cÈu 10T</v>
          </cell>
          <cell r="C391" t="str">
            <v>ca</v>
          </cell>
          <cell r="D391" t="str">
            <v>v</v>
          </cell>
        </row>
        <row r="392">
          <cell r="A392">
            <v>386</v>
          </cell>
          <cell r="B392" t="str">
            <v>CÈu tù hµnh b¸nh h¬i 10T</v>
          </cell>
          <cell r="C392" t="str">
            <v>ca</v>
          </cell>
          <cell r="D392">
            <v>546701</v>
          </cell>
        </row>
        <row r="393">
          <cell r="A393">
            <v>387</v>
          </cell>
          <cell r="B393" t="str">
            <v>§alta 020</v>
          </cell>
          <cell r="C393" t="str">
            <v>ca</v>
          </cell>
          <cell r="D393">
            <v>18540</v>
          </cell>
        </row>
        <row r="394">
          <cell r="A394">
            <v>388</v>
          </cell>
          <cell r="B394" t="str">
            <v>C©n ®iÖn</v>
          </cell>
          <cell r="C394" t="str">
            <v>ca</v>
          </cell>
          <cell r="D394" t="str">
            <v>v</v>
          </cell>
        </row>
        <row r="395">
          <cell r="A395">
            <v>389</v>
          </cell>
          <cell r="B395" t="str">
            <v>èng nhßm</v>
          </cell>
          <cell r="C395" t="str">
            <v>ca</v>
          </cell>
          <cell r="D395">
            <v>2472</v>
          </cell>
        </row>
        <row r="396">
          <cell r="A396">
            <v>390</v>
          </cell>
          <cell r="B396" t="str">
            <v>Khoan tay</v>
          </cell>
          <cell r="C396" t="str">
            <v>ca</v>
          </cell>
          <cell r="D396">
            <v>37050</v>
          </cell>
        </row>
        <row r="397">
          <cell r="A397">
            <v>391</v>
          </cell>
          <cell r="B397" t="str">
            <v>KÝch 100 tÊn</v>
          </cell>
          <cell r="C397" t="str">
            <v>ca</v>
          </cell>
          <cell r="D397">
            <v>42764</v>
          </cell>
        </row>
        <row r="398">
          <cell r="A398">
            <v>392</v>
          </cell>
          <cell r="B398" t="str">
            <v>KÝch th¸o mÉu</v>
          </cell>
          <cell r="C398" t="str">
            <v>ca</v>
          </cell>
          <cell r="D398">
            <v>30546</v>
          </cell>
        </row>
        <row r="399">
          <cell r="A399">
            <v>393</v>
          </cell>
          <cell r="B399" t="str">
            <v>KÝnh hiÓn vi</v>
          </cell>
          <cell r="C399" t="str">
            <v>ca</v>
          </cell>
          <cell r="D399">
            <v>10980</v>
          </cell>
        </row>
        <row r="400">
          <cell r="A400">
            <v>394</v>
          </cell>
          <cell r="B400" t="str">
            <v>Lß nung</v>
          </cell>
          <cell r="C400" t="str">
            <v>ca</v>
          </cell>
          <cell r="D400">
            <v>9548</v>
          </cell>
        </row>
        <row r="401">
          <cell r="A401">
            <v>395</v>
          </cell>
          <cell r="B401" t="str">
            <v>M¸y ®µm tho¹i</v>
          </cell>
          <cell r="C401" t="str">
            <v>ca</v>
          </cell>
          <cell r="D401">
            <v>5875</v>
          </cell>
        </row>
        <row r="402">
          <cell r="A402">
            <v>396</v>
          </cell>
          <cell r="B402" t="str">
            <v>M¸y ®Çm</v>
          </cell>
          <cell r="C402" t="str">
            <v>ca</v>
          </cell>
          <cell r="D402">
            <v>6405</v>
          </cell>
        </row>
        <row r="403">
          <cell r="A403">
            <v>397</v>
          </cell>
          <cell r="B403" t="str">
            <v>M¸y ®o giã</v>
          </cell>
          <cell r="C403" t="str">
            <v>ca</v>
          </cell>
          <cell r="D403">
            <v>10080</v>
          </cell>
        </row>
        <row r="404">
          <cell r="A404">
            <v>398</v>
          </cell>
          <cell r="B404" t="str">
            <v>M¸y ®o PH</v>
          </cell>
          <cell r="C404" t="str">
            <v>ca</v>
          </cell>
          <cell r="D404">
            <v>4575</v>
          </cell>
        </row>
        <row r="405">
          <cell r="A405">
            <v>399</v>
          </cell>
          <cell r="B405" t="str">
            <v>M¸y ®o sãng</v>
          </cell>
          <cell r="C405" t="str">
            <v>ca</v>
          </cell>
          <cell r="D405">
            <v>92400</v>
          </cell>
        </row>
        <row r="406">
          <cell r="A406">
            <v>400</v>
          </cell>
          <cell r="B406" t="str">
            <v>M¸y ®Þa chÊn 12 m¹ch</v>
          </cell>
          <cell r="C406" t="str">
            <v>ca</v>
          </cell>
          <cell r="D406">
            <v>258000</v>
          </cell>
        </row>
        <row r="407">
          <cell r="A407">
            <v>401</v>
          </cell>
          <cell r="B407" t="str">
            <v>M¸y ®Þa chÊn ES - 125</v>
          </cell>
          <cell r="C407" t="str">
            <v>ca</v>
          </cell>
          <cell r="D407">
            <v>86000</v>
          </cell>
        </row>
        <row r="408">
          <cell r="A408">
            <v>402</v>
          </cell>
          <cell r="B408" t="str">
            <v>M¸y ¶nh</v>
          </cell>
          <cell r="C408" t="str">
            <v>ca</v>
          </cell>
          <cell r="D408">
            <v>5640</v>
          </cell>
        </row>
        <row r="409">
          <cell r="A409">
            <v>403</v>
          </cell>
          <cell r="B409" t="str">
            <v>M¸y b¬m d100</v>
          </cell>
          <cell r="C409" t="str">
            <v>ca</v>
          </cell>
          <cell r="D409">
            <v>76300</v>
          </cell>
        </row>
        <row r="410">
          <cell r="A410">
            <v>404</v>
          </cell>
          <cell r="B410" t="str">
            <v>M¸y b¬m n­íc</v>
          </cell>
          <cell r="C410" t="str">
            <v>ca</v>
          </cell>
          <cell r="D410">
            <v>76300</v>
          </cell>
        </row>
        <row r="411">
          <cell r="A411">
            <v>405</v>
          </cell>
          <cell r="B411" t="str">
            <v>M¸y b¬m 250/50</v>
          </cell>
          <cell r="C411" t="str">
            <v>ca</v>
          </cell>
          <cell r="D411">
            <v>76300</v>
          </cell>
        </row>
        <row r="412">
          <cell r="A412">
            <v>406</v>
          </cell>
          <cell r="B412" t="str">
            <v>M¸y b¬m d48</v>
          </cell>
          <cell r="C412" t="str">
            <v>ca</v>
          </cell>
          <cell r="D412">
            <v>1830</v>
          </cell>
        </row>
        <row r="413">
          <cell r="A413">
            <v>407</v>
          </cell>
          <cell r="B413" t="str">
            <v>M¸y b¬m n­íc 7.5 KW</v>
          </cell>
          <cell r="C413" t="str">
            <v>ca</v>
          </cell>
          <cell r="D413">
            <v>10280</v>
          </cell>
        </row>
        <row r="414">
          <cell r="A414">
            <v>408</v>
          </cell>
          <cell r="B414" t="str">
            <v>M¸y b¬m n­íc 460W</v>
          </cell>
          <cell r="C414" t="str">
            <v>ca</v>
          </cell>
          <cell r="D414">
            <v>1830</v>
          </cell>
        </row>
        <row r="415">
          <cell r="A415">
            <v>409</v>
          </cell>
          <cell r="B415" t="str">
            <v>M¸y bé ®µm</v>
          </cell>
          <cell r="C415" t="str">
            <v>ca</v>
          </cell>
          <cell r="D415">
            <v>5875</v>
          </cell>
        </row>
        <row r="416">
          <cell r="A416">
            <v>410</v>
          </cell>
          <cell r="B416" t="str">
            <v>M¸y biÕn thÕ hµn 7,5KW</v>
          </cell>
          <cell r="C416" t="str">
            <v>ca</v>
          </cell>
          <cell r="D416">
            <v>9443</v>
          </cell>
        </row>
        <row r="417">
          <cell r="A417">
            <v>411</v>
          </cell>
          <cell r="B417" t="str">
            <v>M¸y biÕn thÕ th¾p s¸ng</v>
          </cell>
          <cell r="C417" t="str">
            <v>ca</v>
          </cell>
          <cell r="D417">
            <v>9443</v>
          </cell>
        </row>
        <row r="418">
          <cell r="A418">
            <v>412</v>
          </cell>
          <cell r="B418" t="str">
            <v>M¸y c­a ®¸ vµ mµi ®¸</v>
          </cell>
          <cell r="C418" t="str">
            <v>ca</v>
          </cell>
          <cell r="D418">
            <v>12200</v>
          </cell>
        </row>
        <row r="419">
          <cell r="A419">
            <v>413</v>
          </cell>
          <cell r="B419" t="str">
            <v>M¸y c¾t</v>
          </cell>
          <cell r="C419" t="str">
            <v>ca</v>
          </cell>
          <cell r="D419">
            <v>1647</v>
          </cell>
        </row>
        <row r="420">
          <cell r="A420">
            <v>414</v>
          </cell>
          <cell r="B420" t="str">
            <v>M¸y c¾t ba trôc</v>
          </cell>
          <cell r="C420" t="str">
            <v>ca</v>
          </cell>
          <cell r="D420">
            <v>328250</v>
          </cell>
        </row>
        <row r="421">
          <cell r="A421">
            <v>415</v>
          </cell>
          <cell r="B421" t="str">
            <v>M¸y c¾t mÉu lín (30x30)cm</v>
          </cell>
          <cell r="C421" t="str">
            <v>ca</v>
          </cell>
          <cell r="D421">
            <v>10980</v>
          </cell>
        </row>
        <row r="422">
          <cell r="A422">
            <v>416</v>
          </cell>
          <cell r="B422" t="str">
            <v>M¸y c¾t n­íc</v>
          </cell>
          <cell r="C422" t="str">
            <v>ca</v>
          </cell>
          <cell r="D422" t="str">
            <v>v</v>
          </cell>
        </row>
        <row r="423">
          <cell r="A423">
            <v>417</v>
          </cell>
          <cell r="B423" t="str">
            <v>M¸y c¾t nhá</v>
          </cell>
          <cell r="C423" t="str">
            <v>ca</v>
          </cell>
          <cell r="D423" t="str">
            <v>v</v>
          </cell>
        </row>
        <row r="424">
          <cell r="A424">
            <v>418</v>
          </cell>
          <cell r="B424" t="str">
            <v>M¸y c¾t øng biÕn</v>
          </cell>
          <cell r="C424" t="str">
            <v>ca</v>
          </cell>
          <cell r="D424">
            <v>109800</v>
          </cell>
        </row>
        <row r="425">
          <cell r="A425">
            <v>419</v>
          </cell>
          <cell r="B425" t="str">
            <v>M¸y caragrang (lµm thÝ nghiÖm ch¶y)</v>
          </cell>
          <cell r="C425" t="str">
            <v>ca</v>
          </cell>
          <cell r="D425">
            <v>4117</v>
          </cell>
        </row>
        <row r="426">
          <cell r="A426">
            <v>420</v>
          </cell>
          <cell r="B426" t="str">
            <v>M¸y ch­ng cÊt n­íc</v>
          </cell>
          <cell r="C426" t="str">
            <v>ca</v>
          </cell>
          <cell r="D426">
            <v>3978</v>
          </cell>
        </row>
        <row r="427">
          <cell r="A427">
            <v>421</v>
          </cell>
          <cell r="B427" t="str">
            <v>M¸y Ðp Litvinop</v>
          </cell>
          <cell r="C427" t="str">
            <v>ca</v>
          </cell>
          <cell r="D427">
            <v>16470</v>
          </cell>
        </row>
        <row r="428">
          <cell r="A428">
            <v>422</v>
          </cell>
          <cell r="B428" t="str">
            <v>M¸y Ðp mÉu ®¸</v>
          </cell>
          <cell r="C428" t="str">
            <v>ca</v>
          </cell>
          <cell r="D428">
            <v>100650</v>
          </cell>
        </row>
        <row r="429">
          <cell r="A429">
            <v>423</v>
          </cell>
          <cell r="B429" t="str">
            <v>M¸y Ên GA hoÆc t­¬ng tù</v>
          </cell>
          <cell r="C429" t="str">
            <v>ca</v>
          </cell>
          <cell r="D429">
            <v>243667</v>
          </cell>
        </row>
        <row r="430">
          <cell r="A430">
            <v>424</v>
          </cell>
          <cell r="B430" t="str">
            <v>M¸y håi ©m</v>
          </cell>
          <cell r="C430" t="str">
            <v>ca</v>
          </cell>
          <cell r="D430">
            <v>32250</v>
          </cell>
        </row>
        <row r="431">
          <cell r="A431">
            <v>425</v>
          </cell>
          <cell r="B431" t="str">
            <v>M¸y hót ch©n kh«ng</v>
          </cell>
          <cell r="C431" t="str">
            <v>ca</v>
          </cell>
          <cell r="D431">
            <v>7161</v>
          </cell>
        </row>
        <row r="432">
          <cell r="A432">
            <v>426</v>
          </cell>
          <cell r="B432" t="str">
            <v>M¸y khoan</v>
          </cell>
          <cell r="C432" t="str">
            <v>ca</v>
          </cell>
          <cell r="D432" t="str">
            <v>v</v>
          </cell>
        </row>
        <row r="433">
          <cell r="A433">
            <v>427</v>
          </cell>
          <cell r="B433" t="str">
            <v>M¸y khoan F-60L hoÆc B-40L</v>
          </cell>
          <cell r="C433" t="str">
            <v>ca</v>
          </cell>
          <cell r="D433">
            <v>790969</v>
          </cell>
        </row>
        <row r="434">
          <cell r="A434">
            <v>428</v>
          </cell>
          <cell r="B434" t="str">
            <v>M¸y khoan mÉu ®¸</v>
          </cell>
          <cell r="C434" t="str">
            <v>ca</v>
          </cell>
          <cell r="D434">
            <v>33855</v>
          </cell>
        </row>
        <row r="435">
          <cell r="A435">
            <v>429</v>
          </cell>
          <cell r="B435" t="str">
            <v>M¸y khoan Ykb - 25</v>
          </cell>
          <cell r="C435" t="str">
            <v>ca</v>
          </cell>
          <cell r="D435">
            <v>21500</v>
          </cell>
        </row>
        <row r="436">
          <cell r="A436">
            <v>430</v>
          </cell>
          <cell r="B436" t="str">
            <v>M¸y khoan CBY-150-3ub</v>
          </cell>
          <cell r="C436" t="str">
            <v>ca</v>
          </cell>
          <cell r="D436">
            <v>400951</v>
          </cell>
        </row>
        <row r="437">
          <cell r="A437">
            <v>431</v>
          </cell>
          <cell r="B437" t="str">
            <v>M¸y khoan Ykb 50 m hoÆc lo¹i t­¬ng tù</v>
          </cell>
          <cell r="C437" t="str">
            <v>ca</v>
          </cell>
          <cell r="D437" t="str">
            <v>v</v>
          </cell>
        </row>
        <row r="438">
          <cell r="A438">
            <v>432</v>
          </cell>
          <cell r="B438" t="str">
            <v>M¸y kinh vÜ theo 020</v>
          </cell>
          <cell r="C438" t="str">
            <v>ca</v>
          </cell>
          <cell r="D438">
            <v>27467</v>
          </cell>
        </row>
        <row r="439">
          <cell r="A439">
            <v>433</v>
          </cell>
          <cell r="B439" t="str">
            <v>M¸y l­u tèc BMM</v>
          </cell>
          <cell r="C439" t="str">
            <v>ca</v>
          </cell>
          <cell r="D439">
            <v>10080</v>
          </cell>
        </row>
        <row r="440">
          <cell r="A440">
            <v>434</v>
          </cell>
          <cell r="B440" t="str">
            <v>M¸y l­u tèc s«ng</v>
          </cell>
          <cell r="C440" t="str">
            <v>ca</v>
          </cell>
          <cell r="D440">
            <v>25200</v>
          </cell>
        </row>
        <row r="441">
          <cell r="A441">
            <v>435</v>
          </cell>
          <cell r="B441" t="str">
            <v>M¸y mµi ®¸</v>
          </cell>
          <cell r="C441" t="str">
            <v>ca</v>
          </cell>
          <cell r="D441">
            <v>12200</v>
          </cell>
        </row>
        <row r="442">
          <cell r="A442">
            <v>436</v>
          </cell>
          <cell r="B442" t="str">
            <v>M¸y MF-2-100</v>
          </cell>
          <cell r="C442" t="str">
            <v>ca</v>
          </cell>
          <cell r="D442">
            <v>32250</v>
          </cell>
        </row>
        <row r="443">
          <cell r="A443">
            <v>437</v>
          </cell>
          <cell r="B443" t="str">
            <v>M¸y nÐn</v>
          </cell>
          <cell r="C443" t="str">
            <v>ca</v>
          </cell>
          <cell r="D443">
            <v>10980</v>
          </cell>
        </row>
        <row r="444">
          <cell r="A444">
            <v>438</v>
          </cell>
          <cell r="B444" t="str">
            <v>M¸y nÐn mét trôc</v>
          </cell>
          <cell r="C444" t="str">
            <v>ca</v>
          </cell>
          <cell r="D444">
            <v>10980</v>
          </cell>
        </row>
        <row r="445">
          <cell r="A445">
            <v>439</v>
          </cell>
          <cell r="B445" t="str">
            <v>M¸y nÐn khÝ 600m3/h</v>
          </cell>
          <cell r="C445" t="str">
            <v>ca</v>
          </cell>
          <cell r="D445">
            <v>131387</v>
          </cell>
        </row>
        <row r="446">
          <cell r="A446">
            <v>440</v>
          </cell>
          <cell r="B446" t="str">
            <v>M¸y nÐn khÝ DK9 (600m3/h)</v>
          </cell>
          <cell r="C446" t="str">
            <v>ca</v>
          </cell>
          <cell r="D446">
            <v>131387</v>
          </cell>
        </row>
        <row r="447">
          <cell r="A447">
            <v>441</v>
          </cell>
          <cell r="B447" t="str">
            <v>M¸y nÐn khÝ B10 (1200m3/h)</v>
          </cell>
          <cell r="C447" t="str">
            <v>ca</v>
          </cell>
          <cell r="D447">
            <v>383236</v>
          </cell>
        </row>
        <row r="448">
          <cell r="A448">
            <v>442</v>
          </cell>
          <cell r="B448" t="str">
            <v>M¸y so mµu ngän löa</v>
          </cell>
          <cell r="C448" t="str">
            <v>ca</v>
          </cell>
          <cell r="D448">
            <v>25620</v>
          </cell>
        </row>
        <row r="449">
          <cell r="A449">
            <v>443</v>
          </cell>
          <cell r="B449" t="str">
            <v>M¸y so mµu quang ®iÖn</v>
          </cell>
          <cell r="C449" t="str">
            <v>ca</v>
          </cell>
          <cell r="D449">
            <v>67100</v>
          </cell>
        </row>
        <row r="450">
          <cell r="A450">
            <v>444</v>
          </cell>
          <cell r="B450" t="str">
            <v>M¸y thÊm</v>
          </cell>
          <cell r="C450" t="str">
            <v>ca</v>
          </cell>
          <cell r="D450" t="str">
            <v>v</v>
          </cell>
        </row>
        <row r="451">
          <cell r="A451">
            <v>445</v>
          </cell>
          <cell r="B451" t="str">
            <v>M¸y theo 010</v>
          </cell>
          <cell r="C451" t="str">
            <v>ca</v>
          </cell>
          <cell r="D451">
            <v>41200</v>
          </cell>
        </row>
        <row r="452">
          <cell r="A452">
            <v>446</v>
          </cell>
          <cell r="B452" t="str">
            <v>M¸y thñy b×nh NI 030</v>
          </cell>
          <cell r="C452" t="str">
            <v>ca</v>
          </cell>
          <cell r="D452">
            <v>18883</v>
          </cell>
        </row>
        <row r="453">
          <cell r="A453">
            <v>447</v>
          </cell>
          <cell r="B453" t="str">
            <v>M¸y thñy chuÈn NI 030</v>
          </cell>
          <cell r="C453" t="str">
            <v>ca</v>
          </cell>
          <cell r="D453">
            <v>18883</v>
          </cell>
        </row>
        <row r="454">
          <cell r="A454">
            <v>448</v>
          </cell>
          <cell r="B454" t="str">
            <v>M¸y trén ®Êt</v>
          </cell>
          <cell r="C454" t="str">
            <v>ca</v>
          </cell>
          <cell r="D454">
            <v>5490</v>
          </cell>
        </row>
        <row r="455">
          <cell r="A455">
            <v>449</v>
          </cell>
          <cell r="B455" t="str">
            <v>M¸y UJ-18</v>
          </cell>
          <cell r="C455" t="str">
            <v>ca</v>
          </cell>
          <cell r="D455">
            <v>32250</v>
          </cell>
        </row>
        <row r="456">
          <cell r="A456">
            <v>450</v>
          </cell>
          <cell r="B456" t="str">
            <v>M¸y vµ mia bala</v>
          </cell>
          <cell r="C456" t="str">
            <v>ca</v>
          </cell>
          <cell r="D456">
            <v>2006</v>
          </cell>
        </row>
        <row r="457">
          <cell r="A457">
            <v>451</v>
          </cell>
          <cell r="B457" t="str">
            <v>M¸y x¸c ®Þnh hÖ sè thÊm</v>
          </cell>
          <cell r="C457" t="str">
            <v>ca</v>
          </cell>
          <cell r="D457">
            <v>43920</v>
          </cell>
        </row>
        <row r="458">
          <cell r="A458">
            <v>452</v>
          </cell>
          <cell r="B458" t="str">
            <v>M¸y x¸c ®Þnh m«®un</v>
          </cell>
          <cell r="C458" t="str">
            <v>ca</v>
          </cell>
          <cell r="D458">
            <v>18300</v>
          </cell>
        </row>
        <row r="459">
          <cell r="A459">
            <v>453</v>
          </cell>
          <cell r="B459" t="str">
            <v>M¸y xuyªn ®éng RA - 50 hoÆc t­¬ng tù</v>
          </cell>
          <cell r="C459" t="str">
            <v>ca</v>
          </cell>
          <cell r="D459">
            <v>43000</v>
          </cell>
        </row>
        <row r="460">
          <cell r="A460">
            <v>454</v>
          </cell>
          <cell r="B460" t="str">
            <v>M¸y xuyªn tÜnh Gouda hoÆc t­¬ng tù</v>
          </cell>
          <cell r="C460" t="str">
            <v>ca</v>
          </cell>
          <cell r="D460">
            <v>376250</v>
          </cell>
        </row>
        <row r="461">
          <cell r="A461">
            <v>455</v>
          </cell>
          <cell r="B461" t="str">
            <v>NI 004</v>
          </cell>
          <cell r="C461" t="str">
            <v>ca</v>
          </cell>
          <cell r="D461" t="str">
            <v>v</v>
          </cell>
        </row>
        <row r="462">
          <cell r="A462">
            <v>456</v>
          </cell>
          <cell r="B462" t="str">
            <v>NI 030</v>
          </cell>
          <cell r="C462" t="str">
            <v>ca</v>
          </cell>
          <cell r="D462">
            <v>18883</v>
          </cell>
        </row>
        <row r="463">
          <cell r="A463">
            <v>457</v>
          </cell>
          <cell r="B463" t="str">
            <v>Qu¹t giã CB-5M</v>
          </cell>
          <cell r="C463" t="str">
            <v>ca</v>
          </cell>
          <cell r="D463">
            <v>10286</v>
          </cell>
        </row>
        <row r="464">
          <cell r="A464">
            <v>458</v>
          </cell>
          <cell r="B464" t="str">
            <v>Tæ hîp m¸y khoan vµ b¬m</v>
          </cell>
          <cell r="C464" t="str">
            <v>ca</v>
          </cell>
          <cell r="D464">
            <v>477251</v>
          </cell>
        </row>
        <row r="465">
          <cell r="A465">
            <v>459</v>
          </cell>
          <cell r="B465" t="str">
            <v>Têi th¶ m¸y</v>
          </cell>
          <cell r="C465" t="str">
            <v>ca</v>
          </cell>
          <cell r="D465">
            <v>17588</v>
          </cell>
        </row>
        <row r="466">
          <cell r="A466">
            <v>460</v>
          </cell>
          <cell r="B466" t="str">
            <v>Têi th¶ neo 5 tÊn</v>
          </cell>
          <cell r="C466" t="str">
            <v>ca</v>
          </cell>
          <cell r="D466">
            <v>34203</v>
          </cell>
        </row>
        <row r="467">
          <cell r="A467">
            <v>461</v>
          </cell>
          <cell r="B467" t="str">
            <v>Theo 010</v>
          </cell>
          <cell r="C467" t="str">
            <v>ca</v>
          </cell>
          <cell r="D467">
            <v>41200</v>
          </cell>
        </row>
        <row r="468">
          <cell r="A468">
            <v>462</v>
          </cell>
          <cell r="B468" t="str">
            <v>Theo 020</v>
          </cell>
          <cell r="C468" t="str">
            <v>ca</v>
          </cell>
          <cell r="D468">
            <v>27467</v>
          </cell>
        </row>
        <row r="469">
          <cell r="A469">
            <v>463</v>
          </cell>
          <cell r="B469" t="str">
            <v>Thïng trôc 0,5m3</v>
          </cell>
          <cell r="C469" t="str">
            <v>ca</v>
          </cell>
          <cell r="D469">
            <v>500</v>
          </cell>
        </row>
        <row r="470">
          <cell r="A470">
            <v>464</v>
          </cell>
          <cell r="B470" t="str">
            <v>ThuyÒn 5 tÊn</v>
          </cell>
          <cell r="C470" t="str">
            <v>ca</v>
          </cell>
          <cell r="D470">
            <v>48484</v>
          </cell>
        </row>
        <row r="471">
          <cell r="A471">
            <v>465</v>
          </cell>
          <cell r="B471" t="str">
            <v>ThuyÒn gç 5 tÊn</v>
          </cell>
          <cell r="C471" t="str">
            <v>ca</v>
          </cell>
          <cell r="D471">
            <v>48484</v>
          </cell>
        </row>
        <row r="472">
          <cell r="A472">
            <v>466</v>
          </cell>
          <cell r="B472" t="str">
            <v>Tñ hót ®éc</v>
          </cell>
          <cell r="C472" t="str">
            <v>ca</v>
          </cell>
          <cell r="D472">
            <v>7320</v>
          </cell>
        </row>
        <row r="473">
          <cell r="A473">
            <v>467</v>
          </cell>
          <cell r="B473" t="str">
            <v>Tñ sÊy</v>
          </cell>
          <cell r="C473" t="str">
            <v>ca</v>
          </cell>
          <cell r="D473">
            <v>9150</v>
          </cell>
        </row>
        <row r="474">
          <cell r="A474">
            <v>468</v>
          </cell>
          <cell r="B474" t="str">
            <v>Tñ sÊy 2KW</v>
          </cell>
          <cell r="C474" t="str">
            <v>ca</v>
          </cell>
          <cell r="D474">
            <v>9150</v>
          </cell>
        </row>
        <row r="475">
          <cell r="A475">
            <v>469</v>
          </cell>
          <cell r="B475" t="str">
            <v>TRIOSX - 12</v>
          </cell>
          <cell r="C475" t="str">
            <v>ca</v>
          </cell>
          <cell r="D475">
            <v>258000</v>
          </cell>
        </row>
        <row r="476">
          <cell r="A476">
            <v>470</v>
          </cell>
          <cell r="B476" t="str">
            <v>Xuång m¸y 30cv</v>
          </cell>
          <cell r="C476" t="str">
            <v>ca</v>
          </cell>
          <cell r="D476">
            <v>38144</v>
          </cell>
        </row>
        <row r="477">
          <cell r="A477">
            <v>471</v>
          </cell>
          <cell r="B477" t="str">
            <v>M¸y CBR (Anh hoÆc Ph¸p)</v>
          </cell>
          <cell r="C477" t="str">
            <v>ca</v>
          </cell>
          <cell r="D477">
            <v>91375</v>
          </cell>
        </row>
        <row r="478">
          <cell r="A478">
            <v>472</v>
          </cell>
          <cell r="B478" t="str">
            <v>M¸y ph¸t ®iÖn 2,5-3,0KW</v>
          </cell>
          <cell r="C478" t="str">
            <v>ca</v>
          </cell>
          <cell r="D478">
            <v>8226</v>
          </cell>
        </row>
        <row r="479">
          <cell r="A479">
            <v>473</v>
          </cell>
          <cell r="B479" t="str">
            <v>C©n kü thuËt</v>
          </cell>
          <cell r="C479" t="str">
            <v>ca</v>
          </cell>
          <cell r="D479">
            <v>5125</v>
          </cell>
        </row>
        <row r="480">
          <cell r="A480">
            <v>474</v>
          </cell>
          <cell r="B480" t="str">
            <v>KÝch thñy lùc 50 tÊn</v>
          </cell>
          <cell r="C480" t="str">
            <v>ca</v>
          </cell>
          <cell r="D480">
            <v>30546</v>
          </cell>
        </row>
        <row r="481">
          <cell r="A481">
            <v>475</v>
          </cell>
          <cell r="B481" t="str">
            <v>M¸y ®Þa chÊn TRIOSX - 24</v>
          </cell>
          <cell r="C481" t="str">
            <v>ca</v>
          </cell>
          <cell r="D481">
            <v>301000</v>
          </cell>
        </row>
        <row r="482">
          <cell r="A482">
            <v>476</v>
          </cell>
          <cell r="B482" t="str">
            <v>¤t« vËn chuyÓn (néi tuyÕn)</v>
          </cell>
          <cell r="C482" t="str">
            <v>ca</v>
          </cell>
          <cell r="D482">
            <v>161496</v>
          </cell>
        </row>
        <row r="483">
          <cell r="A483">
            <v>477</v>
          </cell>
          <cell r="B483" t="str">
            <v>¤t« t¶i tiªu chuÈn cã chÊt t¶i</v>
          </cell>
          <cell r="C483" t="str">
            <v>ca</v>
          </cell>
          <cell r="D483">
            <v>375750</v>
          </cell>
        </row>
        <row r="484">
          <cell r="A484">
            <v>478</v>
          </cell>
          <cell r="B484" t="str">
            <v>Theo 02N</v>
          </cell>
          <cell r="C484" t="str">
            <v>ca</v>
          </cell>
          <cell r="D484" t="str">
            <v>v</v>
          </cell>
        </row>
        <row r="485">
          <cell r="A485">
            <v>479</v>
          </cell>
          <cell r="B485" t="str">
            <v>ThuyÒn 7 tÊn</v>
          </cell>
          <cell r="C485" t="str">
            <v>ca</v>
          </cell>
          <cell r="D485">
            <v>66019</v>
          </cell>
        </row>
        <row r="486">
          <cell r="A486">
            <v>480</v>
          </cell>
          <cell r="B486" t="str">
            <v>WILD-T3</v>
          </cell>
          <cell r="C486" t="str">
            <v>ca</v>
          </cell>
          <cell r="D486">
            <v>41200</v>
          </cell>
        </row>
        <row r="487">
          <cell r="A487">
            <v>481</v>
          </cell>
          <cell r="B487" t="str">
            <v>M¸y khoan (dïng trong TN SPT)</v>
          </cell>
          <cell r="C487" t="str">
            <v>ca</v>
          </cell>
          <cell r="D487">
            <v>400951</v>
          </cell>
        </row>
        <row r="488">
          <cell r="A488">
            <v>482</v>
          </cell>
          <cell r="B488" t="str">
            <v>¤t« t¶i 12T</v>
          </cell>
          <cell r="C488" t="str">
            <v>ca</v>
          </cell>
          <cell r="D488">
            <v>363043</v>
          </cell>
        </row>
      </sheetData>
      <sheetData sheetId="18" refreshError="1"/>
      <sheetData sheetId="19" refreshError="1"/>
      <sheetData sheetId="20" refreshError="1"/>
      <sheetData sheetId="21" refreshError="1"/>
      <sheetData sheetId="22"/>
      <sheetData sheetId="23" refreshError="1"/>
      <sheetData sheetId="24"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THK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PHAN TICH`VAT TU"/>
      <sheetName val="Sheet5_x0000__x0008__x0006__x0008__x0003_ဠ_x0000_蜰Ư༢_x0000_螸Ư༢_x0000_蠼Ư༢_x0000_裀Ư༢_x0000_襄Ư"/>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ctTBA"/>
      <sheetName val="TTTram"/>
      <sheetName val="Tai khoan"/>
      <sheetName val="GVT"/>
      <sheetName val="Tien An T11"/>
      <sheetName val="DNPD-QL"/>
      <sheetName val="Bang luong"/>
      <sheetName val="Bang CC"/>
      <sheetName val=" Luong nghien "/>
      <sheetName val="QT-LN"/>
      <sheetName val="Giantiep"/>
      <sheetName val="Phuc vu"/>
      <sheetName val="May Phat"/>
      <sheetName val="1813"/>
      <sheetName val="Tongke"/>
      <sheetName val="Dot31"/>
      <sheetName val="Dot32"/>
      <sheetName val="Dot33"/>
      <sheetName val="Dot34"/>
      <sheetName val="Dot35"/>
      <sheetName val="Dot26"/>
      <sheetName val="Dot27"/>
      <sheetName val="Dot28"/>
      <sheetName val="Dot29"/>
      <sheetName val="Dot30"/>
      <sheetName val="Sheet2"/>
      <sheetName val="MTO REV.2(ARMOR)"/>
      <sheetName val="VL,NC"/>
      <sheetName val="giathanh1"/>
      <sheetName val="DO AM DT"/>
      <sheetName val="BO"/>
      <sheetName val="Sheet5_x0000__x0008__x0006__x0008__x0003_ဠ 蜰Ư༢_x0000_螸Ư༢_x0000_蠼Ư༢_x0000_裀Ư༢_x0000_襄Ư"/>
      <sheetName val="BANG DU TGAN DRC"/>
      <sheetName val="VC B_x000f_"/>
      <sheetName val="PHAN DICH VAT TU"/>
      <sheetName val="DIEL GIAI KL"/>
      <sheetName val="KLDK THUC HIEN"/>
      <sheetName val="Shaet30"/>
      <sheetName val="Sheet#2"/>
      <sheetName val="Qheet36"/>
      <sheetName val="Sheet5_x0000__x0008__x0006__x0008__x0003_ဠ_x0000_蜰Ư༢_x0000_螸Ư༢_x0000_蠼Ư༢_x0000_⋀_x000f_쀀꾈∁_x000f_"/>
      <sheetName val="?_x0000_?U?_x0000_?U?_x0000_?U?_x0000_?U?_x0000_?U?_x0000_?U?_x0000__x0000__x0000__x0000__x0000__x0000_"/>
      <sheetName val="Sheet5_x0000__x0008__x0006__x0008__x0003_?_x0000_?U?_x0000_?U?_x0000_?U?_x0000_?U?_x0000_?U"/>
      <sheetName val="Sheet5_x0000__x0008__x0006__x0008__x0003_?_x0000_?U?_x0000_?U?_x0000_?U?_x0000_?_x000f_???_x000f_"/>
      <sheetName val="QTDG"/>
      <sheetName val="TONG HOP K©N© 2ÈI"/>
      <sheetName val="Thuc thanh"/>
      <sheetName val="Luong T1- 03"/>
      <sheetName val="Luong T2- 03"/>
      <sheetName val="Luong T3- 03"/>
      <sheetName val="Sheet5"/>
      <sheetName val="DTCT-TB"/>
      <sheetName val="TONG KE DZ 0.4 KV"/>
      <sheetName val="Bia TQT"/>
      <sheetName val="Thuc thanh_x0000_ס_x0000__x0000__x0000__x0000__x0000__x0000__x0000__x0000__x0009__x0000_忀ס_x0000__x0004__x0000__x0000__x0000__x0000__x0000_"/>
      <sheetName val="CHIET TINH DGN GIA"/>
      <sheetName val="gia xe _x0000_ay"/>
      <sheetName val="Sheet5?_x0008__x0006__x0008__x0003_ဠ?蜰Ư༢?螸Ư༢?蠼Ư༢?裀Ư༢?襄Ư"/>
      <sheetName val="?"/>
      <sheetName val="Sheet5?_x0008__x0006__x0008__x0003_ဠ?蜰Ư༢?螸Ư༢?蠼Ư༢?⋀_x000f_쀀꾈∁_x000f_"/>
      <sheetName val="???U???U???U???U???U???U???????"/>
      <sheetName val="Sheet5?_x0008__x0006__x0008__x0003_???U???U???U???U???U"/>
      <sheetName val="Sheet5?_x0008__x0006__x0008__x0003_???U???U???U???_x000f_???_x000f_"/>
      <sheetName val="???U???U???U???U???U???U??"/>
      <sheetName val="Sheet5?_x0008__x0006__x0008__x0003_ဠ 蜰Ư༢?螸Ư༢?蠼Ư༢?裀Ư༢?襄Ư"/>
      <sheetName val="? ?U?_x0000_?U?_x0000_?U?_x0000_?U?_x0000_?U?_x0000_?U?_x0000__x0000__x0000__x0000__x0000__x0000_"/>
      <sheetName val="?_x0000_?Ý?_x0000_?Ý?_x0000_?Ý?_x0000_?Ý?_x0000_?Ý?_x0000_?Ý?_x0000__x0000__x0000__x0000__x0000__x0000_"/>
      <sheetName val="Sheet5_x0000__x0008__x0006__x0008__x0003_?_x0000_?Ý?_x0000_?Ý?_x0000_?Ý?_x0000_?Ý?_x0000_?Ý"/>
      <sheetName val="TT04"/>
      <sheetName val="ay (28-10-2005)_x0000__x0000_#2_Du toan nga"/>
      <sheetName val="dtct cau"/>
      <sheetName val="Chi tiet1"/>
      <sheetName val="Gia KS"/>
      <sheetName val="dtct cong"/>
      <sheetName val="TONGSBU"/>
      <sheetName val="dg"/>
      <sheetName val="_"/>
      <sheetName val="TL rieng"/>
      <sheetName val="gia xe ?ay"/>
      <sheetName val="? ?U???U???U???U???U???U???????"/>
      <sheetName val="Sheet5_x0000__x0008__x0006__x0008__x0003_? ?U?_x0000_?U?_x0000_?U?_x0000_?U?_x0000_?U"/>
      <sheetName val="Sheet5?_x0008__x0006__x0008__x0003_? ?U???U???U???U???U"/>
      <sheetName val="? ?U???U???U???U???U???U??"/>
      <sheetName val="???Ý???Ý???Ý???Ý???Ý???Ý???????"/>
      <sheetName val="Sheet5?_x0008__x0006__x0008__x0003_???Ý???Ý???Ý???Ý???Ý"/>
      <sheetName val="PHAN TICH VAT T_x0015_ NGANG"/>
      <sheetName val="PHAN TACH VAT TU THEO NHOM"/>
      <sheetName val="TONG HOP NHAN CNNG"/>
      <sheetName val="DIEF GIAI CPSX"/>
      <sheetName val="BANG GIA DU UOAN THUY LOI"/>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gia xe "/>
      <sheetName val="_ _U_"/>
      <sheetName val="Sheet5__x0008__x0006__x0008__x0003_ဠ 蜰Ư༢_螸Ư༢_蠼Ư༢_裀Ư༢_襄Ư"/>
      <sheetName val="gia xe _ay"/>
      <sheetName val="_ _U___U___U___U___U___U_______"/>
      <sheetName val="_ _U___U___U___U___U___U__"/>
      <sheetName val="Sheet5__x0008__x0006__x0008__x0003__ _U___U___U___U___U"/>
      <sheetName val="'ia nhan cong"/>
      <sheetName val="TONG KE"/>
      <sheetName val="Electrical Breakdown"/>
      <sheetName val="Tiepdia"/>
      <sheetName val="VL_NC"/>
      <sheetName val=" lam_x0000__x000e_2_Goi 1 (TT04)_x0000_ 2_goi 1 d"/>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PTVT (MAU)"/>
      <sheetName val="BC11cau-QL15A-3"/>
      <sheetName val="KLLK THUC @IEN"/>
      <sheetName val="DZ 22KV"/>
      <sheetName val="chitiet"/>
      <sheetName val="TPSX"/>
      <sheetName val="01 Bid Price summary"/>
      <sheetName val="Shee«"/>
      <sheetName val="She«3"/>
      <sheetName val="Tong_ke"/>
      <sheetName val="DK-TT"/>
      <sheetName val="Dept"/>
      <sheetName val="_x0000__x0000__x0000__x0000__x0000__x0000__x0000__x0000__x0000__x0000__x0000_![BC11cau-QL15A-3.xl"/>
      <sheetName val="Thuc thanh?ס????????_x0009_?忀ס?_x0004_?????"/>
      <sheetName val="_ia nhan cong"/>
      <sheetName val=""/>
      <sheetName val="Sheet5_x0000__x0008__x0006__x0008__x0003_ဠ_x0000_蜰Ư༢_x0000_螸Ư༢_x0000_蠼Ư༢_x0000_⋀_x000f_쀀궈∁_x000f_"/>
      <sheetName val="Sheet5?_x0008__x0006__x0008__x0003_ဠ?蜰Ư༢?螸Ư༢?蠼Ư༢?⋀_x000f_쀀궈∁_x000f_"/>
      <sheetName val="ay (28-10-2005)"/>
      <sheetName val="ay (28-10-2005)??#2_Du toan nga"/>
      <sheetName val="Names"/>
      <sheetName val="DO_AM_DT"/>
      <sheetName val="MAKHO"/>
      <sheetName val="Thuc thanh_x0000_ס_x0000__x0009_忀ס_x0000__x0004__x0000_鵀ס_x0000_怈ס_x0000_d_x0000_![BC"/>
      <sheetName val="Thuc thanh_x0000_ס_x0000_ 忀ס_x0000__x0004__x0000_鵀ס_x0000_怈ס_x0000_d_x0000_![BC"/>
      <sheetName val="ay (28-10-2005)_x0000_#2_Du toan ngay"/>
      <sheetName val="Sheet5??U??U??U??U??U??U?"/>
      <sheetName val="Sheet5??U??U??U??U??U"/>
      <sheetName val="Sheet5?_x0008__x0006__x0008__x0003_???U???U???U???U??7U"/>
      <sheetName val=" lam"/>
      <sheetName val="? ?Ý?_x0000_?Ý?_x0000_?Ý?_x0000_?Ý?_x0000_?Ý?_x0000_?Ý?_x0000__x0000__x0000__x0000__x0000__x0000_"/>
      <sheetName val="Sheet5_x0000__x0008__x0006__x0008__x0003_?_x0000_?Ý?_x0000_?Ý?_x0000_?Ý?_x0000_?_x000f_???_x000f_"/>
      <sheetName val="Sheet5?_x0008__x0006__x0008__x0003_???Ý???Ý???Ý???_x000f_???_x000f_"/>
      <sheetName val="? ?Ý???Ý???Ý???Ý???Ý???Ý???????"/>
      <sheetName val=" lam?_x000e_2_Goi 1 (TT04)? 2_goi 1 d"/>
      <sheetName val="Sheet5?_x0008__x0006__x0008__x0003_ဠ 蜰Ư༢?螸Ư༢?蠼Ư༢?裀Ưܢ?襄Ư"/>
      <sheetName val=" Luong nghiun "/>
      <sheetName val="TH VAL TU"/>
      <sheetName val="BANG BU VAN CxUYEN"/>
      <sheetName val="CHI PHI CÁ!MAY"/>
      <sheetName val="PONG HOP KINH PHI"/>
      <sheetName val="PHAN TICH KHOI HUONG"/>
      <sheetName val="DON CIA TONG HOP"/>
      <sheetName val="Sheet5__x0008__x0006__x0008__x0003_?_?U?_?U?_?U?_?U?_?U"/>
      <sheetName val="Sheet5__x0008__x0006__x0008__x0003_?_?U?_?U?_?U?_?_x000f_???_x000f_"/>
      <sheetName val="Sheet5__x0008__x0006__x0008__x0003_? ?U?_?U?_?U?_?U?_?U"/>
      <sheetName val="???????????![BC11cau-QL15A-3.xl"/>
      <sheetName val="___Ý___Ý___Ý___Ý___Ý___Ý_______"/>
      <sheetName val="Sheet5__x0008__x0006__x0008__x0003____Ý___Ý___Ý___Ý___Ý"/>
      <sheetName val="?_x0000_îm??_x0000_ùn??_x0000_ÛÇ??_x0000_Á¸??_x0000_???_x0000__x0000__x0000__x0000__x0000__x0000_"/>
      <sheetName val="5_x0000__x0008__x0006__x0008__x0003_?_x0000_ãó??_x0000_îm??_x0000_ùn??_x0000_ÛÇ??_x0000_Á¸?"/>
      <sheetName val="et5_x0000__x0008__x0006__x0008__x0003_?_x0000_ãó??_x0000_îm??_x0000_ùn??_x0000_?_x000f_???_x000f_"/>
      <sheetName val="dt䡫hovt"/>
      <sheetName val="VC BG"/>
      <sheetName val="Sheet5_x0000__x0008__x0006__x0008__x0003_ဠ_x0000_茰Ư༢_x0000_螸Ư༢_x0000_蠼Ư༢_x0000_裀Ư༢_x0000_襄Ư"/>
      <sheetName val="Sheet5__x0008__x0006__x0008__x0003_ဠ_蜰Ư༢_螸Ư༢_蠼Ư༢_⋀_x000f_쀀궈∁_x000f_"/>
      <sheetName val="Luong ¼1- 03"/>
      <sheetName val="Sales2002"/>
      <sheetName val="LEGEND"/>
      <sheetName val="[BC11cau-Q"/>
      <sheetName val="? ?U?"/>
      <sheetName val="Shɥet5_x0000__x0008__x0006__x0008__x0003_ဠ 蜰Ư༢_x0000_螸Ư༢_x0000_蠼Ư༢_x0000_裀Ư༢_x0000_襄Ư"/>
      <sheetName val="BOQ-1"/>
      <sheetName val="uniBase"/>
      <sheetName val="vniBase"/>
      <sheetName val="abcBase"/>
      <sheetName val="Sheet5??Ý??Ý??Ý??Ý??Ý??Ý?"/>
      <sheetName val="Sheet5??Ý??Ý??Ý??Ý??Ý"/>
      <sheetName val="???Ý???Ý???Ý???Ý???Ý???Ý??"/>
      <sheetName val="Sheet5__x0008__x0006__x0008__x0000__x0000__x0000__x0000_&quot;@_x0010_*_x0000__x0000__x0000__x0000__x0000_&quot;@_x0010_*_x0000__x0000__x0000__x0000_"/>
      <sheetName val="Thuc thanh_ס_________x0009__忀ס__x0004______"/>
      <sheetName val="_ _Ý_"/>
      <sheetName val="Sheet5__x0008__x0006__x0008__x0003____Ý___Ý___Ý____x000f_____x000f_"/>
      <sheetName val="_ _Ý___Ý___Ý___Ý___Ý___Ý_______"/>
      <sheetName val="ay (28-10-2005)__#2_Du toan nga"/>
      <sheetName val="Khoi luong"/>
      <sheetName val="DGCT"/>
      <sheetName val="Cuoc Vc"/>
      <sheetName val="Tra"/>
      <sheetName val="Don gia-cau"/>
      <sheetName val="BANG_BU_ËAN_CH+QE1"/>
      <sheetName val="Thuc thanh?ס? 忀ס?_x0004_?鵀ס?怈ס?d?![BC"/>
      <sheetName val="Thuc thanh?ס?_x0009_忀ס?_x0004_?鵀ס?怈ס?d?![BC"/>
      <sheetName val="Thuc thanh?ס???????? ?忀ס?_x0004_?????"/>
      <sheetName val="MTL$-INTER"/>
      <sheetName val="Sheet5_x0000__x0008__x0006__x0008__x0003_? ?Ý?_x0000_?Ý?_x0000_?Ý?_x0000_?Ý?_x0000_?Ý"/>
      <sheetName val="Sheet5?_x0008__x0006__x0008__x0003_? ?Ý???Ý???Ý???Ý???Ý"/>
      <sheetName val="TONG XOP NHAN CONG"/>
      <sheetName val="ay (28-10-2005)?#2_Du toan ngay"/>
      <sheetName val="C47(T11)"/>
      <sheetName val="DI-ESTI"/>
      <sheetName val="Thuc thanh_x0000_ס_x0000__x0000__x0000__x0000__x0000__x0000__x0000__x0000_ _x0000_忀ס_x0000__x0004__x0000__x0000__x0000__x0000__x0000_"/>
      <sheetName val="tra-vat-lieu"/>
      <sheetName val="VC"/>
      <sheetName val="NKC"/>
      <sheetName val="PEDESB"/>
      <sheetName val="Sheet5__x0008__x0006__x0008__x0003_ဠ 蜰Ư༢_螸Ư༢_蠼Ư༢_裀Ưܢ_襄Ư"/>
      <sheetName val="Thuc thanh_ס_ 忀ס__x0004__鵀ס_怈ס_d_!_BC"/>
      <sheetName val="???_x000f__x0000__x0001__x0000__x0000__x0000__x0000__x0000__x0000__x0000_??U???U???U??"/>
      <sheetName val="Shɥet5"/>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Sheet5?_x0008__x0006__x0008__x0003_ဠ?蜰Ư༢?螸Ư༢?蠼Ư༢?裀Ư༢?褄Ư"/>
      <sheetName val="KH-Q1,Q2,01"/>
      <sheetName val="___________!_BC11cau-QL15A-3.xl"/>
      <sheetName val=" lam__x000e_2_Goi 1 (TT04)_ 2_goi 1 d"/>
      <sheetName val="Sheet5__U__U__U__U__U__U_"/>
      <sheetName val="Sheet5__U__U__U__U__U"/>
      <sheetName val="Sheat31"/>
      <sheetName val="Sheet5ဠ蜰Ư༢螸Ư༢蠼Ư༢⋀쀀꾈∁"/>
      <sheetName val="Sheet5??U??U??U?????"/>
      <sheetName val="MTO_REV_2(ARMOR)"/>
      <sheetName val="TONG_HOP_K©N©_2ÈI"/>
      <sheetName val="TONG_KE_DZ_0_4_KV"/>
      <sheetName val="Bia_TQT"/>
      <sheetName val="BANG_DU_TGAN_DRC"/>
      <sheetName val="VC_B"/>
      <sheetName val="PHAN_DICH_VAT_TU"/>
      <sheetName val="DIEL_GIAI_KL"/>
      <sheetName val="KLDK_THUC_HIEN"/>
      <sheetName val="Tai_khoan"/>
      <sheetName val="Sheet5?ဠ?蜰Ư༢?螸Ư༢?蠼Ư༢?裀Ư༢?襄Ư"/>
      <sheetName val="Sheet5?ဠ?蜰Ư༢?螸Ư༢?蠼Ư༢?⋀쀀꾈∁"/>
      <sheetName val="Sheet5????U???U???U???U???U"/>
      <sheetName val="Sheet5????U???U???U??????"/>
      <sheetName val="gia_xe_ay"/>
      <sheetName val="Sheet5ဠ_蜰Ư༢螸Ư༢蠼Ư༢裀Ư༢襄Ư༢览Ư༢"/>
      <sheetName val="Luong_T1-_03"/>
      <sheetName val="Luong_T2-_03"/>
      <sheetName val="Luong_T3-_03"/>
      <sheetName val="gia_xe_?ay"/>
      <sheetName val="TL_rieng"/>
      <sheetName val="Electrical_Breakdown"/>
      <sheetName val="Gia_KS"/>
      <sheetName val="dtct_cau"/>
      <sheetName val="Chi_tiet1"/>
      <sheetName val="Sheet5ဠ_蜰Ư༢螸Ư༢蠼Ư༢裀Ư༢襄Ư"/>
      <sheetName val="Sheet5?ဠ_蜰Ư༢?螸Ư༢?蠼Ư༢?裀Ư༢?襄Ư"/>
      <sheetName val="?_?U??U??U??U??U??U?"/>
      <sheetName val="_BC11cau-Q"/>
      <sheetName val="Ktmo"/>
      <sheetName val="CHITIET VL-NC-TT-3p"/>
      <sheetName val="VCV-BE-TONG"/>
      <sheetName val="Sheet5__x0008__x0006__x0008__x0003____U___U___U___U__7U"/>
      <sheetName val="SUMMARY"/>
      <sheetName val="Thuc thanh_ס________ _忀ס__x0004______"/>
      <sheetName val="Thuc thanh___________x0009______x0004______"/>
      <sheetName val="Thuc thanh__________ _____x0004______"/>
      <sheetName val="___Ý___Ý___Ý___Ý___Ý___Ý__"/>
      <sheetName val="Sheet09"/>
      <sheetName val="Thuc thanh_x0000_?_x0000__x0000__x0000__x0000__x0000__x0000__x0000__x0000__x0009__x0000_??_x0000__x0004__x0000__x0000__x0000__x0000__x0000_"/>
      <sheetName val="Sheet5__x0008__x0006__x0008__x0003_?_?Ý?_?Ý?_?Ý?_?Ý?_?Ý"/>
      <sheetName val="Sheet5__x0008__x0006__x0008__x0003_? ?Ý?_?Ý?_?Ý?_?Ý?_?Ý"/>
      <sheetName val="Sheet5__x0008__x0006__x0008__x0003_?_?Ý?_?Ý?_?Ý?_?_x000f_???_x000f_"/>
      <sheetName val="Thuc thanh??????????_x0009_????_x0004_?????"/>
      <sheetName val="VC B_x005f_x000F_"/>
      <sheetName val="Sheet5__x005f_x0008__x005f_x0006__x005f_x0008__x0"/>
      <sheetName val="PHAN TICH VAT T_x005f_x0015_ NGANG"/>
      <sheetName val="Thuc thanh?ס?_x0009_忀堰䆂鰀䆂︀ꓕԯ_x0000_缀_x0000__x0000__x0000_꜀䶔塷䆂"/>
      <sheetName val="Thuc thanh?ס?_x0009_忀԰_x0000_缀_x0000__x0000__x0000_ἀ䲱ᖃĀ_x0000_ꐀᖴ_x0000__x0000_"/>
      <sheetName val="Thuc thanh?ס?_x0009_忀ذ_x0001__x0000__x0000__x0000_鼁ִ_x0000_ፄ倎_x0002_⠀骼줁_x0000_"/>
      <sheetName val="?_?U???U???U???U???U???U???????"/>
      <sheetName val="Sheet5?_?U??U??U??U??U"/>
      <sheetName val="Sheet5??_?U???U???U???U???U"/>
      <sheetName val="?_?U???U???U???U???U???U??"/>
      <sheetName val="gia_xe_"/>
      <sheetName val="_lam2_Goi_1_(TT04)_2_goi_1_d"/>
      <sheetName val="_lam?2_Goi_1_(TT04)?_2_goi_1_d"/>
      <sheetName val="PTVT_(MAU)"/>
      <sheetName val="Shɥet5_x0000__x0008__x0006__x0008__x0003_ဠ 蜰Ư༢_x0000_螸Ư༢_x0000_蠼Ư༢_x0000_裀Ư༢_x0000_Ո_x0000_"/>
      <sheetName val="Shɥet5_x0000__x0008__x0006__x0008__x0003_ဠ 蜰Ư༢_x0000_螸Ư༢_x0000_蠼Ư༢_x0000_裀Ư༢_x0000_Ե_x0000_"/>
      <sheetName val="5"/>
      <sheetName val="et5"/>
      <sheetName val="Sheet5?_x0008__x0006__x0008__x0003_ဠ?茰Ư༢?螸Ư༢?蠼Ư༢?裀Ư༢?襄Ư"/>
      <sheetName val="Shɥet5?_x0008__x0006__x0008__x0003_ဠ 蜰Ư༢?螸Ư༢?蠼Ư༢?裀Ư༢?襄Ư"/>
      <sheetName val="Thuc thanh_x0000_?_x0000__x0009_??_x0000__x0004__x0000_??_x0000_??_x0000_d_x0000_![BC"/>
      <sheetName val="Sh?et5_x0000__x0008__x0006__x0008__x0003_? ?U?_x0000_?U?_x0000_?U?_x0000_?U?_x0000_?U"/>
      <sheetName val="Thuc thanh_?_________x0009__??__x0004______"/>
      <sheetName val="Thuc thanh_x0000_?_x0000_ ??_x0000__x0004__x0000_??_x0000_??_x0000_d_x0000_![BC"/>
      <sheetName val="DS_cau1"/>
      <sheetName val="tong_hop1"/>
      <sheetName val="ptdg-duong"/>
      <sheetName val="Thuc thanh_x0000_?_x0000__x0000__x0000__x0000__x0000__x0000__x0000__x0000_ _x0000_??_x0000__x0004__x0000__x0000__x0000__x0000__x0000_"/>
      <sheetName val="Thuc thanh?????????? ????_x0004_?????"/>
      <sheetName val="Thuc thanh?ס? 忀堰䆂鰀䆂︀ꓕԯ_x0000_缀_x0000__x0000__x0000_꜀䶔塷䆂"/>
      <sheetName val="Thuc thanh?ס? 忀԰_x0000_缀_x0000__x0000__x0000_ἀ䲱ᖃĀ_x0000_ꐀᖴ_x0000__x0000_"/>
      <sheetName val="Thuc thanh_?________ _??__x0004______"/>
      <sheetName val="KKKKKKKK"/>
      <sheetName val="Sheet5ဠ蜰Ư༢螸Ư༢蠼_x0000__x0000_蠀ꣻ簏퀞"/>
      <sheetName val="Thuc thanh?ס? 忀ذ_x0001__x0000__x0000__x0000_鼁ִ_x0000_ፄ倎_x0002_⠀骼줁_x0000_"/>
      <sheetName val="Sheet5________________________2"/>
      <sheetName val="Sheet5________________________3"/>
      <sheetName val="Sheet5________________________4"/>
      <sheetName val="Sheet5________________________5"/>
      <sheetName val="ay__28_10_2005____2_Du_toan_n_2"/>
      <sheetName val="Thuc_thanh____________________2"/>
      <sheetName val="Thuc_thanh____________________3"/>
      <sheetName val="Sheet5________________________6"/>
      <sheetName val="ay__28_10_2005____2_Du_toan_n_3"/>
      <sheetName val="Sh_et5________________________2"/>
      <sheetName val="??îm???ùn???ÛÇ???Á¸????????????"/>
      <sheetName val="5?_x0008__x0006__x0008__x0003_??ãó???îm???ùn???ÛÇ???Á¸?"/>
      <sheetName val="et5?_x0008__x0006__x0008__x0003_??ãó???îm???ùn????_x000f_???_x000f_"/>
      <sheetName val="Sheet5_ဠ_蜰Ư༢_螸Ư༢_蠼Ư༢_裀Ư༢_襄Ư"/>
      <sheetName val="Sheet5_ဠ_蜰Ư༢_螸Ư༢_蠼Ư༢_⋀쀀꾈∁"/>
      <sheetName val="? ?Ý?"/>
      <sheetName val="Thuc thanh?ס?_x0009_忀ס?_x0004_?鵀ס?怈ס?d저⺂ఀ⺃︀"/>
      <sheetName val="LGSX"/>
      <sheetName val="Sheet5__x0008__x0006__x0008_"/>
      <sheetName val="Sh?et5"/>
      <sheetName val="???_x000f_"/>
      <sheetName val="Sheet5ဠ蜰Ư༢螸Ư༢蠼"/>
      <sheetName val="Shɥet5_x0000__x0008__x0006__x0008__x0003_ဠ 蜰Ư༢_x0000_螸Ư༢_x0000_蠼Ư༢_x0000_裀Ư༢_x0000_ɤ"/>
      <sheetName val="Thuc thanh?ס?_x0009_忀0_x0000__x0000__x0000__x0000__x0000__x0000__x0001_倀䉏￲_x0001_瀀踱￡_x0001_"/>
      <sheetName val="ptvt"/>
      <sheetName val="_x0000_hee_x0000_18"/>
      <sheetName val="Sheet5__Ý__Ý__Ý__Ý__Ý__Ý_"/>
      <sheetName val="4"/>
      <sheetName val="Sheet5__Ý__Ý__Ý__Ý__Ý"/>
      <sheetName val="Tra_bang"/>
      <sheetName val="Sheet5__x0008__x0006__x0008__x0003_ဠ_蜰Ưꌀ䯮Ⰱ⸝_x0000__x0000_怀ᎎ접❽뀀➎؀_x0000_ ➃"/>
      <sheetName val="Shɥet5?_x0008__x0006__x0008__x0003_ဠ 蜰Ư༢?螸Ư༢?蠼Ư༢?裀퀀ᣟ_x0000__x0000_Ā"/>
      <sheetName val="Thuc thanh?ס?_x0009_忀סա_x0000__x0000__x0000_밀኶⨀ヱ䓎ኖԀ_x0000__x0000__x0000__x0000_"/>
      <sheetName val="Thuc thanh_ס________ 0_x0000_저겑_xdd02_粥᠀齉#_x0000_"/>
      <sheetName val="Thuc thanh?ס?_x0009_忀סQ_x0000__x0000__x0001_Ԁ_x0000__x0000__x0000_㿥_x0002_뀀輸㿪"/>
      <sheetName val="Thuc thanh?ס?_x0009_忀סQ_x0000_Ԁ_x0000__x0000_ꂇ됢_x0002__x0000__x0000_Ā_x0000_怀텾뤓"/>
      <sheetName val="Thuc thanh?ס?_x0009_忀ס _x0000_Ԁ_x0000_ꀀ껤_x0001__x0000__x0000_Ā_x0000_退漭✪"/>
      <sheetName val="Thuc thanh?ס?_x0009_忀ס夂䟿ကꍏ_x001a__x0000__x0000__x0000_㌮؃_x0000_ꐀ㋁蠃"/>
      <sheetName val="Thuc thanh?ס?_x0009_忀ס?_x0004_?鵀ס?怈ס?d?_x0000__x0000_Ԁ_x0000_"/>
      <sheetName val="Sheet5?_x0008__x0006__x0008__x0003_ဠ?蜰Ư༢?螸Ư༢?蠼Ư༢t_x0000_Ԁ_x0000_耀琧됫"/>
      <sheetName val="Thuc thanh?ס?_x0009_忀ס _x0000_Ԁ_x0000_耀縆_x0001__x0000__x0000_Ā_x0000_退㸬ᒦ"/>
      <sheetName val="Sheet5?_x0008__x0006__x0008__x0003_ဠ 蜰Ư༢?螸Ư༢?蠼Ư༢0_x0000__x0000__x0001_Ԁ_x0000__x0000_"/>
      <sheetName val="Thuc thanh?ס?_x0009_忀ס0_x0000__x0000__x0001_Ԁ_x0000__x0000__x0000_耀⹌ﶡ_x0001_쀀یﶡ"/>
      <sheetName val="Sheet5?_x0008__x0006__x0008__x0003_ဠ 蜰Ư༢?螸Ư༢?蠼Ư༢_x0000__x0000_Ԁ_x0000_က잰ﲓ"/>
      <sheetName val="Sheet5?_x0008__x0006__x0008__x0003_ဠ 蜰Ư༢?螸Ư༢?蠼Ư༢0_x0000_Ԁ_x0000_ꀀ물ﲡ"/>
      <sheetName val="Thuc thanh?ס?_x0009_忀ס_x0000__x0000_Ԁ_x0000_怀閦垰_x0002__x0000__x0000_Ā_x0000_耀ᮂ谲"/>
      <sheetName val="Thuc thanh_ס________ _忀Ԃ_x0000__x0000__x0000_됀ᦶ윀妾"/>
      <sheetName val="Sheet5?_x0008__x0006__x0008__x0003_ဠ 蜰Ư༢?螸Ư༢?蠼Ư༢䡔╾谀╾︀㓕ԯ"/>
      <sheetName val="Gia thau "/>
      <sheetName val="Dinh muc CP KTCB khac"/>
      <sheetName val="Bang khoi luong"/>
      <sheetName val="phan_tich_DG1"/>
      <sheetName val="gia_vat_lieu1"/>
      <sheetName val="gia_xe_may1"/>
      <sheetName val="gia_nhan_cong1"/>
      <sheetName val="DANH_SACH1"/>
      <sheetName val="PHAN_TICH_VAT_TU_NGANG1"/>
      <sheetName val="BANG_DU_TOAN1"/>
      <sheetName val="BANG_DU_TOAN_DRC1"/>
      <sheetName val="DIEN_GIAI_TIEN_LUONG1"/>
      <sheetName val="TONG_HOP_KINH_PHI1"/>
      <sheetName val="CHIET_TINH_DON_GIA1"/>
      <sheetName val="PHAN_TICH_KHOI_LUONG1"/>
      <sheetName val="TH_VAT_TU1"/>
      <sheetName val="VC_OTO1"/>
      <sheetName val="VC_BO1"/>
      <sheetName val="PHAN_TICH_VAT_TU1"/>
      <sheetName val="PHAN_TICH_VAT_TU_THEO_NHOM1"/>
      <sheetName val="TONG_HOP_NHAN_CONG1"/>
      <sheetName val="Sheet5_x0000__x0008__x0006__x0008__x0003_ဠ_x0000_蜰Ư༢_x0000_螸Ư༢헾⾃_x0005__x0000__x0000__x0000__x0000_澟躠翰"/>
      <sheetName val="Thuc thanh?ס?_x0009_忀ס?_x0004_?"/>
      <sheetName val="BANG GIA DDN CHAN CT"/>
      <sheetName val="Thuc thanh_ס__x0009_忀ס__x0004__鵀ס_怈ס_d_!_BC"/>
      <sheetName val="TDT"/>
      <sheetName val="Thuc thanh?ס? 忀סա"/>
      <sheetName val="Thuc thanh_ס________ 0"/>
      <sheetName val="Thuc thanh?ס? 忀סQ"/>
      <sheetName val="Thuc thanh?ס? 忀ס "/>
      <sheetName val="Thuc thanh?ס? 忀ס夂䟿ကꍏ_x001a_"/>
      <sheetName val="Thuc thanh?ס? 忀ס?_x0004_?鵀ס?怈ס?d?"/>
      <sheetName val="Sheet5?_x0008__x0006__x0008__x0003_ဠ?蜰Ư༢?螸Ư༢?蠼Ư༢t"/>
      <sheetName val="Sheet5?_x0008__x0006__x0008__x0003_ဠ 蜰Ư༢?螸Ư༢?蠼Ư༢0"/>
      <sheetName val="Thuc thanh?ס? 忀ס0"/>
      <sheetName val="Sheet5?_x0008__x0006__x0008__x0003_ဠ 蜰Ư༢?螸Ư༢?蠼Ư༢"/>
      <sheetName val="Thuc thanh?ס? 忀ס"/>
      <sheetName val="Thuc thanh_ס________ _忀Ԃ"/>
      <sheetName val="Thuc thanh?ס? 忀ס?_x0004_?"/>
      <sheetName val="Thuc thanh?ס? 忀ס?_x0004_?鵀ס疈_x001e_痌_x001e_헾⿱_x0005__x0000__x0000_"/>
      <sheetName val="Sheet5?_x0008__x0006__x0008__x0003_ဠ?蜰Ư༢?螸Ư༢?蠼Ư༢?裀Ưഢ?襄Ư"/>
      <sheetName val="LEGEN_x0005_"/>
      <sheetName val="PHAN TICH KHOIۊ_x0001_UONG"/>
      <sheetName val="Thuc thanh_x0000_ס_x0000__x0000__x0000__x0000__x0000__x0000__x0000__x0000__x0009__x0000_忀ס_x0000__x0004__x0000__x0000__x0000__x0000_ۊ"/>
      <sheetName val="BANG GIA DU TOAN TH_x0015_Y LOI"/>
      <sheetName val="Thuc thanh_x0000_ס_x0000__x0000__x0000__x0000__x0000__x0000__x0000__x0000_ _x0000_忀ס_x0000__x0004__x0000__x0000__x0000__x0000_ۊ"/>
      <sheetName val="PUCT MUONG"/>
      <sheetName val="Sheet5__x0008__x0006__x0008__x0003_ဠ_蜰Ư༢_螸Ư༢_蠼Ư༢_裀Ư༢_褄Ư"/>
      <sheetName val="dt䡫恋겢_x0000_"/>
      <sheetName val="Sheet5____U___U___U___U___U"/>
      <sheetName val="Sheet5____U___U___U______"/>
      <sheetName val="___U_"/>
      <sheetName val="Sheet5_ဠ_蜰Ư༢_螸Ư༢_蠼Ư༢_裀Ư༢_襄1"/>
      <sheetName val="gia_xe__ay"/>
      <sheetName val="dt䡫끋侊墅_x0000_"/>
      <sheetName val="___U___U___U___U___U___U______1"/>
      <sheetName val="___U___U___U___U___U___U__1"/>
      <sheetName val="Sheet5____U___U___U___U___1"/>
      <sheetName val="'ia_nhan_cong"/>
      <sheetName val="MAKHl"/>
      <sheetName val="Sheet5__x0008__x0006__x0008__x0003__ _Ý___Ý___Ý___Ý___Ý"/>
      <sheetName val="ay (28-10-2005)_#2_Du toan ngay"/>
      <sheetName val="Thuc thanh?ס? 忀0_x0000__x0000__x0000__x0000__x0000__x0000__x0001_倀䉏￲_x0001_瀀踱￡_x0001_"/>
      <sheetName val="Sheet5__x0008__x0006__x0008__x0"/>
      <sheetName val="Thuc thanh?ס? 忀סա_x0000__x0000__x0000_밀኶⨀ヱ䓎ኖԀ_x0000__x0000__x0000__x0000_"/>
      <sheetName val="Thuc thanh_ס________ 0_x0000_저겑?粥᠀齉#_x0000_"/>
      <sheetName val="Thuc thanh?ס? 忀סQ_x0000__x0000__x0001_Ԁ_x0000__x0000__x0000_㿥_x0002_뀀輸㿪"/>
      <sheetName val="Thuc thanh?ס? 忀סQ_x0000_Ԁ_x0000__x0000_ꂇ됢_x0002__x0000__x0000_Ā_x0000_怀텾뤓"/>
      <sheetName val="Thuc thanh?ס? 忀ס _x0000_Ԁ_x0000_ꀀ껤_x0001__x0000__x0000_Ā_x0000_退漭✪"/>
      <sheetName val="Thuc thanh?ס? 忀ס夂䟿ကꍏ_x001a__x0000__x0000__x0000_㌮؃_x0000_ꐀ㋁蠃"/>
      <sheetName val="Thuc thanh?ס? 忀ס?_x0004_?鵀ס?怈ס?d?_x0000__x0000_Ԁ_x0000_"/>
      <sheetName val="Thuc thanh?ס? 忀ס _x0000_Ԁ_x0000_耀縆_x0001__x0000__x0000_Ā_x0000_退㸬ᒦ"/>
      <sheetName val="Thuc thanh?ס? 忀ס0_x0000__x0000__x0001_Ԁ_x0000__x0000__x0000_耀⹌ﶡ_x0001_쀀یﶡ"/>
      <sheetName val="Thuc thanh?ס? 忀ס_x0000__x0000_Ԁ_x0000_怀閦垰_x0002__x0000__x0000_Ā_x0000_耀ᮂ谲"/>
      <sheetName val="Sheet5________________________7"/>
      <sheetName val="Sheet5________________________8"/>
      <sheetName val="Sheet5________________________9"/>
      <sheetName val="Sheet5_______________________10"/>
      <sheetName val="ay__28_10_2005____2_Du_toan_n_4"/>
      <sheetName val="Thuc_thanh____________________4"/>
      <sheetName val="Thuc_thanh____________________5"/>
      <sheetName val="Sheet5_______________________11"/>
      <sheetName val="ay__28_10_2005____2_Du_toan_n_5"/>
      <sheetName val="Sh_et5________________________3"/>
      <sheetName val="Shɥet5_x0000__x0008__x0006__x0008__x0003_ဠ 蜰Ư༢_x0000_螸Ư༢_x0000_蠼Ư༢_x0000_裀Ư༢_x0000_Ԁ_x0000_"/>
    </sheetNames>
    <sheetDataSet>
      <sheetData sheetId="0" refreshError="1"/>
      <sheetData sheetId="1" refreshError="1"/>
      <sheetData sheetId="2" refreshError="1"/>
      <sheetData sheetId="3" refreshError="1">
        <row r="10">
          <cell r="C10" t="str">
            <v>CÇu ®ång bôt km397+485.75</v>
          </cell>
          <cell r="D10"/>
          <cell r="E10"/>
          <cell r="F10"/>
          <cell r="G10"/>
          <cell r="H10"/>
          <cell r="I10"/>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cell r="E15"/>
          <cell r="F15"/>
          <cell r="G15"/>
          <cell r="H15"/>
          <cell r="I15"/>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cell r="G19"/>
          <cell r="H19"/>
          <cell r="I19">
            <v>450000</v>
          </cell>
          <cell r="J19">
            <v>30960000</v>
          </cell>
        </row>
        <row r="20">
          <cell r="C20" t="str">
            <v>4. B¶n dÉn KT(300x220x20)cm</v>
          </cell>
          <cell r="D20" t="str">
            <v>b¶n</v>
          </cell>
          <cell r="E20">
            <v>8</v>
          </cell>
          <cell r="F20"/>
          <cell r="G20"/>
          <cell r="H20"/>
          <cell r="I20">
            <v>2200000</v>
          </cell>
          <cell r="J20">
            <v>17600000</v>
          </cell>
        </row>
        <row r="21">
          <cell r="C21" t="str">
            <v>5. Khe co d·n cao su</v>
          </cell>
          <cell r="D21" t="str">
            <v>md</v>
          </cell>
          <cell r="E21">
            <v>16</v>
          </cell>
          <cell r="F21"/>
          <cell r="G21"/>
          <cell r="H21"/>
          <cell r="I21">
            <v>2500000</v>
          </cell>
          <cell r="J21">
            <v>40000000</v>
          </cell>
        </row>
        <row r="22">
          <cell r="C22" t="str">
            <v>6. T­êng hé lan mÒm</v>
          </cell>
          <cell r="D22" t="str">
            <v>md</v>
          </cell>
          <cell r="E22">
            <v>40</v>
          </cell>
          <cell r="F22"/>
          <cell r="G22"/>
          <cell r="H22"/>
          <cell r="I22">
            <v>450000</v>
          </cell>
          <cell r="J22">
            <v>18000000</v>
          </cell>
        </row>
        <row r="23">
          <cell r="C23" t="str">
            <v>7. Mè cÇu</v>
          </cell>
          <cell r="D23"/>
          <cell r="E23"/>
          <cell r="F23"/>
          <cell r="G23"/>
          <cell r="H23"/>
          <cell r="I23"/>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cell r="F34"/>
          <cell r="G34"/>
          <cell r="H34"/>
          <cell r="I34"/>
          <cell r="J34">
            <v>86000000</v>
          </cell>
        </row>
        <row r="35">
          <cell r="C35" t="str">
            <v xml:space="preserve">8. Cäc BTCT (35x35)cm </v>
          </cell>
          <cell r="D35" t="str">
            <v>md</v>
          </cell>
          <cell r="E35"/>
          <cell r="F35"/>
          <cell r="G35"/>
          <cell r="H35"/>
          <cell r="I35">
            <v>400000</v>
          </cell>
          <cell r="J35">
            <v>0</v>
          </cell>
        </row>
        <row r="36">
          <cell r="C36" t="str">
            <v>9. Ph¸ dì cÇu cò</v>
          </cell>
          <cell r="D36"/>
          <cell r="E36"/>
          <cell r="F36"/>
          <cell r="G36"/>
          <cell r="H36"/>
          <cell r="I36"/>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cell r="F40"/>
          <cell r="G40"/>
          <cell r="H40"/>
          <cell r="I40"/>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cell r="E44"/>
          <cell r="F44"/>
          <cell r="G44"/>
          <cell r="H44"/>
          <cell r="I44"/>
          <cell r="J44">
            <v>0</v>
          </cell>
        </row>
        <row r="45">
          <cell r="C45" t="str">
            <v>DÇm I500 lµm cÇu t¹m</v>
          </cell>
          <cell r="D45" t="str">
            <v>TÊn</v>
          </cell>
          <cell r="E45"/>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cell r="F47">
            <v>167311.23357142857</v>
          </cell>
          <cell r="G47">
            <v>63119.520000000004</v>
          </cell>
          <cell r="H47">
            <v>0</v>
          </cell>
          <cell r="I47">
            <v>498735.7040999615</v>
          </cell>
          <cell r="J47">
            <v>0</v>
          </cell>
        </row>
        <row r="48">
          <cell r="C48" t="str">
            <v xml:space="preserve">§¾p ®Êt nÒn ®­êng </v>
          </cell>
          <cell r="D48" t="str">
            <v>m3</v>
          </cell>
          <cell r="E48"/>
          <cell r="F48">
            <v>5714.2857142857138</v>
          </cell>
          <cell r="G48">
            <v>6287.7246742857133</v>
          </cell>
          <cell r="H48">
            <v>16215.547368</v>
          </cell>
          <cell r="I48">
            <v>60797.097711059716</v>
          </cell>
          <cell r="J48">
            <v>0</v>
          </cell>
        </row>
        <row r="49">
          <cell r="C49" t="str">
            <v>Mãng cÊp phèi ®¸ d¨m lo¹i 1</v>
          </cell>
          <cell r="D49" t="str">
            <v>m3</v>
          </cell>
          <cell r="E49"/>
          <cell r="F49">
            <v>211603.89028571427</v>
          </cell>
          <cell r="G49">
            <v>675.13600000000008</v>
          </cell>
          <cell r="H49">
            <v>7602.8820839999989</v>
          </cell>
          <cell r="I49">
            <v>256047.42392078004</v>
          </cell>
          <cell r="J49">
            <v>0</v>
          </cell>
        </row>
        <row r="50">
          <cell r="C50" t="str">
            <v>cÇu chÌ rÐn km399+647.55</v>
          </cell>
          <cell r="D50"/>
          <cell r="E50"/>
          <cell r="F50"/>
          <cell r="G50"/>
          <cell r="H50"/>
          <cell r="I50"/>
          <cell r="J50">
            <v>1429621416.0456164</v>
          </cell>
        </row>
        <row r="51">
          <cell r="C51" t="str">
            <v>1. DÇm BTCT th­êng L=12m</v>
          </cell>
          <cell r="D51"/>
          <cell r="E51"/>
          <cell r="F51"/>
          <cell r="G51"/>
          <cell r="H51"/>
          <cell r="I51"/>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cell r="E55"/>
          <cell r="F55"/>
          <cell r="G55"/>
          <cell r="H55"/>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cell r="G59"/>
          <cell r="H59"/>
          <cell r="I59">
            <v>450000</v>
          </cell>
          <cell r="J59">
            <v>19692000</v>
          </cell>
        </row>
        <row r="60">
          <cell r="C60" t="str">
            <v>4. B¶n dÉn KT(300x220x20)cm</v>
          </cell>
          <cell r="D60" t="str">
            <v>b¶n</v>
          </cell>
          <cell r="E60">
            <v>8</v>
          </cell>
          <cell r="F60"/>
          <cell r="G60"/>
          <cell r="H60"/>
          <cell r="I60">
            <v>2200000</v>
          </cell>
          <cell r="J60">
            <v>17600000</v>
          </cell>
        </row>
        <row r="61">
          <cell r="C61" t="str">
            <v>5. Khe co d·n cao su</v>
          </cell>
          <cell r="D61" t="str">
            <v>md</v>
          </cell>
          <cell r="E61">
            <v>16</v>
          </cell>
          <cell r="F61"/>
          <cell r="G61"/>
          <cell r="H61"/>
          <cell r="I61">
            <v>2500000</v>
          </cell>
          <cell r="J61">
            <v>40000000</v>
          </cell>
        </row>
        <row r="62">
          <cell r="C62" t="str">
            <v>6. T­êng hé lan mÒm</v>
          </cell>
          <cell r="D62" t="str">
            <v>md</v>
          </cell>
          <cell r="E62">
            <v>40</v>
          </cell>
          <cell r="F62">
            <v>4911215.3371428577</v>
          </cell>
          <cell r="G62"/>
          <cell r="H62">
            <v>99583.053999999989</v>
          </cell>
          <cell r="I62">
            <v>450000</v>
          </cell>
          <cell r="J62">
            <v>18000000</v>
          </cell>
        </row>
        <row r="63">
          <cell r="C63" t="str">
            <v>7. Mè cÇu</v>
          </cell>
          <cell r="D63"/>
          <cell r="E63" t="str">
            <v>Caùp nhoâm AV-170 (Söû duïng laïi)</v>
          </cell>
          <cell r="F63" t="str">
            <v>m</v>
          </cell>
          <cell r="G63"/>
          <cell r="H63" t="str">
            <v>252kg/km</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t="str">
            <v>Caùp nhoâm loõi theùp 3kV- ACV-185</v>
          </cell>
          <cell r="F74" t="str">
            <v>m</v>
          </cell>
          <cell r="G74">
            <v>29020</v>
          </cell>
          <cell r="H74" t="str">
            <v>528kg/km</v>
          </cell>
          <cell r="I74"/>
          <cell r="J74">
            <v>76000000</v>
          </cell>
        </row>
        <row r="75">
          <cell r="C75" t="str">
            <v>9. Ph¸ dì cÇu cò</v>
          </cell>
          <cell r="D75"/>
          <cell r="E75" t="str">
            <v>Caùp nhoâm loõi theùp 600V ACV-185 
(Söû duïng laïi)</v>
          </cell>
          <cell r="F75" t="str">
            <v>m</v>
          </cell>
          <cell r="G75"/>
          <cell r="H75" t="str">
            <v>528kg/km</v>
          </cell>
          <cell r="I75"/>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t="str">
            <v>Caùp nhoâm loõi theùp 600V ACV-240 
(Söû duïng laïi)</v>
          </cell>
          <cell r="F78">
            <v>215999.99999999997</v>
          </cell>
          <cell r="G78">
            <v>218652</v>
          </cell>
          <cell r="H78">
            <v>543277.45000000007</v>
          </cell>
          <cell r="I78">
            <v>1924115.5741105948</v>
          </cell>
          <cell r="J78">
            <v>0</v>
          </cell>
        </row>
        <row r="79">
          <cell r="C79" t="str">
            <v>10. H¹ng môc kh¸c</v>
          </cell>
          <cell r="D79" t="str">
            <v>TB</v>
          </cell>
          <cell r="E79" t="str">
            <v>Caùp nhoâm loõi theùp 600V ACV-50</v>
          </cell>
          <cell r="F79" t="str">
            <v>m</v>
          </cell>
          <cell r="G79">
            <v>7830</v>
          </cell>
          <cell r="H79" t="str">
            <v>528kg/km</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t="str">
            <v>CADIVI 1/1/99</v>
          </cell>
          <cell r="E83" t="str">
            <v>Caùp nhoâm loõi theùp AC-35/6,2  ( 148 kg / km )</v>
          </cell>
          <cell r="F83" t="str">
            <v>taán</v>
          </cell>
          <cell r="G83">
            <v>26100000</v>
          </cell>
          <cell r="H83" t="str">
            <v>148kg/km</v>
          </cell>
          <cell r="I83">
            <v>450000</v>
          </cell>
          <cell r="J83">
            <v>1734440155.4768608</v>
          </cell>
        </row>
        <row r="84">
          <cell r="C84" t="str">
            <v>1. DÇm BTCT th­êng L=12m</v>
          </cell>
          <cell r="D84"/>
          <cell r="E84" t="str">
            <v>Caùp nhoâm loõi theùp AC-35/6,2 
(Söû duïng laïi)</v>
          </cell>
          <cell r="F84" t="str">
            <v>taán</v>
          </cell>
          <cell r="G84"/>
          <cell r="H84" t="str">
            <v>148kg/km</v>
          </cell>
          <cell r="I84"/>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t="str">
            <v>CADIVI 1/1/99</v>
          </cell>
          <cell r="E88" t="str">
            <v>Caùp nhoâm loõi theùp AC-95/16 ( 385 kg/km )</v>
          </cell>
          <cell r="F88" t="str">
            <v>taán</v>
          </cell>
          <cell r="G88">
            <v>25800000</v>
          </cell>
          <cell r="H88" t="str">
            <v>385kg/km</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t="str">
            <v>taán</v>
          </cell>
          <cell r="G92">
            <v>25800000</v>
          </cell>
          <cell r="H92" t="str">
            <v>528kg/km</v>
          </cell>
          <cell r="I92">
            <v>450000</v>
          </cell>
          <cell r="J92">
            <v>19512000</v>
          </cell>
        </row>
        <row r="93">
          <cell r="C93" t="str">
            <v>4. B¶n dÉn KT(300x220x20)cm</v>
          </cell>
          <cell r="D93" t="str">
            <v>b¶n</v>
          </cell>
          <cell r="E93">
            <v>8</v>
          </cell>
          <cell r="F93" t="str">
            <v>taán</v>
          </cell>
          <cell r="G93">
            <v>25800000</v>
          </cell>
          <cell r="H93" t="str">
            <v>528kg/km</v>
          </cell>
          <cell r="I93">
            <v>2200000</v>
          </cell>
          <cell r="J93">
            <v>17600000</v>
          </cell>
        </row>
        <row r="94">
          <cell r="C94" t="str">
            <v>5. Khe co d·n cao su</v>
          </cell>
          <cell r="D94" t="str">
            <v>md</v>
          </cell>
          <cell r="E94">
            <v>16</v>
          </cell>
          <cell r="F94" t="str">
            <v>m</v>
          </cell>
          <cell r="G94">
            <v>161860</v>
          </cell>
          <cell r="H94" t="str">
            <v>189kg/km</v>
          </cell>
          <cell r="I94">
            <v>2500000</v>
          </cell>
          <cell r="J94">
            <v>40000000</v>
          </cell>
        </row>
        <row r="95">
          <cell r="C95" t="str">
            <v>6. T­êng hé lan mÒm</v>
          </cell>
          <cell r="D95" t="str">
            <v>md</v>
          </cell>
          <cell r="E95">
            <v>40</v>
          </cell>
          <cell r="F95" t="str">
            <v>m</v>
          </cell>
          <cell r="G95"/>
          <cell r="H95" t="str">
            <v>197,9kg/km</v>
          </cell>
          <cell r="I95">
            <v>450000</v>
          </cell>
          <cell r="J95">
            <v>18000000</v>
          </cell>
        </row>
        <row r="96">
          <cell r="C96" t="str">
            <v>7. Mè cÇu</v>
          </cell>
          <cell r="D96" t="str">
            <v>CADIVI</v>
          </cell>
          <cell r="E96" t="str">
            <v>Caùp ñoàng boïc 600V -  CV 22mm2  (251,5kg/km)</v>
          </cell>
          <cell r="F96" t="str">
            <v>m</v>
          </cell>
          <cell r="G96">
            <v>8790</v>
          </cell>
          <cell r="H96" t="str">
            <v>197,9kg/km</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t="str">
            <v>Caùp ñoàng traàn 50mm2 (430kg/km )</v>
          </cell>
          <cell r="F107" t="str">
            <v>kg</v>
          </cell>
          <cell r="G107">
            <v>38500</v>
          </cell>
          <cell r="H107" t="str">
            <v>197,9kg/km</v>
          </cell>
          <cell r="I107"/>
          <cell r="J107">
            <v>76000000</v>
          </cell>
        </row>
        <row r="108">
          <cell r="C108" t="str">
            <v>9. H¹ng môc kh¸c</v>
          </cell>
          <cell r="D108" t="str">
            <v>TB</v>
          </cell>
          <cell r="E108" t="str">
            <v>Caùp theùp 3/8"</v>
          </cell>
          <cell r="F108" t="str">
            <v>meùt</v>
          </cell>
          <cell r="G108">
            <v>3200</v>
          </cell>
          <cell r="H108">
            <v>0.41</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t="str">
            <v>CADIVI</v>
          </cell>
          <cell r="E112" t="str">
            <v>Caùp trung theá ruoät nhoâm A/XLPE/PVC- -120mm2  (2030kg/km)</v>
          </cell>
          <cell r="F112" t="str">
            <v>m</v>
          </cell>
          <cell r="G112">
            <v>52500</v>
          </cell>
          <cell r="H112" t="str">
            <v>528kg/km</v>
          </cell>
          <cell r="I112"/>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cell r="E115" t="str">
            <v>Caùp vaën xoaén ABC-4x70</v>
          </cell>
          <cell r="F115" t="str">
            <v>m</v>
          </cell>
          <cell r="G115">
            <v>37290</v>
          </cell>
          <cell r="H115" t="str">
            <v>135kg/km</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cell r="E121" t="str">
            <v xml:space="preserve">Coå deà </v>
          </cell>
          <cell r="F121" t="str">
            <v>kg</v>
          </cell>
          <cell r="G121">
            <v>9726</v>
          </cell>
          <cell r="H121">
            <v>6.82</v>
          </cell>
          <cell r="I121"/>
          <cell r="J121">
            <v>1806954333.0773902</v>
          </cell>
        </row>
        <row r="122">
          <cell r="C122" t="str">
            <v>1. DÇm BTCT th­êng L=15m</v>
          </cell>
          <cell r="D122"/>
          <cell r="E122" t="str">
            <v xml:space="preserve">Coå deà Þ195 (6,82kg) </v>
          </cell>
          <cell r="F122" t="str">
            <v>boä</v>
          </cell>
          <cell r="G122">
            <v>57970</v>
          </cell>
          <cell r="H122">
            <v>6.82</v>
          </cell>
          <cell r="I122"/>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cell r="E126" t="str">
            <v>Coát theùp caùc loaïi</v>
          </cell>
          <cell r="F126" t="str">
            <v>kg</v>
          </cell>
          <cell r="G126">
            <v>4500</v>
          </cell>
          <cell r="H126"/>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t="str">
            <v>kg</v>
          </cell>
          <cell r="G130">
            <v>4500</v>
          </cell>
          <cell r="H130"/>
          <cell r="I130">
            <v>450000</v>
          </cell>
          <cell r="J130">
            <v>25362000</v>
          </cell>
        </row>
        <row r="131">
          <cell r="C131" t="str">
            <v>4. B¶n dÉn KT(300x220x20)cm</v>
          </cell>
          <cell r="D131" t="str">
            <v>b¶n</v>
          </cell>
          <cell r="E131">
            <v>8</v>
          </cell>
          <cell r="F131" t="str">
            <v>coät</v>
          </cell>
          <cell r="G131">
            <v>1042857.3809523809</v>
          </cell>
          <cell r="H131">
            <v>1000</v>
          </cell>
          <cell r="I131">
            <v>2200000</v>
          </cell>
          <cell r="J131">
            <v>17600000</v>
          </cell>
        </row>
        <row r="132">
          <cell r="C132" t="str">
            <v>5. Khe co d·n cao su</v>
          </cell>
          <cell r="D132" t="str">
            <v>md</v>
          </cell>
          <cell r="E132">
            <v>16</v>
          </cell>
          <cell r="F132" t="str">
            <v>coät</v>
          </cell>
          <cell r="G132">
            <v>1169500</v>
          </cell>
          <cell r="H132">
            <v>1000</v>
          </cell>
          <cell r="I132">
            <v>2500000</v>
          </cell>
          <cell r="J132">
            <v>40000000</v>
          </cell>
        </row>
        <row r="133">
          <cell r="C133" t="str">
            <v>6. T­êng hé lan mÒm</v>
          </cell>
          <cell r="D133" t="str">
            <v>md</v>
          </cell>
          <cell r="E133">
            <v>40</v>
          </cell>
          <cell r="F133" t="str">
            <v>coät</v>
          </cell>
          <cell r="G133">
            <v>1433333.7619047619</v>
          </cell>
          <cell r="H133">
            <v>1200</v>
          </cell>
          <cell r="I133">
            <v>450000</v>
          </cell>
          <cell r="J133">
            <v>18000000</v>
          </cell>
        </row>
        <row r="134">
          <cell r="C134" t="str">
            <v>7. Mè cÇu</v>
          </cell>
          <cell r="D134" t="str">
            <v>BTLT An Giang</v>
          </cell>
          <cell r="E134" t="str">
            <v>Coätï BTLT 12m (F=540)</v>
          </cell>
          <cell r="F134" t="str">
            <v>coät</v>
          </cell>
          <cell r="G134">
            <v>1470500</v>
          </cell>
          <cell r="H134">
            <v>1200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t="str">
            <v>Cöø traøm 5m</v>
          </cell>
          <cell r="F145" t="str">
            <v>caây</v>
          </cell>
          <cell r="G145">
            <v>13000</v>
          </cell>
          <cell r="H145"/>
          <cell r="I145"/>
          <cell r="J145">
            <v>64000000</v>
          </cell>
        </row>
        <row r="146">
          <cell r="C146" t="str">
            <v xml:space="preserve">8. Cäc BTCT (35x35)cm </v>
          </cell>
          <cell r="D146" t="str">
            <v>md</v>
          </cell>
          <cell r="E146">
            <v>480</v>
          </cell>
          <cell r="F146" t="str">
            <v>caùi</v>
          </cell>
          <cell r="G146">
            <v>31500</v>
          </cell>
          <cell r="H146"/>
          <cell r="I146">
            <v>400000</v>
          </cell>
          <cell r="J146">
            <v>192000000</v>
          </cell>
        </row>
        <row r="147">
          <cell r="C147" t="str">
            <v>9. Ph¸ dì cÇu cò</v>
          </cell>
          <cell r="D147"/>
          <cell r="E147" t="str">
            <v>Daây chaûy 30K ( fuselink )</v>
          </cell>
          <cell r="F147" t="str">
            <v>caùi</v>
          </cell>
          <cell r="G147">
            <v>31500</v>
          </cell>
          <cell r="H147"/>
          <cell r="I147"/>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t="str">
            <v>DS 24kV 400A</v>
          </cell>
          <cell r="F150" t="str">
            <v>boä</v>
          </cell>
          <cell r="G150">
            <v>1800000</v>
          </cell>
          <cell r="H150"/>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cell r="E160" t="str">
            <v>Giaù ñôõ FCO-1pha</v>
          </cell>
          <cell r="F160" t="str">
            <v>boä</v>
          </cell>
          <cell r="G160">
            <v>33600</v>
          </cell>
          <cell r="H160">
            <v>3.2</v>
          </cell>
          <cell r="I160"/>
          <cell r="J160">
            <v>1511488655.496485</v>
          </cell>
        </row>
        <row r="161">
          <cell r="C161" t="str">
            <v>1. DÇm BTCT th­êng L=15m</v>
          </cell>
          <cell r="D161"/>
          <cell r="E161" t="str">
            <v>Haéc ín</v>
          </cell>
          <cell r="F161" t="str">
            <v>kg</v>
          </cell>
          <cell r="G161">
            <v>10000</v>
          </cell>
          <cell r="H161"/>
          <cell r="I161"/>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t="str">
            <v>NM Cô Ñieän</v>
          </cell>
          <cell r="E165" t="str">
            <v>Keïp caêng daây</v>
          </cell>
          <cell r="F165" t="str">
            <v>caùi</v>
          </cell>
          <cell r="G165">
            <v>54762</v>
          </cell>
          <cell r="H165">
            <v>5.3</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t="str">
            <v>caùi</v>
          </cell>
          <cell r="G169">
            <v>25000</v>
          </cell>
          <cell r="H169">
            <v>0.9</v>
          </cell>
          <cell r="I169">
            <v>450000</v>
          </cell>
          <cell r="J169">
            <v>19818000</v>
          </cell>
        </row>
        <row r="170">
          <cell r="C170" t="str">
            <v>4. B¶n dÉn KT(300x220x20)cm</v>
          </cell>
          <cell r="D170" t="str">
            <v>b¶n</v>
          </cell>
          <cell r="E170">
            <v>8</v>
          </cell>
          <cell r="F170" t="str">
            <v>caùi</v>
          </cell>
          <cell r="G170">
            <v>6875</v>
          </cell>
          <cell r="H170">
            <v>0.7</v>
          </cell>
          <cell r="I170">
            <v>2200000</v>
          </cell>
          <cell r="J170">
            <v>17600000</v>
          </cell>
        </row>
        <row r="171">
          <cell r="C171" t="str">
            <v>5. Khe co d·n cao su</v>
          </cell>
          <cell r="D171" t="str">
            <v>md</v>
          </cell>
          <cell r="E171">
            <v>16</v>
          </cell>
          <cell r="F171" t="str">
            <v>caùi</v>
          </cell>
          <cell r="G171">
            <v>3727</v>
          </cell>
          <cell r="H171">
            <v>0.9</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t="str">
            <v>NM Cô Ñieän</v>
          </cell>
          <cell r="E173" t="str">
            <v>Keïp caùp nhoâm cho côõ daây 185mm2</v>
          </cell>
          <cell r="F173" t="str">
            <v>caùi</v>
          </cell>
          <cell r="G173">
            <v>31429</v>
          </cell>
          <cell r="H173">
            <v>0.9</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t="str">
            <v>Keïp daây 2 raõnh cho daây 70-50mm2</v>
          </cell>
          <cell r="F184" t="str">
            <v>caùi</v>
          </cell>
          <cell r="G184">
            <v>12386</v>
          </cell>
          <cell r="H184">
            <v>0.25</v>
          </cell>
          <cell r="I184"/>
          <cell r="J184">
            <v>35000000</v>
          </cell>
        </row>
        <row r="185">
          <cell r="C185" t="str">
            <v xml:space="preserve">8. Cäc BTCT (35x35)cm </v>
          </cell>
          <cell r="D185" t="str">
            <v>md</v>
          </cell>
          <cell r="E185">
            <v>360</v>
          </cell>
          <cell r="F185" t="str">
            <v>caùi</v>
          </cell>
          <cell r="G185">
            <v>18636</v>
          </cell>
          <cell r="H185">
            <v>0.25</v>
          </cell>
          <cell r="I185">
            <v>400000</v>
          </cell>
          <cell r="J185">
            <v>144000000</v>
          </cell>
        </row>
        <row r="186">
          <cell r="C186" t="str">
            <v>9. H¹ng môc kh¸c</v>
          </cell>
          <cell r="D186" t="str">
            <v>TB</v>
          </cell>
          <cell r="E186" t="str">
            <v>Keïp daây 2 raõnh cho daây AC-120</v>
          </cell>
          <cell r="F186" t="str">
            <v>caùi</v>
          </cell>
          <cell r="G186">
            <v>24000</v>
          </cell>
          <cell r="H186">
            <v>0.25</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t="str">
            <v>Ñôn giaù 
67/1999</v>
          </cell>
          <cell r="E190" t="str">
            <v>Keïp daây 2 raõnh cho daây AC-70-50</v>
          </cell>
          <cell r="F190" t="str">
            <v>caùi</v>
          </cell>
          <cell r="G190">
            <v>12386</v>
          </cell>
          <cell r="H190">
            <v>0.25</v>
          </cell>
          <cell r="I190"/>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cell r="E194" t="str">
            <v>Keïp noái eùp  daây 120mm2</v>
          </cell>
          <cell r="F194" t="str">
            <v>caùi</v>
          </cell>
          <cell r="G194">
            <v>10000</v>
          </cell>
          <cell r="H194">
            <v>0.25</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cell r="E200" t="str">
            <v>Keïp quai 2/0</v>
          </cell>
          <cell r="F200" t="str">
            <v>caùi</v>
          </cell>
          <cell r="G200">
            <v>12800</v>
          </cell>
          <cell r="H200">
            <v>0.25</v>
          </cell>
          <cell r="I200"/>
          <cell r="J200">
            <v>1659700711.0894449</v>
          </cell>
        </row>
        <row r="201">
          <cell r="C201" t="str">
            <v>1. DÇm b¶n BTCT D¦L L=9m</v>
          </cell>
          <cell r="D201"/>
          <cell r="E201" t="str">
            <v xml:space="preserve">Keïp quai eùp </v>
          </cell>
          <cell r="F201" t="str">
            <v>caùi</v>
          </cell>
          <cell r="G201">
            <v>16500</v>
          </cell>
          <cell r="H201">
            <v>1.2</v>
          </cell>
          <cell r="I201"/>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cell r="E204" t="str">
            <v>Keïp treo caùp ABC-4x95</v>
          </cell>
          <cell r="F204" t="str">
            <v>caùi</v>
          </cell>
          <cell r="G204">
            <v>19000</v>
          </cell>
          <cell r="H204" t="str">
            <v>135kg/km</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t="str">
            <v>caùi</v>
          </cell>
          <cell r="G208">
            <v>54762</v>
          </cell>
          <cell r="H208">
            <v>1.1000000000000001</v>
          </cell>
          <cell r="I208">
            <v>450000</v>
          </cell>
          <cell r="J208">
            <v>18846000</v>
          </cell>
        </row>
        <row r="209">
          <cell r="C209" t="str">
            <v>4. B¶n dÉn KT(300x220x20)cm</v>
          </cell>
          <cell r="D209" t="str">
            <v>b¶n</v>
          </cell>
          <cell r="E209">
            <v>8</v>
          </cell>
          <cell r="F209" t="str">
            <v>caùi</v>
          </cell>
          <cell r="G209">
            <v>54762</v>
          </cell>
          <cell r="H209">
            <v>5.3</v>
          </cell>
          <cell r="I209">
            <v>2200000</v>
          </cell>
          <cell r="J209">
            <v>17600000</v>
          </cell>
        </row>
        <row r="210">
          <cell r="C210" t="str">
            <v>5. MatÝt tÈm nhùa ®­êng</v>
          </cell>
          <cell r="D210" t="str">
            <v>m3</v>
          </cell>
          <cell r="E210">
            <v>0.18</v>
          </cell>
          <cell r="F210" t="str">
            <v>caùi</v>
          </cell>
          <cell r="G210">
            <v>26351</v>
          </cell>
          <cell r="H210">
            <v>3</v>
          </cell>
          <cell r="I210">
            <v>150000</v>
          </cell>
          <cell r="J210">
            <v>27000</v>
          </cell>
        </row>
        <row r="211">
          <cell r="C211" t="str">
            <v>6. T­êng hé lan mÒm</v>
          </cell>
          <cell r="D211" t="str">
            <v>md</v>
          </cell>
          <cell r="E211">
            <v>40</v>
          </cell>
          <cell r="F211" t="str">
            <v>caùi</v>
          </cell>
          <cell r="G211">
            <v>26351</v>
          </cell>
          <cell r="H211">
            <v>3</v>
          </cell>
          <cell r="I211">
            <v>450000</v>
          </cell>
          <cell r="J211">
            <v>18000000</v>
          </cell>
        </row>
        <row r="212">
          <cell r="C212" t="str">
            <v>7. Mè cÇu</v>
          </cell>
          <cell r="D212" t="str">
            <v>NM Cô Ñieän</v>
          </cell>
          <cell r="E212" t="str">
            <v>Khoùa neùo cho côõ daây 50mm2</v>
          </cell>
          <cell r="F212" t="str">
            <v>boä</v>
          </cell>
          <cell r="G212">
            <v>26351</v>
          </cell>
          <cell r="H212">
            <v>3</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t="str">
            <v>Laøm giaøn giaùo vöôït ñöôøng giao thoâng &lt;5m raûi daây &lt;=95mm2</v>
          </cell>
          <cell r="F224" t="str">
            <v xml:space="preserve">vò trí </v>
          </cell>
          <cell r="G224">
            <v>159462</v>
          </cell>
          <cell r="H224"/>
          <cell r="I224"/>
          <cell r="J224">
            <v>64000000</v>
          </cell>
        </row>
        <row r="225">
          <cell r="C225" t="str">
            <v xml:space="preserve">8. Cäc BTCT (35x35)cm </v>
          </cell>
          <cell r="D225" t="str">
            <v>md</v>
          </cell>
          <cell r="E225">
            <v>288</v>
          </cell>
          <cell r="F225" t="str">
            <v xml:space="preserve">vò trí </v>
          </cell>
          <cell r="G225">
            <v>350186</v>
          </cell>
          <cell r="H225"/>
          <cell r="I225">
            <v>400000</v>
          </cell>
          <cell r="J225">
            <v>115200000</v>
          </cell>
        </row>
        <row r="226">
          <cell r="C226" t="str">
            <v>9. H¹ng môc kh¸c</v>
          </cell>
          <cell r="D226" t="str">
            <v>TB</v>
          </cell>
          <cell r="E226" t="str">
            <v>Laøm giaøn giaùo vöôït ñöôøng giao thoâng &gt;10m raûi daây &lt;=95mm2</v>
          </cell>
          <cell r="F226" t="str">
            <v xml:space="preserve">vò trí </v>
          </cell>
          <cell r="G226">
            <v>269130</v>
          </cell>
          <cell r="H226"/>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cell r="E230" t="str">
            <v>Long ñeàn O18</v>
          </cell>
          <cell r="F230" t="str">
            <v>caùi</v>
          </cell>
          <cell r="G230">
            <v>400</v>
          </cell>
          <cell r="H230"/>
          <cell r="I230"/>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cell r="E233" t="str">
            <v>LTD 1pha 24KV-600A</v>
          </cell>
          <cell r="F233" t="str">
            <v>caùi</v>
          </cell>
          <cell r="G233">
            <v>20000000</v>
          </cell>
          <cell r="H233">
            <v>8</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cell r="E239" t="str">
            <v>Ñaàu noái caùp 1 pha 24KV (Ngoaøi trôøi)</v>
          </cell>
          <cell r="F239" t="str">
            <v>caùi</v>
          </cell>
          <cell r="G239">
            <v>3000000</v>
          </cell>
          <cell r="H239"/>
          <cell r="I239"/>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t="str">
            <v>BTLT An Giang</v>
          </cell>
          <cell r="E244" t="str">
            <v xml:space="preserve">Ñaø caûn BTCT 1,2m </v>
          </cell>
          <cell r="F244" t="str">
            <v>caùi</v>
          </cell>
          <cell r="G244">
            <v>67200</v>
          </cell>
          <cell r="H244">
            <v>100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t="str">
            <v>caùi</v>
          </cell>
          <cell r="G248">
            <v>286000</v>
          </cell>
          <cell r="H248"/>
          <cell r="I248">
            <v>450000</v>
          </cell>
          <cell r="J248">
            <v>27162000</v>
          </cell>
        </row>
        <row r="249">
          <cell r="C249" t="str">
            <v>4. B¶n dÉn KT(300x220x20)cm</v>
          </cell>
          <cell r="D249" t="str">
            <v>b¶n</v>
          </cell>
          <cell r="E249">
            <v>8</v>
          </cell>
          <cell r="F249" t="str">
            <v>caùi</v>
          </cell>
          <cell r="G249">
            <v>244000</v>
          </cell>
          <cell r="H249"/>
          <cell r="I249">
            <v>2200000</v>
          </cell>
          <cell r="J249">
            <v>17600000</v>
          </cell>
        </row>
        <row r="250">
          <cell r="C250" t="str">
            <v>5. Khe co d·n cao su</v>
          </cell>
          <cell r="D250" t="str">
            <v>md</v>
          </cell>
          <cell r="E250">
            <v>16</v>
          </cell>
          <cell r="F250" t="str">
            <v>caùi</v>
          </cell>
          <cell r="G250">
            <v>304000</v>
          </cell>
          <cell r="H250"/>
          <cell r="I250">
            <v>2500000</v>
          </cell>
          <cell r="J250">
            <v>40000000</v>
          </cell>
        </row>
        <row r="251">
          <cell r="C251" t="str">
            <v>6. T­êng hé lan mÒm</v>
          </cell>
          <cell r="D251" t="str">
            <v>md</v>
          </cell>
          <cell r="E251">
            <v>40</v>
          </cell>
          <cell r="F251" t="str">
            <v>kg</v>
          </cell>
          <cell r="G251">
            <v>9726</v>
          </cell>
          <cell r="H251">
            <v>9.42</v>
          </cell>
          <cell r="I251">
            <v>450000</v>
          </cell>
          <cell r="J251">
            <v>18000000</v>
          </cell>
        </row>
        <row r="252">
          <cell r="C252" t="str">
            <v>7. Mè cÇu</v>
          </cell>
          <cell r="D252"/>
          <cell r="E252" t="str">
            <v xml:space="preserve">Ñaø L75 x75 x8 - 2m ( 9,02kg/m ) </v>
          </cell>
          <cell r="F252" t="str">
            <v>kg</v>
          </cell>
          <cell r="G252">
            <v>9726</v>
          </cell>
          <cell r="H252">
            <v>9.42</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t="str">
            <v>OÁng nhöa PVC O168</v>
          </cell>
          <cell r="F263" t="str">
            <v>caùi</v>
          </cell>
          <cell r="G263">
            <v>87500</v>
          </cell>
          <cell r="H263"/>
          <cell r="I263"/>
          <cell r="J263">
            <v>77000000</v>
          </cell>
        </row>
        <row r="264">
          <cell r="C264" t="str">
            <v xml:space="preserve">8. Cäc BTCT (35x35)cm </v>
          </cell>
          <cell r="D264" t="str">
            <v>md</v>
          </cell>
          <cell r="E264">
            <v>0</v>
          </cell>
          <cell r="F264" t="str">
            <v>caùi</v>
          </cell>
          <cell r="G264">
            <v>54545</v>
          </cell>
          <cell r="H264">
            <v>0.2</v>
          </cell>
          <cell r="I264">
            <v>400000</v>
          </cell>
          <cell r="J264">
            <v>0</v>
          </cell>
        </row>
        <row r="265">
          <cell r="C265" t="str">
            <v>9. Ph¸ dì cÇu cò</v>
          </cell>
          <cell r="D265" t="str">
            <v>Ñôn giaù 
67/1999</v>
          </cell>
          <cell r="E265" t="str">
            <v>OÁng noái daây cho côõ daây 150mm2</v>
          </cell>
          <cell r="F265" t="str">
            <v>caùi</v>
          </cell>
          <cell r="G265">
            <v>68182</v>
          </cell>
          <cell r="H265"/>
          <cell r="I265"/>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cell r="E272" t="str">
            <v>OÁng saét traùng keõm Þ21</v>
          </cell>
          <cell r="F272" t="str">
            <v>meùt</v>
          </cell>
          <cell r="G272">
            <v>9200</v>
          </cell>
          <cell r="H272">
            <v>23.55</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t="str">
            <v>NM Cô Ñieän</v>
          </cell>
          <cell r="E278" t="str">
            <v>Rack 2 söù</v>
          </cell>
          <cell r="F278" t="str">
            <v>caùi</v>
          </cell>
          <cell r="G278">
            <v>16286</v>
          </cell>
          <cell r="H278">
            <v>0.35</v>
          </cell>
          <cell r="I278"/>
          <cell r="J278">
            <v>1687268738.1014953</v>
          </cell>
        </row>
        <row r="279">
          <cell r="C279" t="str">
            <v>1. DÇm BTCT th­êng L=12m</v>
          </cell>
          <cell r="D279" t="str">
            <v>NM Cô Ñieän</v>
          </cell>
          <cell r="E279" t="str">
            <v>Rack 3 söù</v>
          </cell>
          <cell r="F279" t="str">
            <v>caùi</v>
          </cell>
          <cell r="G279">
            <v>22762</v>
          </cell>
          <cell r="H279">
            <v>0.45</v>
          </cell>
          <cell r="I279"/>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cell r="E283" t="str">
            <v>Saét 50 x 5</v>
          </cell>
          <cell r="F283" t="str">
            <v>kg</v>
          </cell>
          <cell r="G283">
            <v>9726</v>
          </cell>
          <cell r="H283">
            <v>1.96</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t="str">
            <v>taám</v>
          </cell>
          <cell r="G287">
            <v>61079.28</v>
          </cell>
          <cell r="H287">
            <v>6.28</v>
          </cell>
          <cell r="I287">
            <v>450000</v>
          </cell>
          <cell r="J287">
            <v>17820000</v>
          </cell>
        </row>
        <row r="288">
          <cell r="C288" t="str">
            <v>4. B¶n dÉn KT(300x220x20)cm</v>
          </cell>
          <cell r="D288" t="str">
            <v>b¶n</v>
          </cell>
          <cell r="E288">
            <v>8</v>
          </cell>
          <cell r="F288" t="str">
            <v>kg</v>
          </cell>
          <cell r="G288">
            <v>9726</v>
          </cell>
          <cell r="H288">
            <v>6.28</v>
          </cell>
          <cell r="I288">
            <v>2200000</v>
          </cell>
          <cell r="J288">
            <v>17600000</v>
          </cell>
        </row>
        <row r="289">
          <cell r="C289" t="str">
            <v>5. Khe co d·n cao su</v>
          </cell>
          <cell r="D289" t="str">
            <v>md</v>
          </cell>
          <cell r="E289">
            <v>16</v>
          </cell>
          <cell r="F289" t="str">
            <v>kg</v>
          </cell>
          <cell r="G289">
            <v>9726</v>
          </cell>
          <cell r="H289">
            <v>1.26</v>
          </cell>
          <cell r="I289">
            <v>2500000</v>
          </cell>
          <cell r="J289">
            <v>40000000</v>
          </cell>
        </row>
        <row r="290">
          <cell r="C290" t="str">
            <v>6. T­êng hé lan mÒm</v>
          </cell>
          <cell r="D290" t="str">
            <v>md</v>
          </cell>
          <cell r="E290">
            <v>40</v>
          </cell>
          <cell r="F290" t="str">
            <v>kg</v>
          </cell>
          <cell r="G290">
            <v>9726</v>
          </cell>
          <cell r="H290">
            <v>2.83</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cell r="F302"/>
          <cell r="G302"/>
          <cell r="H302"/>
          <cell r="I302"/>
          <cell r="J302">
            <v>84000000</v>
          </cell>
        </row>
        <row r="303">
          <cell r="C303" t="str">
            <v xml:space="preserve">8. Cäc BTCT (35x35)cm </v>
          </cell>
          <cell r="D303" t="str">
            <v>md</v>
          </cell>
          <cell r="E303"/>
          <cell r="F303"/>
          <cell r="G303"/>
          <cell r="H303"/>
          <cell r="I303">
            <v>400000</v>
          </cell>
          <cell r="J303">
            <v>0</v>
          </cell>
        </row>
        <row r="304">
          <cell r="C304" t="str">
            <v>9. H¹ng môc kh¸c</v>
          </cell>
          <cell r="D304" t="str">
            <v>TB</v>
          </cell>
          <cell r="E304"/>
          <cell r="F304"/>
          <cell r="G304"/>
          <cell r="H304"/>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cell r="E308"/>
          <cell r="F308"/>
          <cell r="G308"/>
          <cell r="H308"/>
          <cell r="I308"/>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cell r="E312"/>
          <cell r="F312"/>
          <cell r="G312"/>
          <cell r="H312"/>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cell r="E318"/>
          <cell r="F318"/>
          <cell r="G318"/>
          <cell r="H318"/>
          <cell r="I318"/>
          <cell r="J318">
            <v>2531392571.695261</v>
          </cell>
        </row>
        <row r="319">
          <cell r="C319" t="str">
            <v>1. DÇm BTCT D¦L L=24m</v>
          </cell>
          <cell r="D319"/>
          <cell r="E319"/>
          <cell r="F319"/>
          <cell r="G319"/>
          <cell r="H319"/>
          <cell r="I319"/>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cell r="E323"/>
          <cell r="F323"/>
          <cell r="G323"/>
          <cell r="H323"/>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cell r="G327"/>
          <cell r="H327"/>
          <cell r="I327">
            <v>450000</v>
          </cell>
          <cell r="J327">
            <v>31626000</v>
          </cell>
        </row>
        <row r="328">
          <cell r="C328" t="str">
            <v>4. B¶n dÉn KT(300x220x20)cm</v>
          </cell>
          <cell r="D328" t="str">
            <v>b¶n</v>
          </cell>
          <cell r="E328">
            <v>8</v>
          </cell>
          <cell r="F328"/>
          <cell r="G328"/>
          <cell r="H328"/>
          <cell r="I328">
            <v>2200000</v>
          </cell>
          <cell r="J328">
            <v>17600000</v>
          </cell>
        </row>
        <row r="329">
          <cell r="C329" t="str">
            <v>5. Khe co d·n cao su</v>
          </cell>
          <cell r="D329" t="str">
            <v>md</v>
          </cell>
          <cell r="E329">
            <v>16</v>
          </cell>
          <cell r="F329"/>
          <cell r="G329"/>
          <cell r="H329"/>
          <cell r="I329">
            <v>2500000</v>
          </cell>
          <cell r="J329">
            <v>40000000</v>
          </cell>
        </row>
        <row r="330">
          <cell r="C330" t="str">
            <v>6. T­êng hé lan mÒm</v>
          </cell>
          <cell r="D330" t="str">
            <v>md</v>
          </cell>
          <cell r="E330">
            <v>40</v>
          </cell>
          <cell r="F330"/>
          <cell r="G330"/>
          <cell r="H330"/>
          <cell r="I330">
            <v>450000</v>
          </cell>
          <cell r="J330">
            <v>18000000</v>
          </cell>
        </row>
        <row r="331">
          <cell r="C331" t="str">
            <v>7. Mè cÇu</v>
          </cell>
          <cell r="D331"/>
          <cell r="E331"/>
          <cell r="F331"/>
          <cell r="G331"/>
          <cell r="H331"/>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cell r="F342"/>
          <cell r="G342"/>
          <cell r="H342"/>
          <cell r="I342"/>
          <cell r="J342">
            <v>79000000</v>
          </cell>
        </row>
        <row r="343">
          <cell r="C343" t="str">
            <v xml:space="preserve">8. Cäc BTCT (35x35)cm </v>
          </cell>
          <cell r="D343" t="str">
            <v>md</v>
          </cell>
          <cell r="E343">
            <v>704</v>
          </cell>
          <cell r="F343"/>
          <cell r="G343"/>
          <cell r="H343"/>
          <cell r="I343">
            <v>400000</v>
          </cell>
          <cell r="J343">
            <v>281600000</v>
          </cell>
        </row>
        <row r="344">
          <cell r="C344" t="str">
            <v>9. H¹ng môc kh¸c</v>
          </cell>
          <cell r="D344" t="str">
            <v>TB</v>
          </cell>
          <cell r="E344"/>
          <cell r="F344"/>
          <cell r="G344"/>
          <cell r="H344"/>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cell r="E348"/>
          <cell r="F348"/>
          <cell r="G348"/>
          <cell r="H348"/>
          <cell r="I348"/>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cell r="E352"/>
          <cell r="F352"/>
          <cell r="G352"/>
          <cell r="H352"/>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cell r="E358"/>
          <cell r="F358"/>
          <cell r="G358"/>
          <cell r="H358"/>
          <cell r="I358"/>
          <cell r="J358">
            <v>2211272101.7826304</v>
          </cell>
        </row>
        <row r="359">
          <cell r="C359" t="str">
            <v>1. DÇm BTCT D¦L L=24m</v>
          </cell>
          <cell r="D359"/>
          <cell r="E359"/>
          <cell r="F359"/>
          <cell r="G359"/>
          <cell r="H359"/>
          <cell r="I359"/>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cell r="E363"/>
          <cell r="F363"/>
          <cell r="G363"/>
          <cell r="H363"/>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cell r="G367"/>
          <cell r="H367"/>
          <cell r="I367">
            <v>450000</v>
          </cell>
          <cell r="J367">
            <v>30186000</v>
          </cell>
        </row>
        <row r="368">
          <cell r="C368" t="str">
            <v>4. B¶n dÉn KT(300x220x20)cm</v>
          </cell>
          <cell r="D368" t="str">
            <v>b¶n</v>
          </cell>
          <cell r="E368">
            <v>8</v>
          </cell>
          <cell r="F368"/>
          <cell r="G368"/>
          <cell r="H368"/>
          <cell r="I368">
            <v>2200000</v>
          </cell>
          <cell r="J368">
            <v>17600000</v>
          </cell>
        </row>
        <row r="369">
          <cell r="C369" t="str">
            <v>5. Khe co d·n cao su</v>
          </cell>
          <cell r="D369" t="str">
            <v>md</v>
          </cell>
          <cell r="E369">
            <v>16</v>
          </cell>
          <cell r="F369"/>
          <cell r="G369"/>
          <cell r="H369"/>
          <cell r="I369">
            <v>2500000</v>
          </cell>
          <cell r="J369">
            <v>40000000</v>
          </cell>
        </row>
        <row r="370">
          <cell r="C370" t="str">
            <v>6. T­êng hé lan mÒm</v>
          </cell>
          <cell r="D370" t="str">
            <v>md</v>
          </cell>
          <cell r="E370">
            <v>40</v>
          </cell>
          <cell r="F370"/>
          <cell r="G370"/>
          <cell r="H370"/>
          <cell r="I370">
            <v>450000</v>
          </cell>
          <cell r="J370">
            <v>18000000</v>
          </cell>
        </row>
        <row r="371">
          <cell r="C371" t="str">
            <v>7. Mè cÇu</v>
          </cell>
          <cell r="D371"/>
          <cell r="E371"/>
          <cell r="F371"/>
          <cell r="G371"/>
          <cell r="H371"/>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cell r="F382"/>
          <cell r="G382"/>
          <cell r="H382"/>
          <cell r="I382"/>
          <cell r="J382">
            <v>59000000</v>
          </cell>
        </row>
        <row r="383">
          <cell r="C383" t="str">
            <v xml:space="preserve">8. Cäc BTCT (35x35)cm </v>
          </cell>
          <cell r="D383" t="str">
            <v>md</v>
          </cell>
          <cell r="E383">
            <v>704</v>
          </cell>
          <cell r="F383"/>
          <cell r="G383"/>
          <cell r="H383"/>
          <cell r="I383">
            <v>400000</v>
          </cell>
          <cell r="J383">
            <v>281600000</v>
          </cell>
        </row>
        <row r="384">
          <cell r="C384" t="str">
            <v>9. H¹ng môc kh¸c</v>
          </cell>
          <cell r="D384" t="str">
            <v>TB</v>
          </cell>
          <cell r="E384"/>
          <cell r="F384"/>
          <cell r="G384"/>
          <cell r="H384"/>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cell r="E388"/>
          <cell r="F388"/>
          <cell r="G388"/>
          <cell r="H388"/>
          <cell r="I388"/>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cell r="E392"/>
          <cell r="F392"/>
          <cell r="G392"/>
          <cell r="H392"/>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cell r="E398"/>
          <cell r="F398"/>
          <cell r="G398"/>
          <cell r="H398"/>
          <cell r="I398"/>
          <cell r="J398">
            <v>3161853982.2899737</v>
          </cell>
        </row>
        <row r="399">
          <cell r="C399" t="str">
            <v>1. DÇm BTCT D¦L L=33m</v>
          </cell>
          <cell r="D399"/>
          <cell r="E399"/>
          <cell r="F399"/>
          <cell r="G399"/>
          <cell r="H399"/>
          <cell r="I399"/>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cell r="E403"/>
          <cell r="F403"/>
          <cell r="G403"/>
          <cell r="H403"/>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cell r="G407"/>
          <cell r="H407"/>
          <cell r="I407">
            <v>450000</v>
          </cell>
          <cell r="J407">
            <v>41346000</v>
          </cell>
        </row>
        <row r="408">
          <cell r="C408" t="str">
            <v>4. B¶n dÉn KT(300x220x20)cm</v>
          </cell>
          <cell r="D408" t="str">
            <v>b¶n</v>
          </cell>
          <cell r="E408">
            <v>8</v>
          </cell>
          <cell r="F408"/>
          <cell r="G408"/>
          <cell r="H408"/>
          <cell r="I408">
            <v>2200000</v>
          </cell>
          <cell r="J408">
            <v>17600000</v>
          </cell>
        </row>
        <row r="409">
          <cell r="C409" t="str">
            <v>5. Khe co d·n cao su</v>
          </cell>
          <cell r="D409" t="str">
            <v>md</v>
          </cell>
          <cell r="E409">
            <v>16</v>
          </cell>
          <cell r="F409"/>
          <cell r="G409"/>
          <cell r="H409"/>
          <cell r="I409">
            <v>2500000</v>
          </cell>
          <cell r="J409">
            <v>40000000</v>
          </cell>
        </row>
        <row r="410">
          <cell r="C410" t="str">
            <v>6. T­êng hé lan mÒm</v>
          </cell>
          <cell r="D410" t="str">
            <v>md</v>
          </cell>
          <cell r="E410">
            <v>40</v>
          </cell>
          <cell r="F410"/>
          <cell r="G410"/>
          <cell r="H410"/>
          <cell r="I410">
            <v>450000</v>
          </cell>
          <cell r="J410">
            <v>18000000</v>
          </cell>
        </row>
        <row r="411">
          <cell r="C411" t="str">
            <v>7. Mè cÇu</v>
          </cell>
          <cell r="D411"/>
          <cell r="E411"/>
          <cell r="F411"/>
          <cell r="G411"/>
          <cell r="H411"/>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cell r="F416"/>
          <cell r="G416"/>
          <cell r="H416"/>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cell r="G424"/>
          <cell r="H424"/>
          <cell r="I424">
            <v>400000</v>
          </cell>
          <cell r="J424">
            <v>307200000</v>
          </cell>
        </row>
        <row r="425">
          <cell r="C425" t="str">
            <v>9. H¹ng môc kh¸c</v>
          </cell>
          <cell r="D425" t="str">
            <v>TB</v>
          </cell>
          <cell r="E425"/>
          <cell r="F425"/>
          <cell r="G425"/>
          <cell r="H425"/>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cell r="E429"/>
          <cell r="F429"/>
          <cell r="G429"/>
          <cell r="H429"/>
          <cell r="I429"/>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cell r="E433"/>
          <cell r="F433"/>
          <cell r="G433"/>
          <cell r="H433"/>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sheetData sheetId="148" refreshError="1"/>
      <sheetData sheetId="149"/>
      <sheetData sheetId="150" refreshError="1"/>
      <sheetData sheetId="151" refreshError="1"/>
      <sheetData sheetId="152" refreshError="1"/>
      <sheetData sheetId="153"/>
      <sheetData sheetId="154" refreshError="1"/>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refreshError="1"/>
      <sheetData sheetId="272" refreshError="1"/>
      <sheetData sheetId="273" refreshError="1"/>
      <sheetData sheetId="274" refreshError="1"/>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refreshError="1"/>
      <sheetData sheetId="323" refreshError="1"/>
      <sheetData sheetId="324" refreshError="1"/>
      <sheetData sheetId="325" refreshError="1"/>
      <sheetData sheetId="326" refreshError="1"/>
      <sheetData sheetId="327"/>
      <sheetData sheetId="328" refreshError="1"/>
      <sheetData sheetId="329" refreshError="1"/>
      <sheetData sheetId="330" refreshError="1"/>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refreshError="1"/>
      <sheetData sheetId="458" refreshError="1"/>
      <sheetData sheetId="459" refreshError="1"/>
      <sheetData sheetId="460" refreshError="1"/>
      <sheetData sheetId="461" refreshError="1"/>
      <sheetData sheetId="462" refreshError="1"/>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refreshError="1"/>
      <sheetData sheetId="489" refreshError="1"/>
      <sheetData sheetId="490" refreshError="1"/>
      <sheetData sheetId="491"/>
      <sheetData sheetId="492" refreshError="1"/>
      <sheetData sheetId="493" refreshError="1"/>
      <sheetData sheetId="494" refreshError="1"/>
      <sheetData sheetId="495" refreshError="1"/>
      <sheetData sheetId="496" refreshError="1"/>
      <sheetData sheetId="497" refreshError="1"/>
      <sheetData sheetId="498"/>
      <sheetData sheetId="499" refreshError="1"/>
      <sheetData sheetId="500" refreshError="1"/>
      <sheetData sheetId="501" refreshError="1"/>
      <sheetData sheetId="502"/>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refreshError="1"/>
      <sheetData sheetId="515" refreshError="1"/>
      <sheetData sheetId="516" refreshError="1"/>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refreshError="1"/>
      <sheetData sheetId="536" refreshError="1"/>
      <sheetData sheetId="537"/>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sheetData sheetId="563"/>
      <sheetData sheetId="564" refreshError="1"/>
      <sheetData sheetId="565" refreshError="1"/>
      <sheetData sheetId="566" refreshError="1"/>
      <sheetData sheetId="567" refreshError="1"/>
      <sheetData sheetId="568" refreshError="1"/>
      <sheetData sheetId="569"/>
      <sheetData sheetId="570"/>
      <sheetData sheetId="571"/>
      <sheetData sheetId="572"/>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Sheet4"/>
      <sheetName val="tonghoptt (2)"/>
      <sheetName val="tonghoptt"/>
      <sheetName val="ximang"/>
      <sheetName val="da 1x2"/>
      <sheetName val="cat vang"/>
      <sheetName val="phugia555"/>
      <sheetName val="phugia561"/>
      <sheetName val="T.Tranh LmcNinh"/>
      <sheetName val="KSTK(17_x0017_8 Dcuong)"/>
      <sheetName val="dbgt(tuien)"/>
      <sheetName val="DgiakqatDHC4,"/>
      <sheetName val="KQTK (06)"/>
      <sheetName val="DTCT"/>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Tai khoan"/>
      <sheetName val="wia nhan cong"/>
      <sheetName val="Tra_ba_x000e_g"/>
      <sheetName val="_x0018_N54"/>
      <sheetName val="gia vat_x0000_lieu"/>
      <sheetName val="00000000"/>
      <sheetName val="Loading"/>
      <sheetName val="Check C"/>
      <sheetName val="Tonghp"/>
      <sheetName val="gVL"/>
      <sheetName val="_x000c__x0000__x0001__x0000__x0000__x0000__x0001_ý"/>
      <sheetName val="Thuc thanh"/>
      <sheetName val="ctTBA"/>
      <sheetName val="CdȮNhap"/>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10000000"/>
      <sheetName val="20000000"/>
      <sheetName val="Tra KS"/>
      <sheetName val="gia 3_x0000_t lieu"/>
      <sheetName val="dung"/>
      <sheetName val="VL,NC"/>
      <sheetName val="Dulieu"/>
      <sheetName val="giathanh1"/>
      <sheetName val="BTH phi"/>
      <sheetName val="BLT phi"/>
      <sheetName val="phi,le phi"/>
      <sheetName val="Bien Lai TON"/>
      <sheetName val="BCQT "/>
      <sheetName val="Giay di duong"/>
      <sheetName val="BC QT cua tung ap"/>
      <sheetName val="GIAO CHI TIEU THU QUY 07"/>
      <sheetName val="BANG TONG HOP GIAY NOP TIEN"/>
      <sheetName val="2_x0000__x0000_(tuyen)"/>
      <sheetName val="TSO_CHUNG"/>
      <sheetName val="gia vat?lieu"/>
      <sheetName val="gia 3?t lieu"/>
      <sheetName val="dgngia"/>
      <sheetName val="CHITIET VL-NC-TT-3p"/>
      <sheetName val="VCV-BE-TONG"/>
      <sheetName val="fia vat lieu"/>
      <sheetName val="Shdet3"/>
      <sheetName val="Cn.gty"/>
      <sheetName val="dbgt(tuien("/>
      <sheetName val="DgiajqatDHC4,"/>
      <sheetName val="T.Tran( AnLoc"/>
      <sheetName val="gia 8e may"/>
      <sheetName val="DTCT-TB"/>
      <sheetName val="dtct cau"/>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SOKTMAY"/>
      <sheetName val="Tra_bang_QD11-109"/>
      <sheetName val="NOMENCLATURE"/>
      <sheetName val="ptdg-duong"/>
      <sheetName val="PTVT (MAU)"/>
      <sheetName val="gia vat"/>
      <sheetName val="gia 3"/>
      <sheetName val="gia vat_lieu"/>
      <sheetName val="_x000c_?_x0001_???_x0001_ý"/>
      <sheetName val="2"/>
      <sheetName val="2??(tuyen)"/>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BO"/>
      <sheetName val="Tnnghop"/>
      <sheetName val="KH-Q1,Q2,01"/>
      <sheetName val="TK22kV"/>
      <sheetName val="KCCP"/>
      <sheetName val="DI-ESTI"/>
      <sheetName val="DgiaksatDHC"/>
      <sheetName val="[BCNCKT13_S3.xlsYphugia561"/>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DO AM DT"/>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Electrical Breakdown"/>
      <sheetName val="2_x0000__x0000_€(tuyen)"/>
      <sheetName val="2??€(tuyen)"/>
      <sheetName val="So tong hop "/>
      <sheetName val="PHAN DS 22 KV"/>
      <sheetName val="chi tiet C"/>
      <sheetName val="Ke toaٺ_x0001_thuc hien cong trinh"/>
      <sheetName val="gia 3_t lieu"/>
      <sheetName val="_x000c_"/>
      <sheetName val="db't(tuyeni (2)"/>
      <sheetName val="TL rieng"/>
      <sheetName val="Temp"/>
      <sheetName val="uniBase"/>
      <sheetName val="vniBase"/>
      <sheetName val="abcBase"/>
      <sheetName val="CTGS"/>
      <sheetName val="Sheet6"/>
      <sheetName val="kl cong"/>
      <sheetName val="thkp"/>
      <sheetName val="clvl"/>
      <sheetName val="ptvl"/>
      <sheetName val="ke"/>
      <sheetName val="ESTI."/>
      <sheetName val="IBASE"/>
      <sheetName val="Lists"/>
      <sheetName val="MF.01%"/>
      <sheetName val="4"/>
      <sheetName val="[BCNCKT13_S3.xl۽_x0000_Ctgs.3"/>
      <sheetName val="ND"/>
      <sheetName val="LEGEND"/>
      <sheetName val="Nhat ky - socai thang 2"/>
      <sheetName val="Sheet7"/>
      <sheetName val="nhat ky so cai thang 1"/>
      <sheetName val="Nhat ky so cai thang3"/>
      <sheetName val="Sheet5"/>
      <sheetName val="2__(tuyen)"/>
      <sheetName val="_x000c___x0001_____x0001_ý"/>
      <sheetName val="_x000c___x0001___x0001_ý"/>
      <sheetName val="_BCNCKT13_S3.xlsYphugia561"/>
      <sheetName val="Gia KS"/>
      <sheetName val="2__€(tuyen)"/>
      <sheetName val="[BCNCKT13_S3.xls_VPPN"/>
      <sheetName val="_x0000__x0000__x0000__x0000__x0000__x0000__x0000__x0000_"/>
      <sheetName val="TTDZ22"/>
      <sheetName val="gia_vatlieu"/>
      <sheetName val="T.Tranh LkcNinh"/>
      <sheetName val="dbgt(tuyel)"/>
      <sheetName val="KRTK (06)"/>
      <sheetName val="2_x0000__x0000_�(tuyen)"/>
      <sheetName val="KSTK(1778 Dcuone)"/>
      <sheetName val="C47-BH-_x0011_1"/>
      <sheetName val="C47-BH-ူ9"/>
      <sheetName val="DPCT"/>
      <sheetName val="Tiepdia"/>
      <sheetName val="Cd?Nhap"/>
      <sheetName val="MTL$-INTER"/>
      <sheetName val="|ong hop"/>
      <sheetName val="NHAP DS"/>
      <sheetName val="PTDGAntoanGT"/>
      <sheetName val="Cau - Cong"/>
      <sheetName val="vt"/>
      <sheetName val="PTVT _MAU_"/>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s_VPPN"/>
      <sheetName val="[BCNCKT13_S3.xl۽?Ctgs.3"/>
      <sheetName val="_BCNCKT13_S3.xl۽"/>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BCNCKT13_S3.xl_"/>
      <sheetName val="5.BANG I"/>
      <sheetName val="FD"/>
      <sheetName val="GI"/>
      <sheetName val="EE (3)"/>
      <sheetName val="PAVEMENT"/>
      <sheetName val="TRAFFIC"/>
      <sheetName val="????????"/>
      <sheetName val="2??�(tuyen)"/>
      <sheetName val="Don gia-cau"/>
      <sheetName val="[BCNCKT13_S3.xl?_x0000_Ctgs.3"/>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_x000a_??_x000a_??_x000a_"/>
      <sheetName val="_x000a_??_x000a_??_x000a_"/>
      <sheetName val="_x000a_??_x000a_??_x000a_"/>
      <sheetName val="_x000a_??_x000a_??_x000a_"/>
      <sheetName val="_x000a_??_x000a_??_x000a_"/>
      <sheetName val="[BCNCKT13_S3.xl??Ctgs.3"/>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TnTranh AnLoc"/>
      <sheetName val="KST[(17_x0017_8 Dcuong)"/>
      <sheetName val="_BCNCKT13_S3.xl۽_Ctgs.3"/>
      <sheetName val="_x0010_"/>
      <sheetName val="_x0001_W"/>
      <sheetName val="_x0006_"/>
      <sheetName val="Q_x0008_"/>
      <sheetName val="j_"/>
      <sheetName val="n_"/>
      <sheetName val="r_"/>
      <sheetName val="v_"/>
      <sheetName val="z_"/>
      <sheetName val="~_"/>
      <sheetName val="_"/>
      <sheetName val="_"/>
      <sheetName val="_"/>
      <sheetName val="_"/>
      <sheetName val="_"/>
      <sheetName val="_"/>
      <sheetName val="bang2"/>
      <sheetName val="db't(tuyen) ,2)"/>
      <sheetName val="TH thiet bi"/>
      <sheetName val="Tongke"/>
      <sheetName val="Khoi luong"/>
      <sheetName val="2__�(tuyen)"/>
      <sheetName val="_BCNCKT13_S3.xl?"/>
      <sheetName val="C47-BH-?9"/>
      <sheetName val="2_x0000__x0000_?(tuyen)"/>
      <sheetName val="Ke toa?_x0001_thuc hien cong trinh"/>
      <sheetName val="DTCT-TPhuoc"/>
      <sheetName val="KST_(17_x0017_8 Dcuong)"/>
      <sheetName val="________"/>
      <sheetName val="_BCNCKT13_S3.xl__Ctgs.3"/>
      <sheetName val="C47-BH-_9"/>
      <sheetName val="Ke toa__x0001_thuc hien cong trinh"/>
      <sheetName val="T_Tranh_AnLoc1"/>
      <sheetName val="T_Tranh_LocNinh1"/>
      <sheetName val="KSTK(1778_Dcuong)1"/>
      <sheetName val="dbgt(tuyen)_(2)1"/>
      <sheetName val="KSTK_(06)1"/>
      <sheetName val="tong_hop1"/>
      <sheetName val="phan_tich_DG1"/>
      <sheetName val="gia_vat_lieu1"/>
      <sheetName val="gia_xe_may1"/>
      <sheetName val="gia_nhan_cong1"/>
      <sheetName val="TK_TGTGT1"/>
      <sheetName val="BR_10%1"/>
      <sheetName val="MV_10%_1"/>
      <sheetName val="MV_01%1"/>
      <sheetName val="Ctg_Thu1"/>
      <sheetName val="Ctg_Chi1"/>
      <sheetName val="Ctg_Gv1"/>
      <sheetName val="Ctgs_11"/>
      <sheetName val="Ctgs_21"/>
      <sheetName val="Ctgs_31"/>
      <sheetName val="Bia_Ctgs1"/>
      <sheetName val="BK_NXT1"/>
      <sheetName val="Ct_Nxt1"/>
      <sheetName val="Cd_Nhap1"/>
      <sheetName val="Co_gty1"/>
      <sheetName val="T_Tranh_LmcNinh1"/>
      <sheetName val="KQTK_(06)1"/>
      <sheetName val="db't(tuyen)_(2)1"/>
      <sheetName val="wia_nhan_cong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tonghoptt_(2)1"/>
      <sheetName val="da_1x21"/>
      <sheetName val="cat_vang1"/>
      <sheetName val="Tai_khoan"/>
      <sheetName val="gia_3t_lieu"/>
      <sheetName val="gia_vat?lieu"/>
      <sheetName val="dtct_cau"/>
      <sheetName val="fia_vat_lieu"/>
      <sheetName val="Cn_gty"/>
      <sheetName val="Tra_KS"/>
      <sheetName val="gia_3?t_lieu"/>
      <sheetName val="PTVT_(MAU)"/>
      <sheetName val="CHITIET_VL-NC-TT-3p"/>
      <sheetName val="Check_C"/>
      <sheetName val="ý"/>
      <sheetName val="Electrical_Breakdown"/>
      <sheetName val="gia_vat"/>
      <sheetName val="gia_3"/>
      <sheetName val="PHAN_DS_22_KV"/>
      <sheetName val="chi_tiet_C"/>
      <sheetName val="BTH_phi"/>
      <sheetName val="BLT_phi"/>
      <sheetName val="phi,le_phi"/>
      <sheetName val="Bien_Lai_TON"/>
      <sheetName val="BCQT_"/>
      <sheetName val="Giay_di_duong"/>
      <sheetName val="BC_QT_cua_tung_ap"/>
      <sheetName val="GIAO_CHI_TIEU_THU_QUY_07"/>
      <sheetName val="BANG_TONG_HOP_GIAY_NOP_TIEN"/>
      <sheetName val="????ý"/>
      <sheetName val="??ý"/>
      <sheetName val="Thuc_thanh"/>
      <sheetName val="gia_vat_lieu2"/>
      <sheetName val="gia_3_t_lieu"/>
      <sheetName val="DO_AM_DT"/>
      <sheetName val="T_Tran(_AnLoc"/>
      <sheetName val="gia_8e_may"/>
      <sheetName val="So_tong_hop_"/>
      <sheetName val="Ctg_Gv_x0000_ӱ_x0000__x0000__x0000__x0000__x0000__x0000__x0000__x0000__x0009__x0000__xdcfc_ӱ_x0000__x0004__x0000__x0000__x0000__x0000__x0000__x0000_㠈ӱ_x0000_"/>
      <sheetName val="Chart1"/>
      <sheetName val="Quy hau"/>
      <sheetName val="Uan-ao"/>
      <sheetName val="Xuanhoi"/>
      <sheetName val="Dong thanh"/>
      <sheetName val="NEW-PANEL"/>
      <sheetName val="CANDOI"/>
      <sheetName val="C47-BH-16"/>
      <sheetName val="dtct cong"/>
      <sheetName val="p2_x0000__x0000_l"/>
      <sheetName val="TONG KE DZ 0.4 KV"/>
      <sheetName val="TLP CAU"/>
      <sheetName val="NC"/>
      <sheetName val="NHATKYC"/>
      <sheetName val="To~ghop"/>
      <sheetName val="_x0010____.VnBook-AntiquaH__ÿ_x001f__x0016_____x0001___"/>
      <sheetName val="_x0001_W____x0014__Í_x0001_&gt;_______@___õÿ __´____"/>
      <sheetName val="_x0006____x0006___ _x0006___¡_x0006___¢_x0006___£_x0006___¤_x0006___¥_x0006___"/>
      <sheetName val="__I_x0008___J_x0008___K_x0008___L_x0008___M_x0008___N_x0008___O_x0008___P"/>
      <sheetName val="Q_x0008___R_x0008___"/>
      <sheetName val="_a___b___c___d___e___f___g___h_"/>
      <sheetName val="j___k___l_"/>
      <sheetName val="n___o___p_"/>
      <sheetName val="r___s___t_"/>
      <sheetName val="Ctg_Gv_x0000_ӱ_x0000__x0000__x0000__x0000__x0000__x0000__x0000__x0000_ _x0000__xdcfc_ӱ_x0000__x0004__x0000__x0000__x0000__x0000__x0000__x0000_㠈ӱ_x0000_"/>
      <sheetName val="v___w___x_"/>
      <sheetName val="z___{___|_"/>
      <sheetName val="~_______"/>
      <sheetName val="_______"/>
      <sheetName val="_______"/>
      <sheetName val="_______"/>
      <sheetName val="_______"/>
      <sheetName val="_______"/>
      <sheetName val="C47-B_x0008_-06"/>
      <sheetName val="T_Tra.h_LocNinh"/>
      <sheetName val="tonghog\"/>
      <sheetName val="nhan cong"/>
      <sheetName val="CHIET TINH TBA"/>
      <sheetName val="2???(tuyen)"/>
      <sheetName val="QL60-TRAVINH(X)"/>
      <sheetName val="GiaVL"/>
      <sheetName val="Phuong an cuối"/>
      <sheetName val="_______"/>
      <sheetName val="2_x005f_x0000__x005f_x0000_€(tuyen)"/>
      <sheetName val="_x005f_x000c_?_x005f_x0001_?_x005f_x0001_ý"/>
      <sheetName val="_x005f_x000c___x005f_x0001___x005f_x0001_ý"/>
      <sheetName val="[BCNCKT13_S3.xl۽_x005f_x0000_Ctgs.3"/>
      <sheetName val="Ke toaٺ_x005f_x0001_thuc hien cong tr"/>
      <sheetName val="_x005f_x0000__x005f_x0000__x005f_x0000__x005f_x0000__x0"/>
      <sheetName val="2_x005f_x0000__x005f_x0000_�(tuyen)"/>
      <sheetName val="C47-BH-_x005f_x0011_1"/>
      <sheetName val="_x005f_x0010__x005f_x0000__x005f_x0000__x005f_x0000_.Vn"/>
      <sheetName val="_x000c__x0000__x0001__x0000__x0"/>
      <sheetName val="2_x005f_x0000__x005f_x0000_(tu"/>
      <sheetName val="_x005f_x000c__x005f_x0000__x005"/>
      <sheetName val="_x005f_x000c___x005f_x0001_____"/>
      <sheetName val="KSTK(17_x005f_x005f_x0017"/>
      <sheetName val="KSTK(1778 _x005f_x005f_x0"/>
      <sheetName val="Tra_ba_x005f_x005f_x005f_x000e_"/>
      <sheetName val="gia vat_x005f_x005f_x0000"/>
      <sheetName val="gia 3_x005f_x005f_x005f_x0000_t"/>
      <sheetName val="2_x005f_x005f_x005f_x0000__x005"/>
      <sheetName val="_x005f_x005f_x005f_x000c__x005f"/>
      <sheetName val="_x005f_x005f_x005f_x000c___x005"/>
      <sheetName val="BCNCKT13_S3"/>
      <sheetName val="ptdg 2"/>
      <sheetName val="Ctg_Gv_x0000_ӱ_x0000__x0000__x0000__x0000__x0000__x0000__x0000__x0000_ _x0000_?ӱ_x0000__x0004__x0000__x0000__x0000__x0000__x0000__x0000_㠈ӱ_x0000_"/>
      <sheetName val="Ke toaٺ_x0001_thuc hien cong tr"/>
      <sheetName val="_x0000__x0000__x0000__x0000__x0"/>
      <sheetName val="_x0010__x0000__x0000__x0000_.Vn"/>
      <sheetName val="2_x0000__x0000_(tu"/>
      <sheetName val="_x000c__x0000__x005"/>
      <sheetName val="_x000c___x0001_____"/>
      <sheetName val="Tra_ba_x005f_x000e_"/>
      <sheetName val="gia 3_x005f_x0000_t"/>
      <sheetName val="2_x005f_x0000__x005"/>
      <sheetName val="_x005f_x000c__x005f"/>
      <sheetName val="_x005f_x000c___x005"/>
      <sheetName val="M_tren"/>
      <sheetName val="X_dam"/>
      <sheetName val="C_Cham"/>
      <sheetName val="Sum_CONG"/>
      <sheetName val="Sum_CONG_Conlai"/>
      <sheetName val="Cong_tron"/>
      <sheetName val="Công_2(4x4)"/>
      <sheetName val="Gia_cong"/>
      <sheetName val="Cong_hop"/>
      <sheetName val="tuyenphu_(2)"/>
      <sheetName val="Chitietgia_(2)"/>
      <sheetName val="[BCNCKT13_S3_xlsYphugia561"/>
      <sheetName val="_BCNCKT13_S3_xlsYphugia561"/>
      <sheetName val="MF_01%"/>
      <sheetName val="____ý"/>
      <sheetName val="__ý"/>
      <sheetName val="TL_rieng"/>
      <sheetName val="[BCNCKT13_S3_xls_VPPN"/>
      <sheetName val="NK_MH"/>
      <sheetName val="Cong_no_-_Cty_Huy_Hoang"/>
      <sheetName val="CPTM_Huy_Hoang-HP"/>
      <sheetName val="CTY_Huy_Hoang"/>
      <sheetName val="Bang_luong"/>
      <sheetName val="NK_MH_(2)"/>
      <sheetName val="Ke_toaٺthuc_hien_cong_trinh"/>
      <sheetName val="ESTI_"/>
      <sheetName val="db't(tuyeni_(2)"/>
      <sheetName val="kl_cong"/>
      <sheetName val="ptvt"/>
      <sheetName val="San luong"/>
      <sheetName val="dong hop"/>
      <sheetName val="2_x0000__x0000_(tuqen)"/>
      <sheetName val="2??(tuq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sheetData sheetId="77"/>
      <sheetData sheetId="78"/>
      <sheetData sheetId="79"/>
      <sheetData sheetId="80" refreshError="1"/>
      <sheetData sheetId="81" refreshError="1"/>
      <sheetData sheetId="82"/>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refreshError="1"/>
      <sheetData sheetId="128"/>
      <sheetData sheetId="129"/>
      <sheetData sheetId="130"/>
      <sheetData sheetId="131" refreshError="1"/>
      <sheetData sheetId="132" refreshError="1"/>
      <sheetData sheetId="133"/>
      <sheetData sheetId="134"/>
      <sheetData sheetId="135" refreshError="1"/>
      <sheetData sheetId="136" refreshError="1"/>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refreshError="1"/>
      <sheetData sheetId="225" refreshError="1"/>
      <sheetData sheetId="226"/>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sheetData sheetId="269"/>
      <sheetData sheetId="270" refreshError="1"/>
      <sheetData sheetId="271" refreshError="1"/>
      <sheetData sheetId="272" refreshError="1"/>
      <sheetData sheetId="273"/>
      <sheetData sheetId="274" refreshError="1"/>
      <sheetData sheetId="275" refreshError="1"/>
      <sheetData sheetId="276"/>
      <sheetData sheetId="277" refreshError="1"/>
      <sheetData sheetId="278" refreshError="1"/>
      <sheetData sheetId="279"/>
      <sheetData sheetId="280"/>
      <sheetData sheetId="281"/>
      <sheetData sheetId="282" refreshError="1"/>
      <sheetData sheetId="283"/>
      <sheetData sheetId="284"/>
      <sheetData sheetId="285"/>
      <sheetData sheetId="286"/>
      <sheetData sheetId="287"/>
      <sheetData sheetId="288"/>
      <sheetData sheetId="289" refreshError="1"/>
      <sheetData sheetId="290" refreshError="1"/>
      <sheetData sheetId="291" refreshError="1"/>
      <sheetData sheetId="292"/>
      <sheetData sheetId="293" refreshError="1"/>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refreshError="1"/>
      <sheetData sheetId="310" refreshError="1"/>
      <sheetData sheetId="311" refreshError="1"/>
      <sheetData sheetId="312"/>
      <sheetData sheetId="313"/>
      <sheetData sheetId="314" refreshError="1"/>
      <sheetData sheetId="315" refreshError="1"/>
      <sheetData sheetId="316"/>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sheetData sheetId="413"/>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sheetData sheetId="530"/>
      <sheetData sheetId="531"/>
      <sheetData sheetId="532"/>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refreshError="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vat-lieu"/>
      <sheetName val="nc-cm"/>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31-08"/>
      <sheetName val="01-09"/>
      <sheetName val="02-09"/>
      <sheetName val="03-09"/>
      <sheetName val="04-09"/>
      <sheetName val="05-9"/>
      <sheetName val="06-09"/>
      <sheetName val="07-09"/>
      <sheetName val="08-09"/>
      <sheetName val="XL4Test5"/>
      <sheetName val="dtct cong"/>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px2,tb-t,"/>
      <sheetName val="gVL"/>
      <sheetName val="Tien An T11"/>
      <sheetName val="DNPD-QL"/>
      <sheetName val="Bang luong"/>
      <sheetName val="Bang CC"/>
      <sheetName val=" Luong nghien "/>
      <sheetName val="QT-LN"/>
      <sheetName val="Giantiep"/>
      <sheetName val="Tong hop"/>
      <sheetName val="Phuc vu"/>
      <sheetName val="May Phat"/>
      <sheetName val="1813"/>
      <sheetName val="NhucauKP"/>
      <sheetName val="Sheet3 (2)"/>
      <sheetName val="XL4Poppy"/>
      <sheetName val="Tra_bang"/>
      <sheetName val="DTCT"/>
      <sheetName val="dtct cau"/>
      <sheetName val="nc%cm"/>
      <sheetName val="dtctODuong-01"/>
      <sheetName val="nc_cm"/>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Sheet! (2)"/>
      <sheetName val="dtct_Duong,tc"/>
      <sheetName val="CtiedQII"/>
      <sheetName val="DHop08"/>
      <sheetName val="Ctiet 9"/>
      <sheetName val="Ctiet!1"/>
      <sheetName val="00 00000"/>
      <sheetName val="CVC-_x0010_1"/>
      <sheetName val="dt#tke-01"/>
      <sheetName val="ptdg-00 (2)"/>
      <sheetName val="02- 9"/>
      <sheetName val="Cheet3"/>
      <sheetName val="THop0_x0015_"/>
      <sheetName val="Bke0_x0015_"/>
      <sheetName val="_x0004_en 31,7"/>
      <sheetName val="THop0("/>
      <sheetName val="BC9Tfam"/>
      <sheetName val="tra-vat-lieu (duyet)"/>
      <sheetName val="Bia"/>
      <sheetName val="THKP D"/>
      <sheetName val="THKP"/>
      <sheetName val="Bu gia1"/>
      <sheetName val="Bu gia in"/>
      <sheetName val="Bu gia"/>
      <sheetName val="CL CL"/>
      <sheetName val="CL"/>
      <sheetName val="DT"/>
      <sheetName val="GiaVL"/>
      <sheetName val="Sheet4"/>
      <sheetName val="nhiemvu2006"/>
      <sheetName val="RutTM"/>
      <sheetName val="10000000"/>
      <sheetName val="20000000"/>
      <sheetName val="30000000"/>
      <sheetName val="tra bang"/>
      <sheetName val="[ duong257-272."/>
      <sheetName val="d4ct_Duong-01"/>
      <sheetName val="TVL"/>
      <sheetName val="Tra KS"/>
      <sheetName val="TH_GTXL࠭TC"/>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dieuchinh"/>
      <sheetName val="p4ke"/>
      <sheetName val="_ duong257-272."/>
      <sheetName val="DO AM DT"/>
      <sheetName val="TH_GTXL?TC"/>
      <sheetName val="BeTong"/>
      <sheetName val="Sheet13_x0000__x0000__x0000__x0000__x0000__x0000__x0000__x0000__x0000__x0000__x0000_㸰Ɂ_x0000__x0004__x0000__x0000__x0000__x0000__x0000__x0000_숌Ɂ_x0000_"/>
      <sheetName val="THop51"/>
      <sheetName val="Ctie塅䕃⹌"/>
      <sheetName val="Ctiet02_x0000__x0018_[ duong257-272.xls]Bke"/>
      <sheetName val="dtgt_Duong-tk"/>
      <sheetName val=""/>
      <sheetName val="NXT-10T  4)"/>
      <sheetName val="THop1"/>
      <sheetName val="THop1_x0000_"/>
      <sheetName val="Ctiet02?_x0018_[ duong257-272.xls]Bke"/>
      <sheetName val="Sheet13???????????㸰Ɂ?_x0004_??????숌Ɂ?"/>
      <sheetName val="THTram"/>
      <sheetName val="PHop04"/>
      <sheetName val="VL,NC"/>
      <sheetName val="Phuong an 1"/>
      <sheetName val="THop1?"/>
      <sheetName val="TH_GTXL_TC"/>
      <sheetName val="Thuc thanh"/>
      <sheetName val="Sheet3_(2)"/>
      <sheetName val="ptdg-00_(2)"/>
      <sheetName val="02-_9"/>
      <sheetName val="en_31,7"/>
      <sheetName val="Sheet!_(2)"/>
      <sheetName val="[_duong257-272_"/>
      <sheetName val="Ctiet_9"/>
      <sheetName val="00_00000"/>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tra-vat-lieu_(duyet)"/>
      <sheetName val="THKP_D"/>
      <sheetName val="Bu_gia1"/>
      <sheetName val="Bu_gia_in"/>
      <sheetName val="Bu_gia"/>
      <sheetName val="CL_CL"/>
      <sheetName val="_x0000__x0000_u_x0000__x0000__x0000__x0000__x0000__x0000__x0000__x0000__x0000__x0000__x0000__x0000__x0000__x0000__x0000__x001a_[ duong257-2"/>
      <sheetName val="XL$Poppy"/>
      <sheetName val="Sheet13___________㸰Ɂ__x0004_______숌Ɂ_"/>
      <sheetName val="Ctie???"/>
      <sheetName val="-272.xls]Bke01_x0000__x0000__x0000__x0018_[ duong257-27"/>
      <sheetName val="DNP၄-QL"/>
      <sheetName val="Tai khoan"/>
      <sheetName val="cdps"/>
      <sheetName val="-272.xls]Bke01???_x0018_[ duong257-27"/>
      <sheetName val="Ctie___"/>
      <sheetName val="-272.xls_Bke01"/>
      <sheetName val="CVC-1"/>
      <sheetName val="THop0"/>
      <sheetName val="Bke0"/>
      <sheetName val="CHITIET VL-NC"/>
      <sheetName val="Ctiet02__x0018__ duong257-272.xls_Bke"/>
      <sheetName val="KKKKKKKK"/>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Cp``pQII"/>
      <sheetName val="_x000d_¹½.,6³"/>
      <sheetName val="????????"/>
      <sheetName val="THop1_"/>
      <sheetName val="Don gia-cau"/>
      <sheetName val="Sheet13_x0000_㸰Ɂ_x0000__x0004__x0000_숌Ɂ_x0000_㹨Ɂ_x0000_u_x0000__x001a_[ duong25"/>
      <sheetName val="Bke 90"/>
      <sheetName val="CVC-_x005f_x0010_1"/>
      <sheetName val="THop0_x005f_x0015_"/>
      <sheetName val="Bke0_x005f_x0015_"/>
      <sheetName val="_x005f_x0004_en 31,7"/>
      <sheetName val="-272.xls_Bke01____x0018__ duong257-27"/>
      <sheetName val="??u???????????????_x001a_[ duong257-2"/>
      <sheetName val="Sheet13_x0000__x0000__x0000__x0000__x0000__x0000__x0000__x0000__x0000__x0000__x0000_??_x0000__x0004__x0000__x0000__x0000__x0000__x0000__x0000_??_x0000_"/>
      <sheetName val="Sheet13??????????????_x0004_?????????"/>
      <sheetName val="__u________________x001a__ duong257-2"/>
      <sheetName val="Sheet13_______________x0004__________"/>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__duong257-272_"/>
      <sheetName val="Ctiet02[_duong257-272_xls]Bke"/>
      <sheetName val="Ctiet02?[_duong257-272_xls]Bke"/>
      <sheetName val="Sheet13㸰Ɂ숌Ɂ㹨Ɂu[_duong257-2"/>
      <sheetName val="Sheet13㸰Ɂ숌Ɂ"/>
      <sheetName val="bang-tra"/>
      <sheetName val="________"/>
      <sheetName val="CtietQIIA"/>
      <sheetName val="_x000a_¹½.,6³"/>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Ctiet02__duong257-272_xls_Bke"/>
      <sheetName val="Sheet13___________㸰Ɂ_______숌Ɂ_"/>
      <sheetName val="TL rieng"/>
      <sheetName val="CVC-_x005f_x005f_x005f_x0010_1"/>
      <sheetName val="THop1€"/>
      <sheetName val="Sheet13㸰Ɂ숌Ɂ㹨Ɂu__duong257-2"/>
      <sheetName val="ptd2_x0000__x0000_ (2)"/>
      <sheetName val="Sheet3_(2)4"/>
      <sheetName val="DNP?-QL"/>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Bke0_x005f_x005f_x005f_x005f_x005f_x005f_x005f_x0015_"/>
      <sheetName val="_x005f_x005f_x005f_x005f_x005f_x005f_x005f_x0004_en 31,"/>
      <sheetName val="Ctiet02_x005f_x005f_x005f_x005f_x005f_x005f_x0000"/>
      <sheetName val="Ctiet02__x005f_x005f_x005f_x005f_x005f_x005f_x001"/>
      <sheetName val="Sheet13_x005f_x005f_x005f_x005f_x005f_x005f_x0000"/>
      <sheetName val="THop1_x005f_x005f_x005f_x005f_x005f_x005f_x005f_x0000_"/>
      <sheetName val="-272.xls_Bke01_x005f_x005f_x005f_x005f_x005"/>
      <sheetName val="-272.xls_Bke01____x005f_x005f_x005f_x005f_x"/>
      <sheetName val="vp%tl"/>
      <sheetName val="_¹½.,6³"/>
      <sheetName val="Sheet13___________??__x0004_______??_"/>
      <sheetName val="Sheet8_x0000_͘_x0000__x0000__x0000__x0000__x0000__x0000__x0000__x0000__x0009__x0000_ᬤ͝_x0000__x0004__x0000__x0000__x0000__x0000__x0000__x0000_ᙄ͘_x0000_"/>
      <sheetName val="Sheet8?͘????????_x0009_?ᬤ͝?_x0004_??????ᙄ͘?"/>
      <sheetName val="KH NVL"/>
      <sheetName val="Sheet13?㸰Ɂ?_x0004_?숌Ɂ?㹨Ɂ?u?_x001a_[ duong25"/>
      <sheetName val="MTL$-INTER"/>
      <sheetName val="Shee42"/>
      <sheetName val="Sheet!_(2)4"/>
      <sheetName val="CORE_PLATE4"/>
      <sheetName val="TR_4"/>
      <sheetName val="4"/>
      <sheetName val="DNP_-QL"/>
      <sheetName val="ptd2"/>
      <sheetName val="th-ke-೼_xfffe_"/>
      <sheetName val="[ duong257-272.xls⁝THop05"/>
      <sheetName val="Sheet8_x0000_͘_x0000__x0000__x0000__x0000__x0000__x0000__x0000__x0000_ _x0000_ᬤ͝_x0000__x0004__x0000__x0000__x0000__x0000__x0000__x0000_ᙄ͘_x0000_"/>
      <sheetName val="Sheet13___________㸰Ɂ__x005f_x0004____"/>
      <sheetName val="Sheet13_______________x005f_x0004____"/>
      <sheetName val="__u________________x005f_x001A__ duon"/>
      <sheetName val="THop0_x0016_"/>
      <sheetName val="[ `uong257_x000d_272.xlsYCtiet06"/>
      <sheetName val="BJe08"/>
      <sheetName val="[ duong257_x000d_272.xlsXCtiet08"/>
      <sheetName val="Ctiat09"/>
      <sheetName val="[ `uong257_x000a_272.xlsYCtiet06"/>
      <sheetName val="[ duong257_x000a_272.xlsXCtiet08"/>
      <sheetName val="_ `uong257_x000d_272.xlsYCtiet06"/>
      <sheetName val="_ duong257_x000d_272.xlsXCtiet08"/>
      <sheetName val="_ `uong257_272.xlsYCtiet06"/>
      <sheetName val="_ duong257_272.xlsXCtiet08"/>
      <sheetName val="䁎XT-Q2"/>
      <sheetName val="-272.xls]Bke01"/>
      <sheetName val="_en 31,7_x0008_"/>
      <sheetName val="an 1_x001f_"/>
      <sheetName val="ㅰ଀"/>
      <sheetName val="?"/>
      <sheetName val="1"/>
      <sheetName val="Sheet13_______________________2"/>
      <sheetName val="Ctiet02_x0000__x0018_[ duong257-272.xls]B_2"/>
      <sheetName val="Sheet13_______________________3"/>
      <sheetName val="ptdg-01_(2)7"/>
      <sheetName val="NXT-10T_(2)7"/>
      <sheetName val="NXT-10T_(3)7"/>
      <sheetName val="Sheet8?͘???????? ?ᬤ͝?_x0004_??????ᙄ͘?"/>
      <sheetName val="ptd2?? (2)"/>
      <sheetName val=" ¹½.,6³"/>
      <sheetName val="Ctiet02_x0000__x0018__ duong257"/>
      <sheetName val="Ctiet02__x0018__ duong257-272.x"/>
      <sheetName val="Sheet13_x0000__x0000__x0000__x0"/>
      <sheetName val="-272.xls_Bke01_x0000__x0000__x0"/>
      <sheetName val="-272.xls_Bke01____x0018__ duong"/>
      <sheetName val="Ctiet02_x0000__x0018_[ duong257"/>
      <sheetName val="Ctiet02?_x0018_[ duong257-272.x"/>
      <sheetName val="-272.xls]Bke01_x0000__x0000__x0"/>
      <sheetName val="-272.xls]Bke01???_x0018_[ duong"/>
      <sheetName val="Ctiet02_x005f_x0000__x001"/>
      <sheetName val="Ctiet02__x005f_x0018__ duong257"/>
      <sheetName val="Sheet13_x005f_x0000__x000"/>
      <sheetName val="-272.xls_Bke01_x005f_x0000__x00"/>
      <sheetName val="-272.xls_Bke01____x005f_x0018__"/>
      <sheetName val="_x005f_x005f_x005f_x0004_en 31,"/>
      <sheetName val="Ctiet02_x005f_x005f_x0000"/>
      <sheetName val="Ctiet02__x005f_x005f_x001"/>
      <sheetName val="Sheet13_x005f_x005f_x0000"/>
      <sheetName val="-272.xls_Bke01_x005f_x005f_x005"/>
      <sheetName val="-272.xls_Bke01____x005f_x005f_x"/>
      <sheetName val="u[_duong257-2"/>
      <sheetName val="Don_gia-cau"/>
      <sheetName val="Ctiet52_x0000__x0018_[ duong257-272.xls]Bke"/>
      <sheetName val="Sheet13_x0000__x0000__x0000__x0000__x0000__x0000__x0004__x0000__x0000__x0000__x0000_㸰Ɂ_x0000__x0004__x0000__x0000__x0000__x0000__x0000__x0000_숌Ɂ_x0000_"/>
      <sheetName val="Ctiet02?_x0018_[ duong257-2=2.xls]Bke"/>
      <sheetName val="Sheet13???????????㸰Ɂ?_x0004_??????숌ȅ?"/>
      <sheetName val="Ctiet_x0012_2__x0018__ duong257-272.xls_Bke"/>
      <sheetName val="-272.xls_Bke0u____x0018__ duong257-27"/>
      <sheetName val="Ctiet52"/>
      <sheetName val="Ctiet02__x0018__ duong257-2=2.xls_Bke"/>
      <sheetName val="Sheet13___________㸰Ɂ__x0004_______숌ȅ_"/>
      <sheetName val="ptvt"/>
      <sheetName val="u_x0000__x001a_[ duong257-("/>
      <sheetName val="u_x0000__x001a_[ duong257-_x0000_"/>
      <sheetName val="Ctiet02?_x0018_[ duong257-272.xls]B_2"/>
      <sheetName val="C|iet02__x0018__ duong257-272.xls_Bke"/>
      <sheetName val="Tai_khoan"/>
      <sheetName val="-272_xls]Bke01[_duong257-27"/>
      <sheetName val="_x000a_¹½_,6³"/>
      <sheetName val="-272_xls_Bke01"/>
      <sheetName val="Tai_khoan1"/>
      <sheetName val="Don_gia-cau1"/>
      <sheetName val="CHITIET_VL-NC1"/>
      <sheetName val="-272_xls_Bke011"/>
      <sheetName val="Sheet13??????u[_duong257-2"/>
      <sheetName val="Sheet13????"/>
      <sheetName val="u"/>
      <sheetName val="THop1_x0005_"/>
      <sheetName val="THop_x0005_"/>
      <sheetName val="THopØ"/>
      <sheetName val="u?_x001a_[ duong257-2"/>
      <sheetName val="_x0000__x0000__x0000__x0000__x0000__x0000__x0000_à"/>
      <sheetName val="_x0000__x0000__x0000__x0000__x0000__x0000__x0000_"/>
      <sheetName val="NEW-PANEL"/>
      <sheetName val="19"/>
      <sheetName val="Gia KS"/>
      <sheetName val="Sheet13___________㸰Ɂ________숌_2"/>
      <sheetName val="Sheet13___________㸰Ɂ________숌_3"/>
      <sheetName val="CHITIET VL-NC-TT1p"/>
      <sheetName val="ptdg 2"/>
      <sheetName val="Sheet13___________㸰Ɂ__x0004____"/>
      <sheetName val="Sheet13_______________x0004____"/>
      <sheetName val="__u________________x001a__ duon"/>
      <sheetName val="[ `uong257 272.xlsYCtiet06"/>
      <sheetName val="[ duong257 272.xlsXCtiet08"/>
      <sheetName val="Ctiet02_x0000__x001"/>
      <sheetName val="Ctiet02__x0018__ duong257"/>
      <sheetName val="Sheet13_x0000__x000"/>
      <sheetName val="-272.xls_Bke01_x0000__x00"/>
      <sheetName val="-272.xls_Bke01____x0018__"/>
      <sheetName val="_x005f_x0004_en 31,"/>
      <sheetName val="_ `uong257 272.xlsYCtiet06"/>
      <sheetName val="_ duong257 272.xlsXCtiet08"/>
    </sheetNames>
    <sheetDataSet>
      <sheetData sheetId="0"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sheetData sheetId="170"/>
      <sheetData sheetId="171"/>
      <sheetData sheetId="172"/>
      <sheetData sheetId="173"/>
      <sheetData sheetId="174"/>
      <sheetData sheetId="175"/>
      <sheetData sheetId="176" refreshError="1"/>
      <sheetData sheetId="177" refreshError="1"/>
      <sheetData sheetId="178"/>
      <sheetData sheetId="179"/>
      <sheetData sheetId="180"/>
      <sheetData sheetId="181"/>
      <sheetData sheetId="182"/>
      <sheetData sheetId="183"/>
      <sheetData sheetId="184" refreshError="1"/>
      <sheetData sheetId="185"/>
      <sheetData sheetId="186"/>
      <sheetData sheetId="187"/>
      <sheetData sheetId="188"/>
      <sheetData sheetId="189"/>
      <sheetData sheetId="190"/>
      <sheetData sheetId="191"/>
      <sheetData sheetId="192"/>
      <sheetData sheetId="193"/>
      <sheetData sheetId="194" refreshError="1"/>
      <sheetData sheetId="195"/>
      <sheetData sheetId="196"/>
      <sheetData sheetId="197"/>
      <sheetData sheetId="198"/>
      <sheetData sheetId="199"/>
      <sheetData sheetId="200"/>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refreshError="1"/>
      <sheetData sheetId="298" refreshError="1"/>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sheetData sheetId="577"/>
      <sheetData sheetId="578" refreshError="1"/>
      <sheetData sheetId="579" refreshError="1"/>
      <sheetData sheetId="580" refreshError="1"/>
      <sheetData sheetId="581"/>
      <sheetData sheetId="582"/>
      <sheetData sheetId="583" refreshError="1"/>
      <sheetData sheetId="584" refreshError="1"/>
      <sheetData sheetId="585" refreshError="1"/>
      <sheetData sheetId="586" refreshError="1"/>
      <sheetData sheetId="587"/>
      <sheetData sheetId="588" refreshError="1"/>
      <sheetData sheetId="589" refreshError="1"/>
      <sheetData sheetId="590" refreshError="1"/>
      <sheetData sheetId="591" refreshError="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TRA"/>
      <sheetName val="BANGTINH"/>
      <sheetName val="Tinh Qmax"/>
      <sheetName val="Hinh thai"/>
      <sheetName val="TonghopHT"/>
      <sheetName val="Khau do Kasin"/>
      <sheetName val="Langchanh Q2%"/>
      <sheetName val="Tra K"/>
      <sheetName val="b_ tra"/>
      <sheetName val="3MN H2%"/>
      <sheetName val="Khau do cau nho"/>
      <sheetName val="Tinh Qmax (Xoko)"/>
      <sheetName val="H~Q~V"/>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Sheet3"/>
      <sheetName val="XL4Test5"/>
      <sheetName val="GVL"/>
      <sheetName val="MTL$-INTER"/>
      <sheetName val="Truot_nen"/>
      <sheetName val="Thuc thanh"/>
      <sheetName val="Chi tiet VL-NC-MTC"/>
      <sheetName val="Tra_bang"/>
      <sheetName val="dtxl"/>
      <sheetName val="Tra_x0000_K"/>
      <sheetName val="Du_lieu"/>
      <sheetName val="Tra"/>
      <sheetName val="Jhau do Kasin"/>
      <sheetName val="Tra?K"/>
      <sheetName val="Tinh_Qmax"/>
      <sheetName val="Hinh_thai"/>
      <sheetName val="Khau_do_Kasin"/>
      <sheetName val="Langchanh_Q2%"/>
      <sheetName val="Tra_K"/>
      <sheetName val="b__tra"/>
      <sheetName val="3MN_H2%"/>
      <sheetName val="Khau_do_cau_nho"/>
      <sheetName val="Tinh_Qmax_(Xoko)"/>
      <sheetName val="CTG_SO"/>
      <sheetName val="SP_Sinh"/>
      <sheetName val="VH_C_Viet"/>
      <sheetName val="Xa_thanh"/>
      <sheetName val="Thuc_thanh"/>
      <sheetName val="Chi_tiet_VL-NC-MTC"/>
      <sheetName val="Khau do cau(nho"/>
      <sheetName val="PEDESB"/>
      <sheetName val="hinhhoc"/>
      <sheetName val="MTO REV.0"/>
      <sheetName val="tra-vat-lieu"/>
      <sheetName val="XL4Poppy"/>
      <sheetName val="DS-Thuong 6T dau"/>
      <sheetName val="Tai khoan"/>
      <sheetName val="chitiet"/>
      <sheetName val="Sh%et1"/>
      <sheetName val="DTCT"/>
      <sheetName val="SILICATE"/>
      <sheetName val="BOQ-1"/>
      <sheetName val="dtct cau"/>
      <sheetName val="Solieu"/>
      <sheetName val="KKKKKKKK"/>
      <sheetName val="chitimc"/>
      <sheetName val="dmuc"/>
      <sheetName val="Sheet2"/>
      <sheetName val="Tinh_Qmax1"/>
      <sheetName val="Hinh_thai1"/>
      <sheetName val="Khau_do_Kasin1"/>
      <sheetName val="Langchanh_Q2%1"/>
      <sheetName val="Tra_K1"/>
      <sheetName val="b__tra1"/>
      <sheetName val="3MN_H2%1"/>
      <sheetName val="Khau_do_cau_nho1"/>
      <sheetName val="Tinh_Qmax_(Xoko)1"/>
      <sheetName val="CTG_SO1"/>
      <sheetName val="SP_Sinh1"/>
      <sheetName val="VH_C_Viet1"/>
      <sheetName val="Xa_thanh1"/>
      <sheetName val="Thuc_thanh1"/>
      <sheetName val="Chi_tiet_VL-NC-MTC1"/>
      <sheetName val="Jhau_do_Kasin"/>
      <sheetName val="Khau_do_cau(nho"/>
      <sheetName val="MTO_REV_0"/>
      <sheetName val="Tinh_Qmax2"/>
      <sheetName val="Hinh_thai2"/>
      <sheetName val="Khau_do_Kasin2"/>
      <sheetName val="Langchanh_Q2%2"/>
      <sheetName val="Tra_K2"/>
      <sheetName val="b__tra2"/>
      <sheetName val="3MN_H2%2"/>
      <sheetName val="Khau_do_cau_nho2"/>
      <sheetName val="Tinh_Qmax_(Xoko)2"/>
      <sheetName val="CTG_SO2"/>
      <sheetName val="SP_Sinh2"/>
      <sheetName val="VH_C_Viet2"/>
      <sheetName val="Xa_thanh2"/>
      <sheetName val="Thuc_thanh2"/>
      <sheetName val="Chi_tiet_VL-NC-MTC2"/>
      <sheetName val="Jhau_do_Kasin1"/>
      <sheetName val="Khau_do_cau(nho1"/>
      <sheetName val="MTO_REV_01"/>
      <sheetName val="bcc4054-85"/>
      <sheetName val="Analysis"/>
      <sheetName val="NEW-PANEL"/>
      <sheetName val="cross beam"/>
      <sheetName val="TH-Tai trong"/>
      <sheetName val="N-luc"/>
      <sheetName val="#REF!"/>
      <sheetName val="DGTHV"/>
      <sheetName val="BL"/>
      <sheetName val="CD2000"/>
      <sheetName val="Tổng kê"/>
      <sheetName val="Tinh_Qmax6"/>
      <sheetName val="Hinh_thai6"/>
      <sheetName val="Khau_do_Kasin6"/>
      <sheetName val="Langchanh_Q2%6"/>
      <sheetName val="Tra_K6"/>
      <sheetName val="b__tra6"/>
      <sheetName val="3MN_H2%6"/>
      <sheetName val="Khau_do_cau_nho6"/>
      <sheetName val="Tinh_Qmax_(Xoko)6"/>
      <sheetName val="CTG_SO6"/>
      <sheetName val="SP_Sinh6"/>
      <sheetName val="VH_C_Viet6"/>
      <sheetName val="Xa_thanh6"/>
      <sheetName val="Thuc_thanh6"/>
      <sheetName val="Chi_tiet_VL-NC-MTC6"/>
      <sheetName val="Khau_do_cau(nho5"/>
      <sheetName val="Jhau_do_Kasin5"/>
      <sheetName val="MTO_REV_05"/>
      <sheetName val="CTG_SO3"/>
      <sheetName val="SP_Sinh3"/>
      <sheetName val="VH_C_Viet3"/>
      <sheetName val="Xa_thanh3"/>
      <sheetName val="Tinh_Qmax3"/>
      <sheetName val="Hinh_thai3"/>
      <sheetName val="Khau_do_Kasin3"/>
      <sheetName val="Langchanh_Q2%3"/>
      <sheetName val="Tra_K3"/>
      <sheetName val="b__tra3"/>
      <sheetName val="3MN_H2%3"/>
      <sheetName val="Khau_do_cau_nho3"/>
      <sheetName val="Tinh_Qmax_(Xoko)3"/>
      <sheetName val="Thuc_thanh3"/>
      <sheetName val="Chi_tiet_VL-NC-MTC3"/>
      <sheetName val="Khau_do_cau(nho2"/>
      <sheetName val="Jhau_do_Kasin2"/>
      <sheetName val="MTO_REV_02"/>
      <sheetName val="Tinh_Qmax4"/>
      <sheetName val="Hinh_thai4"/>
      <sheetName val="Khau_do_Kasin4"/>
      <sheetName val="Langchanh_Q2%4"/>
      <sheetName val="Tra_K4"/>
      <sheetName val="b__tra4"/>
      <sheetName val="3MN_H2%4"/>
      <sheetName val="Khau_do_cau_nho4"/>
      <sheetName val="Tinh_Qmax_(Xoko)4"/>
      <sheetName val="CTG_SO4"/>
      <sheetName val="SP_Sinh4"/>
      <sheetName val="VH_C_Viet4"/>
      <sheetName val="Xa_thanh4"/>
      <sheetName val="Thuc_thanh4"/>
      <sheetName val="Chi_tiet_VL-NC-MTC4"/>
      <sheetName val="Khau_do_cau(nho3"/>
      <sheetName val="Jhau_do_Kasin3"/>
      <sheetName val="MTO_REV_03"/>
      <sheetName val="Tinh_Qmax5"/>
      <sheetName val="Hinh_thai5"/>
      <sheetName val="Khau_do_Kasin5"/>
      <sheetName val="Langchanh_Q2%5"/>
      <sheetName val="Tra_K5"/>
      <sheetName val="b__tra5"/>
      <sheetName val="3MN_H2%5"/>
      <sheetName val="Khau_do_cau_nho5"/>
      <sheetName val="Tinh_Qmax_(Xoko)5"/>
      <sheetName val="CTG_SO5"/>
      <sheetName val="SP_Sinh5"/>
      <sheetName val="VH_C_Viet5"/>
      <sheetName val="Xa_thanh5"/>
      <sheetName val="Thuc_thanh5"/>
      <sheetName val="Chi_tiet_VL-NC-MTC5"/>
      <sheetName val="Khau_do_cau(nho4"/>
      <sheetName val="Jhau_do_Kasin4"/>
      <sheetName val="MTO_REV_04"/>
      <sheetName val="Tinh_Qmax7"/>
      <sheetName val="Hinh_thai7"/>
      <sheetName val="Khau_do_Kasin7"/>
      <sheetName val="Langchanh_Q2%7"/>
      <sheetName val="Tra_K7"/>
      <sheetName val="b__tra7"/>
      <sheetName val="3MN_H2%7"/>
      <sheetName val="Khau_do_cau_nho7"/>
      <sheetName val="Tinh_Qmax_(Xoko)7"/>
      <sheetName val="CTG_SO7"/>
      <sheetName val="SP_Sinh7"/>
      <sheetName val="VH_C_Viet7"/>
      <sheetName val="Xa_thanh7"/>
      <sheetName val="Thuc_thanh7"/>
      <sheetName val="Chi_tiet_VL-NC-MTC7"/>
      <sheetName val="Khau_do_cau(nho6"/>
      <sheetName val="Jhau_do_Kasin6"/>
      <sheetName val="MTO_REV_06"/>
      <sheetName val="NEWTHUYVAN"/>
      <sheetName val="32.9-(419)"/>
      <sheetName val="DS-Thuong_6T_dau"/>
      <sheetName val="BanTinh"/>
      <sheetName val="ptdg 2"/>
      <sheetName val="GiaVL"/>
      <sheetName val="C-C"/>
      <sheetName val="B-B"/>
      <sheetName val="Tra_x005f_x0000_K"/>
      <sheetName val="Can doi "/>
      <sheetName val="vua"/>
      <sheetName val="ctmat"/>
      <sheetName val="CTnen"/>
      <sheetName val="dgia"/>
      <sheetName val="GP1 P&amp;L"/>
      <sheetName val="FAB별"/>
      <sheetName val="dg"/>
      <sheetName val="BieuTK"/>
      <sheetName val="tra-vat-lieu (duyet)"/>
      <sheetName val="TVL"/>
      <sheetName val="Ts"/>
      <sheetName val="XNT7"/>
      <sheetName val="t.so"/>
      <sheetName val="14.MMUS GIUA NHIP"/>
      <sheetName val="Tong hop"/>
    </sheetNames>
    <sheetDataSet>
      <sheetData sheetId="0" refreshError="1">
        <row r="122">
          <cell r="B122">
            <v>0.02</v>
          </cell>
          <cell r="E122">
            <v>75</v>
          </cell>
          <cell r="F122">
            <v>0.6</v>
          </cell>
          <cell r="G122">
            <v>1.1000000000000001</v>
          </cell>
        </row>
        <row r="123">
          <cell r="E123">
            <v>90</v>
          </cell>
          <cell r="F123">
            <v>0.9</v>
          </cell>
          <cell r="G123">
            <v>1.6</v>
          </cell>
        </row>
        <row r="124">
          <cell r="E124">
            <v>100</v>
          </cell>
          <cell r="F124">
            <v>1.2</v>
          </cell>
          <cell r="G124">
            <v>2.2000000000000002</v>
          </cell>
        </row>
        <row r="125">
          <cell r="E125">
            <v>125</v>
          </cell>
          <cell r="F125">
            <v>2</v>
          </cell>
          <cell r="G125">
            <v>3.9</v>
          </cell>
        </row>
        <row r="126">
          <cell r="E126">
            <v>150</v>
          </cell>
          <cell r="F126">
            <v>3.3</v>
          </cell>
          <cell r="G126">
            <v>6.1</v>
          </cell>
        </row>
        <row r="127">
          <cell r="E127">
            <v>175</v>
          </cell>
          <cell r="F127">
            <v>4.8</v>
          </cell>
          <cell r="G127">
            <v>8.5</v>
          </cell>
        </row>
        <row r="128">
          <cell r="E128">
            <v>200</v>
          </cell>
          <cell r="F128">
            <v>6.7</v>
          </cell>
          <cell r="G128">
            <v>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Input"/>
      <sheetName val="Quantity"/>
      <sheetName val="TCN 223_95"/>
      <sheetName val="Kiem Toan (TCVN)"/>
      <sheetName val="CT -THVLN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dtct cong_x0000_ȁ"/>
      <sheetName val="g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bravo41"/>
      <sheetName val="tra-vat-lieu"/>
      <sheetName val="DTCT"/>
      <sheetName val="DOAM0654CAS"/>
      <sheetName val="hold5"/>
      <sheetName val="hold6"/>
      <sheetName val="Tra_bang"/>
      <sheetName val="KSTK-tkkd"/>
      <sheetName val="Tai khoan"/>
      <sheetName val="dtct cong_x0000_?"/>
      <sheetName val="THTram"/>
      <sheetName val="BK N111"/>
      <sheetName val="BKN111(06)"/>
      <sheetName val="XL4Poppy"/>
      <sheetName val="_x0000_"/>
      <sheetName val="TVL"/>
      <sheetName val="dtct_x0000_cong"/>
      <sheetName val="t"/>
      <sheetName val="dtct ccu"/>
      <sheetName val="Pÿÿÿÿcau"/>
      <sheetName val="tra_vat_lieu"/>
      <sheetName val="dtct cong?ȁ"/>
      <sheetName val="dtct cong??"/>
      <sheetName val="NEW-PANEL"/>
      <sheetName val="SILICATE"/>
      <sheetName val="tungphal"/>
      <sheetName val="4"/>
      <sheetName val="dtct cong_ȁ"/>
      <sheetName val="dtct cong__"/>
      <sheetName val="B_tra"/>
      <sheetName val="TH_cong"/>
      <sheetName val="dtct_cong"/>
      <sheetName val="ptdg_cong"/>
      <sheetName val="PTDG_cau"/>
      <sheetName val="dtct_cau"/>
      <sheetName val="Chi_tiet"/>
      <sheetName val="dtct_congȁ"/>
      <sheetName val="Tai_khoan"/>
      <sheetName val="THCT"/>
      <sheetName val="THDZ0,4"/>
      <sheetName val="TH DZ35"/>
      <sheetName val="dtct?cong"/>
      <sheetName val="?"/>
      <sheetName val="ptdg"/>
      <sheetName val="dtct_cong?"/>
      <sheetName val="dtct cong_?"/>
      <sheetName val="BKN111(06("/>
      <sheetName val="VC-Dу-DH"/>
      <sheetName val="_"/>
      <sheetName val="trabšng"/>
      <sheetName val="TH VL, NC, DDHT Thanhphuoc"/>
      <sheetName val="cong32-38"/>
      <sheetName val="dtct_cong_"/>
      <sheetName val="Shedt18"/>
      <sheetName val="²_x0000__x0000_t13"/>
      <sheetName val="²"/>
      <sheetName val="BK_N111"/>
      <sheetName val="dtct_cong?ȁ"/>
      <sheetName val="dtct_cong??"/>
      <sheetName val="dtct_ccu"/>
      <sheetName val="dtct_cong_ȁ"/>
      <sheetName val="dtct_cong__"/>
      <sheetName val="Don gia-cau"/>
      <sheetName val="VC-D?-DH"/>
      <sheetName val="VC-D_-DH"/>
      <sheetName val="BANGTRA"/>
      <sheetName val="KKKKKKKK"/>
      <sheetName val="TH_cong1"/>
      <sheetName val="dtct_cong1"/>
      <sheetName val="ptdg_cong1"/>
      <sheetName val="PTDG_cau1"/>
      <sheetName val="dtct_cau1"/>
      <sheetName val="Chi_tiet1"/>
      <sheetName val="Tai_khoan1"/>
      <sheetName val="dtct cong_x005f_x0000_ȁ"/>
      <sheetName val="dtct cong_x005f_x0000__"/>
      <sheetName val="dtct_x005f_x0000_cong"/>
      <sheetName val="_x005f_x0000_"/>
      <sheetName val="dtct cong_x005f_x0000_?"/>
      <sheetName val="trabng"/>
      <sheetName val="²??t13"/>
      <sheetName val="dtct_cong_?"/>
      <sheetName val="TH_DZ35"/>
      <sheetName val="TH_VL,_NC,_DDHT_Thanhphuoc"/>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
      <sheetName val="________"/>
      <sheetName val="trabafg3"/>
      <sheetName val="²__t13"/>
      <sheetName val="bang tra"/>
      <sheetName val="BK_N1114"/>
      <sheetName val="dtct_cong?ȁ4"/>
      <sheetName val="dtct_cong??4"/>
      <sheetName val="dtct_ccu4"/>
      <sheetName val="TH_cong5"/>
      <sheetName val="dtct_cong5"/>
      <sheetName val="ptdg_cong5"/>
      <sheetName val="PTDG_cau5"/>
      <sheetName val="dtct_cau5"/>
      <sheetName val="Chi_tiet5"/>
      <sheetName val="BK_N1115"/>
      <sheetName val="Tai_khoan5"/>
      <sheetName val="dtct_cong?ȁ5"/>
      <sheetName val="dtct_cong??5"/>
      <sheetName val="dtct_ccu5"/>
      <sheetName val="TH_cong6"/>
      <sheetName val="dtct_cong6"/>
      <sheetName val="ptdg_cong6"/>
      <sheetName val="PTDG_cau6"/>
      <sheetName val="dtct_cau6"/>
      <sheetName val="Chi_tiet6"/>
      <sheetName val="BK_N1116"/>
      <sheetName val="Tai_khoan6"/>
      <sheetName val="dtct_cong?ȁ6"/>
      <sheetName val="dtct_cong??6"/>
      <sheetName val="dtct_ccu6"/>
      <sheetName val="TH_cong7"/>
      <sheetName val="dtct_cong7"/>
      <sheetName val="ptdg_cong7"/>
      <sheetName val="PTDG_cau7"/>
      <sheetName val="dtct_cau7"/>
      <sheetName val="Chi_tiet7"/>
      <sheetName val="BK_N1117"/>
      <sheetName val="Tai_khoan7"/>
      <sheetName val="dtct_cong?ȁ7"/>
      <sheetName val="dtct_cong??7"/>
      <sheetName val="dtct_ccu7"/>
      <sheetName val="TH_cong8"/>
      <sheetName val="dtct_cong8"/>
      <sheetName val="ptdg_cong8"/>
      <sheetName val="PTDG_cau8"/>
      <sheetName val="dtct_cau8"/>
      <sheetName val="Chi_tiet8"/>
      <sheetName val="BK_N1118"/>
      <sheetName val="Tai_khoan8"/>
      <sheetName val="dtct_cong?ȁ8"/>
      <sheetName val="dtct_cong??8"/>
      <sheetName val="dtct_ccu8"/>
      <sheetName val="Thuc thanh"/>
      <sheetName val="gvd"/>
      <sheetName val="Don_gia-cau"/>
      <sheetName val="dongia _2_"/>
      <sheetName val="Ts"/>
      <sheetName val="Gia KS"/>
      <sheetName val="Cheet9"/>
      <sheetName val="Don_gia-cau1"/>
      <sheetName val="dtct cong_x0000__"/>
      <sheetName val="dtct_cong_x005f_x0000_ȁ"/>
      <sheetName val="dtct_cong_x005f_x0000__"/>
      <sheetName val="dtct_cong_x005f_x0000_?"/>
      <sheetName val="dtct_cong_x005f_x005f_x005f_x0000_ȁ"/>
      <sheetName val="dtct_cong_x005f_x005f_x005f_x0000__"/>
      <sheetName val="dtct_cong_x005f_x005f_x005f_x005f_x005f_x005f_x00"/>
      <sheetName val="NHATKYC"/>
      <sheetName val="BCX_NL"/>
      <sheetName val="tra-vat-l_x0000__x0000__x0000_"/>
      <sheetName val="_x0000_퀀夀Ѐ_x0000_턀夀Ѐ_x0000_툀夀Ѐ_x0000_팀夀Ѐ_x0000_퐀夀Ѐ_x0000_픀夀Ѐ_x0000_혀夀Ѐ_x0000_휀夀"/>
      <sheetName val="dtct_cong_ȁ4"/>
      <sheetName val="dtct_cong__4"/>
      <sheetName val="dtct_cong_ȁ5"/>
      <sheetName val="dtct_cong__5"/>
      <sheetName val="dtct_cong_ȁ6"/>
      <sheetName val="dtct_cong__6"/>
      <sheetName val="dtct_cong_ȁ7"/>
      <sheetName val="dtct_cong__7"/>
      <sheetName val="dtct_cong_ȁ8"/>
      <sheetName val="dtct_cong__8"/>
      <sheetName val="dtct cong_x005f_x005f_x00"/>
      <sheetName val="dtct_x005f_x005f_x005f_x0000_co"/>
      <sheetName val="dtct_cong_x005f_x005f_x00"/>
      <sheetName val="ctTBA"/>
      <sheetName val="対応項目"/>
      <sheetName val="²_x005f_x0000__x005f_x0000_t13"/>
      <sheetName val="_x005f_x0000__x005f_x0000__x005f_x0000__x005f_x0000__x0"/>
      <sheetName val="설계내역서"/>
      <sheetName val="LEGEND"/>
      <sheetName val="dtct_x005f_x0000_co"/>
      <sheetName val="_x0000__x0000__x0000__x0000__x0"/>
      <sheetName val="dtct_cong_x005f_x005f_x005f_x005f_x005f_x005f_x_2"/>
      <sheetName val="dtct_cong_x005f_x005f_x005f_x005f_x005f_x005f_x_3"/>
      <sheetName val="dtct_x005f_x005f_x005f_x005f_x005f_x005f_x005f_x0000__2"/>
      <sheetName val="A6"/>
      <sheetName val="dtct cong_x00"/>
      <sheetName val="dtct_cong_x00"/>
      <sheetName val="dtct_x0000_co"/>
      <sheetName val="TH_DZ354"/>
      <sheetName val="dtct_cong_?4"/>
      <sheetName val="TH_DZ355"/>
      <sheetName val="dtct_cong_?5"/>
      <sheetName val="TH_DZ356"/>
      <sheetName val="dtct_cong_?6"/>
      <sheetName val="TH_DZ357"/>
      <sheetName val="dtct_cong_?7"/>
      <sheetName val="²_x0000__x0000_€t13"/>
      <sheetName val="²??€t13"/>
      <sheetName val="dtct_x005f_x005f_x005F?co"/>
      <sheetName val="_x005f_x005f_x005F?"/>
      <sheetName val="dtct cong_x005f_x005f_x005F?ȁ"/>
      <sheetName val="dtct cong_x005f_x005f_x005F?_"/>
      <sheetName val="dtct_x005f_x005f_x005F?cong"/>
      <sheetName val="²__€t13"/>
      <sheetName val="dtct_x005f_x005f_x005F"/>
      <sheetName val="dtct cong_x005f_x005f_x005F"/>
      <sheetName val="dtct_x005f_x005f_x005f_x005F_co"/>
      <sheetName val="_x005f_x005f_x005f_x005F_"/>
      <sheetName val="dtct cong_x005f_x005f_x005f_x005F_ȁ"/>
      <sheetName val="dtct cong_x005f_x005f_x005f_x005F__"/>
      <sheetName val="dtct_x005f_x005f_x005f_x005F_cong"/>
      <sheetName val="dtct cong?_"/>
      <sheetName val="TH_VL,_NC,_DDHT_Thanhphuoc6"/>
      <sheetName val="Don_gia-cau5"/>
      <sheetName val="Don_gia-cau2"/>
      <sheetName val="TH_VL,_NC,_DDHT_Thanhphuoc4"/>
      <sheetName val="Don_gia-cau3"/>
      <sheetName val="TH_VL,_NC,_DDHT_Thanhphuoc5"/>
      <sheetName val="Don_gia-cau4"/>
      <sheetName val="TH_VL,_NC,_DDHT_Thanhphuoc7"/>
      <sheetName val="Don_gia-cau6"/>
      <sheetName val="dtct_cong_x005f_x005f_x_2"/>
      <sheetName val="dtct_cong_x005f_x005f_x_3"/>
      <sheetName val="dtct_x005f_x005f_x005f_x0000__2"/>
      <sheetName val="dtct_x005F?co"/>
      <sheetName val="_x005F?"/>
      <sheetName val="dtct cong_x005F?ȁ"/>
      <sheetName val="dtct cong_x005F?_"/>
      <sheetName val="dtct_x005F?cong"/>
      <sheetName val="dtct_x005F"/>
      <sheetName val="dtct cong_x005F"/>
      <sheetName val="dtct_x005f_x005F_co"/>
      <sheetName val="_x005f_x005F_"/>
      <sheetName val="dtct cong_x005f_x005F_ȁ"/>
      <sheetName val="dtct cong_x005f_x005F__"/>
      <sheetName val="dtct_x005f_x005F_cong"/>
      <sheetName val="MTL$-INTER"/>
      <sheetName val="tra-vat-lieu (duyet)"/>
      <sheetName val="bang_tra"/>
      <sheetName val="dongia__2_"/>
      <sheetName val="Thuc_thanh"/>
      <sheetName val="Gia_KS"/>
      <sheetName val="ptdg 2"/>
      <sheetName val="tra-vat-l???"/>
      <sheetName val="?퀀夀Ѐ?턀夀Ѐ?툀夀Ѐ?팀夀Ѐ?퐀夀Ѐ?픀夀Ѐ?혀夀Ѐ?휀夀"/>
      <sheetName val="  mis-ple  "/>
      <sheetName val="dtct_cong_x005f_x005f_x005f_x005f_x005f_x005f_x_4"/>
      <sheetName val="dtct_cong_x005f_x005f_x005f_x005f_x005f_x005f_x_5"/>
      <sheetName val="dtct_x005f_x005f_x005f_x005f_x005f_x005f_x005f_x0000__3"/>
      <sheetName val="VL,NC"/>
      <sheetName val="Dgia"/>
      <sheetName val="Section"/>
      <sheetName val="SUMMARY"/>
      <sheetName val="Data"/>
      <sheetName val="______________________________2"/>
      <sheetName val="Names"/>
      <sheetName val="tienluong"/>
      <sheetName val="KH-Q1,Q2,01"/>
      <sheetName val="_x005f_x005f_x005F"/>
      <sheetName val="dtct_x005f_x0000__2"/>
      <sheetName val="dtct_x005f_x005f_x005f_x0000__3"/>
      <sheetName val="Function"/>
      <sheetName val="Electrical Breakdown"/>
      <sheetName val="ptdg-duong"/>
    </sheetNames>
    <sheetDataSet>
      <sheetData sheetId="0"/>
      <sheetData sheetId="1"/>
      <sheetData sheetId="2"/>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sheetData sheetId="48"/>
      <sheetData sheetId="49"/>
      <sheetData sheetId="50" refreshError="1"/>
      <sheetData sheetId="51"/>
      <sheetData sheetId="52"/>
      <sheetData sheetId="53" refreshError="1"/>
      <sheetData sheetId="54" refreshError="1"/>
      <sheetData sheetId="55"/>
      <sheetData sheetId="56"/>
      <sheetData sheetId="57"/>
      <sheetData sheetId="58"/>
      <sheetData sheetId="59" refreshError="1"/>
      <sheetData sheetId="60"/>
      <sheetData sheetId="61"/>
      <sheetData sheetId="62"/>
      <sheetData sheetId="63"/>
      <sheetData sheetId="64" refreshError="1"/>
      <sheetData sheetId="65"/>
      <sheetData sheetId="66"/>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sheetData sheetId="94" refreshError="1"/>
      <sheetData sheetId="95" refreshError="1"/>
      <sheetData sheetId="96" refreshError="1"/>
      <sheetData sheetId="97" refreshError="1"/>
      <sheetData sheetId="98"/>
      <sheetData sheetId="99" refreshError="1"/>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refreshError="1"/>
      <sheetData sheetId="288" refreshError="1"/>
      <sheetData sheetId="289"/>
      <sheetData sheetId="290"/>
      <sheetData sheetId="291"/>
      <sheetData sheetId="292"/>
      <sheetData sheetId="293"/>
      <sheetData sheetId="294"/>
      <sheetData sheetId="295"/>
      <sheetData sheetId="296"/>
      <sheetData sheetId="297"/>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refreshError="1"/>
      <sheetData sheetId="337" refreshError="1"/>
      <sheetData sheetId="338" refreshError="1"/>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 1 dot 1"/>
      <sheetName val="Lan 2 dot 1"/>
      <sheetName val="Sheet3"/>
      <sheetName val="XL4Poppy"/>
      <sheetName val="TT-35KV+TBA"/>
      <sheetName val="CT1"/>
      <sheetName val="dtct cong"/>
      <sheetName val="BO"/>
      <sheetName val="TDTKP"/>
      <sheetName val="DK-KH"/>
    </sheetNames>
    <sheetDataSet>
      <sheetData sheetId="0"/>
      <sheetData sheetId="1"/>
      <sheetData sheetId="2"/>
      <sheetData sheetId="3" refreshError="1">
        <row r="15">
          <cell r="A15" t="b">
            <v>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LoaiDay"/>
      <sheetName val="tonghop"/>
      <sheetName val="TTDZ 676-683"/>
      <sheetName val="TTDZ 678"/>
      <sheetName val="TTDZ 370"/>
      <sheetName val="XL4Poppy"/>
      <sheetName val="dtct cong"/>
      <sheetName val="GVL-NC-M"/>
      <sheetName val="기기리스트"/>
      <sheetName val="CPTNo"/>
      <sheetName val="cot_xa"/>
      <sheetName val="Mong"/>
      <sheetName val="Tra_bang"/>
      <sheetName val="GiaVL"/>
      <sheetName val="TDTKP"/>
      <sheetName val="DK-KH"/>
      <sheetName val="Loading"/>
      <sheetName val="Check C"/>
      <sheetName val="tra-vat-lieu (duyet)"/>
      <sheetName val="dtct cau"/>
      <sheetName val="VL,NC"/>
      <sheetName val="_x0000__x0000__x0000__x0000__x0000__x0000__x0000__x0000_"/>
      <sheetName val="????????"/>
      <sheetName val="?????"/>
      <sheetName val="_____"/>
      <sheetName val="________"/>
      <sheetName val="CT1"/>
      <sheetName val="cot࡟xa"/>
      <sheetName val="tong hop duong day"/>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12 (2)"/>
      <sheetName val="31-1 (2)"/>
      <sheetName val="31-03 (2)"/>
      <sheetName val="29-2 (2)"/>
      <sheetName val="31-12"/>
      <sheetName val="31-1"/>
      <sheetName val="31-03"/>
      <sheetName val="29-2"/>
      <sheetName val="XL4Test5"/>
      <sheetName val="TTDZ 679"/>
      <sheetName val="bao cao tien do thang1"/>
      <sheetName val="XL4Poppy"/>
    </sheetNames>
    <sheetDataSet>
      <sheetData sheetId="0"/>
      <sheetData sheetId="1"/>
      <sheetData sheetId="2"/>
      <sheetData sheetId="3"/>
      <sheetData sheetId="4"/>
      <sheetData sheetId="5"/>
      <sheetData sheetId="6"/>
      <sheetData sheetId="7"/>
      <sheetData sheetId="8" refreshError="1">
        <row r="15">
          <cell r="A15" t="b">
            <v>1</v>
          </cell>
        </row>
      </sheetData>
      <sheetData sheetId="9" refreshError="1"/>
      <sheetData sheetId="10" refreshError="1"/>
      <sheetData sheetId="11"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Input"/>
      <sheetName val="Earth Pres."/>
      <sheetName val="Load Com."/>
      <sheetName val="Noi Luc"/>
      <sheetName val="Pile Cap.-Po"/>
      <sheetName val="Pile Cap. - Pv"/>
      <sheetName val="XL4Poppy"/>
      <sheetName val="Loading"/>
      <sheetName val="Check C"/>
      <sheetName val="XL4Test5"/>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Chiet tinh dz22"/>
      <sheetName val="ESTI."/>
      <sheetName val="THDT Htu Lien"/>
      <sheetName val="Dinh nghia"/>
      <sheetName val="Ldd"/>
      <sheetName val="XLP"/>
      <sheetName val="giathanh1"/>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sheetName val="BIENBAN"/>
      <sheetName val="TONGHOP"/>
      <sheetName val="CTKTKT"/>
      <sheetName val="TIEUTHU"/>
      <sheetName val="P.CAP"/>
      <sheetName val="THZ"/>
      <sheetName val="CTGT"/>
      <sheetName val="DT"/>
      <sheetName val="TKHO"/>
      <sheetName val="KLCV"/>
      <sheetName val="LDTL"/>
      <sheetName val="DMLD"/>
      <sheetName val="BANGMA"/>
      <sheetName val="00000000"/>
      <sheetName val="10000000"/>
      <sheetName val="00000001"/>
      <sheetName val="00000002"/>
      <sheetName val="00000003"/>
      <sheetName val="XL4Poppy"/>
      <sheetName val="PTDG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thanh"/>
      <sheetName val="phanxa"/>
      <sheetName val="thinghiem"/>
      <sheetName val=" phandien 1"/>
      <sheetName val="chuoi cach dien"/>
      <sheetName val="Bia"/>
      <sheetName val="Tong hop"/>
      <sheetName val="Phan tich vat tu"/>
      <sheetName val="VL-NC-MTC"/>
      <sheetName val="Chi tiet"/>
      <sheetName val="DCQ"/>
      <sheetName val="Sheet5"/>
      <sheetName val="Tinh Van khuon"/>
      <sheetName val="Tinh Dat dao"/>
      <sheetName val="v.chuyenthucong"/>
      <sheetName val="VATLIEU"/>
      <sheetName val="vattu  BT"/>
      <sheetName val="BUVATLIEU"/>
      <sheetName val="cong trinh tam"/>
      <sheetName val="dgduongdai"/>
      <sheetName val="vanchuyen"/>
      <sheetName val="DENBU"/>
      <sheetName val="Sheet4"/>
      <sheetName val="Sheet2"/>
      <sheetName val="Sheet6"/>
      <sheetName val="Sheet3"/>
      <sheetName val="XL4Poppy"/>
      <sheetName val="Sheet1"/>
      <sheetName val="ct luong "/>
      <sheetName val="Nhap 6T"/>
      <sheetName val="baocaochinh(qui1.05) (DC)"/>
      <sheetName val="Ctuluongq.1.05"/>
      <sheetName val="BANG PHAN BO qui1.05(DC)"/>
      <sheetName val="BANG PHAN BO quiII.05"/>
      <sheetName val="bao cac cinh Qui II-2005"/>
      <sheetName val="74"/>
      <sheetName val="VANKHUON"/>
      <sheetName val="Giathanh1m3BT"/>
      <sheetName val="DGXDCB_DD"/>
      <sheetName val="NEW-PANEL"/>
      <sheetName val="Sheet3_x0000_ƃ_x0000__x0004__x0000__x0000__x0000__x0000__x0000__x0000_냼ƃ_x0000__x0000__x0000__x0000__x0000__x0000__x0000__x0000_ƃ_x0000__x0000_"/>
      <sheetName val="KPVC-BD "/>
      <sheetName val="VL1"/>
      <sheetName val="Sheet3?ƃ?_x0004_??????냼ƃ????????ƃ??"/>
      <sheetName val="Sheet3_x0000_??_x0000__x0004__x0000__x0000__x0000__x0000__x0000__x0000_??_x0000__x0000__x0000__x0000__x0000__x0000__x0000__x0000_??_x0000__x0000_"/>
      <sheetName val="Sheet3_ƃ__x0004_______냼ƃ________ƃ__"/>
      <sheetName val="Sheet3_x0000_ƃ_x0000__x0004__x0000_냼ƃ_x0000_ƃ_x0000__x001a__x0000_$[Hien-truo"/>
      <sheetName val="chiettinh"/>
      <sheetName val="Sheet3????_x0004_????????????????????"/>
      <sheetName val="KH-Q1,Q2,01"/>
      <sheetName val="Sheet9 (2)"/>
      <sheetName val="Sheet3_____x0004_____________________"/>
      <sheetName val="Sheet3________________________2"/>
      <sheetName val="_x0000__x0000__x0000__x0000__x0000__x0000__x0000__x0000_"/>
      <sheetName val="VCTC"/>
      <sheetName val="CHIET TINH CCT"/>
      <sheetName val="DG CANTHO"/>
      <sheetName val="Dutoan KL"/>
      <sheetName val="PT VATT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
      <sheetName val="M"/>
      <sheetName val="PC"/>
      <sheetName val="TH"/>
      <sheetName val="TH1"/>
      <sheetName val="DT1"/>
      <sheetName val="DG1"/>
      <sheetName val="DG1cong"/>
      <sheetName val="TH2"/>
      <sheetName val="DT2"/>
      <sheetName val="DG2"/>
      <sheetName val="DG2cong"/>
      <sheetName val="VLG"/>
      <sheetName val="KL"/>
      <sheetName val="Vua"/>
      <sheetName val="HSPC1moi"/>
      <sheetName val="HSPC2"/>
      <sheetName val="00000000"/>
      <sheetName val="XXXXXXXX"/>
      <sheetName val="XL4Poppy"/>
      <sheetName val="VL"/>
      <sheetName val="Gia thanh"/>
      <sheetName val="chiettinh"/>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sheetName val="DGchitiet"/>
      <sheetName val="Gia vat tu"/>
      <sheetName val="XL4Poppy"/>
      <sheetName val="00000000"/>
      <sheetName val="CH3-TBA"/>
      <sheetName val="CH3-DZ"/>
      <sheetName val="XKTHANG0104"/>
      <sheetName val="NKTHANG0104"/>
      <sheetName val="Sheet1"/>
      <sheetName val="DGchitiet "/>
      <sheetName val="Sum"/>
      <sheetName val="chiettinh"/>
      <sheetName val="SHIFT1102"/>
      <sheetName val="SHIFT1202"/>
      <sheetName val="Shift0103 (2)"/>
      <sheetName val="15-05-2003"/>
      <sheetName val="XXXXXXXX"/>
      <sheetName val="Kphi"/>
      <sheetName val="H13"/>
      <sheetName val="H6-7"/>
      <sheetName val="H6-3"/>
      <sheetName val="Sheet4"/>
      <sheetName val="Sheet3"/>
      <sheetName val="Sheet5"/>
      <sheetName val="Sheet2"/>
      <sheetName val="KL"/>
      <sheetName val="CTDG"/>
      <sheetName val="CPTT"/>
      <sheetName val="TDT"/>
      <sheetName val="TH"/>
      <sheetName val="KPVC_BD "/>
      <sheetName val="CaMay"/>
      <sheetName val="DGiaT"/>
      <sheetName val="DGiaTN"/>
      <sheetName val="TT"/>
      <sheetName val="Gia thanh"/>
      <sheetName val="Chi tiet"/>
      <sheetName val="Dchinh(chinhthuc)"/>
      <sheetName val="parker"/>
      <sheetName val="KPVC-BD "/>
      <sheetName val="NL 2002"/>
      <sheetName val="HC"/>
      <sheetName val="NL"/>
      <sheetName val="NL 2003"/>
      <sheetName val="khong dat"/>
      <sheetName val="TD PKN"/>
      <sheetName val="10000000"/>
      <sheetName val="20000000"/>
      <sheetName val="Ma KH"/>
      <sheetName val="chitiet"/>
      <sheetName val="tonghop"/>
      <sheetName val="XL4Test5"/>
      <sheetName val="2002"/>
      <sheetName val="2003"/>
      <sheetName val="2004"/>
      <sheetName val="Gia VLNCMTC"/>
      <sheetName val="DZ 22KV"/>
      <sheetName val="KL CT Goc"/>
      <sheetName val="dutoannhalk"/>
      <sheetName val="klt"/>
      <sheetName val="ncc"/>
      <sheetName val="KLNC Con Lai"/>
      <sheetName val="MTO REV.2(ARMOR)"/>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REF"/>
      <sheetName val="TDTKP"/>
      <sheetName val="DK-KH"/>
      <sheetName val="bdkdt"/>
      <sheetName val="LKVL-CK-HT-GD1"/>
      <sheetName val="TONGKE-HT"/>
      <sheetName val="Bang chiet tinh TBA"/>
      <sheetName val="DGduong"/>
      <sheetName val="V.lieu"/>
      <sheetName val="Giathanh1m3BT"/>
      <sheetName val="TT35"/>
      <sheetName val="ESTI."/>
      <sheetName val="DI-ESTI"/>
      <sheetName val="data. invoice"/>
      <sheetName val="Gia V1L"/>
      <sheetName val="phuluc1"/>
      <sheetName val="CTGT"/>
      <sheetName val="LACK"/>
      <sheetName val="PLIST"/>
      <sheetName val="FAB. 602M"/>
      <sheetName val="REGION"/>
      <sheetName val="OFFGRID"/>
      <sheetName val="PVC.T1"/>
      <sheetName val="PVC.T2"/>
      <sheetName val="PVC.T3"/>
      <sheetName val="TNHCHINH"/>
      <sheetName val="Xuat NHap Ton"/>
      <sheetName val="Nhap VT"/>
      <sheetName val="Xuat VT"/>
      <sheetName val="BB&amp;DD"/>
      <sheetName val="Carton"/>
      <sheetName val="Cantin &amp; Vesinh"/>
      <sheetName val="Kho Nhom"/>
      <sheetName val="DBDB"/>
      <sheetName val="DBCQ"/>
      <sheetName val="MC&amp;LX"/>
      <sheetName val="Lan"/>
      <sheetName val="CKSX"/>
      <sheetName val="Lo Xi"/>
      <sheetName val="Nau mang"/>
      <sheetName val="Nau Cuc"/>
      <sheetName val="Son Nhiet"/>
      <sheetName val="Chi Nhanh"/>
      <sheetName val="QC"/>
      <sheetName val="CKKM"/>
      <sheetName val="Kho Moc"/>
      <sheetName val="Thuy Dai"/>
      <sheetName val="KVT, VP,  KCS"/>
      <sheetName val="Gia_vat_tu"/>
      <sheetName val="Shift0103_(2)"/>
      <sheetName val="PTVT (MAU)"/>
      <sheetName val="Chiet tinh dz22"/>
      <sheetName val="VL"/>
      <sheetName val="Bang Du Tinh Luong NV"/>
      <sheetName val="_x0000__x0000__x0000__x0000__x0000_"/>
      <sheetName val="Shift01030(2)"/>
      <sheetName val="Dinh nghia"/>
      <sheetName val="List of Purchase orders"/>
      <sheetName val="FORM"/>
      <sheetName val="NOIDUNF"/>
      <sheetName val="CDTK"/>
      <sheetName val="Giavattu"/>
      <sheetName val="Sheet6"/>
      <sheetName val="?????"/>
      <sheetName val="Dinh muc CP KTCB khac"/>
      <sheetName val="Thong so (1)"/>
      <sheetName val="PTDGDT"/>
      <sheetName val="Tong hop"/>
      <sheetName val="Dulieu"/>
      <sheetName val="DGchitiet_"/>
      <sheetName val="KL_CT_Goc"/>
      <sheetName val="KLNC_Con_Lai"/>
      <sheetName val="CC"/>
      <sheetName val="KQKD_05"/>
      <sheetName val="th2005"/>
      <sheetName val="KH-Q1,Q2,01"/>
      <sheetName val="PTD"/>
      <sheetName val="NHATKY"/>
      <sheetName val="Bang tinh gia VL"/>
      <sheetName val="General"/>
      <sheetName val="TTHBCMT"/>
      <sheetName val="_____"/>
      <sheetName val="Chart1"/>
      <sheetName val="xb co thue"/>
      <sheetName val="XL4Poppy (2)"/>
      <sheetName val="DON GIA"/>
      <sheetName val="Du_lieu"/>
      <sheetName val="________"/>
      <sheetName val="????????"/>
      <sheetName val="bang tien luong"/>
      <sheetName val="NL_2002"/>
      <sheetName val="NL_2003"/>
      <sheetName val="khong_dat"/>
      <sheetName val="TD_PKN"/>
      <sheetName val="KPVC-BD_"/>
      <sheetName val="Gia_VLNCMTC"/>
      <sheetName val="Gia_thanh"/>
      <sheetName val="Ma_KH"/>
      <sheetName val="Bang_chiet_tinh_TBA"/>
      <sheetName val="PTVT_(MAU)"/>
      <sheetName val="Chi_tiet"/>
      <sheetName val="FAB__602M"/>
      <sheetName val="KPVC_BD_"/>
      <sheetName val="DZ_22KV"/>
      <sheetName val="MTO_REV_2(ARMOR)"/>
      <sheetName val="List_of_Purchase_orders"/>
      <sheetName val="Gia_V1L"/>
      <sheetName val="data__invoice"/>
      <sheetName val="PVC_T1"/>
      <sheetName val="PVC_T2"/>
      <sheetName val="PVC_T3"/>
      <sheetName val="Dinh_nghia"/>
      <sheetName val="Thong_so_(1)"/>
      <sheetName val="V_lieu"/>
      <sheetName val="Tien Luong"/>
      <sheetName val="bt4"/>
      <sheetName val="TS"/>
      <sheetName val="dtct cong"/>
      <sheetName val="trungthu-TNHH"/>
      <sheetName val="TONGKE3p "/>
      <sheetName val="MTP"/>
      <sheetName val="MTP1"/>
      <sheetName val="VLHT XD"/>
      <sheetName val="Sheet7"/>
      <sheetName val="BH0"/>
      <sheetName val="Tke"/>
      <sheetName val="CHITIET VL-NCHT1 (2)"/>
      <sheetName val="ThongSo"/>
      <sheetName val="_x005f_x0000__x005f_x0000__x005f_x0000__x005f_x0000__x0"/>
      <sheetName val="Ti Gia"/>
      <sheetName val="HS"/>
      <sheetName val="VCV-BE-TONG"/>
      <sheetName val="De Bai"/>
      <sheetName val="XLAP"/>
      <sheetName val="GVL"/>
      <sheetName val="TTDZ22"/>
      <sheetName val="Scheme B Estimate "/>
      <sheetName val="CHITIET-DZ04"/>
      <sheetName val="BANG TONG HOP CHAM CONG T05-201"/>
      <sheetName val="BANG TONG HOP CHAM CONG T06-201"/>
      <sheetName val="BANG TONG HOP CHAM CONG T07-201"/>
      <sheetName val="BANG TONG HOP CHAM CONG T08"/>
      <sheetName val="BANG TONG HOP CHAM CONG T9"/>
      <sheetName val="_x0000__x0000__x0000__x0000__x0"/>
      <sheetName val="diachi"/>
      <sheetName val="CHIET TINH TBA "/>
      <sheetName val="BILAL2"/>
      <sheetName val="DG1"/>
      <sheetName val="BCDSPS"/>
      <sheetName val="DATA"/>
      <sheetName val="Phuong an 1"/>
      <sheetName val="ESTI_"/>
      <sheetName val="Xuat_NHap_Ton"/>
      <sheetName val="Nhap_VT"/>
      <sheetName val="Xuat_VT"/>
      <sheetName val="Cantin_&amp;_Vesinh"/>
      <sheetName val="Kho_Nhom"/>
      <sheetName val="Lo_Xi"/>
      <sheetName val="Nau_mang"/>
      <sheetName val="Nau_Cuc"/>
      <sheetName val="Son_Nhiet"/>
      <sheetName val="Chi_Nhanh"/>
      <sheetName val="Kho_Moc"/>
      <sheetName val="Thuy_Dai"/>
      <sheetName val="KVT,_VP,__KCS"/>
      <sheetName val="DANH SACH"/>
      <sheetName val="CDPS"/>
      <sheetName val="DG3285"/>
      <sheetName val="DK_KH"/>
      <sheetName val="ptvt"/>
      <sheetName val="ctbetong"/>
      <sheetName val="QUOTATION"/>
      <sheetName val="DG-Don vi"/>
      <sheetName val="B2"/>
      <sheetName val="TDTKP1"/>
      <sheetName val="SP"/>
      <sheetName val="QMCT"/>
      <sheetName val="KKKKKKKK"/>
      <sheetName val="Tiên lượng "/>
      <sheetName val="GIAVLIEU"/>
      <sheetName val="He so"/>
      <sheetName val="INPUT"/>
      <sheetName val="CTA NCS cond.2012"/>
      <sheetName val="Gia tri vat tu"/>
      <sheetName val="PK Đệ Nhất giá Tiền Phong"/>
      <sheetName val="PK DAY TC ISO"/>
      <sheetName val="PK HD TC ISO"/>
      <sheetName val="PK DAY TC ASTM"/>
      <sheetName val="Khoi Luong"/>
      <sheetName val="Gia_vat_tu1"/>
      <sheetName val="DGchitiet_1"/>
      <sheetName val="NL_20021"/>
      <sheetName val="NL_20031"/>
      <sheetName val="khong_dat1"/>
      <sheetName val="TD_PKN1"/>
      <sheetName val="Shift0103_(2)1"/>
      <sheetName val="Ma_KH1"/>
      <sheetName val="KPVC-BD_1"/>
      <sheetName val="5"/>
      <sheetName val="구미"/>
      <sheetName val="8호기TEST"/>
      <sheetName val="VANKHUON"/>
      <sheetName val="Budget Revenues"/>
      <sheetName val="GRAND SUM"/>
      <sheetName val="P9 SEC.C"/>
      <sheetName val="P9 SEC.D"/>
      <sheetName val="LEGEND"/>
      <sheetName val="D_MUC"/>
      <sheetName val="Settings"/>
      <sheetName val="FIRE"/>
      <sheetName val="DG"/>
      <sheetName val="125x125"/>
      <sheetName val="차액보증"/>
      <sheetName val="Danhmuc"/>
      <sheetName val="SEX"/>
      <sheetName val="실행철강하도"/>
      <sheetName val="Break down- Lighting"/>
      <sheetName val="List"/>
      <sheetName val="_x005f_x0000__x005f_x0000__x005"/>
      <sheetName val="vendor list"/>
      <sheetName val="_x005f_x005f_x005f_x0000__x005f"/>
      <sheetName val="Package1"/>
      <sheetName val="単価表"/>
      <sheetName val="Sat tron"/>
      <sheetName val="Elec"/>
      <sheetName val="breakdown"/>
      <sheetName val="Tra KS"/>
      <sheetName val="_x005f_x005f_x005f_x0000__x005f_x005f_x005f_x0000__x005"/>
      <sheetName val="_x005f_x005f_x005f_x005f_x005f_x005f_x005f_x0000__x005f"/>
      <sheetName val="_x005f_x005f_x005f_x005f_x005f_x005f_x005f_x005f_x005f_x005f_"/>
      <sheetName val="_x0000__x0000__x005"/>
      <sheetName val="_x005f_x0000__x005f"/>
      <sheetName val="_x005f_x005f_x005f_x005f_"/>
      <sheetName val="Nhapxuat"/>
      <sheetName val="TT04"/>
      <sheetName val="KL_CT_Goc1"/>
      <sheetName val="KLNC_Con_Lai1"/>
      <sheetName val="Bang_Du_Tinh_Luong_NV"/>
      <sheetName val="Chiet_tinh_dz22"/>
      <sheetName val="Dinh_muc_CP_KTCB_khac"/>
      <sheetName val="Bang_tinh_gia_VL"/>
      <sheetName val="Gia_thanh1"/>
      <sheetName val="Gia_VLNCMTC1"/>
      <sheetName val="KPVC_BD_1"/>
      <sheetName val="DZ_22KV1"/>
      <sheetName val="Chi_tiet1"/>
      <sheetName val="Bang_chiet_tinh_TBA1"/>
      <sheetName val="MTO_REV_2(ARMOR)1"/>
      <sheetName val="FAB__602M1"/>
      <sheetName val="data__invoice1"/>
      <sheetName val="Gia_V1L1"/>
      <sheetName val="V_lieu1"/>
      <sheetName val="PTVT_(MAU)1"/>
      <sheetName val="PVC_T11"/>
      <sheetName val="PVC_T21"/>
      <sheetName val="PVC_T31"/>
      <sheetName val="Dinh_nghia1"/>
      <sheetName val="List_of_Purchase_orders1"/>
      <sheetName val="Thong_so_(1)1"/>
      <sheetName val="bang_tien_luong"/>
      <sheetName val="Tong_hop"/>
      <sheetName val="xb_co_thue"/>
      <sheetName val="XL4Poppy_(2)"/>
      <sheetName val="DON_GIA"/>
      <sheetName val="TONGKE3p_"/>
      <sheetName val="TTVanChuyen"/>
      <sheetName val="_x0000__x005f"/>
      <sheetName val="_x005f_x005f_"/>
      <sheetName val="????_x0"/>
      <sheetName val="CT Thang Mo"/>
      <sheetName val="CT  PL"/>
      <sheetName val="PNT-QUOT-#3"/>
      <sheetName val="COAT&amp;WRAP-QIOT-#3"/>
      <sheetName val="TN"/>
      <sheetName val="ND"/>
      <sheetName val="Germany"/>
      <sheetName val="Europe "/>
      <sheetName val="Canada"/>
      <sheetName val="Poland"/>
      <sheetName val="Australia"/>
      <sheetName val="GIA NC, MAY"/>
      <sheetName val="vltr"/>
      <sheetName val="_x005f_x0000__x005f_x0000__x005f_x0000__x005f_x0000___2"/>
      <sheetName val="CPBT"/>
      <sheetName val="Sales"/>
      <sheetName val="Bieu do"/>
      <sheetName val="FX&amp;IR"/>
      <sheetName val="Assumptions"/>
      <sheetName val="TH-XL"/>
      <sheetName val="gvt"/>
      <sheetName val="gvt len cao"/>
      <sheetName val="CHITIET VL-NC-TT1p"/>
      <sheetName val="CL_vat lieu"/>
      <sheetName val="YCVL_NC_X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refreshError="1"/>
      <sheetData sheetId="103" refreshError="1"/>
      <sheetData sheetId="104"/>
      <sheetData sheetId="105"/>
      <sheetData sheetId="106"/>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sheetData sheetId="138" refreshError="1"/>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refreshError="1"/>
      <sheetData sheetId="168" refreshError="1"/>
      <sheetData sheetId="169" refreshError="1"/>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s>
    <sheetDataSet>
      <sheetData sheetId="0" refreshError="1"/>
      <sheetData sheetId="1" refreshError="1"/>
      <sheetData sheetId="2" refreshError="1">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220">
          <cell r="B220" t="str">
            <v>§g VC 36</v>
          </cell>
          <cell r="C220" t="str">
            <v>V/c Cét BT tõ NM BT chÌm lªn Ctr×nh</v>
          </cell>
          <cell r="D220" t="str">
            <v>TÊn</v>
          </cell>
          <cell r="E220">
            <v>0.22500000000000001</v>
          </cell>
          <cell r="H220">
            <v>7358</v>
          </cell>
          <cell r="I220">
            <v>239962.80000000002</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 val="Gia vat tu"/>
      <sheetName val="chiettinh"/>
      <sheetName val="Vat tu"/>
      <sheetName val="SourceData"/>
      <sheetName val="TS"/>
      <sheetName val="CPK"/>
      <sheetName val="tra-vat-lieu"/>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ion"/>
      <sheetName val="dongia"/>
      <sheetName val="chiettinh"/>
      <sheetName val="dghn"/>
      <sheetName val="CL dat"/>
      <sheetName val="read number"/>
      <sheetName val="KK bo sung"/>
      <sheetName val="DS denbu"/>
      <sheetName val="TanLien"/>
      <sheetName val="TanThanh"/>
      <sheetName val="TanLong"/>
      <sheetName val="TanLap"/>
      <sheetName val="LaoBao"/>
      <sheetName val="THChitra"/>
      <sheetName val="Sheet1"/>
      <sheetName val="CL dat (2)"/>
    </sheetNames>
    <sheetDataSet>
      <sheetData sheetId="0" refreshError="1">
        <row r="12">
          <cell r="B12">
            <v>3035</v>
          </cell>
          <cell r="C12">
            <v>4000</v>
          </cell>
        </row>
        <row r="13">
          <cell r="B13">
            <v>9465</v>
          </cell>
          <cell r="C13">
            <v>4000</v>
          </cell>
        </row>
        <row r="14">
          <cell r="B14">
            <v>9800</v>
          </cell>
          <cell r="C14">
            <v>7250</v>
          </cell>
        </row>
        <row r="15">
          <cell r="B15">
            <v>12500</v>
          </cell>
          <cell r="C15">
            <v>7500</v>
          </cell>
        </row>
        <row r="16">
          <cell r="B16">
            <v>12500</v>
          </cell>
          <cell r="C16">
            <v>7750</v>
          </cell>
        </row>
        <row r="17">
          <cell r="B17">
            <v>0</v>
          </cell>
          <cell r="C17">
            <v>7750</v>
          </cell>
        </row>
        <row r="18">
          <cell r="B18">
            <v>0</v>
          </cell>
          <cell r="C18">
            <v>7500</v>
          </cell>
        </row>
        <row r="19">
          <cell r="B19">
            <v>2700</v>
          </cell>
          <cell r="C19">
            <v>7250</v>
          </cell>
        </row>
        <row r="20">
          <cell r="B20">
            <v>3035</v>
          </cell>
          <cell r="C20">
            <v>4000</v>
          </cell>
        </row>
        <row r="22">
          <cell r="B22">
            <v>3461</v>
          </cell>
          <cell r="C22">
            <v>4250</v>
          </cell>
        </row>
        <row r="23">
          <cell r="B23">
            <v>3152</v>
          </cell>
          <cell r="C23">
            <v>7250</v>
          </cell>
        </row>
        <row r="24">
          <cell r="B24">
            <v>4152</v>
          </cell>
          <cell r="C24">
            <v>7450</v>
          </cell>
        </row>
        <row r="25">
          <cell r="B25">
            <v>8348</v>
          </cell>
          <cell r="C25">
            <v>7450</v>
          </cell>
        </row>
        <row r="26">
          <cell r="B26">
            <v>9348</v>
          </cell>
          <cell r="C26">
            <v>7250</v>
          </cell>
        </row>
        <row r="27">
          <cell r="B27">
            <v>9039</v>
          </cell>
          <cell r="C27">
            <v>4250</v>
          </cell>
        </row>
        <row r="28">
          <cell r="B28">
            <v>3461</v>
          </cell>
          <cell r="C28">
            <v>4250</v>
          </cell>
        </row>
        <row r="47">
          <cell r="K47">
            <v>0</v>
          </cell>
          <cell r="L47">
            <v>6380.924664684213</v>
          </cell>
        </row>
        <row r="48">
          <cell r="K48">
            <v>3125</v>
          </cell>
          <cell r="L48">
            <v>6380.924664684213</v>
          </cell>
        </row>
        <row r="49">
          <cell r="K49">
            <v>6250</v>
          </cell>
          <cell r="L49">
            <v>6380.924664684213</v>
          </cell>
        </row>
        <row r="50">
          <cell r="K50">
            <v>6250</v>
          </cell>
          <cell r="L50">
            <v>3190.4623323421065</v>
          </cell>
        </row>
        <row r="51">
          <cell r="K51">
            <v>6250</v>
          </cell>
          <cell r="L51">
            <v>0</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ion"/>
      <sheetName val="dongia"/>
      <sheetName val="chiettinh"/>
      <sheetName val="dghn"/>
    </sheetNames>
    <sheetDataSet>
      <sheetData sheetId="0">
        <row r="12">
          <cell r="B12">
            <v>3035</v>
          </cell>
          <cell r="C12">
            <v>4000</v>
          </cell>
        </row>
        <row r="13">
          <cell r="B13">
            <v>9465</v>
          </cell>
          <cell r="C13">
            <v>4000</v>
          </cell>
        </row>
        <row r="14">
          <cell r="B14">
            <v>9800</v>
          </cell>
          <cell r="C14">
            <v>7250</v>
          </cell>
        </row>
        <row r="15">
          <cell r="B15">
            <v>12500</v>
          </cell>
          <cell r="C15">
            <v>7500</v>
          </cell>
        </row>
        <row r="16">
          <cell r="B16">
            <v>12500</v>
          </cell>
          <cell r="C16">
            <v>7750</v>
          </cell>
        </row>
        <row r="17">
          <cell r="B17">
            <v>0</v>
          </cell>
          <cell r="C17">
            <v>7750</v>
          </cell>
        </row>
        <row r="18">
          <cell r="B18">
            <v>0</v>
          </cell>
          <cell r="C18">
            <v>7500</v>
          </cell>
        </row>
        <row r="19">
          <cell r="B19">
            <v>2700</v>
          </cell>
          <cell r="C19">
            <v>7250</v>
          </cell>
        </row>
        <row r="20">
          <cell r="B20">
            <v>3035</v>
          </cell>
          <cell r="C20">
            <v>4000</v>
          </cell>
        </row>
        <row r="22">
          <cell r="B22">
            <v>3461</v>
          </cell>
          <cell r="C22">
            <v>4250</v>
          </cell>
        </row>
        <row r="23">
          <cell r="B23">
            <v>3152</v>
          </cell>
          <cell r="C23">
            <v>7250</v>
          </cell>
        </row>
        <row r="24">
          <cell r="B24">
            <v>4152</v>
          </cell>
          <cell r="C24">
            <v>7450</v>
          </cell>
        </row>
        <row r="25">
          <cell r="B25">
            <v>8348</v>
          </cell>
          <cell r="C25">
            <v>7450</v>
          </cell>
        </row>
        <row r="26">
          <cell r="B26">
            <v>9348</v>
          </cell>
          <cell r="C26">
            <v>7250</v>
          </cell>
        </row>
        <row r="27">
          <cell r="B27">
            <v>9039</v>
          </cell>
          <cell r="C27">
            <v>4250</v>
          </cell>
        </row>
        <row r="28">
          <cell r="B28">
            <v>3461</v>
          </cell>
          <cell r="C28">
            <v>4250</v>
          </cell>
        </row>
        <row r="47">
          <cell r="K47">
            <v>0</v>
          </cell>
          <cell r="L47">
            <v>6380.924664684213</v>
          </cell>
        </row>
        <row r="48">
          <cell r="K48">
            <v>3125</v>
          </cell>
          <cell r="L48">
            <v>6380.924664684213</v>
          </cell>
        </row>
        <row r="49">
          <cell r="K49">
            <v>6250</v>
          </cell>
          <cell r="L49">
            <v>6380.924664684213</v>
          </cell>
        </row>
        <row r="50">
          <cell r="K50">
            <v>6250</v>
          </cell>
          <cell r="L50">
            <v>3190.4623323421065</v>
          </cell>
        </row>
        <row r="51">
          <cell r="K51">
            <v>6250</v>
          </cell>
          <cell r="L51">
            <v>0</v>
          </cell>
        </row>
      </sheetData>
      <sheetData sheetId="1" refreshError="1"/>
      <sheetData sheetId="2" refreshError="1"/>
      <sheetData sheetId="3"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PBN (2)"/>
      <sheetName val="Hspbn"/>
      <sheetName val="Tinh toan"/>
      <sheetName val="XL4Test5"/>
      <sheetName val="XL4Poppy"/>
      <sheetName val="dtct cong"/>
      <sheetName val="Girder"/>
      <sheetName val="TSCD"/>
      <sheetName val="Tra_bang"/>
      <sheetName val="Quantity"/>
      <sheetName val="_x0000__x0000__x0000__x0000__x0000__x0000__x0000__x0000_"/>
      <sheetName val="Inputdata"/>
      <sheetName val="Section"/>
      <sheetName val="KPVC-BD "/>
      <sheetName val="CT1"/>
      <sheetName val="Xa"/>
      <sheetName val="KKKKKKKK"/>
      <sheetName val="________"/>
      <sheetName val="dongia"/>
      <sheetName val="Vat tu"/>
      <sheetName val="DG "/>
      <sheetName val="vua(c)"/>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4Poppy"/>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tien luong"/>
      <sheetName val="dt-xd"/>
      <sheetName val="PACS"/>
      <sheetName val="PACS (2)"/>
      <sheetName val="PACS (3)"/>
      <sheetName val="PACS (4)"/>
      <sheetName val="th-110"/>
      <sheetName val="Sheet1"/>
      <sheetName val="Sheet2"/>
      <sheetName val="TNHC"/>
      <sheetName val="dongia"/>
      <sheetName val="Tinh toan"/>
      <sheetName val="DG"/>
      <sheetName val="4.1.1"/>
      <sheetName val="4.3.2"/>
      <sheetName val="3.1.1"/>
      <sheetName val="2.5.1"/>
      <sheetName val="5.3.1"/>
      <sheetName val="3.1.4"/>
      <sheetName val="2.4.3"/>
      <sheetName val="chiet tinh"/>
      <sheetName val="TNghiªm TB +ng¨_x0000_lé"/>
      <sheetName val="th-tv-35"/>
      <sheetName val="TNghiªm TB +ng¨"/>
      <sheetName val="Muatb+ng¨n_lé"/>
      <sheetName val="L¾p_®Æt_TB+ng¨n_lé"/>
      <sheetName val="TNghiªm_TB_+ng¨_lé"/>
      <sheetName val="L¾p_®Æt_TB-VL-TTin"/>
      <sheetName val="TNghiªm_TT"/>
      <sheetName val="VËt_liÖu"/>
      <sheetName val="Lap_®at_®iÖn"/>
      <sheetName val="TNghiÖm_VL"/>
      <sheetName val="tt-ng¨n_lé"/>
      <sheetName val="th_ng¨n_lé"/>
      <sheetName val="mong_ng¨n_lé"/>
      <sheetName val="th-xd_"/>
      <sheetName val="tien_luong"/>
      <sheetName val="PACS_(2)"/>
      <sheetName val="PACS_(3)"/>
      <sheetName val="PACS_(4)"/>
      <sheetName val="TNghiªm_TB_+ng¨lé"/>
      <sheetName val="TNghiªm_TB_+ng¨"/>
      <sheetName val="Muatb+ng¨n_lé1"/>
      <sheetName val="L¾p_®Æt_TB+ng¨n_lé1"/>
      <sheetName val="TNghiªm_TB_+ng¨_lé1"/>
      <sheetName val="L¾p_®Æt_TB-VL-TTin1"/>
      <sheetName val="TNghiªm_TT1"/>
      <sheetName val="VËt_liÖu1"/>
      <sheetName val="Lap_®at_®iÖn1"/>
      <sheetName val="TNghiÖm_VL1"/>
      <sheetName val="tt-ng¨n_lé1"/>
      <sheetName val="th_ng¨n_lé1"/>
      <sheetName val="mong_ng¨n_lé1"/>
      <sheetName val="th-xd_1"/>
      <sheetName val="tien_luong1"/>
      <sheetName val="PACS_(2)1"/>
      <sheetName val="PACS_(3)1"/>
      <sheetName val="PACS_(4)1"/>
      <sheetName val="Muatb+ng¨n_lé2"/>
      <sheetName val="L¾p_®Æt_TB+ng¨n_lé2"/>
      <sheetName val="TNghiªm_TB_+ng¨_lé2"/>
      <sheetName val="L¾p_®Æt_TB-VL-TTin2"/>
      <sheetName val="TNghiªm_TT2"/>
      <sheetName val="VËt_liÖu2"/>
      <sheetName val="Lap_®at_®iÖn2"/>
      <sheetName val="TNghiÖm_VL2"/>
      <sheetName val="tt-ng¨n_lé2"/>
      <sheetName val="th_ng¨n_lé2"/>
      <sheetName val="mong_ng¨n_lé2"/>
      <sheetName val="th-xd_2"/>
      <sheetName val="tien_luong2"/>
      <sheetName val="PACS_(2)2"/>
      <sheetName val="PACS_(3)2"/>
      <sheetName val="PACS_(4)2"/>
      <sheetName val="Muatb+ng¨n_lé3"/>
      <sheetName val="L¾p_®Æt_TB+ng¨n_lé3"/>
      <sheetName val="TNghiªm_TB_+ng¨_lé3"/>
      <sheetName val="L¾p_®Æt_TB-VL-TTin3"/>
      <sheetName val="TNghiªm_TT3"/>
      <sheetName val="VËt_liÖu3"/>
      <sheetName val="Lap_®at_®iÖn3"/>
      <sheetName val="TNghiÖm_VL3"/>
      <sheetName val="tt-ng¨n_lé3"/>
      <sheetName val="th_ng¨n_lé3"/>
      <sheetName val="mong_ng¨n_lé3"/>
      <sheetName val="th-xd_3"/>
      <sheetName val="tien_luong3"/>
      <sheetName val="PACS_(2)3"/>
      <sheetName val="PACS_(3)3"/>
      <sheetName val="PACS_(4)3"/>
      <sheetName val="Gia vat tu"/>
      <sheetName val="TNghiªm TB +ng¨?lé"/>
      <sheetName val="chiettinh"/>
      <sheetName val="Section"/>
      <sheetName val="303+303"/>
      <sheetName val="GVL"/>
      <sheetName val="2.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
      <sheetName val="G.Cat"/>
      <sheetName val="So"/>
      <sheetName val="GDI"/>
      <sheetName val="GDII"/>
      <sheetName val="GDIII"/>
      <sheetName val="GDIV"/>
      <sheetName val="XL4Poppy"/>
    </sheetNames>
    <sheetDataSet>
      <sheetData sheetId="0"/>
      <sheetData sheetId="1"/>
      <sheetData sheetId="2"/>
      <sheetData sheetId="3"/>
      <sheetData sheetId="4"/>
      <sheetData sheetId="5"/>
      <sheetData sheetId="6"/>
      <sheetData sheetId="7"/>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LIEU"/>
      <sheetName val="CVC"/>
      <sheetName val="PTDG"/>
      <sheetName val="DTCT"/>
      <sheetName val="tungphan"/>
      <sheetName val="th"/>
      <sheetName val="KSTK"/>
      <sheetName val="HLM"/>
      <sheetName val="denbu"/>
      <sheetName val="trabang"/>
      <sheetName val="VCTbi"/>
      <sheetName val="hephao"/>
      <sheetName val="Sheet1"/>
      <sheetName val="traGTXL"/>
      <sheetName val="DTCT-BTN"/>
      <sheetName val="TH-BTN"/>
      <sheetName val="trabang-BTN"/>
      <sheetName val="KS"/>
      <sheetName val="DGKS"/>
      <sheetName val="TM"/>
      <sheetName val="bo"/>
      <sheetName val="den bu"/>
      <sheetName val="ptn"/>
      <sheetName val="XXXXXXXX"/>
      <sheetName val="XXXXXXX0"/>
      <sheetName val="XXXXXXX1"/>
      <sheetName val="Congty"/>
      <sheetName val="VPPN"/>
      <sheetName val="XN74"/>
      <sheetName val="XN54"/>
      <sheetName val="XN33"/>
      <sheetName val="NK96"/>
      <sheetName val="XL4Test5"/>
      <sheetName val="Sheet13"/>
      <sheetName val="DTDD"/>
      <sheetName val="DTCD"/>
      <sheetName val="DTDD2003"/>
      <sheetName val="Sheet2"/>
      <sheetName val="Vayvon"/>
      <sheetName val="Sheet5"/>
      <sheetName val="Sheet4"/>
      <sheetName val="Tdien"/>
      <sheetName val="DTSON ADB3-N2"/>
      <sheetName val="Sheet12"/>
      <sheetName val="Sheet11"/>
      <sheetName val="Sheet10"/>
      <sheetName val="Sheet9"/>
      <sheetName val="Sheet7"/>
      <sheetName val="BangketienvayNHS"/>
      <sheetName val="Sheet6"/>
      <sheetName val="Sheet15"/>
      <sheetName val="Sheet3"/>
      <sheetName val="Tinh toan"/>
      <sheetName val="dtct cong"/>
      <sheetName val="tra-vat-lieu"/>
      <sheetName val="TN"/>
      <sheetName val="ND"/>
      <sheetName val="VL"/>
      <sheetName val="TSO_CHUNG"/>
      <sheetName val="dinh muc "/>
      <sheetName val="303+303"/>
      <sheetName val="Section"/>
      <sheetName val="DI-ESTI"/>
      <sheetName val="Thuc thanh"/>
      <sheetName val="4.1.1"/>
      <sheetName val="4.3.2"/>
      <sheetName val="3.1.1"/>
      <sheetName val="2.5.1"/>
      <sheetName val="5.3.1"/>
      <sheetName val="3.1.4"/>
      <sheetName val="2.4.3"/>
      <sheetName val="TH-XL"/>
      <sheetName val="KSPK"/>
      <sheetName val="gvl"/>
      <sheetName val="[P.NamKT4.xlsMKSTK"/>
      <sheetName val="MTL$-INTER"/>
      <sheetName val="So"/>
    </sheetNames>
    <sheetDataSet>
      <sheetData sheetId="0" refreshError="1"/>
      <sheetData sheetId="1" refreshError="1"/>
      <sheetData sheetId="2" refreshError="1"/>
      <sheetData sheetId="3" refreshError="1">
        <row r="8">
          <cell r="D8" t="str">
            <v>1.Cäc khoan nhåi trªn c¹n + D­íi n­íc</v>
          </cell>
        </row>
        <row r="9">
          <cell r="D9" t="str">
            <v>BT CKN d­íi n­íc M300</v>
          </cell>
        </row>
        <row r="10">
          <cell r="D10" t="str">
            <v>Cèt thÐp CKN d­íi n­íc d=10mm</v>
          </cell>
        </row>
        <row r="11">
          <cell r="D11" t="str">
            <v>Cèt thÐp CKN d­íi n­íc d=20mm</v>
          </cell>
        </row>
        <row r="12">
          <cell r="D12" t="str">
            <v>Cèt thÐp CKN d­íi n­íc d=&gt;20mm</v>
          </cell>
        </row>
        <row r="13">
          <cell r="D13" t="str">
            <v>Khoan t¹o lç 800mm d­íi n­íc (vµo ®¸)</v>
          </cell>
        </row>
        <row r="14">
          <cell r="D14" t="str">
            <v>B»ng ph­¬ng ph¸p khoan tuÇn hoµn</v>
          </cell>
        </row>
        <row r="15">
          <cell r="D15" t="str">
            <v>Khoan t¹o lç 800mm d­íi n­íc (vµo ®Êt)</v>
          </cell>
        </row>
        <row r="16">
          <cell r="D16" t="str">
            <v>B»ng ph­¬ng ph¸p khoan tuÇn hoµn</v>
          </cell>
        </row>
        <row r="17">
          <cell r="D17" t="str">
            <v>BT CKN trªn c¹n M300</v>
          </cell>
        </row>
        <row r="18">
          <cell r="D18" t="str">
            <v>Cèt thÐp CKN trªn c¹n d=10mm</v>
          </cell>
        </row>
        <row r="19">
          <cell r="D19" t="str">
            <v>Cèt thÐp CKN trªn c¹n d=20mm</v>
          </cell>
        </row>
        <row r="20">
          <cell r="D20" t="str">
            <v>Cèt thÐp CKN trªn c¹n d=&gt;20mm</v>
          </cell>
        </row>
        <row r="21">
          <cell r="D21" t="str">
            <v>Khoan t¹o lç 800mm trªn c¹n (vµo ®¸)</v>
          </cell>
        </row>
        <row r="22">
          <cell r="D22" t="str">
            <v>B»ng ph­¬ng ph¸p khoan tuÇn hoµn</v>
          </cell>
        </row>
        <row r="23">
          <cell r="D23" t="str">
            <v>Khoan t¹o lç 800mm trªn c¹n (vµo ®Êt)</v>
          </cell>
        </row>
        <row r="24">
          <cell r="D24" t="str">
            <v>B»ng ph­¬ng ph¸p khoan tuÇn hoµn</v>
          </cell>
        </row>
        <row r="25">
          <cell r="D25" t="str">
            <v>SX èng v¸ch kh«ng thu håi (chØ ®Æt vµo phÇn ®Êt, 96.08m)</v>
          </cell>
        </row>
        <row r="26">
          <cell r="D26" t="str">
            <v>§Ëp bá BT ®Çu cäc, cäc d­íi n­íc</v>
          </cell>
        </row>
        <row r="27">
          <cell r="D27" t="str">
            <v>§Ëp bá BT ®Çu cäc, cäc trªn c¹n</v>
          </cell>
        </row>
        <row r="28">
          <cell r="D28" t="str">
            <v xml:space="preserve">ThÐp èng thÝ nghiÖm F=100 dµy 4mm </v>
          </cell>
        </row>
        <row r="29">
          <cell r="D29" t="str">
            <v xml:space="preserve">ThÐp èng thÝ nghiÖm F=50 dµy 3mm </v>
          </cell>
        </row>
        <row r="30">
          <cell r="D30" t="str">
            <v>N¾p nhùa ®Ëy ®Çu èng</v>
          </cell>
        </row>
        <row r="31">
          <cell r="D31" t="str">
            <v>m3</v>
          </cell>
        </row>
        <row r="32">
          <cell r="D32" t="str">
            <v>2.Trô cÇu</v>
          </cell>
        </row>
        <row r="33">
          <cell r="D33" t="str">
            <v>BT xµ mò+®¸ kª gèi trô M300 d.n­íc</v>
          </cell>
        </row>
        <row r="34">
          <cell r="D34" t="str">
            <v>BT bÖ trô M250 d.n­íc ®¸ 2x4</v>
          </cell>
        </row>
        <row r="35">
          <cell r="D35" t="str">
            <v>BT th©n  M300 d.n­íc ®¸ 2x4</v>
          </cell>
        </row>
        <row r="36">
          <cell r="D36" t="str">
            <v>BT bÞt ®¸y M200</v>
          </cell>
        </row>
        <row r="37">
          <cell r="D37" t="str">
            <v>Cèt thÐp trô F=10mm d­íi n­íc</v>
          </cell>
        </row>
        <row r="38">
          <cell r="D38" t="str">
            <v>Cèt thÐp trô F=12mm d­íi n­íc</v>
          </cell>
        </row>
        <row r="39">
          <cell r="D39" t="str">
            <v>Cèt thÐp trô F=14mm d­íi n­íc</v>
          </cell>
        </row>
        <row r="40">
          <cell r="D40" t="str">
            <v>Cèt thÐp trô F=16mm d­íi n­íc</v>
          </cell>
        </row>
        <row r="41">
          <cell r="D41" t="str">
            <v>Cèt thÐp trô F=18mm d­íi n­íc</v>
          </cell>
        </row>
        <row r="42">
          <cell r="D42" t="str">
            <v>Cèt thÐp trô F=20mm d­íi n­íc</v>
          </cell>
        </row>
        <row r="43">
          <cell r="D43" t="str">
            <v>Cèt thÐp trô F=22mm d­íi n­íc</v>
          </cell>
        </row>
        <row r="44">
          <cell r="D44" t="str">
            <v>Cèt thÐp trô F=25mm d­íi n­íc</v>
          </cell>
        </row>
        <row r="45">
          <cell r="D45" t="str">
            <v>T¸p thÐp b¶n vµo ®¸ kª gèi</v>
          </cell>
        </row>
        <row r="46">
          <cell r="D46" t="str">
            <v>m3</v>
          </cell>
        </row>
        <row r="47">
          <cell r="D47" t="str">
            <v>3.Mè cÇu</v>
          </cell>
        </row>
        <row r="48">
          <cell r="D48" t="str">
            <v>BT xµ mò+®¸ kª gèi mè M300 trªn c¹n ®¸ 1x2</v>
          </cell>
        </row>
        <row r="49">
          <cell r="D49" t="str">
            <v>BT t­êng c¸nh + t­êng tai M200 ®¸ 2x4</v>
          </cell>
        </row>
        <row r="50">
          <cell r="D50" t="str">
            <v>§¸ héc x©y ch©n khay M100</v>
          </cell>
        </row>
        <row r="51">
          <cell r="D51" t="str">
            <v>§¸ héc x©y tø nãn M75</v>
          </cell>
        </row>
        <row r="52">
          <cell r="D52" t="str">
            <v>Cèt thÐp mè F=12mm trªn c¹n</v>
          </cell>
        </row>
        <row r="53">
          <cell r="D53" t="str">
            <v>Cèt thÐp mè F=14mm trªn c¹n</v>
          </cell>
        </row>
        <row r="54">
          <cell r="D54" t="str">
            <v>Cèt thÐp mè F=16mm trªn c¹n</v>
          </cell>
        </row>
        <row r="55">
          <cell r="D55" t="str">
            <v>Cèt thÐp mè F=20mm trªn c¹n</v>
          </cell>
        </row>
        <row r="56">
          <cell r="D56" t="str">
            <v>Cèt thÐp mè F=22mm trªn c¹n</v>
          </cell>
        </row>
        <row r="57">
          <cell r="D57" t="str">
            <v>V÷a XM t¹o dèc M75</v>
          </cell>
        </row>
        <row r="58">
          <cell r="D58" t="str">
            <v>T¸p thÐp b¶n vµo ®¸ kª gèi</v>
          </cell>
        </row>
        <row r="59">
          <cell r="D59" t="str">
            <v>V¸n khu«n mè + trô cÇu</v>
          </cell>
        </row>
        <row r="60">
          <cell r="D60" t="str">
            <v>m2</v>
          </cell>
        </row>
        <row r="61">
          <cell r="D61" t="str">
            <v>4.Khèi l­îng thi c«ng bÖ, th©n, xµ mò trô</v>
          </cell>
        </row>
        <row r="62">
          <cell r="D62" t="str">
            <v>SX hÖ khung dµn gi¸o thi c«ng trô</v>
          </cell>
        </row>
        <row r="63">
          <cell r="D63" t="str">
            <v>§ãng cäc v¸n thÐp lµm khung v©y</v>
          </cell>
        </row>
        <row r="64">
          <cell r="D64" t="str">
            <v xml:space="preserve">L.§ khung dµn gi¸o TC trô </v>
          </cell>
        </row>
        <row r="65">
          <cell r="D65" t="str">
            <v>(LC 2 lÇn : 4.088T x 2)</v>
          </cell>
        </row>
        <row r="66">
          <cell r="D66" t="str">
            <v>Th¸o dì khung dµn gi¸o NC tÝnh b»ng 50%, m¸y tÝnh50% so víi L§</v>
          </cell>
        </row>
        <row r="67">
          <cell r="D67" t="str">
            <v>L¾p dùng + th¸o dì khung bailey</v>
          </cell>
        </row>
        <row r="68">
          <cell r="D68" t="str">
            <v>(80 bé x 259kg)</v>
          </cell>
        </row>
        <row r="69">
          <cell r="D69" t="str">
            <v>Lµm vµ TD rä ®¸+thu håi (70% L.®Æt)</v>
          </cell>
        </row>
        <row r="70">
          <cell r="D70" t="str">
            <v>VËn chuyÓn khung bailey, cäc v¸n thÐp tõ §N-CT</v>
          </cell>
        </row>
        <row r="71">
          <cell r="D71" t="str">
            <v>(16km ®­êng L1, 18km ®­êng L4)</v>
          </cell>
        </row>
        <row r="72">
          <cell r="D72" t="str">
            <v>m3</v>
          </cell>
        </row>
        <row r="73">
          <cell r="D73" t="str">
            <v>5.HÖ dÇm thÐp</v>
          </cell>
        </row>
        <row r="74">
          <cell r="D74" t="str">
            <v>DÇm I622</v>
          </cell>
        </row>
        <row r="75">
          <cell r="D75" t="str">
            <v>DÇm I400</v>
          </cell>
        </row>
        <row r="76">
          <cell r="D76" t="str">
            <v>§­êng c¾t thÐp I612x202</v>
          </cell>
        </row>
        <row r="77">
          <cell r="D77" t="str">
            <v>§­êng c¾t thÐp I400x200</v>
          </cell>
        </row>
        <row r="78">
          <cell r="D78" t="str">
            <v>Gia c«ng thÐp b¶n mèi nèi dÇm chñ</v>
          </cell>
        </row>
        <row r="79">
          <cell r="D79" t="str">
            <v>GCg thÐp gãc L160x160x10 mèi nèi dÇm chñ</v>
          </cell>
        </row>
        <row r="80">
          <cell r="D80" t="str">
            <v>Nèi dÇm chñ b»ng bul«ng</v>
          </cell>
        </row>
        <row r="81">
          <cell r="D81" t="str">
            <v>Gia c«ng thÐp gãc L100x100x10 LK däc</v>
          </cell>
        </row>
        <row r="82">
          <cell r="D82" t="str">
            <v>LK dÇm ngang vµo dÇm chñ b»ng bul«ng</v>
          </cell>
        </row>
        <row r="83">
          <cell r="D83" t="str">
            <v>ThÐp b¶n dµy 10mm</v>
          </cell>
        </row>
        <row r="84">
          <cell r="D84" t="str">
            <v>ThÐp b¶n dµy 12mm</v>
          </cell>
        </row>
        <row r="85">
          <cell r="D85" t="str">
            <v>ThÐp b¶n dµy 16mm</v>
          </cell>
        </row>
        <row r="86">
          <cell r="D86" t="str">
            <v>ThÐp b¶n dµy 30mm</v>
          </cell>
        </row>
        <row r="87">
          <cell r="D87" t="str">
            <v>SX vµ L§ thÐp b¶n gia c«ng bÖ ®ì neo</v>
          </cell>
        </row>
        <row r="88">
          <cell r="D88" t="str">
            <v>md</v>
          </cell>
        </row>
        <row r="89">
          <cell r="D89" t="str">
            <v>6. Th¸p cÇu vµ hÖ d©y v¨ng</v>
          </cell>
        </row>
        <row r="90">
          <cell r="D90" t="str">
            <v>a.HÖ th¸p</v>
          </cell>
        </row>
        <row r="91">
          <cell r="D91" t="str">
            <v>DÇm I700</v>
          </cell>
        </row>
        <row r="92">
          <cell r="D92" t="str">
            <v>DÇm I500</v>
          </cell>
        </row>
        <row r="93">
          <cell r="D93" t="str">
            <v>ThÐp gãc</v>
          </cell>
        </row>
        <row r="94">
          <cell r="D94" t="str">
            <v>ThÐp b¶n dµy 10mm</v>
          </cell>
        </row>
        <row r="95">
          <cell r="D95" t="str">
            <v>ThÐp b¶n dµy 12mm</v>
          </cell>
        </row>
        <row r="96">
          <cell r="D96" t="str">
            <v>ThÐp b¶n dµy 20mm</v>
          </cell>
        </row>
        <row r="97">
          <cell r="D97" t="str">
            <v>ThÐp b¶n dµy 30mm</v>
          </cell>
        </row>
        <row r="98">
          <cell r="D98" t="str">
            <v>Bul«ng F=22</v>
          </cell>
        </row>
        <row r="99">
          <cell r="D99" t="str">
            <v>Bul«ng F=30</v>
          </cell>
        </row>
        <row r="100">
          <cell r="D100" t="str">
            <v>Gia c«ng th¸p cÇu</v>
          </cell>
        </row>
        <row r="101">
          <cell r="D101" t="str">
            <v>b.HÖ quang neo</v>
          </cell>
        </row>
        <row r="102">
          <cell r="D102" t="str">
            <v>ThÐp b¶n dµy 12mm</v>
          </cell>
        </row>
        <row r="103">
          <cell r="D103" t="str">
            <v>ThÐp b¶n dµy 16mm</v>
          </cell>
        </row>
        <row r="104">
          <cell r="D104" t="str">
            <v>ThÐp b¶n dµy 20mm</v>
          </cell>
        </row>
        <row r="105">
          <cell r="D105" t="str">
            <v>ThÐp b¶n dµy 30mm</v>
          </cell>
        </row>
        <row r="106">
          <cell r="D106" t="str">
            <v>Bul«ng F=100</v>
          </cell>
        </row>
        <row r="107">
          <cell r="D107" t="str">
            <v>Bul«ng F=90</v>
          </cell>
        </row>
        <row r="108">
          <cell r="D108" t="str">
            <v>Vßng ®Öm lß xo</v>
          </cell>
        </row>
        <row r="109">
          <cell r="D109" t="str">
            <v>§ai èc</v>
          </cell>
        </row>
        <row r="110">
          <cell r="D110" t="str">
            <v>Gia c«ng hÖ quang neo</v>
          </cell>
        </row>
        <row r="111">
          <cell r="D111" t="str">
            <v>L¾p dùng th¸p cÇu t¹i b·i</v>
          </cell>
        </row>
        <row r="112">
          <cell r="D112" t="str">
            <v>Dùng th¸p cÇu t¹i vÞ trÝ nhÞp</v>
          </cell>
        </row>
        <row r="113">
          <cell r="D113" t="str">
            <v>C¨ng c¸p vµ hiÖu chØnh</v>
          </cell>
        </row>
        <row r="114">
          <cell r="D114" t="str">
            <v>èng nhùa b¶o vÖ c¸p d=80mm</v>
          </cell>
        </row>
        <row r="115">
          <cell r="D115" t="str">
            <v xml:space="preserve">L¾p ®Æt neo </v>
          </cell>
        </row>
        <row r="116">
          <cell r="D116" t="str">
            <v>m2</v>
          </cell>
        </row>
        <row r="117">
          <cell r="D117" t="str">
            <v>7.C«ng t¸c lao l¾p dÇm thÐp: (a+...+c)</v>
          </cell>
        </row>
        <row r="118">
          <cell r="D118" t="str">
            <v>a.LËp hè thÕ ®Ó thi c«ng lao dµn (4hè)</v>
          </cell>
        </row>
        <row r="119">
          <cell r="D119" t="str">
            <v>§ãng cäc ray P43 t¹o hè thÕ  L=5m</v>
          </cell>
        </row>
        <row r="120">
          <cell r="D120" t="str">
            <v>(4thanh /1hè)</v>
          </cell>
        </row>
        <row r="121">
          <cell r="D121" t="str">
            <v xml:space="preserve">Nhæ cäc ray P43 </v>
          </cell>
        </row>
        <row r="122">
          <cell r="D122" t="str">
            <v>Ray P43 n»m ngang gi»ng hè thÕ L=2m</v>
          </cell>
        </row>
        <row r="123">
          <cell r="D123" t="str">
            <v>§­êng c¾t ray P43</v>
          </cell>
        </row>
        <row r="124">
          <cell r="D124" t="str">
            <v>§­êng hµn d=10mm</v>
          </cell>
        </row>
        <row r="125">
          <cell r="D125" t="str">
            <v>§¸ héc lÌn chÆt (thu håi 70%)</v>
          </cell>
        </row>
        <row r="126">
          <cell r="D126" t="str">
            <v>§µo ®Êt cÊp 3</v>
          </cell>
        </row>
        <row r="127">
          <cell r="D127" t="str">
            <v>Cột</v>
          </cell>
        </row>
        <row r="128">
          <cell r="D128" t="str">
            <v>b.Trô t¹m (4trô)</v>
          </cell>
        </row>
        <row r="129">
          <cell r="D129" t="str">
            <v>L.§ thÐp h×nh lµm sµn thao t¸c</v>
          </cell>
        </row>
        <row r="130">
          <cell r="D130" t="str">
            <v>ThÐp U300 høng con l¨n thÐp</v>
          </cell>
        </row>
        <row r="131">
          <cell r="D131" t="str">
            <v>L¾p thÐp U300 ®ì con l¨n thÐp</v>
          </cell>
        </row>
        <row r="132">
          <cell r="D132" t="str">
            <v>§ãng cäc ray P43 thi c«ng trô t¹m</v>
          </cell>
        </row>
        <row r="133">
          <cell r="D133" t="str">
            <v>XÕp ®Æt ray L=2,1m</v>
          </cell>
        </row>
        <row r="134">
          <cell r="D134" t="str">
            <v>XÕp ®Æt, th¸o dì tµ vÑt gç</v>
          </cell>
        </row>
        <row r="135">
          <cell r="D135" t="str">
            <v>Th¸o dì TÝnh b»ng 70% c«ng l¾p ®Æt, 50% m¸y TC</v>
          </cell>
        </row>
        <row r="136">
          <cell r="D136" t="str">
            <v>Lµm vµ TD rä ®¸+thu håi (70% L.®Æt)</v>
          </cell>
        </row>
        <row r="137">
          <cell r="D137" t="str">
            <v>L¾p dùng + th¸o dì khung bailey</v>
          </cell>
        </row>
        <row r="138">
          <cell r="D138" t="str">
            <v>Th¸o dì khung bailey TC trô t¹m</v>
          </cell>
        </row>
        <row r="139">
          <cell r="D139" t="str">
            <v>VËn chuyÓn khung bailey tõ §N-CT</v>
          </cell>
        </row>
        <row r="140">
          <cell r="D140" t="str">
            <v>(16km ®­êng L1, 18km ®­êng L4)</v>
          </cell>
        </row>
        <row r="141">
          <cell r="D141" t="str">
            <v>Bèc dì lªn xuèng (823.425® x 4ca)</v>
          </cell>
        </row>
        <row r="142">
          <cell r="D142" t="str">
            <v>m3</v>
          </cell>
        </row>
        <row r="143">
          <cell r="D143" t="str">
            <v>c.Thi c«ng lao kÐo dÇm thÐp</v>
          </cell>
        </row>
        <row r="144">
          <cell r="D144" t="str">
            <v>N©ng ®Æt côm dÇm thÐp lªn ®­êng tr­ît</v>
          </cell>
        </row>
        <row r="145">
          <cell r="D145" t="str">
            <v xml:space="preserve">KÐo hÖ dÇm thÐp tõ ®g sµng ngang vµo </v>
          </cell>
        </row>
        <row r="146">
          <cell r="D146" t="str">
            <v>§­êng sµng däc</v>
          </cell>
        </row>
        <row r="147">
          <cell r="D147" t="str">
            <v>Lao kÐo dÇm cÇu thÐp ë trªn trô</v>
          </cell>
        </row>
        <row r="148">
          <cell r="D148" t="str">
            <v>KÝch h¹ dµn xuèng gèi</v>
          </cell>
        </row>
        <row r="149">
          <cell r="D149" t="str">
            <v>Con l¨n thÐp</v>
          </cell>
        </row>
        <row r="150">
          <cell r="D150" t="str">
            <v>m3</v>
          </cell>
        </row>
        <row r="151">
          <cell r="D151" t="str">
            <v>8.KÕt cÊu th­îng bé</v>
          </cell>
        </row>
        <row r="152">
          <cell r="D152" t="str">
            <v xml:space="preserve">a.B¶n mÆt cÇu </v>
          </cell>
        </row>
        <row r="153">
          <cell r="D153" t="str">
            <v>BT tÊm b¶n mÆt cÇu M300 ®¸ 1x2</v>
          </cell>
        </row>
        <row r="154">
          <cell r="D154" t="str">
            <v>Cèt thÐp tÊm b¶n mÆt cÇu d=10mm</v>
          </cell>
        </row>
        <row r="155">
          <cell r="D155" t="str">
            <v>Cèt thÐp tÊm b¶n mÆt cÇu d=16mm</v>
          </cell>
        </row>
        <row r="156">
          <cell r="D156" t="str">
            <v>V¸n khu«n tÊm b¶n mÆt cÇu</v>
          </cell>
        </row>
        <row r="157">
          <cell r="D157" t="str">
            <v>L¾p ®Æt tÊm BT b¶n mÆt cÇu</v>
          </cell>
        </row>
        <row r="158">
          <cell r="D158" t="str">
            <v>TÊm thÐp</v>
          </cell>
        </row>
        <row r="159">
          <cell r="D159" t="str">
            <v xml:space="preserve">ChÐt khe nèi däc </v>
          </cell>
        </row>
        <row r="160">
          <cell r="D160" t="str">
            <v>T­ãi nhùa dÝnh b¸m TC 1,5kg/m2</v>
          </cell>
        </row>
        <row r="161">
          <cell r="D161" t="str">
            <v>BTN  mÞn 5cm.</v>
          </cell>
        </row>
        <row r="162">
          <cell r="D162" t="str">
            <v>SX bª t«ng nhùa</v>
          </cell>
        </row>
        <row r="163">
          <cell r="D163" t="str">
            <v>VËn chuyÓn BT nhùa L=40km</v>
          </cell>
        </row>
        <row r="164">
          <cell r="D164" t="str">
            <v>m3</v>
          </cell>
        </row>
        <row r="165">
          <cell r="D165" t="str">
            <v>b.Khe co d·n+èng tho¸t n­íc+gèi cÇu</v>
          </cell>
        </row>
        <row r="166">
          <cell r="D166" t="str">
            <v>èng tho¸t n­íc F=100,L=1,8m</v>
          </cell>
        </row>
        <row r="167">
          <cell r="D167" t="str">
            <v>GC vµ L§ thÐp d=12mm</v>
          </cell>
        </row>
        <row r="168">
          <cell r="D168" t="str">
            <v>Bul«ng M14.</v>
          </cell>
        </row>
        <row r="169">
          <cell r="D169" t="str">
            <v xml:space="preserve">Khu«n ®Þnh vÞ </v>
          </cell>
        </row>
        <row r="170">
          <cell r="D170" t="str">
            <v>L¾p ®Æt khe co d·n cao su</v>
          </cell>
        </row>
        <row r="171">
          <cell r="D171" t="str">
            <v>QuÐt keo Epoxy 1438 TC 0,5L/m2</v>
          </cell>
        </row>
        <row r="172">
          <cell r="D172" t="str">
            <v>V÷a Sikagrout 214-11 HS ®æ gê khe co d·n</v>
          </cell>
        </row>
        <row r="173">
          <cell r="D173" t="str">
            <v>Gia c«ng thÐp b¶n lµm gèi</v>
          </cell>
        </row>
        <row r="174">
          <cell r="D174" t="str">
            <v>Gia c«ng thÐp h×nh I500 lµm gèi</v>
          </cell>
        </row>
        <row r="175">
          <cell r="D175" t="str">
            <v xml:space="preserve">Bul«ng </v>
          </cell>
        </row>
        <row r="176">
          <cell r="D176" t="str">
            <v>L¾p dùng gèi cÇu</v>
          </cell>
        </row>
        <row r="177">
          <cell r="D177" t="str">
            <v>m3</v>
          </cell>
        </row>
        <row r="178">
          <cell r="D178" t="str">
            <v>c.B¶n dÉn + trô c¶n</v>
          </cell>
        </row>
        <row r="179">
          <cell r="D179" t="str">
            <v>BT b¶n dÉn M250</v>
          </cell>
        </row>
        <row r="180">
          <cell r="D180" t="str">
            <v>V¸n khu«n b¶n dÉn</v>
          </cell>
        </row>
        <row r="181">
          <cell r="D181" t="str">
            <v>BT lãt mãng M100</v>
          </cell>
        </row>
        <row r="182">
          <cell r="D182" t="str">
            <v>Cèt thÐp b¶n dÉn d=10mm</v>
          </cell>
        </row>
        <row r="183">
          <cell r="D183" t="str">
            <v>Cèt thÐp b¶n dÉn d=12mm</v>
          </cell>
        </row>
        <row r="184">
          <cell r="D184" t="str">
            <v>Cèt thÐp b¶n dÉn d=16mm</v>
          </cell>
        </row>
        <row r="185">
          <cell r="D185" t="str">
            <v>L¾p ®Æt b¶n dÉn</v>
          </cell>
        </row>
        <row r="186">
          <cell r="D186" t="str">
            <v>BT trô c¶n M250</v>
          </cell>
        </row>
        <row r="187">
          <cell r="D187" t="str">
            <v>V¸n khu«n trô c¶n</v>
          </cell>
        </row>
        <row r="188">
          <cell r="D188" t="str">
            <v>Cèt thÐp trô c¶n d=6mm</v>
          </cell>
        </row>
        <row r="189">
          <cell r="D189" t="str">
            <v>Cèt thÐp trô c¶n d=16mm</v>
          </cell>
        </row>
        <row r="190">
          <cell r="D190" t="str">
            <v>S¬n trô c¶n</v>
          </cell>
        </row>
        <row r="191">
          <cell r="D191" t="str">
            <v>D¨m s¹n ®Öm</v>
          </cell>
        </row>
        <row r="192">
          <cell r="D192" t="str">
            <v>Trång trô c¶n</v>
          </cell>
        </row>
        <row r="193">
          <cell r="D193" t="str">
            <v>§µo ®Êt cÊp 3.</v>
          </cell>
        </row>
        <row r="194">
          <cell r="D194" t="str">
            <v>§¾p ®Êt cÊp 3</v>
          </cell>
        </row>
        <row r="195">
          <cell r="D195" t="str">
            <v>m3</v>
          </cell>
        </row>
        <row r="196">
          <cell r="D196" t="str">
            <v>d.Lan can tay vÞn</v>
          </cell>
        </row>
        <row r="197">
          <cell r="D197" t="str">
            <v>Gia c«ng lan can tay vÞn</v>
          </cell>
        </row>
        <row r="198">
          <cell r="D198" t="str">
            <v>ThÐp èng F=50 dµy 3,5mm</v>
          </cell>
        </row>
        <row r="199">
          <cell r="D199" t="str">
            <v>ThÐp èng F=89 dµy 3,5mm</v>
          </cell>
        </row>
        <row r="200">
          <cell r="D200" t="str">
            <v>ThÐp èng F=57 dµy 3,5mm</v>
          </cell>
        </row>
        <row r="201">
          <cell r="D201" t="str">
            <v xml:space="preserve">ThÐp b¶n 10mm </v>
          </cell>
        </row>
        <row r="202">
          <cell r="D202" t="str">
            <v xml:space="preserve">ThÐp d=12mm </v>
          </cell>
        </row>
        <row r="203">
          <cell r="D203" t="str">
            <v>S¬n chèng rØ.</v>
          </cell>
        </row>
        <row r="204">
          <cell r="D204" t="str">
            <v>S¬n mµu hai líp</v>
          </cell>
        </row>
        <row r="205">
          <cell r="D205" t="str">
            <v>L¾p dùng cÊu kiÖn thÐp</v>
          </cell>
        </row>
        <row r="207">
          <cell r="D207" t="str">
            <v>e.MÆt b»ng c«ng tr­êng</v>
          </cell>
        </row>
        <row r="208">
          <cell r="D208" t="str">
            <v>San ñi mÆt b»ng dµy 30cm</v>
          </cell>
        </row>
        <row r="209">
          <cell r="D209" t="str">
            <v>D¨m s¹n ®Öm + thu håi (70% c«ng r¶i)</v>
          </cell>
        </row>
        <row r="210">
          <cell r="D210" t="str">
            <v>f.H¹ng môc kh¸c</v>
          </cell>
        </row>
        <row r="211">
          <cell r="D211" t="str">
            <v>BiÓn b¸o</v>
          </cell>
        </row>
        <row r="212">
          <cell r="D212" t="str">
            <v>S¬n chèng rØ.</v>
          </cell>
        </row>
        <row r="213">
          <cell r="D213" t="str">
            <v>S¬n mµu hai líp</v>
          </cell>
        </row>
        <row r="214">
          <cell r="D214" t="str">
            <v>M¸y b¬m n­íc 75cv.</v>
          </cell>
        </row>
        <row r="215">
          <cell r="D215" t="str">
            <v>m3</v>
          </cell>
        </row>
        <row r="216">
          <cell r="D216" t="str">
            <v>10.§­êng dÉn</v>
          </cell>
        </row>
        <row r="217">
          <cell r="D217" t="str">
            <v xml:space="preserve">§µo ®Êt ®åi </v>
          </cell>
        </row>
        <row r="218">
          <cell r="D218" t="str">
            <v>VC ®Êt ®Ó ®¾p L=2km</v>
          </cell>
        </row>
        <row r="219">
          <cell r="D219" t="str">
            <v>§¾p nÒn ®­êng K95 ®Êt cÊp 3</v>
          </cell>
        </row>
        <row r="220">
          <cell r="D220" t="str">
            <v>CÊp phèi ®¸ d¨m</v>
          </cell>
        </row>
        <row r="221">
          <cell r="D221" t="str">
            <v>T­ãi nhùa dÝnh b¸m TC 1,5kg/m2</v>
          </cell>
        </row>
        <row r="222">
          <cell r="D222" t="str">
            <v>BTN  th« 5cm.</v>
          </cell>
        </row>
        <row r="223">
          <cell r="D223" t="str">
            <v>SX bª t«ng nhùa</v>
          </cell>
        </row>
        <row r="224">
          <cell r="D224" t="str">
            <v>VËn chuyÓn BT nhùa L=40km</v>
          </cell>
        </row>
        <row r="225">
          <cell r="D225" t="str">
            <v>Tấn</v>
          </cell>
        </row>
        <row r="226">
          <cell r="D226" t="str">
            <v>m2</v>
          </cell>
        </row>
        <row r="227">
          <cell r="D227" t="str">
            <v>m3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NTKL"/>
      <sheetName val="Den bu"/>
      <sheetName val="trabang"/>
      <sheetName val="Dg Dchat"/>
      <sheetName val="Dg Dhinh"/>
      <sheetName val="KLNT"/>
      <sheetName val="Congty"/>
      <sheetName val="VPPN"/>
      <sheetName val="XN74"/>
      <sheetName val="XN54"/>
      <sheetName val="XN33"/>
      <sheetName val="NK96"/>
      <sheetName val="XL4Test5"/>
      <sheetName val="C.noTX01"/>
      <sheetName val="Sheet2"/>
      <sheetName val="Chart1"/>
      <sheetName val="T.HopCNo"/>
      <sheetName val="Sheet1"/>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Tra_bang"/>
      <sheetName val="Sheet3"/>
      <sheetName val="2G.04"/>
      <sheetName val="2G.05"/>
      <sheetName val="2G.06"/>
      <sheetName val="2G.07"/>
      <sheetName val="2G.08"/>
      <sheetName val="2G.09"/>
      <sheetName val="2G.10"/>
      <sheetName val="kl bun"/>
      <sheetName val="kl xay"/>
      <sheetName val="kl dao dat"/>
      <sheetName val="kl lop lot"/>
      <sheetName val="kl san gat"/>
      <sheetName val="2G.11"/>
      <sheetName val="XXXXXXX0"/>
      <sheetName val="XXXXXXX1"/>
      <sheetName val="Sheet1 (2)"/>
      <sheetName val="chi phi doi"/>
      <sheetName val="Doanh thu"/>
      <sheetName val="TSCD"/>
      <sheetName val="chung tu TM"/>
      <sheetName val="chung tu NH"/>
      <sheetName val="So ke toan"/>
      <sheetName val="00000000"/>
      <sheetName val="10000000"/>
      <sheetName val="XL4Poppy"/>
      <sheetName val="tra-vat-lieu"/>
      <sheetName val="gvl"/>
      <sheetName val="CN kho doi"/>
      <sheetName val="CTHTchua TTn?ib?"/>
      <sheetName val="CN2004 N?p TCT"/>
      <sheetName val="TAN"/>
      <sheetName val="TAN (2)"/>
      <sheetName val="DAI"/>
      <sheetName val="cut"/>
      <sheetName val="Cap. Acc. Mat"/>
      <sheetName val="Combination"/>
      <sheetName val="cpvl"/>
      <sheetName val="Loading"/>
      <sheetName val="Check C"/>
      <sheetName val="Names"/>
      <sheetName val="XN'4"/>
      <sheetName val="So"/>
      <sheetName val="Chi tiet"/>
      <sheetName val="ka"/>
      <sheetName val="DG "/>
      <sheetName val="[KTTC- Ong Trang2.xls೼_xfffe_N54"/>
      <sheetName val="TH-XL"/>
      <sheetName val="Gia vat tu"/>
      <sheetName val="thang 2"/>
      <sheetName val="thang 3"/>
      <sheetName val="thang 4"/>
      <sheetName val="thang 5"/>
      <sheetName val="thang 6"/>
      <sheetName val="BG ENGLISH"/>
      <sheetName val="CTHTchua TTn_ib_"/>
      <sheetName val="CN2004 N_p TCT"/>
      <sheetName val="DGduong"/>
      <sheetName val="thdt"/>
      <sheetName val="ptvl0-1"/>
      <sheetName val="0-1"/>
      <sheetName val="ptvl4-5"/>
      <sheetName val="4-5"/>
      <sheetName val="ptvl3-4"/>
      <sheetName val="3-4"/>
      <sheetName val="ptvl2-3"/>
      <sheetName val="2-3"/>
      <sheetName val="vlcong"/>
      <sheetName val="ptvl1-2"/>
      <sheetName val="1-2"/>
      <sheetName val="Thuc thanh"/>
      <sheetName val="DTCT-TB"/>
      <sheetName val="dtct cau"/>
      <sheetName val="#REF!"/>
      <sheetName val="dsTN 5DP2"/>
      <sheetName val="ds tn5 DP1"/>
      <sheetName val="hsg k6 theo phong"/>
      <sheetName val="HSGK6"/>
      <sheetName val="danh sach TN5 DP2"/>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XLap"/>
      <sheetName val="Tai khoan"/>
      <sheetName val="CN kho ðoi"/>
      <sheetName val="CTHTchýa TTn?ib?"/>
      <sheetName val="_x0000__x0000__x0000__x0000__x0000__x0000__x0000__x0000_"/>
      <sheetName val="05-2011LuuNgay10-05-2011TEMPLAT"/>
      <sheetName val="4"/>
      <sheetName val="Den_bu"/>
      <sheetName val="Dg_Dchat"/>
      <sheetName val="Dg_Dhinh"/>
      <sheetName val="ý_x0006__x0000__x0000_8"/>
      <sheetName val="Gia thanh"/>
      <sheetName val="Sheet4"/>
      <sheetName val="Sheet5"/>
      <sheetName val="ŔVL"/>
      <sheetName val="_KTTC- Ong Trang2.xls೼_xfffe_N54"/>
      <sheetName val="C.ti�t C.ty"/>
      <sheetName val="XXX_x000c__x0000__x0000__x0000__x0000_"/>
      <sheetName val="_x0000_ò5Ü_x0005__x0000_"/>
      <sheetName val="Gia V1L"/>
      <sheetName val="ESTI."/>
      <sheetName val="DI-ESTI"/>
      <sheetName val="PTDGDT"/>
      <sheetName val="CTHTchýa TTn_ib_"/>
      <sheetName val="[KTTC- Ong Trang2.xls??N54"/>
      <sheetName val="_KTTC- Ong Trang2.xls??N54"/>
      <sheetName val="_KTTC- Ong Trang2.xls__N54"/>
      <sheetName val="XXX_x000c_????"/>
      <sheetName val="?ò5Ü_x0005_?"/>
      <sheetName val="CAN DOI ke toan"/>
      <sheetName val="BILL No.22"/>
      <sheetName val="Tinh toan"/>
      <sheetName val="IBASE"/>
      <sheetName val="Section"/>
      <sheetName val="Dg DcÊVt"/>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2G_04"/>
      <sheetName val="2G_05"/>
      <sheetName val="2G_06"/>
      <sheetName val="2G_07"/>
      <sheetName val="2G_08"/>
      <sheetName val="2G_09"/>
      <sheetName val="2G_10"/>
      <sheetName val="kl_bun"/>
      <sheetName val="kl_xay"/>
      <sheetName val="kl_dao_dat"/>
      <sheetName val="kl_lop_lot"/>
      <sheetName val="kl_san_gat"/>
      <sheetName val="2G_11"/>
      <sheetName val="Sheet1_(2)"/>
      <sheetName val="chi_phi_doi"/>
      <sheetName val="Doanh_thu"/>
      <sheetName val="chung_tu_TM"/>
      <sheetName val="chung_tu_NH"/>
      <sheetName val="So_ke_toan"/>
      <sheetName val="gia vt,nc,may"/>
      <sheetName val="B-B"/>
      <sheetName val="ý_x0006_"/>
      <sheetName val="XXX_x000c_____"/>
      <sheetName val="_ò5Ü_x0005__"/>
      <sheetName val="ý_x0006_??8"/>
      <sheetName val="????????"/>
      <sheetName val="Chi_tiet"/>
      <sheetName val="Cap__Acc__Mat"/>
      <sheetName val="CN_kho_doi"/>
      <sheetName val="CTHTchua_TTn?ib?"/>
      <sheetName val="CN2004_N?p_TCT"/>
      <sheetName val="Den_bu1"/>
      <sheetName val="Dg_Dchat1"/>
      <sheetName val="Dg_Dhinh1"/>
      <sheetName val="C_noTX011"/>
      <sheetName val="T_HopCNo1"/>
      <sheetName val="BaocaoC_No21"/>
      <sheetName val="BaocaoC_noHopC_ty1"/>
      <sheetName val="No_Ca_N1"/>
      <sheetName val="C_tiêt_C_ty1"/>
      <sheetName val="CN_TCT031"/>
      <sheetName val="CN_kho_đoi1"/>
      <sheetName val="T_Hop_CN1"/>
      <sheetName val="CTHTchưa_TTnộibộ1"/>
      <sheetName val="CN2004_Nộp_TCT1"/>
      <sheetName val="CN_TCT041"/>
      <sheetName val="2G_041"/>
      <sheetName val="2G_051"/>
      <sheetName val="2G_061"/>
      <sheetName val="2G_071"/>
      <sheetName val="2G_081"/>
      <sheetName val="2G_091"/>
      <sheetName val="2G_101"/>
      <sheetName val="kl_bun1"/>
      <sheetName val="kl_xay1"/>
      <sheetName val="kl_dao_dat1"/>
      <sheetName val="kl_lop_lot1"/>
      <sheetName val="kl_san_gat1"/>
      <sheetName val="2G_111"/>
      <sheetName val="Sheet1_(2)1"/>
      <sheetName val="chi_phi_doi1"/>
      <sheetName val="Doanh_thu1"/>
      <sheetName val="chung_tu_TM1"/>
      <sheetName val="chung_tu_NH1"/>
      <sheetName val="So_ke_toan1"/>
      <sheetName val="Chi_tiet1"/>
      <sheetName val="Cap__Acc__Mat1"/>
      <sheetName val="CN_kho_doi1"/>
      <sheetName val="CTHTchua_TTn?ib?1"/>
      <sheetName val="CN2004_N?p_TCT1"/>
      <sheetName val="BaocaoC-îoHopC.ty"/>
      <sheetName val="5.BANG I"/>
      <sheetName val="CTHTchua_TTn_ib_"/>
      <sheetName val="CN2004_N_p_TCT"/>
      <sheetName val="CTHTchua_TTn_ib_1"/>
      <sheetName val="CN2004_N_p_TCT1"/>
      <sheetName val="vattu"/>
      <sheetName val="SUMMARY"/>
      <sheetName val="Input"/>
      <sheetName val="________"/>
      <sheetName val="CTHTchua TTn_ib_"/>
      <sheetName val="dongia"/>
      <sheetName val="Analysis"/>
      <sheetName val="C-C"/>
      <sheetName val="D-D"/>
      <sheetName val="TTDZ22"/>
      <sheetName val="TS"/>
      <sheetName val="ý_x0006___8"/>
      <sheetName val="TAN_(2)"/>
      <sheetName val="Check_C"/>
      <sheetName val="DG_"/>
      <sheetName val="dtct_cau"/>
      <sheetName val="[KTTC-_Ong_Trang2_xls೼N54"/>
      <sheetName val="_KTTC-_Ong_Trang2_xls೼N54"/>
      <sheetName val="CN_kho_ðoi"/>
      <sheetName val="CTHTchýa_TTn?ib?"/>
      <sheetName val="XXX"/>
      <sheetName val="ò5Ü"/>
      <sheetName val="Tai_khoan"/>
      <sheetName val="thang_2"/>
      <sheetName val="thang_3"/>
      <sheetName val="thang_4"/>
      <sheetName val="thang_5"/>
      <sheetName val="thang_6"/>
      <sheetName val="BG_ENGLISH"/>
      <sheetName val="Thuc_thanh"/>
      <sheetName val="Gia_vat_tu"/>
      <sheetName val="dsTN_5DP2"/>
      <sheetName val="ds_tn5_DP1"/>
      <sheetName val="hsg_k6_theo_phong"/>
      <sheetName val="danh_sach_TN5_DP2"/>
      <sheetName val="C_ti�t_C_ty"/>
      <sheetName val="[KTTC-_Ong_Trang2_xls??N54"/>
      <sheetName val="BaocaoC-îoHopC_ty"/>
      <sheetName val="Check_C1"/>
      <sheetName val="TAN_(2)1"/>
      <sheetName val="DG_1"/>
      <sheetName val="CN_kho_ðoi1"/>
      <sheetName val="CTHTchýa_TTn?ib?1"/>
      <sheetName val="dtct_cau1"/>
      <sheetName val="Tai_khoan1"/>
      <sheetName val="thang_21"/>
      <sheetName val="thang_31"/>
      <sheetName val="thang_41"/>
      <sheetName val="thang_51"/>
      <sheetName val="thang_61"/>
      <sheetName val="BG_ENGLISH1"/>
      <sheetName val="Thuc_thanh1"/>
      <sheetName val="Gia_vat_tu1"/>
      <sheetName val="dsTN_5DP21"/>
      <sheetName val="ds_tn5_DP11"/>
      <sheetName val="hsg_k6_theo_phong1"/>
      <sheetName val="danh_sach_TN5_DP21"/>
      <sheetName val="C_ti�t_C_ty1"/>
      <sheetName val="[KTTC-_Ong_Trang2_xls??N541"/>
      <sheetName val="BaocaoC-îoHopC_ty1"/>
      <sheetName val="VL,NC"/>
      <sheetName val="KKKKKKKK"/>
      <sheetName val="VL"/>
      <sheetName val="_KTTC- Ong Trang2.xls೼_x005f_xfffe_N5"/>
      <sheetName val="XXX_x005f_x000c__x005f_x0000__x005f_x0000__x005f_x0000_"/>
      <sheetName val="_x005f_x0000_ò5Ü_x005f_x0005__x005f_x0000_"/>
      <sheetName val="XXX_x005f_x000c_____"/>
      <sheetName val="_ò5Ü_x005f_x0005__"/>
      <sheetName val="ý_x005f_x0006__x005f_x0000__x005f_x0000_8"/>
      <sheetName val="ý_x005f_x0006_"/>
      <sheetName val="Den_bu7"/>
      <sheetName val="Dg_Dchat7"/>
      <sheetName val="Dg_Dhinh7"/>
      <sheetName val="C_noTX017"/>
      <sheetName val="T_HopCNo7"/>
      <sheetName val="BaocaoC_No27"/>
      <sheetName val="BaocaoC_noHopC_ty7"/>
      <sheetName val="No_Ca_N7"/>
      <sheetName val="C_tiêt_C_ty7"/>
      <sheetName val="CN_TCT037"/>
      <sheetName val="CN_kho_đoi7"/>
      <sheetName val="T_Hop_CN7"/>
      <sheetName val="CTHTchưa_TTnộibộ7"/>
      <sheetName val="CN2004_Nộp_TCT7"/>
      <sheetName val="CN_TCT047"/>
      <sheetName val="2G_047"/>
      <sheetName val="2G_057"/>
      <sheetName val="2G_067"/>
      <sheetName val="2G_077"/>
      <sheetName val="2G_087"/>
      <sheetName val="2G_097"/>
      <sheetName val="2G_107"/>
      <sheetName val="kl_bun7"/>
      <sheetName val="kl_xay7"/>
      <sheetName val="kl_dao_dat7"/>
      <sheetName val="kl_lop_lot7"/>
      <sheetName val="kl_san_gat7"/>
      <sheetName val="2G_117"/>
      <sheetName val="Sheet1_(2)7"/>
      <sheetName val="chi_phi_doi7"/>
      <sheetName val="Doanh_thu7"/>
      <sheetName val="chung_tu_TM7"/>
      <sheetName val="chung_tu_NH7"/>
      <sheetName val="So_ke_toan7"/>
      <sheetName val="Cap__Acc__Mat7"/>
      <sheetName val="CN_kho_doi7"/>
      <sheetName val="CTHTchua_TTn_ib_7"/>
      <sheetName val="CN2004_N_p_TCT7"/>
      <sheetName val="TAN_(2)5"/>
      <sheetName val="Check_C5"/>
      <sheetName val="DG_5"/>
      <sheetName val="Chi_tiet7"/>
      <sheetName val="dtct_cau5"/>
      <sheetName val="dsTN_5DP25"/>
      <sheetName val="ds_tn5_DP15"/>
      <sheetName val="hsg_k6_theo_phong5"/>
      <sheetName val="danh_sach_TN5_DP25"/>
      <sheetName val="thang_25"/>
      <sheetName val="thang_35"/>
      <sheetName val="thang_45"/>
      <sheetName val="thang_55"/>
      <sheetName val="thang_65"/>
      <sheetName val="BG_ENGLISH5"/>
      <sheetName val="Tai_khoan5"/>
      <sheetName val="Thuc_thanh5"/>
      <sheetName val="Gia_vat_tu5"/>
      <sheetName val="Dg_DcÊVt5"/>
      <sheetName val="C_ti�t_C_ty5"/>
      <sheetName val="BILL_No_225"/>
      <sheetName val="CN_kho_ðoi5"/>
      <sheetName val="CTHTchýa_TTn_ib_5"/>
      <sheetName val="CTHTchýa_TTn_ib_4"/>
      <sheetName val="_KTTC-_Ong_Trang2_xls__N545"/>
      <sheetName val="BaocaoC-îoHopC_ty5"/>
      <sheetName val="Tinh_toan4"/>
      <sheetName val="gia_vt,nc,may4"/>
      <sheetName val="Den_bu4"/>
      <sheetName val="Dg_Dchat4"/>
      <sheetName val="Dg_Dhinh4"/>
      <sheetName val="C_noTX014"/>
      <sheetName val="T_HopCNo4"/>
      <sheetName val="BaocaoC_No24"/>
      <sheetName val="BaocaoC_noHopC_ty4"/>
      <sheetName val="No_Ca_N4"/>
      <sheetName val="C_tiêt_C_ty4"/>
      <sheetName val="CN_TCT034"/>
      <sheetName val="CN_kho_đoi4"/>
      <sheetName val="T_Hop_CN4"/>
      <sheetName val="CTHTchưa_TTnộibộ4"/>
      <sheetName val="CN2004_Nộp_TCT4"/>
      <sheetName val="CN_TCT044"/>
      <sheetName val="Sheet1_(2)4"/>
      <sheetName val="chi_phi_doi4"/>
      <sheetName val="Doanh_thu4"/>
      <sheetName val="chung_tu_TM4"/>
      <sheetName val="chung_tu_NH4"/>
      <sheetName val="So_ke_toan4"/>
      <sheetName val="2G_044"/>
      <sheetName val="2G_054"/>
      <sheetName val="2G_064"/>
      <sheetName val="2G_074"/>
      <sheetName val="2G_084"/>
      <sheetName val="2G_094"/>
      <sheetName val="2G_104"/>
      <sheetName val="kl_bun4"/>
      <sheetName val="kl_xay4"/>
      <sheetName val="kl_dao_dat4"/>
      <sheetName val="kl_lop_lot4"/>
      <sheetName val="kl_san_gat4"/>
      <sheetName val="2G_114"/>
      <sheetName val="CN_kho_doi4"/>
      <sheetName val="CTHTchua_TTn_ib_4"/>
      <sheetName val="CN2004_N_p_TCT4"/>
      <sheetName val="Check_C2"/>
      <sheetName val="Cap__Acc__Mat4"/>
      <sheetName val="TAN_(2)2"/>
      <sheetName val="Chi_tiet4"/>
      <sheetName val="Thuc_thanh2"/>
      <sheetName val="dtct_cau2"/>
      <sheetName val="DG_2"/>
      <sheetName val="Tai_khoan2"/>
      <sheetName val="thang_22"/>
      <sheetName val="thang_32"/>
      <sheetName val="thang_42"/>
      <sheetName val="thang_52"/>
      <sheetName val="thang_62"/>
      <sheetName val="BG_ENGLISH2"/>
      <sheetName val="dsTN_5DP22"/>
      <sheetName val="ds_tn5_DP12"/>
      <sheetName val="hsg_k6_theo_phong2"/>
      <sheetName val="danh_sach_TN5_DP22"/>
      <sheetName val="Gia_vat_tu2"/>
      <sheetName val="Dg_DcÊVt2"/>
      <sheetName val="C_ti�t_C_ty2"/>
      <sheetName val="BaocaoC-îoHopC_ty2"/>
      <sheetName val="_KTTC-_Ong_Trang2_xls__N542"/>
      <sheetName val="CN_kho_ðoi2"/>
      <sheetName val="CTHTchýa_TTn_ib_2"/>
      <sheetName val="BILL_No_222"/>
      <sheetName val="Den_bu2"/>
      <sheetName val="Dg_Dchat2"/>
      <sheetName val="Dg_Dhinh2"/>
      <sheetName val="C_noTX012"/>
      <sheetName val="T_HopCNo2"/>
      <sheetName val="BaocaoC_No22"/>
      <sheetName val="BaocaoC_noHopC_ty2"/>
      <sheetName val="No_Ca_N2"/>
      <sheetName val="C_tiêt_C_ty2"/>
      <sheetName val="CN_TCT032"/>
      <sheetName val="CN_kho_đoi2"/>
      <sheetName val="T_Hop_CN2"/>
      <sheetName val="CTHTchưa_TTnộibộ2"/>
      <sheetName val="CN2004_Nộp_TCT2"/>
      <sheetName val="CN_TCT042"/>
      <sheetName val="2G_042"/>
      <sheetName val="2G_052"/>
      <sheetName val="2G_062"/>
      <sheetName val="2G_072"/>
      <sheetName val="2G_082"/>
      <sheetName val="2G_092"/>
      <sheetName val="2G_102"/>
      <sheetName val="kl_bun2"/>
      <sheetName val="kl_xay2"/>
      <sheetName val="kl_dao_dat2"/>
      <sheetName val="kl_lop_lot2"/>
      <sheetName val="kl_san_gat2"/>
      <sheetName val="2G_112"/>
      <sheetName val="Sheet1_(2)2"/>
      <sheetName val="chi_phi_doi2"/>
      <sheetName val="Doanh_thu2"/>
      <sheetName val="chung_tu_TM2"/>
      <sheetName val="chung_tu_NH2"/>
      <sheetName val="So_ke_toan2"/>
      <sheetName val="Cap__Acc__Mat2"/>
      <sheetName val="CN_kho_doi2"/>
      <sheetName val="CTHTchua_TTn_ib_2"/>
      <sheetName val="CN2004_N_p_TCT2"/>
      <sheetName val="Chi_tiet2"/>
      <sheetName val="Dg_DcÊVt"/>
      <sheetName val="BILL_No_22"/>
      <sheetName val="CTHTchýa_TTn_ib_"/>
      <sheetName val="_KTTC-_Ong_Trang2_xls__N54"/>
      <sheetName val="_KTTC- Ong Trang2.xls೼_xfffe_N5"/>
      <sheetName val="chitimc"/>
      <sheetName val="GIAVL-NC-M"/>
      <sheetName val="FA-LISTING"/>
      <sheetName val="CTHTchýa_TTn_ib_1"/>
      <sheetName val="_KTTC-_Ong_Trang2_xls__N541"/>
      <sheetName val="XXX_x005f_x000c_"/>
      <sheetName val="gia_vt,nc,may"/>
      <sheetName val="gia_vt,nc,may1"/>
      <sheetName val="lam-moi"/>
      <sheetName val="gtrinh"/>
    </sheetNames>
    <sheetDataSet>
      <sheetData sheetId="0">
        <row r="8">
          <cell r="A8">
            <v>55</v>
          </cell>
        </row>
      </sheetData>
      <sheetData sheetId="1"/>
      <sheetData sheetId="2">
        <row r="8">
          <cell r="A8">
            <v>55</v>
          </cell>
        </row>
      </sheetData>
      <sheetData sheetId="3" refreshError="1">
        <row r="8">
          <cell r="A8">
            <v>55</v>
          </cell>
        </row>
        <row r="9">
          <cell r="A9">
            <v>56</v>
          </cell>
        </row>
        <row r="10">
          <cell r="A10">
            <v>58</v>
          </cell>
        </row>
        <row r="11">
          <cell r="A11">
            <v>60</v>
          </cell>
        </row>
        <row r="12">
          <cell r="A12">
            <v>59</v>
          </cell>
        </row>
        <row r="13">
          <cell r="A13">
            <v>65</v>
          </cell>
        </row>
        <row r="14">
          <cell r="A14">
            <v>62</v>
          </cell>
        </row>
        <row r="15">
          <cell r="A15">
            <v>63</v>
          </cell>
        </row>
        <row r="16">
          <cell r="A16">
            <v>25</v>
          </cell>
        </row>
        <row r="18">
          <cell r="A18">
            <v>33</v>
          </cell>
        </row>
        <row r="19">
          <cell r="A19">
            <v>34</v>
          </cell>
        </row>
        <row r="20">
          <cell r="A20">
            <v>35</v>
          </cell>
        </row>
        <row r="21">
          <cell r="A21">
            <v>36</v>
          </cell>
        </row>
        <row r="22">
          <cell r="A22">
            <v>37</v>
          </cell>
        </row>
        <row r="23">
          <cell r="A23">
            <v>71</v>
          </cell>
        </row>
        <row r="24">
          <cell r="A24">
            <v>70</v>
          </cell>
        </row>
        <row r="25">
          <cell r="A25">
            <v>80</v>
          </cell>
        </row>
        <row r="26">
          <cell r="A26">
            <v>81</v>
          </cell>
        </row>
        <row r="27">
          <cell r="A27">
            <v>65</v>
          </cell>
        </row>
        <row r="28">
          <cell r="A28">
            <v>10</v>
          </cell>
        </row>
        <row r="30">
          <cell r="A30">
            <v>15</v>
          </cell>
        </row>
        <row r="31">
          <cell r="A31">
            <v>14</v>
          </cell>
        </row>
        <row r="33">
          <cell r="A33">
            <v>26</v>
          </cell>
        </row>
        <row r="34">
          <cell r="A34">
            <v>27</v>
          </cell>
        </row>
        <row r="35">
          <cell r="A35">
            <v>28</v>
          </cell>
        </row>
        <row r="36">
          <cell r="A36">
            <v>29</v>
          </cell>
        </row>
        <row r="37">
          <cell r="A37">
            <v>30</v>
          </cell>
        </row>
        <row r="38">
          <cell r="A38">
            <v>31</v>
          </cell>
        </row>
        <row r="40">
          <cell r="A40">
            <v>42</v>
          </cell>
        </row>
        <row r="41">
          <cell r="A41">
            <v>43</v>
          </cell>
        </row>
        <row r="42">
          <cell r="A42">
            <v>52</v>
          </cell>
        </row>
        <row r="43">
          <cell r="A43">
            <v>53</v>
          </cell>
        </row>
        <row r="44">
          <cell r="A44">
            <v>57</v>
          </cell>
        </row>
        <row r="47">
          <cell r="A47">
            <v>54</v>
          </cell>
        </row>
        <row r="48">
          <cell r="A48">
            <v>72</v>
          </cell>
        </row>
        <row r="49">
          <cell r="A49">
            <v>51</v>
          </cell>
        </row>
        <row r="50">
          <cell r="A50">
            <v>63</v>
          </cell>
        </row>
        <row r="51">
          <cell r="A51">
            <v>62</v>
          </cell>
        </row>
        <row r="52">
          <cell r="A52">
            <v>64</v>
          </cell>
        </row>
        <row r="54">
          <cell r="A54">
            <v>88</v>
          </cell>
        </row>
        <row r="55">
          <cell r="A55">
            <v>89</v>
          </cell>
        </row>
        <row r="56">
          <cell r="A56">
            <v>44</v>
          </cell>
        </row>
        <row r="57">
          <cell r="A57">
            <v>87</v>
          </cell>
        </row>
        <row r="59">
          <cell r="A59" t="str">
            <v>VL</v>
          </cell>
        </row>
        <row r="67">
          <cell r="A67">
            <v>41</v>
          </cell>
        </row>
        <row r="69">
          <cell r="A69">
            <v>41</v>
          </cell>
        </row>
        <row r="70">
          <cell r="A70">
            <v>12</v>
          </cell>
        </row>
        <row r="71">
          <cell r="A71">
            <v>32</v>
          </cell>
        </row>
        <row r="72">
          <cell r="A72">
            <v>9</v>
          </cell>
        </row>
        <row r="73">
          <cell r="A73">
            <v>11</v>
          </cell>
        </row>
        <row r="75">
          <cell r="A75">
            <v>39</v>
          </cell>
        </row>
        <row r="76">
          <cell r="A76">
            <v>40</v>
          </cell>
        </row>
        <row r="77">
          <cell r="A77">
            <v>43</v>
          </cell>
        </row>
        <row r="78">
          <cell r="A78">
            <v>38</v>
          </cell>
        </row>
        <row r="79">
          <cell r="A79">
            <v>79</v>
          </cell>
        </row>
        <row r="80">
          <cell r="A80">
            <v>21</v>
          </cell>
        </row>
        <row r="81">
          <cell r="A81">
            <v>23</v>
          </cell>
        </row>
        <row r="82">
          <cell r="A82">
            <v>24</v>
          </cell>
        </row>
        <row r="84">
          <cell r="A84">
            <v>44</v>
          </cell>
        </row>
        <row r="85">
          <cell r="A85">
            <v>49</v>
          </cell>
        </row>
        <row r="86">
          <cell r="A86">
            <v>50</v>
          </cell>
        </row>
        <row r="87">
          <cell r="A87">
            <v>47</v>
          </cell>
        </row>
        <row r="88">
          <cell r="A88">
            <v>61</v>
          </cell>
        </row>
        <row r="89">
          <cell r="A89">
            <v>48</v>
          </cell>
        </row>
        <row r="90">
          <cell r="A90">
            <v>66</v>
          </cell>
        </row>
        <row r="91">
          <cell r="A91">
            <v>67</v>
          </cell>
        </row>
        <row r="92">
          <cell r="A92">
            <v>68</v>
          </cell>
        </row>
        <row r="93">
          <cell r="A93">
            <v>69</v>
          </cell>
        </row>
        <row r="94">
          <cell r="A94">
            <v>51</v>
          </cell>
        </row>
        <row r="95">
          <cell r="A95">
            <v>45</v>
          </cell>
        </row>
        <row r="96">
          <cell r="A96">
            <v>46</v>
          </cell>
        </row>
        <row r="98">
          <cell r="A98">
            <v>85</v>
          </cell>
        </row>
        <row r="99">
          <cell r="A99">
            <v>86</v>
          </cell>
        </row>
        <row r="100">
          <cell r="A100">
            <v>97</v>
          </cell>
        </row>
        <row r="101">
          <cell r="A101">
            <v>98</v>
          </cell>
        </row>
        <row r="102">
          <cell r="A102">
            <v>58</v>
          </cell>
        </row>
        <row r="103">
          <cell r="A103">
            <v>59</v>
          </cell>
        </row>
        <row r="104">
          <cell r="A104">
            <v>51</v>
          </cell>
        </row>
        <row r="105">
          <cell r="A105">
            <v>56</v>
          </cell>
        </row>
        <row r="106">
          <cell r="A106">
            <v>84</v>
          </cell>
        </row>
        <row r="107">
          <cell r="A107">
            <v>94</v>
          </cell>
        </row>
        <row r="108">
          <cell r="A108">
            <v>72</v>
          </cell>
        </row>
        <row r="110">
          <cell r="A110">
            <v>85</v>
          </cell>
        </row>
        <row r="111">
          <cell r="A111">
            <v>96</v>
          </cell>
        </row>
        <row r="112">
          <cell r="A112">
            <v>92</v>
          </cell>
        </row>
        <row r="113">
          <cell r="A113">
            <v>95</v>
          </cell>
        </row>
        <row r="114">
          <cell r="A114">
            <v>84</v>
          </cell>
        </row>
        <row r="115">
          <cell r="A115">
            <v>94</v>
          </cell>
        </row>
        <row r="116">
          <cell r="A116">
            <v>12</v>
          </cell>
        </row>
        <row r="117">
          <cell r="A117">
            <v>90</v>
          </cell>
        </row>
        <row r="118">
          <cell r="A118">
            <v>91</v>
          </cell>
        </row>
        <row r="120">
          <cell r="A120">
            <v>85</v>
          </cell>
        </row>
        <row r="121">
          <cell r="A121">
            <v>86</v>
          </cell>
        </row>
        <row r="122">
          <cell r="A122">
            <v>93</v>
          </cell>
        </row>
        <row r="123">
          <cell r="A123">
            <v>94</v>
          </cell>
        </row>
        <row r="124">
          <cell r="A124">
            <v>96</v>
          </cell>
        </row>
        <row r="125">
          <cell r="A125">
            <v>84</v>
          </cell>
        </row>
        <row r="126">
          <cell r="A126">
            <v>12</v>
          </cell>
        </row>
        <row r="128">
          <cell r="A128">
            <v>76</v>
          </cell>
        </row>
        <row r="129">
          <cell r="A129">
            <v>73</v>
          </cell>
        </row>
        <row r="130">
          <cell r="A130">
            <v>74</v>
          </cell>
        </row>
        <row r="131">
          <cell r="A131">
            <v>77</v>
          </cell>
        </row>
        <row r="132">
          <cell r="A132">
            <v>78</v>
          </cell>
        </row>
        <row r="133">
          <cell r="A133">
            <v>75</v>
          </cell>
        </row>
        <row r="135">
          <cell r="A135">
            <v>82</v>
          </cell>
        </row>
        <row r="136">
          <cell r="A136">
            <v>81</v>
          </cell>
        </row>
        <row r="137">
          <cell r="A137">
            <v>16</v>
          </cell>
        </row>
        <row r="139">
          <cell r="A139">
            <v>84</v>
          </cell>
        </row>
        <row r="140">
          <cell r="A140">
            <v>85</v>
          </cell>
        </row>
        <row r="141">
          <cell r="A141">
            <v>94</v>
          </cell>
        </row>
        <row r="142">
          <cell r="A142">
            <v>96</v>
          </cell>
        </row>
        <row r="144">
          <cell r="A144">
            <v>73</v>
          </cell>
        </row>
        <row r="145">
          <cell r="A145">
            <v>74</v>
          </cell>
        </row>
        <row r="146">
          <cell r="A146">
            <v>78</v>
          </cell>
        </row>
        <row r="147">
          <cell r="A147">
            <v>11</v>
          </cell>
        </row>
        <row r="148">
          <cell r="A148">
            <v>10</v>
          </cell>
        </row>
        <row r="149">
          <cell r="A149">
            <v>18</v>
          </cell>
        </row>
        <row r="150">
          <cell r="A150">
            <v>12</v>
          </cell>
        </row>
        <row r="151">
          <cell r="A151">
            <v>75</v>
          </cell>
        </row>
        <row r="152">
          <cell r="A152">
            <v>79</v>
          </cell>
        </row>
        <row r="153">
          <cell r="A153">
            <v>21</v>
          </cell>
        </row>
        <row r="154">
          <cell r="A154">
            <v>22</v>
          </cell>
        </row>
        <row r="155">
          <cell r="A155">
            <v>23</v>
          </cell>
        </row>
        <row r="156">
          <cell r="A156">
            <v>24</v>
          </cell>
        </row>
      </sheetData>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refreshError="1"/>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sheetData sheetId="512" refreshError="1"/>
      <sheetData sheetId="513"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Thu_rut gon"/>
      <sheetName val="Thu"/>
    </sheetNames>
    <sheetDataSet>
      <sheetData sheetId="0"/>
      <sheetData sheetId="1"/>
      <sheetData sheetId="2">
        <row r="9">
          <cell r="A9" t="str">
            <v>A</v>
          </cell>
          <cell r="B9" t="str">
            <v>Thu NSNN trên địa bàn</v>
          </cell>
        </row>
        <row r="57">
          <cell r="E57">
            <v>0</v>
          </cell>
        </row>
        <row r="67">
          <cell r="A67" t="str">
            <v>B</v>
          </cell>
          <cell r="B67" t="str">
            <v>Vay của NSNN</v>
          </cell>
        </row>
        <row r="68">
          <cell r="B68" t="str">
            <v>Thu kết dư NS năm trước</v>
          </cell>
        </row>
        <row r="69">
          <cell r="B69" t="str">
            <v xml:space="preserve">Thu chuyển nguồn </v>
          </cell>
        </row>
        <row r="70">
          <cell r="A70" t="str">
            <v>E</v>
          </cell>
        </row>
        <row r="71">
          <cell r="B71" t="str">
            <v>Bổ sung cân đối</v>
          </cell>
        </row>
        <row r="72">
          <cell r="B72" t="str">
            <v>Bổ sung có mục tiêu</v>
          </cell>
        </row>
        <row r="76">
          <cell r="B76" t="str">
            <v>Thu từ Quỹ dự trữ tài chính</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chi tiet "/>
      <sheetName val="chi tiet huong"/>
      <sheetName val="TH"/>
      <sheetName val="TH (2)"/>
      <sheetName val="Sheet3"/>
      <sheetName val="XL4Poppy"/>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Sheet5"/>
      <sheetName val="Sheet1"/>
      <sheetName val="Sheet2"/>
      <sheetName val="KHQ II"/>
      <sheetName val="00000000"/>
      <sheetName val="Gia VL"/>
      <sheetName val="Bang gia ca may"/>
      <sheetName val="Bang luong CB"/>
      <sheetName val="Bang P.tich CT"/>
      <sheetName val="D.toan chi tiet"/>
      <sheetName val="Bang TH Dtoan"/>
      <sheetName val="XXXXXXXX"/>
      <sheetName val="VENDOR-QUKTES"/>
      <sheetName val="Sheet4"/>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CPV"/>
      <sheetName val="DGCM"/>
      <sheetName val="TL-I"/>
      <sheetName val="chitiet"/>
      <sheetName val="TH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HR SWGR &amp; MCC"/>
      <sheetName val="kl"/>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5 nam (tach)"/>
      <sheetName val="5 nam (tach) (2)"/>
      <sheetName val="KH 2003"/>
      <sheetName val="10000000"/>
      <sheetName val="20000000"/>
      <sheetName val="Congty"/>
      <sheetName val="VPPN"/>
      <sheetName val="XN74"/>
      <sheetName val="XN54"/>
      <sheetName val="XN33"/>
      <sheetName val="NK96"/>
      <sheetName val="XL4Test5"/>
      <sheetName val="KM20-21"/>
      <sheetName val="KM21-22"/>
      <sheetName val="KM22-23"/>
      <sheetName val="KM23-24"/>
      <sheetName val="KM24-25"/>
      <sheetName val="KM25-26"/>
      <sheetName val="KM26-27"/>
      <sheetName val="KM27-28"/>
      <sheetName val="KM28-29"/>
      <sheetName val="TCB2km27-28(T)"/>
      <sheetName val="TCB2km27-28 (R)"/>
      <sheetName val="tong hop"/>
      <sheetName val="phan tich DG"/>
      <sheetName val="gia vat lieu"/>
      <sheetName val="gia xe may"/>
      <sheetName val="gia nhan cong"/>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30000000"/>
      <sheetName val="ᄀ_x0000__x0000_䅀ᄀ_x0000__x0000_䅀ᄀ_x0000__x0000_䅀ᄀ_x0000__x0000_䅀ᄀ_x0000__x0000_䅀_x0000_䅀ᘀŀ_x0000_䅀ᘀŀ_x0000_䅀ᘀ"/>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DC1605"/>
      <sheetName val="DcnamTV"/>
      <sheetName val="ppnamdaibieu"/>
      <sheetName val="TyleAdreyanop"/>
      <sheetName val="ppAdreyanop"/>
      <sheetName val="ketqua"/>
      <sheetName val="maxminth"/>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H 12-1"/>
      <sheetName val="MTO REV_2_ARMOR_"/>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WEATHER P_x0003__x0000_OF LTG. &amp; ROD LTG."/>
      <sheetName val="TK111"/>
      <sheetName val="thang 1"/>
      <sheetName val="Thang 2"/>
      <sheetName val="thang 3"/>
      <sheetName val="thang 4"/>
      <sheetName val="thang 5"/>
      <sheetName val="thang 6"/>
      <sheetName val="thang 7"/>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99Q3299(REV.1).xls"/>
      <sheetName val="Duong cong vu hci (9;) (2)"/>
      <sheetName val="DTCT"/>
      <sheetName val="PTVT"/>
      <sheetName val="THDT"/>
      <sheetName val="THVT"/>
      <sheetName val="THGT"/>
      <sheetName val="Sheet!4"/>
      <sheetName val="RUILDING ELE."/>
      <sheetName val="Hoan ã,anh"/>
      <sheetName val="TH4"/>
      <sheetName val="TB4"/>
      <sheetName val="CT4"/>
      <sheetName val="CT3"/>
      <sheetName val="TH3"/>
      <sheetName val="TB3"/>
      <sheetName val="CT2"/>
      <sheetName val="TH2"/>
      <sheetName val="TB2"/>
      <sheetName val="CT1"/>
      <sheetName val="TH1"/>
      <sheetName val="TB1"/>
      <sheetName val=""/>
      <sheetName val="gia nhan cong_x0000__x0000__x0000__x0000__x0000__x0000__x0000__x0000__x0000__x0000__x0000__x0000_傰_x0000__x0004__x0000__x0000_"/>
      <sheetName val="DT"/>
      <sheetName val="CP"/>
      <sheetName val="BCT6"/>
      <sheetName val="NC"/>
      <sheetName val="dgnc1"/>
      <sheetName val="Gia VL den chan CT"/>
      <sheetName val="VL"/>
      <sheetName val="Khoi_Luong"/>
      <sheetName val="Don_Gia"/>
      <sheetName val="TB"/>
      <sheetName val="BT-Vua"/>
      <sheetName val="PHU LUC"/>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20000000_x0000__x0000__x0000__x0000__x0000__x0000__x0000__x0000__x0000__x0000__x0000_♸Ģ_x0000__x0004__x0000__x0000__x0000__x0000__x0000__x0000_怨Ģ"/>
      <sheetName val="Duong cong vၵ hcm (7)"/>
      <sheetName val="NEW-PANEL"/>
      <sheetName val="LTO REV.2(ARMOR)"/>
      <sheetName val="SUM=BQ-REV.2"/>
      <sheetName val="DcfamTV"/>
      <sheetName val="04000002"/>
      <sheetName val="Du toan"/>
      <sheetName val="Phan tich vat tu"/>
      <sheetName val="Tong hop vat tu"/>
      <sheetName val="kl28-10"/>
      <sheetName val="T9"/>
      <sheetName val="T6"/>
      <sheetName val="ᄀ_x0000_䅀ᄀ_x0000_䅀ᄀ_x0000_䅀ᄀ_x0000_䅀ᄀ_x0000_䅀_x0000_䅀ᘀŀ_x0000_䅀ᘀŀ_x0000_䅀ᘀŀ_x0000_䅀ᘀŀ"/>
      <sheetName val="_x0013_heet20"/>
      <sheetName val="Sh_x0005_et27"/>
      <sheetName val="D.toan chi_x0000_tiet"/>
      <sheetName val="c_x0008_itiet"/>
      <sheetName val="MTO REV.0(ARMO_x0012_ ON SHORE)"/>
      <sheetName val="km345+410-km345+500 (6)"/>
      <sheetName val="B䁏X"/>
      <sheetName val="MTO REV.0"/>
      <sheetName val="ᄀ"/>
      <sheetName val="[99Q3299(REV.1).xlsUSheet10"/>
      <sheetName val="_x0000_D"/>
      <sheetName val="Tong hop gia"/>
      <sheetName val="Vat tu"/>
      <sheetName val="Tro giup"/>
      <sheetName val="Nhan cong"/>
      <sheetName val="May thi cong"/>
      <sheetName val="Chi phi chung"/>
      <sheetName val="MTO REV..............nRE)"/>
      <sheetName val="THONG TIN"/>
      <sheetName val="NHAP LIEU (2)"/>
      <sheetName val="NHAP LIEU"/>
      <sheetName val="DMKH-SXKD"/>
      <sheetName val="NKC"/>
      <sheetName val="CDSPS"/>
      <sheetName val="SOCAI- Tai khoan"/>
      <sheetName val="SOCAI-tieu khoan"/>
      <sheetName val="THOP CONG NO"/>
      <sheetName val="CHI TIET NO"/>
      <sheetName val="KQKD"/>
      <sheetName val="CAN DOI KT"/>
      <sheetName val="LCTT"/>
      <sheetName val="NV NGAN SACH"/>
      <sheetName val="thong bao"/>
      <sheetName val="T3"/>
      <sheetName val="T2"/>
      <sheetName val="T1"/>
      <sheetName val="T5"/>
      <sheetName val="Chart1"/>
      <sheetName val="mau 1"/>
      <sheetName val="mau 10"/>
      <sheetName val="mau 2"/>
      <sheetName val="mau 3"/>
      <sheetName val="mau 4"/>
      <sheetName val="Tai san luu dong"/>
      <sheetName val="Boiduongkiemke"/>
      <sheetName val="Tonghopgiatri"/>
      <sheetName val="Chu Anh"/>
      <sheetName val="111"/>
      <sheetName val="Anh Duc"/>
      <sheetName val="Quy luong"/>
      <sheetName val="chi tiet huïng"/>
      <sheetName val="luong 2"/>
      <sheetName val="luong3"/>
      <sheetName val="luong4"/>
      <sheetName val="T4"/>
      <sheetName val="chiet tinhçan cuon"/>
      <sheetName val="Kh4("/>
      <sheetName val="bpnhtrung"/>
      <sheetName val="GDMN.1"/>
      <sheetName val="GDMN.2"/>
      <sheetName val="GDMN.3"/>
      <sheetName val="K259 Subbase_x0000__x0000__x0000__x0000__x0000__x0000__x0000__x0000__x0000__x0000__x0000_悰ĺ_x0000__x0004__x0000__x0000__x0000__x0000_"/>
      <sheetName val="GDMN.4"/>
      <sheetName val="GDMN.5"/>
      <sheetName val="GDTH.1"/>
      <sheetName val="BCD"/>
      <sheetName val="Nhat ky so cai"/>
      <sheetName val="BCCPSXthang"/>
      <sheetName val="BCCP Nam"/>
      <sheetName val="BCCPSXquy"/>
      <sheetName val="131"/>
      <sheetName val="141"/>
      <sheetName val="142"/>
      <sheetName val="331"/>
      <sheetName val="334"/>
      <sheetName val="336"/>
      <sheetName val="338"/>
      <sheetName val="421"/>
      <sheetName val="CD"/>
      <sheetName val="ht 27-1 "/>
      <sheetName val="duyet gia"/>
      <sheetName val="so do"/>
      <sheetName val="B"/>
      <sheetName val="TERMIN@L KIT"/>
      <sheetName val="Kiemke30-6"/>
      <sheetName val="Tran"/>
      <sheetName val="gia nhan cong_x0000__x0000__x0000__x0000__x0000__x0000__x0000__x0000__x0000__x0000__x0000__x0000_傰Ÿ_x0000__x0004__x0000__x0000_"/>
      <sheetName val="J259 Base "/>
      <sheetName val="phuong qn chon"/>
      <sheetName val="BaDinhtra.o"/>
      <sheetName val="LeVanDulg"/>
      <sheetName val="nuoc"/>
      <sheetName val="Dot - 2"/>
      <sheetName val="Dot 1"/>
      <sheetName val="PDV+XE"/>
      <sheetName val="ct6- 1"/>
      <sheetName val="ct6-2"/>
      <sheetName val="ct2 - 1"/>
      <sheetName val="ct2-2"/>
      <sheetName val=" ct16"/>
      <sheetName val="bc xe tth"/>
      <sheetName val="soke toan cno"/>
      <sheetName val="bccno"/>
      <sheetName val="bang thong ke"/>
      <sheetName val="bcdv"/>
      <sheetName val="bcchi tiet"/>
      <sheetName val="Chࡩet tinh bancao"/>
      <sheetName val="THUE GTGT"/>
      <sheetName val="QT THUE"/>
      <sheetName val="QT THUE CHI TIET"/>
      <sheetName val="Bang tinh GTSP"/>
      <sheetName val="TMmoi"/>
      <sheetName val="Config"/>
      <sheetName val="SUM-@Q-REV.2"/>
      <sheetName val="CABLE _x0014_RAY"/>
      <sheetName val="K255_x0000_SBase"/>
      <sheetName val="99Q3299(REV.1)"/>
      <sheetName val="ᄀ䅀ᄀ䅀ᄀ䅀ᄀ䅀ᄀ䅀䅀ᘀŀ_x0000_䅀ᘀŀ_x0000_䅀ᘀŀ_x0000_䅀ᘀŀ_x0000_䅀ᘀŀ_x0000_䅀"/>
      <sheetName val="SUM-BQ-heet7"/>
      <sheetName val="ShREV.2"/>
      <sheetName val="Seet10"/>
      <sheetName val="km342+297.58/km342+376.4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MTP"/>
      <sheetName val="T!1"/>
      <sheetName val="Duong cong vu hsm (4;) (2)"/>
      <sheetName val="[99Q3299(REV.1).xls೼_xfffe_hi tiet hu"/>
      <sheetName val="Vlieu1"/>
      <sheetName val="Dau"/>
      <sheetName val="vlieu"/>
      <sheetName val="Chi tiet VL-NC-M-CPC"/>
      <sheetName val="WEATHER P_x0003_"/>
      <sheetName val="D.toan chi"/>
      <sheetName val="DFCM"/>
      <sheetName val="Bieu04 KhongHoanVon"/>
      <sheetName val="Tong"/>
      <sheetName val="CPC"/>
      <sheetName val="NVL"/>
      <sheetName val="BCH"/>
      <sheetName val="LDPT"/>
      <sheetName val="SAT"/>
      <sheetName val="C.PHA"/>
      <sheetName val="MOC"/>
      <sheetName val="Xay- Thuc"/>
      <sheetName val="Xay-Hanh"/>
      <sheetName val="DIEN"/>
      <sheetName val="An"/>
      <sheetName val="[99Q3299(REV.1).xls][99Q3299(RE"/>
      <sheetName val="km345*661-km345+000"/>
      <sheetName val="Data"/>
      <sheetName val="KHo152"/>
      <sheetName val="Kho153"/>
      <sheetName val="that"/>
      <sheetName val="Thuan"/>
      <sheetName val="sg"/>
      <sheetName val="TCB2km27,28 (R)"/>
      <sheetName val="CP2006"/>
      <sheetName val="cph2"/>
      <sheetName val="cp2"/>
      <sheetName val="cph1"/>
      <sheetName val="giaoto"/>
      <sheetName val="Du tru VT"/>
      <sheetName val="cp5"/>
      <sheetName val="gia3"/>
      <sheetName val="gia2 (3)"/>
      <sheetName val="gia2 (2)"/>
      <sheetName val="sth­"/>
      <sheetName val="cp6"/>
      <sheetName val="XDgia"/>
      <sheetName val="S.nh."/>
      <sheetName val="Snhu"/>
      <sheetName val="Denghigia"/>
      <sheetName val="Sncs"/>
      <sheetName val="noithat1"/>
      <sheetName val="noi that"/>
      <sheetName val="sonnhu"/>
      <sheetName val="ngoaithat"/>
      <sheetName val="tonghoptyle"/>
      <sheetName val="s¬nnc"/>
      <sheetName val="sonnc2"/>
      <sheetName val="otogia"/>
      <sheetName val="NGUYEN LIEU SON"/>
      <sheetName val="cp4"/>
      <sheetName val="dgngoaithat1"/>
      <sheetName val="VAT TU SON"/>
      <sheetName val="dgngoaithat2"/>
      <sheetName val="DU TRU VAT TU SON"/>
      <sheetName val="VAT TU SON  QUY"/>
      <sheetName val="CHITIETVATTU"/>
      <sheetName val="dogitoho"/>
      <sheetName val="DMT12"/>
      <sheetName val="sonoto"/>
      <sheetName val="cat n!m dan (4)"/>
      <sheetName val="gaa nhan cong"/>
      <sheetName val="ᄀ??䅀ᄀ??䅀ᄀ??䅀ᄀ??䅀ᄀ??䅀?䅀ᘀŀ?䅀ᘀŀ?䅀ᘀ"/>
      <sheetName val="WEATHER P_x0003_?OF LTG. &amp; ROD LTG."/>
      <sheetName val="[99Q3299(REV.1).xls]_99Q3299__2"/>
      <sheetName val="CD9"/>
      <sheetName val="TCB2"/>
      <sheetName val="20000000???????????♸Ģ?_x0004_??????怨Ģ"/>
      <sheetName val="gia nhan cong????????????傰?_x0004_??"/>
      <sheetName val="ᄀ?䅀ᄀ?䅀ᄀ?䅀ᄀ?䅀ᄀ?䅀?䅀ᘀŀ?䅀ᘀŀ?䅀ᘀŀ?䅀ᘀŀ"/>
      <sheetName val="______________________________2"/>
      <sheetName val="gia_nhan_cong_________________2"/>
      <sheetName val="20000000______________________2"/>
      <sheetName val="K259 Subbase???????????悰ĺ?_x0004_????"/>
      <sheetName val="[99Q3299(REV.1).xls]_99Q3299__4"/>
      <sheetName val="[99Q3299(REV.1).xls]_99Q3299__3"/>
      <sheetName val="[99Q3299(REV.1).xls]_99Q3299__6"/>
      <sheetName val="[99Q3299(REV.1).xls]_99Q3299__5"/>
      <sheetName val="[99Q3299(REV.1).xls]_99Q3299__7"/>
      <sheetName val="[99Q3299(REV.1).xls]_99Q3299__8"/>
      <sheetName val="[99Q3299(REV.1).xls]_99Q3299_10"/>
      <sheetName val="[99Q3299(REV.1).xls]_99Q3299__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efreshError="1"/>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refreshError="1"/>
      <sheetData sheetId="451"/>
      <sheetData sheetId="452"/>
      <sheetData sheetId="453"/>
      <sheetData sheetId="454"/>
      <sheetData sheetId="455"/>
      <sheetData sheetId="456" refreshError="1"/>
      <sheetData sheetId="457" refreshError="1"/>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refreshError="1"/>
      <sheetData sheetId="574"/>
      <sheetData sheetId="575" refreshError="1"/>
      <sheetData sheetId="576"/>
      <sheetData sheetId="577"/>
      <sheetData sheetId="578"/>
      <sheetData sheetId="579"/>
      <sheetData sheetId="580"/>
      <sheetData sheetId="581"/>
      <sheetData sheetId="582"/>
      <sheetData sheetId="583"/>
      <sheetData sheetId="584" refreshError="1"/>
      <sheetData sheetId="585" refreshError="1"/>
      <sheetData sheetId="586" refreshError="1"/>
      <sheetData sheetId="587"/>
      <sheetData sheetId="588"/>
      <sheetData sheetId="589" refreshError="1"/>
      <sheetData sheetId="590" refreshError="1"/>
      <sheetData sheetId="591" refreshError="1"/>
      <sheetData sheetId="592" refreshError="1"/>
      <sheetData sheetId="593" refreshError="1"/>
      <sheetData sheetId="594"/>
      <sheetData sheetId="595" refreshError="1"/>
      <sheetData sheetId="596"/>
      <sheetData sheetId="597"/>
      <sheetData sheetId="598"/>
      <sheetData sheetId="599"/>
      <sheetData sheetId="600"/>
      <sheetData sheetId="60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refreshError="1"/>
      <sheetData sheetId="622" refreshError="1"/>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refreshError="1"/>
      <sheetData sheetId="643" refreshError="1"/>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refreshError="1"/>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sheetData sheetId="701"/>
      <sheetData sheetId="702" refreshError="1"/>
      <sheetData sheetId="703" refreshError="1"/>
      <sheetData sheetId="704"/>
      <sheetData sheetId="705" refreshError="1"/>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refreshError="1"/>
      <sheetData sheetId="730"/>
      <sheetData sheetId="731"/>
      <sheetData sheetId="732"/>
      <sheetData sheetId="733"/>
      <sheetData sheetId="734"/>
      <sheetData sheetId="735"/>
      <sheetData sheetId="736"/>
      <sheetData sheetId="737" refreshError="1"/>
      <sheetData sheetId="738" refreshError="1"/>
      <sheetData sheetId="739"/>
      <sheetData sheetId="740"/>
      <sheetData sheetId="741"/>
      <sheetData sheetId="742"/>
      <sheetData sheetId="743"/>
      <sheetData sheetId="744" refreshError="1"/>
      <sheetData sheetId="745"/>
      <sheetData sheetId="746"/>
      <sheetData sheetId="747"/>
      <sheetData sheetId="748"/>
      <sheetData sheetId="749"/>
      <sheetData sheetId="750"/>
      <sheetData sheetId="751"/>
      <sheetData sheetId="752" refreshError="1"/>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refreshError="1"/>
      <sheetData sheetId="790"/>
      <sheetData sheetId="791"/>
      <sheetData sheetId="792"/>
      <sheetData sheetId="793"/>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refreshError="1"/>
      <sheetData sheetId="804"/>
      <sheetData sheetId="805" refreshError="1"/>
      <sheetData sheetId="806"/>
      <sheetData sheetId="807"/>
      <sheetData sheetId="808" refreshError="1"/>
      <sheetData sheetId="809" refreshError="1"/>
      <sheetData sheetId="810"/>
      <sheetData sheetId="811"/>
      <sheetData sheetId="812"/>
      <sheetData sheetId="813"/>
      <sheetData sheetId="814"/>
      <sheetData sheetId="815"/>
      <sheetData sheetId="816"/>
      <sheetData sheetId="817"/>
      <sheetData sheetId="818"/>
      <sheetData sheetId="81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s>
    <sheetDataSet>
      <sheetData sheetId="0"/>
      <sheetData sheetId="1"/>
      <sheetData sheetId="2">
        <row r="3">
          <cell r="H3">
            <v>17.099999999999998</v>
          </cell>
        </row>
        <row r="4">
          <cell r="H4">
            <v>2</v>
          </cell>
        </row>
      </sheetData>
      <sheetData sheetId="3"/>
      <sheetData sheetId="4"/>
      <sheetData sheetId="5"/>
      <sheetData sheetId="6"/>
      <sheetData sheetId="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KluongKm2,4"/>
      <sheetName val="B.cao"/>
      <sheetName val="T.tiet"/>
      <sheetName val="T.N"/>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ongty"/>
      <sheetName val="VPPN"/>
      <sheetName val="XN74"/>
      <sheetName val="XN54"/>
      <sheetName val="XN33"/>
      <sheetName val="NK96"/>
      <sheetName val="XL4Test5"/>
      <sheetName val="YEU TO CONG"/>
      <sheetName val="TD 3DIEM"/>
      <sheetName val="TD 2DIEM"/>
      <sheetName val="TSCD DUNG CHUNG "/>
      <sheetName val="KHKHAUHAOTSCHUNG"/>
      <sheetName val="TSCDTOAN NHA MAY"/>
      <sheetName val="CPSXTOAN BO SP"/>
      <sheetName val="PBCPCHUNG CHO CAC DTUONG"/>
      <sheetName val="dn"/>
      <sheetName val="DU TOAN"/>
      <sheetName val="CHI TIET"/>
      <sheetName val="KLnt"/>
      <sheetName val="PHAN TICH"/>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XN79"/>
      <sheetName val="CTMT"/>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
      <sheetName val="TO HUNG"/>
      <sheetName val="CONGNHAN NE"/>
      <sheetName val="XINGUYEP"/>
      <sheetName val="TH331"/>
      <sheetName val="may"/>
      <sheetName val="Vatlieu cau"/>
      <sheetName val="cau DS11"/>
      <sheetName val="cau DS12"/>
      <sheetName val="THCDS12"/>
      <sheetName val="dgcau"/>
      <sheetName val="THCDS11"/>
      <sheetName val="DGCT"/>
      <sheetName val="DGCong"/>
      <sheetName val="Vatlieu"/>
      <sheetName val="nhancong"/>
      <sheetName val="KL"/>
      <sheetName val="rph (2)"/>
      <sheetName val="dap"/>
      <sheetName val="gpmb"/>
      <sheetName val="dt-kphi-iso-tong"/>
      <sheetName val="dt-kphi-iso-ctiet"/>
      <sheetName val="gia"/>
      <sheetName val="PTDG"/>
      <sheetName val="sut&lt;100"/>
      <sheetName val="sut duong"/>
      <sheetName val="sut am"/>
      <sheetName val="bu lun"/>
      <sheetName val="xoi lo chan ke"/>
      <sheetName val="GTXL"/>
      <sheetName val="TDT"/>
      <sheetName val="Du_lieu"/>
      <sheetName val="nhan cong"/>
      <sheetName val="dt-iphi"/>
      <sheetName val="ptvl0-1"/>
      <sheetName val="0-1"/>
      <sheetName val="ptvl4-5"/>
      <sheetName val="4-5"/>
      <sheetName val="ptvl3-4"/>
      <sheetName val="3-4"/>
      <sheetName val="ptvl2-3"/>
      <sheetName val="2-3"/>
      <sheetName val="vlcong"/>
      <sheetName val="ptvl1-2"/>
      <sheetName val="1-2"/>
      <sheetName val="Kluong"/>
      <sheetName val="Giatri"/>
      <sheetName val="Sheet3 (2)"/>
      <sheetName val="CRC"/>
      <sheetName val="GIATRI-DAILY"/>
      <sheetName val="NVBH KHAC"/>
      <sheetName val="NVBH HOAN"/>
      <sheetName val="TONKHODAILY"/>
      <sheetName val="gvt"/>
      <sheetName val="ATGT"/>
      <sheetName val="DG-TH"/>
      <sheetName val="Tuong-chan"/>
      <sheetName val="Dau-cong"/>
      <sheetName val="dtoan (4)"/>
      <sheetName val="tmdtu"/>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ìtoan"/>
      <sheetName val="tra-vat-lieu"/>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Sheet_x0001_1"/>
      <sheetName val="FPPN"/>
      <sheetName val="CHI_x0000_TIET"/>
      <sheetName val="ESTI."/>
      <sheetName val="DI-ESTI"/>
      <sheetName val="bao cao ngay 13-02"/>
      <sheetName val="CBG"/>
      <sheetName val="Don gia chi tiet"/>
      <sheetName val="Du thau"/>
      <sheetName val="Tro giup"/>
      <sheetName val="dam"/>
      <sheetName val="Mocantho"/>
      <sheetName val="MoQL91"/>
      <sheetName val="tru"/>
      <sheetName val="dg"/>
      <sheetName val="10mduongsaumo"/>
      <sheetName val="ctt"/>
      <sheetName val="thanmkhao"/>
      <sheetName val="monho"/>
      <sheetName val="HK1"/>
      <sheetName val="HK2"/>
      <sheetName val="CANAM"/>
      <sheetName val="NhapSl"/>
      <sheetName val="Nluc"/>
      <sheetName val="Tohop"/>
      <sheetName val="KT_Tthan"/>
      <sheetName val="Tra_TTTD"/>
      <sheetName val="Số liệu"/>
      <sheetName val="TKKYI"/>
      <sheetName val="TKKYII"/>
      <sheetName val="Tổng hợp theo học sinh"/>
      <sheetName val="XL4Test5 (2)"/>
      <sheetName val="coc duc"/>
      <sheetName val="`u lun"/>
      <sheetName val="P3-PanAn-Factored"/>
      <sheetName val="T1"/>
      <sheetName val="T2"/>
      <sheetName val="T3"/>
      <sheetName val="T4"/>
      <sheetName val="T5"/>
      <sheetName val="T6"/>
      <sheetName val="T7"/>
      <sheetName val="T8"/>
      <sheetName val="T9"/>
      <sheetName val="T10"/>
      <sheetName val="T11"/>
      <sheetName val="T12"/>
      <sheetName val="t1.3"/>
      <sheetName val="DGCT_x0006_"/>
      <sheetName val="Nhap don gia VL dia _x0003__x0000_uong"/>
      <sheetName val="Phan tich don gia chi Uet"/>
      <sheetName val="GiaVL"/>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TT_35NH"/>
      <sheetName val="_x0000_Ё_x0000__x0000__x0000__x0000_䀤_x0001__x0000__x0000__x0000__x0000_䀶_x0001__x0000_晦晦晦䀙_x0001__x0000__x0000__x0000__x0000_㿰_x0001_H-_x0000_ਈ_x0000_"/>
      <sheetName val="sut&lt;1 0"/>
      <sheetName val="PTCT"/>
      <sheetName val="SPL4"/>
      <sheetName val="tai"/>
      <sheetName val="hoang"/>
      <sheetName val="hoang (2)"/>
      <sheetName val="hoang (3)"/>
      <sheetName val="NHAP"/>
      <sheetName val="_x0000_????_x0001__x0000__x0000__x0000__x0000_?_x0001_H-_x0000_?_x0000_????_x0001__x0000_????_x0001__x0000__x0000__x0000_"/>
      <sheetName val="tuong"/>
      <sheetName val="vua_x0000__x0000__x0000__x0000__x0000__x0000__x0000__x0000__x0000__x0000__x0000_韘࿊_x0000__x0004__x0000__x0000__x0000__x0000__x0000__x0000_酐࿊_x0000__x0000__x0000__x0000__x0000_"/>
      <sheetName val="ktduong"/>
      <sheetName val="cu"/>
      <sheetName val="KTcau2004"/>
      <sheetName val="KT2004XL#moi"/>
      <sheetName val="denbu"/>
      <sheetName val="thop"/>
      <sheetName val="ctTBA"/>
      <sheetName val="TN"/>
      <sheetName val="ND"/>
      <sheetName val="She_x0000_t9"/>
      <sheetName val="dv-kphi-cviet"/>
      <sheetName val="bvh-kphi"/>
      <sheetName val="PCCPCHUNG CHO CAC DTUONG"/>
      <sheetName val="Piers of Main Flyower (1)"/>
      <sheetName val="CTC_x000f_NG_02"/>
      <sheetName val="_x0004_GCong"/>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ma-pt"/>
      <sheetName val="CHI"/>
      <sheetName val="Nhap don gia VL dia _x0003_"/>
      <sheetName val="Ё_x0000_䀤_x0001__x0000_䀶_x0001__x0000_晦晦晦䀙_x0001__x0000_㿰_x0001_H-_x0000_ਈ_x0000_ꏗ㵰휊䀁_x0001__x0000_尩슏⣵䀂"/>
      <sheetName val="Ё"/>
      <sheetName val="?_x0000_?_x0001__x0000_?_x0001__x0000_????_x0001__x0000_?_x0001_H-_x0000_?_x0000_????_x0001__x0000_????"/>
      <sheetName val="Phan tich don gia chi ˆUet"/>
      <sheetName val="?"/>
      <sheetName val="????_x0001_"/>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3cau"/>
      <sheetName val="266+623"/>
      <sheetName val="TXL(266+623"/>
      <sheetName val="DDCT"/>
      <sheetName val="M"/>
      <sheetName val="vln"/>
      <sheetName val="IN__x000e_X"/>
      <sheetName val="_x0000_?_x0000__x0000__x0000__x0000_?_x0001__x0000__x0000__x0000__x0000_?_x0001__x0000_????_x0001__x0000__x0000__x0000__x0000_?_x0001_H-_x0000_?_x0000_"/>
      <sheetName val="Khu xu ly nuoc THiep-XD"/>
      <sheetName val="dt-kphi-ÿÿo-ctiet"/>
      <sheetName val="DGduong"/>
      <sheetName val="???????_x0001_?????_x0001_?????_x0001_?????_x0001_H-???"/>
      <sheetName val="She?t9"/>
      <sheetName val="10mduongsa{ío"/>
      <sheetName val="Box-Girder"/>
      <sheetName val="Dbþgia"/>
      <sheetName val="Pier"/>
      <sheetName val="Pile"/>
      <sheetName val="He so"/>
      <sheetName val="PL Vua"/>
      <sheetName val="DPD"/>
      <sheetName val="dgmo-tru"/>
      <sheetName val="dgdam"/>
      <sheetName val="Dam-Mo-Tru"/>
      <sheetName val="DTDuong"/>
      <sheetName val="GTXLc"/>
      <sheetName val="CPXLk"/>
      <sheetName val="KPTH"/>
      <sheetName val="Bang KL ket cau"/>
      <sheetName val="ptvì0-1"/>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She"/>
      <sheetName val="________x0001_______x0001_______x0001_______x0001_H-___"/>
      <sheetName val="She_t9"/>
      <sheetName val="???_x0001_??_x0001_?????_x0001_??_x0001_H-???"/>
      <sheetName val="coctuatrenda"/>
      <sheetName val="IBASE"/>
      <sheetName val="0_x0000__x0000_ﱸ͕_x0000__x0004__x0000__x0000__x0000__x0000__x0000__x0000_͕_x0000__x0000__x0000__x0000__x0000__x0000__x0000__x0000_列͕_x0000__x0000__x0013__x0000__x0000__x0000_"/>
      <sheetName val="____x0001____x0001_______x0001____x0001_H-___"/>
      <sheetName val="TinhToan"/>
      <sheetName val="TH_11"/>
      <sheetName val="CUAHANG"/>
      <sheetName val="MAKHACH"/>
      <sheetName val="XXXXXXX3"/>
      <sheetName val="XXXXXXX2"/>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INV"/>
      <sheetName val="XXXXXXX4"/>
      <sheetName val="Du toan chi tiet_x0000_coc nuoc"/>
      <sheetName val="md5!-52"/>
      <sheetName val="KLDGTT&lt;1ü_x000c__x0000__x0000_(2)"/>
      <sheetName val="NVBH(HOAN"/>
      <sheetName val="dt-cphi-ctieT"/>
      <sheetName val="DEF"/>
      <sheetName val="vua_x0000_韘࿊_x0000__x0004__x0000_酐࿊_x0000_須࿊_x0000__x0004__x0000__x0016_[dtTKKT-98-10"/>
      <sheetName val="NHTN"/>
      <sheetName val="QLDD"/>
      <sheetName val="Moi truong"/>
      <sheetName val="KHĐ"/>
      <sheetName val="0??ﱸ͕?_x0004_??????͕????????列͕??_x0013_???"/>
      <sheetName val="TM_JCTC"/>
      <sheetName val="KLDGTT&lt;1ü_x000c_??(2)"/>
      <sheetName val="vua???????????韘࿊?_x0004_??????酐࿊?????"/>
      <sheetName val="vua?韘࿊?_x0004_?酐࿊?須࿊?_x0004_?_x0016_[dtTKKT-98-10"/>
      <sheetName val="Piers of Main Flylyer (1)"/>
      <sheetName val="RCCPCHUNG CHO CAC DTUONG"/>
      <sheetName val="dtct cong"/>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PBCPCHUNG CHO CAC _x0007_{WÑNG"/>
      <sheetName val="Giai trinh"/>
      <sheetName val="GTGT"/>
      <sheetName val="Mua vao TT"/>
      <sheetName val="Mua vao GTGT"/>
      <sheetName val="Bra"/>
      <sheetName val="BC HDon"/>
      <sheetName val="BC HDon Qui"/>
      <sheetName val="KE KHAI HDONG"/>
      <sheetName val="Recovered_Sheet1"/>
      <sheetName val="Recovered_Sheet2"/>
      <sheetName val="[dtTKKT-98-106.xlsၝTHCDS11"/>
      <sheetName val="[dtTKKT-98-106.xls?THCDS11"/>
      <sheetName val="Sheet3ٺ_x0001_2)"/>
      <sheetName val="Thuc thanh"/>
      <sheetName val="Giathanh1m3BT"/>
      <sheetName val="Don gia"/>
      <sheetName val="bth-kpha"/>
      <sheetName val="Tuong-ٺ_x0001_an"/>
      <sheetName val="fej"/>
      <sheetName val="DT1__x0010_3"/>
      <sheetName val="DGKE_00"/>
      <sheetName val="P4-T`nAn-Factored"/>
      <sheetName val="ma_pt"/>
      <sheetName val="CDPS"/>
      <sheetName val="T_x0004_ 3DIEM"/>
      <sheetName val="Rheet10"/>
      <sheetName val="KLD_x0007_TT&lt;120%"/>
      <sheetName val="NKC"/>
      <sheetName val="SoCaiT"/>
      <sheetName val="THDU"/>
      <sheetName val="MTO REV.2(ARMOR)"/>
      <sheetName val="Nhatkychung"/>
      <sheetName val="CPVUE_03"/>
      <sheetName val="sat"/>
      <sheetName val="ptvt"/>
      <sheetName val="Eodule1"/>
      <sheetName val="DG೼�_02"/>
      <sheetName val="Quantity"/>
      <sheetName val="DothiP1"/>
      <sheetName val="tra_x0000__x0000__x0000__x0000__x0000_±@Z"/>
      <sheetName val="Ctinh 10kV"/>
      <sheetName val="S? li?u"/>
      <sheetName val="khluong"/>
      <sheetName val="T?ng h?p theo h?c sinh"/>
      <sheetName val="0000000!"/>
      <sheetName val="PC-summary"/>
      <sheetName val="Sheet1 (3)"/>
      <sheetName val="Sheet1 (2)"/>
      <sheetName val="YE2_x0000__x0000_ CONG"/>
      <sheetName val="Piers of Mai. Flyover (1)"/>
      <sheetName val="dt-kphi-isoiendo"/>
      <sheetName val="Gca may Buu dien"/>
      <sheetName val="882"/>
      <sheetName val="Giamay"/>
      <sheetName val="DM_GVT"/>
      <sheetName val="May chuyen nganh"/>
      <sheetName val="TT06"/>
      <sheetName val="DG??_02"/>
      <sheetName val="?_x0000_???_x0010_??_x0000__x0004__x0000__x0000__x0000__x0000__x0000__x0000_??_x0000__x0000__x0000__x0000__x0000__x0000__x0000__x0000_??_x0000__x0000__x0006_"/>
      <sheetName val="Du toan chi tiet"/>
      <sheetName val="She%t11"/>
      <sheetName val="Nhap don gia VL dia áhuong"/>
      <sheetName val="uong mot ngay cong xay lap"/>
      <sheetName val="dt-k0hi (2)"/>
      <sheetName val="DT_x0003_T_02"/>
      <sheetName val="S²_x0000__x0000_2"/>
      <sheetName val="0"/>
      <sheetName val="COC KHOAN0T5"/>
      <sheetName val="_x0000__x0000__x0000__x0000__x0000__x0000_??_x0000__x0000__x0013__x0000__x0000__x0000__x0000__x0000__x0000__x0000__x0000__x0000__x0000__x0000__x0000__x0000__x0000__x0000__x001f_[dtT"/>
      <sheetName val="CHI TI_x0000__x0000_"/>
      <sheetName val="TD &quot;DIEM"/>
      <sheetName val="Du toan chi tiet coc juoc"/>
      <sheetName val="Klu_x0016_4_x0000_DÀÀFN"/>
      <sheetName val="t1_3"/>
      <sheetName val="Don_gia_chi_tiet"/>
      <sheetName val="Du_thau"/>
      <sheetName val="Tro_giup"/>
      <sheetName val="DGAT_02"/>
      <sheetName val="ULIT"/>
      <sheetName val="Load"/>
      <sheetName val="NC"/>
      <sheetName val="YE2"/>
      <sheetName val="CtVKdam_x0000_Ʀ_x0000__x0000__x0000__x0000__x0000_"/>
      <sheetName val="S_ li_u"/>
      <sheetName val="T_ng h_p theo h_c sinh"/>
      <sheetName val="TT"/>
      <sheetName val="Du toan c`i tiet coc nuoc"/>
      <sheetName val="KLDGTT&lt;1ü_x000c_"/>
      <sheetName val="_dtTKKT-98-106.xlsၝTHCDS11"/>
      <sheetName val="_dtTKKT-98-106.xls_THCDS11"/>
      <sheetName val="$ap"/>
      <sheetName val="Du toan chi tiet?coc nuoc"/>
      <sheetName val="dt-kphi_x0010_øÿet"/>
      <sheetName val="Du toan_x0000_chi tiet coc"/>
      <sheetName val="T²_x0000__x0000_8-49"/>
      <sheetName val="YE2?? CONG"/>
      <sheetName val="tra?????±@Z"/>
      <sheetName val="XXXXIXI1"/>
      <sheetName val="Tong hop qL_x0014_8_x0000_-_x0000_3"/>
      <sheetName val="S²"/>
      <sheetName val="Gia Du Thau "/>
      <sheetName val="tra"/>
      <sheetName val="bth-ëphi"/>
      <sheetName val="KL thanh toan-Xuan Dao"/>
      <sheetName val="T2_x0000__x0000_)"/>
      <sheetName val="dtmkphi-iso-tong"/>
      <sheetName val="THNVVNN"/>
      <sheetName val="THDT_x0000__x0000__x0000__x0000__x0017_[dtTKKT-98-106.xls]KST"/>
      <sheetName val="PTCT_x0000__x0000__x0000__x0000__x0017_[dtTKKT-98-106.xls]THD"/>
      <sheetName val="Bu VC_x0000__x0000__x0000__x0018_[dtTKKT-98-106.xls]luo"/>
      <sheetName val="Nluc_x0000__x0000__x0000__x0000__x0018_[dtTKKT-98-106.xls]Toh"/>
      <sheetName val="THDT????_x0017_[dtTKKT-98-106.xls]KST"/>
      <sheetName val="PTCT????_x0017_[dtTKKT-98-106.xls]THD"/>
      <sheetName val="Bu VC???_x0018_[dtTKKT-98-106.xls]luo"/>
      <sheetName val="KH㔀"/>
      <sheetName val="KH怀"/>
      <sheetName val="Phan_tich_don_gia_chi_Uet"/>
      <sheetName val="Luong_mot_ngay_cong_k`ao_sat"/>
      <sheetName val="CtVKdam?Ʀ?????"/>
      <sheetName val="tra_x0000__x0000__x0000__x0000__x0000_”±@Z"/>
      <sheetName val="Du toan chi tiet coc nuoc??????"/>
      <sheetName val="a0000000_x0000__x0000__x0000__x0000__x001b_[dtTKKT-98-106.xls"/>
      <sheetName val="LO 5_x0009_"/>
      <sheetName val="[dtTKKT-98-106.xl۽_x0000_gvt"/>
      <sheetName val="Luong mot ngay cofg xay lap"/>
      <sheetName val="Tuong-?_x0001_an"/>
      <sheetName val="Sheet8_x0006__x0000__x0000_Sheet9_x0007__x0000__x0000_Sheet10_x0007__x0000__x0000_She"/>
      <sheetName val="_x0000_Ё_x0000__x0000__x0000__x0000_䀤_x0001__x0000__x0000__x0000__x0000_䀶_x0001__x0000_晦晦晦䀙_x0001__x0000__x0000__x0000_"/>
      <sheetName val="KLDGTT&lt;1ü_x000c___(2)"/>
      <sheetName val="DGKE]02"/>
      <sheetName val="DSTTGTGT"/>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BT gi¸ thµnh"/>
      <sheetName val="BAOGIATHANG"/>
      <sheetName val="DAODAT"/>
      <sheetName val="vanchuyen TC"/>
      <sheetName val="LO 5 "/>
      <sheetName val="hoane (3)"/>
      <sheetName val="hinhhoc"/>
      <sheetName val="XL4Te{t5"/>
      <sheetName val="Eodule`"/>
      <sheetName val="99AP1"/>
      <sheetName val="99AP2"/>
      <sheetName val="99AP3"/>
      <sheetName val="99AP4"/>
      <sheetName val="99AP5"/>
      <sheetName val="99AP6"/>
      <sheetName val="99AP7"/>
      <sheetName val="98AP1"/>
      <sheetName val="98AP2"/>
      <sheetName val="98AP3"/>
      <sheetName val="98AP4"/>
      <sheetName val="98AP5"/>
      <sheetName val="98AP6"/>
      <sheetName val="98AP7"/>
      <sheetName val="97AP1"/>
      <sheetName val="97AP2"/>
      <sheetName val="97AP3"/>
      <sheetName val="97AP4"/>
      <sheetName val="97AP5"/>
      <sheetName val="97AP6"/>
      <sheetName val="97AP7"/>
      <sheetName val="96AP1"/>
      <sheetName val="96AP2"/>
      <sheetName val="96AP3"/>
      <sheetName val="96AP4"/>
      <sheetName val="96AP5"/>
      <sheetName val="96AP6"/>
      <sheetName val="96AP7"/>
      <sheetName val="CHI TI??"/>
      <sheetName val="??????????_x0013_???????????????_x001f_[dtT"/>
      <sheetName val="S²??2"/>
      <sheetName val="Du toan?chi tiet coc"/>
      <sheetName val="Klu_x0016_4?DÀÀFN"/>
      <sheetName val="Klu_x0016_4"/>
      <sheetName val="CtVKdam"/>
      <sheetName val="T²"/>
      <sheetName val="[dtTKKT-98-106.xl۽"/>
      <sheetName val="g-vl"/>
      <sheetName val="THANG1_2004"/>
      <sheetName val="QBINH"/>
      <sheetName val="QTRI"/>
      <sheetName val="HUE"/>
      <sheetName val="DNANG"/>
      <sheetName val="QNAM"/>
      <sheetName val="gia-ca-may"/>
      <sheetName val="CPSXTGAN BO SP"/>
      <sheetName val="__x001e__x001e__x001e__x001e__x001e__x001e__x001e__x001e__x001e__x001e__x001e__x001e__x001e__x001e__x001e__x001e__x001e__x001e__x001e__x001e__x001e__x001e__x001e__x001e__x001e__x001e__x001e__x001e__x001e_"/>
      <sheetName val="dt,kphi-iso-tong"/>
      <sheetName val="COC KH@_x0008__x0000__x0001_T5"/>
      <sheetName val="T2??)"/>
      <sheetName val="Luong_x0000_mot ngay cong xay lap"/>
      <sheetName val="dt-kphi_x000a_iso-ctiet"/>
      <sheetName val="sut8100"/>
      <sheetName val="tra-vat-l)eu"/>
      <sheetName val="DL^KH"/>
      <sheetName val="soctiett+"/>
      <sheetName val="Ctietkh`ch"/>
      <sheetName val="tkkhai"/>
      <sheetName val="cp`i"/>
      <sheetName val="COC KH@_x0008_"/>
      <sheetName val="Du toan chi tiet_coc nuoc"/>
      <sheetName val="0__ﱸ͕__x0004_______͕________列͕___x0013____"/>
      <sheetName val="vua___________韘࿊__x0004_______酐࿊_____"/>
      <sheetName val="vua___________________________2"/>
      <sheetName val="__________________________H___2"/>
      <sheetName val="__________________________H___3"/>
      <sheetName val="Du_toan_chi_tiet_coc_nuoc_____2"/>
      <sheetName val="CPQL"/>
      <sheetName val="THCPQL"/>
      <sheetName val="tienluong"/>
      <sheetName val="?Ё????䀤_x0001_????䀶_x0001_?晦晦晦䀙_x0001_??䔉_x0000_켶災翶_x0000__x0000_"/>
      <sheetName val="_?____?_x0001_____?_x0001__????_x0001_____?_x0001_H-_?_"/>
      <sheetName val="KHAO_TCCD"/>
      <sheetName val="Bang TH"/>
      <sheetName val="TTgia"/>
      <sheetName val="BTN min"/>
      <sheetName val="BTN tho"/>
      <sheetName val="DATA"/>
      <sheetName val="DIALOG"/>
      <sheetName val="Macro1"/>
      <sheetName val="EIRR&gt;1&lt;1"/>
      <sheetName val="EIRR&gt; 2"/>
      <sheetName val="EIRR&lt;2"/>
      <sheetName val="DONVIBAN"/>
      <sheetName val="NGUON"/>
      <sheetName val="DK-TT"/>
      <sheetName val="Bang chiet tinh TBA"/>
      <sheetName val="Can doi "/>
      <sheetName val="LKVL-CK-HT-GD1"/>
      <sheetName val="TONG HOP VL-NC"/>
      <sheetName val="TONGKE3p "/>
      <sheetName val="TH VL, NC, DDHT Thanhphuoc"/>
      <sheetName val="#REF"/>
      <sheetName val="TNHCHINH"/>
      <sheetName val="CHITIET VL-NC"/>
      <sheetName val="Tiepdia"/>
      <sheetName val="TDTKP"/>
      <sheetName val="VCV-BE-TONG"/>
      <sheetName val="Bu_vat_lieu"/>
      <sheetName val="Summary"/>
      <sheetName val="Bill G (General Items)"/>
      <sheetName val="Bill D (Drainage)"/>
      <sheetName val="Bill R (RoadWorks)"/>
      <sheetName val="Daywork"/>
      <sheetName val="Names"/>
      <sheetName val="Bill E (Earth &amp; SiteWorks)"/>
      <sheetName val="R&amp;P"/>
      <sheetName val="DUPA (Road)"/>
      <sheetName val="DUPA (Bridge)"/>
      <sheetName val="Bill B (BridgeWorks)"/>
      <sheetName val="Temporary Facilities"/>
      <sheetName val="Detailed for Break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row r="74">
          <cell r="F74">
            <v>38074.024000000005</v>
          </cell>
        </row>
        <row r="126">
          <cell r="E126">
            <v>405755</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refreshError="1"/>
      <sheetData sheetId="468" refreshError="1"/>
      <sheetData sheetId="469" refreshError="1"/>
      <sheetData sheetId="470"/>
      <sheetData sheetId="471"/>
      <sheetData sheetId="472" refreshError="1"/>
      <sheetData sheetId="473"/>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sheetData sheetId="554"/>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sheetData sheetId="612" refreshError="1"/>
      <sheetData sheetId="613" refreshError="1"/>
      <sheetData sheetId="614" refreshError="1"/>
      <sheetData sheetId="615" refreshError="1"/>
      <sheetData sheetId="616"/>
      <sheetData sheetId="617" refreshError="1"/>
      <sheetData sheetId="618" refreshError="1"/>
      <sheetData sheetId="619" refreshError="1"/>
      <sheetData sheetId="620"/>
      <sheetData sheetId="621" refreshError="1"/>
      <sheetData sheetId="622" refreshError="1"/>
      <sheetData sheetId="623" refreshError="1"/>
      <sheetData sheetId="624" refreshError="1"/>
      <sheetData sheetId="625"/>
      <sheetData sheetId="626" refreshError="1"/>
      <sheetData sheetId="627"/>
      <sheetData sheetId="628"/>
      <sheetData sheetId="629" refreshError="1"/>
      <sheetData sheetId="630" refreshError="1"/>
      <sheetData sheetId="631"/>
      <sheetData sheetId="632"/>
      <sheetData sheetId="633" refreshError="1"/>
      <sheetData sheetId="634" refreshError="1"/>
      <sheetData sheetId="635" refreshError="1"/>
      <sheetData sheetId="636"/>
      <sheetData sheetId="637" refreshError="1"/>
      <sheetData sheetId="638"/>
      <sheetData sheetId="639"/>
      <sheetData sheetId="640"/>
      <sheetData sheetId="641" refreshError="1"/>
      <sheetData sheetId="642"/>
      <sheetData sheetId="643" refreshError="1"/>
      <sheetData sheetId="644"/>
      <sheetData sheetId="645" refreshError="1"/>
      <sheetData sheetId="646" refreshError="1"/>
      <sheetData sheetId="647" refreshError="1"/>
      <sheetData sheetId="648"/>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refreshError="1"/>
      <sheetData sheetId="682" refreshError="1"/>
      <sheetData sheetId="683" refreshError="1"/>
      <sheetData sheetId="684" refreshError="1"/>
      <sheetData sheetId="685" refreshError="1"/>
      <sheetData sheetId="686"/>
      <sheetData sheetId="687" refreshError="1"/>
      <sheetData sheetId="688" refreshError="1"/>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refreshError="1"/>
      <sheetData sheetId="724"/>
      <sheetData sheetId="725"/>
      <sheetData sheetId="726"/>
      <sheetData sheetId="727" refreshError="1"/>
      <sheetData sheetId="728" refreshError="1"/>
      <sheetData sheetId="729" refreshError="1"/>
      <sheetData sheetId="730" refreshError="1"/>
      <sheetData sheetId="731"/>
      <sheetData sheetId="732" refreshError="1"/>
      <sheetData sheetId="733" refreshError="1"/>
      <sheetData sheetId="734"/>
      <sheetData sheetId="735"/>
      <sheetData sheetId="736" refreshError="1"/>
      <sheetData sheetId="737"/>
      <sheetData sheetId="738"/>
      <sheetData sheetId="739" refreshError="1"/>
      <sheetData sheetId="740"/>
      <sheetData sheetId="741" refreshError="1"/>
      <sheetData sheetId="742"/>
      <sheetData sheetId="743" refreshError="1"/>
      <sheetData sheetId="744"/>
      <sheetData sheetId="745"/>
      <sheetData sheetId="746"/>
      <sheetData sheetId="747"/>
      <sheetData sheetId="748"/>
      <sheetData sheetId="749"/>
      <sheetData sheetId="750" refreshError="1"/>
      <sheetData sheetId="751" refreshError="1"/>
      <sheetData sheetId="752"/>
      <sheetData sheetId="753"/>
      <sheetData sheetId="754" refreshError="1"/>
      <sheetData sheetId="755"/>
      <sheetData sheetId="756" refreshError="1"/>
      <sheetData sheetId="757"/>
      <sheetData sheetId="758"/>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sheetData sheetId="768"/>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Bang TH"/>
      <sheetName val="TTgia"/>
      <sheetName val="PTDG"/>
      <sheetName val="Nhan cong"/>
      <sheetName val="vua"/>
      <sheetName val="BTN min"/>
      <sheetName val="BTN tho"/>
      <sheetName val="XL4Poppy"/>
      <sheetName val="Sheet1"/>
      <sheetName val="Sheet2"/>
      <sheetName val="Sheet3"/>
      <sheetName val="Sheet4"/>
      <sheetName val="Sheet5"/>
      <sheetName val="Sheet6"/>
      <sheetName val="Sheet7"/>
      <sheetName val="Sheet8"/>
      <sheetName val="Sheet9"/>
      <sheetName val="Sheet10"/>
      <sheetName val="DATA"/>
      <sheetName val="DIALOG"/>
      <sheetName val="Macro1"/>
      <sheetName val="DK-TT"/>
      <sheetName val="EIRR&gt;1&lt;1"/>
      <sheetName val="EIRR&gt; 2"/>
      <sheetName val="EIRR&lt;2"/>
      <sheetName val="DONVIBAN"/>
      <sheetName val="NGUON"/>
      <sheetName val="Bang chiet tinh TBA"/>
      <sheetName val="Can doi "/>
      <sheetName val="LKVL-CK-HT-GD1"/>
      <sheetName val="TONG HOP VL-NC"/>
      <sheetName val="chitiet"/>
      <sheetName val="TONGKE3p "/>
      <sheetName val="TH VL, NC, DDHT Thanhphuoc"/>
      <sheetName val="#REF"/>
      <sheetName val="DONGIA"/>
      <sheetName val="Don gia"/>
      <sheetName val="DG"/>
      <sheetName val="TNHCHINH"/>
      <sheetName val="CHITIET VL-NC"/>
      <sheetName val="Tiepdia"/>
      <sheetName val="TDTKP"/>
      <sheetName val="VCV-BE-TONG"/>
      <sheetName val="Bu_vat_lieu"/>
    </sheetNames>
    <sheetDataSet>
      <sheetData sheetId="0" refreshError="1">
        <row r="74">
          <cell r="F74">
            <v>38074.024000000005</v>
          </cell>
        </row>
        <row r="126">
          <cell r="E126">
            <v>405755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MT"/>
      <sheetName val="PL1"/>
      <sheetName val="PL2"/>
      <sheetName val="KLTT"/>
      <sheetName val="TKT"/>
      <sheetName val="DG"/>
      <sheetName val="xedap"/>
      <sheetName val="san hang rao"/>
      <sheetName val="Ttin"/>
      <sheetName val="Dienngoai"/>
      <sheetName val="be canh"/>
      <sheetName val="ga ra"/>
      <sheetName val="Nuoct"/>
      <sheetName val="DN"/>
      <sheetName val="TLNtruc"/>
      <sheetName val="TLbe"/>
      <sheetName val="CTNUOC"/>
      <sheetName val="TL coc"/>
      <sheetName val="TL than"/>
      <sheetName val="KLchitiet"/>
      <sheetName val="GVLDHT"/>
      <sheetName val="DGCT"/>
      <sheetName val="CPLT"/>
      <sheetName val="10000000"/>
      <sheetName val="00000000"/>
      <sheetName val="00000001"/>
      <sheetName val="20000000"/>
      <sheetName val="30000000"/>
      <sheetName val="40000000"/>
      <sheetName val="XL4Test5"/>
      <sheetName val="chitimc"/>
      <sheetName val="dongia (2)"/>
      <sheetName val="LKVL-CK-HT-GD1"/>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gvl"/>
      <sheetName val="thao-go"/>
      <sheetName val="DON GIA"/>
      <sheetName val="TONGKE-HT"/>
      <sheetName val="dtxl"/>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 val="san_hang_rao"/>
      <sheetName val="be_canh"/>
      <sheetName val="ga_ra"/>
      <sheetName val="TL_coc"/>
      <sheetName val="TL_than"/>
      <sheetName val="san_hang_rao1"/>
      <sheetName val="be_canh1"/>
      <sheetName val="ga_ra1"/>
      <sheetName val="TL_coc1"/>
      <sheetName val="TL_than1"/>
      <sheetName val="Gia"/>
      <sheetName val="san_hang_rao2"/>
      <sheetName val="be_canh2"/>
      <sheetName val="ga_ra2"/>
      <sheetName val="TL_coc2"/>
      <sheetName val="TL_than2"/>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MTP"/>
      <sheetName val="VLNCM"/>
      <sheetName val="Chiet tinh dz35"/>
      <sheetName val="DG CANTHO"/>
      <sheetName val="Dutoan KL"/>
      <sheetName val="PT VATTU"/>
      <sheetName val="truc tiep"/>
      <sheetName val="SILICATE"/>
      <sheetName val="Chiet tinh dz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 val="REGION"/>
      <sheetName val="OFFGRID"/>
      <sheetName val="EIRR&gt;1&lt;1"/>
      <sheetName val="EIRR&gt; 2"/>
      <sheetName val="EIRR&lt;2"/>
      <sheetName val="Cp&gt;10-Ln&lt;10"/>
      <sheetName val="Ln&lt;20"/>
      <sheetName val="CT -THVLNC"/>
      <sheetName val="SILICATE"/>
      <sheetName val="solieu"/>
      <sheetName val="Sheet2"/>
      <sheetName val="gVL"/>
      <sheetName val="TTVanChuyen"/>
      <sheetName val="ComA-A"/>
      <sheetName val="A-A"/>
      <sheetName val="xaydung"/>
      <sheetName val="SL"/>
      <sheetName val="dongia (2)"/>
      <sheetName val="경비2내역"/>
      <sheetName val="chitimc"/>
      <sheetName val="LKVL-CK-HT-GD1"/>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T_-THVLNC"/>
      <sheetName val="CT_-THVLNC1"/>
      <sheetName val="Bang chiet tinh TBA"/>
      <sheetName val="Ba_be"/>
      <sheetName val="Luong+may"/>
      <sheetName val="TTDZ22"/>
      <sheetName val="Tien luong"/>
      <sheetName val="Chiet tinh dz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9">
          <cell r="C9" t="b">
            <v>1</v>
          </cell>
        </row>
        <row r="15">
          <cell r="A15" t="b">
            <v>1</v>
          </cell>
        </row>
        <row r="27">
          <cell r="C27" t="e">
            <v>#N/A</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K04"/>
      <sheetName val="Sheet1"/>
      <sheetName val="Ct ha the"/>
      <sheetName val="VLNC3"/>
      <sheetName val="DT"/>
      <sheetName val="THTN"/>
      <sheetName val="TN"/>
      <sheetName val="XL4Poppy"/>
      <sheetName val="TT35"/>
      <sheetName val="TT-TBA"/>
      <sheetName val="quyet toan Vison-lamthao"/>
      <sheetName val="FAB별"/>
      <sheetName val="대비"/>
      <sheetName val="TTTram"/>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bia"/>
      <sheetName val="THKP"/>
      <sheetName val="Xaydung"/>
      <sheetName val="TKL"/>
      <sheetName val="Sheet1"/>
      <sheetName val="00000000"/>
      <sheetName val="Thang 1-06"/>
      <sheetName val="Sheet2"/>
      <sheetName val="Sheet3"/>
      <sheetName val="XL4Test5"/>
      <sheetName val="vtthoh2"/>
      <sheetName val="CTNC"/>
      <sheetName val="CTVL"/>
      <sheetName val="shee49"/>
      <sheetName val="BK04"/>
      <sheetName val="BLuong"/>
      <sheetName val="TKP"/>
      <sheetName val="VL,NC,MTC"/>
      <sheetName val="Thaîg 1-06"/>
      <sheetName val="vvthoh2"/>
      <sheetName val="CHITIET-DZ04"/>
      <sheetName val="[DZNHADA.XLS䁝thopdtoan"/>
      <sheetName val="_DZNHADA.XLS䁝thopdtoan"/>
      <sheetName val="Ctinh 10kV"/>
      <sheetName val="ESTI."/>
      <sheetName val="DI-ESTI"/>
      <sheetName val="PNT-QUOT-#3"/>
      <sheetName val="COAT&amp;WRAP-QIOT-#3"/>
      <sheetName val="[DZNHADA.XLS?thopdtoan"/>
      <sheetName val="gvl"/>
      <sheetName val="_DZNHADA.XLS?thopdtoan"/>
      <sheetName val="6tthoh2"/>
      <sheetName val="_DZNHADA.XLS_thopdtoan"/>
      <sheetName val="chiet tinh"/>
      <sheetName val="KKKKKKKK"/>
      <sheetName val="Section"/>
      <sheetName val="gtrinh"/>
      <sheetName val="LKVL-CK-HT-GD1"/>
      <sheetName val="TONGKE-HT"/>
      <sheetName val="VCDD_TBA"/>
      <sheetName val="Giai trinh"/>
      <sheetName val="TTDZ22"/>
      <sheetName val="Comb"/>
      <sheetName val="gia"/>
      <sheetName val="??-BLDG"/>
      <sheetName val="__-BLDG"/>
      <sheetName val="A1.CN"/>
      <sheetName val="Tonghop"/>
      <sheetName val="dongia (2)"/>
      <sheetName val="XL4Poppy"/>
      <sheetName val="lam-moi"/>
      <sheetName val="DONGIA"/>
      <sheetName val="Chiet tinh dz35"/>
      <sheetName val="LEGEND"/>
      <sheetName val="개산공사비"/>
      <sheetName val="DMUC VT"/>
      <sheetName val="Tra_bang"/>
      <sheetName val="DTCT"/>
      <sheetName val="KHO_X_N"/>
      <sheetName val="TT-35KV+TBA"/>
      <sheetName val="gia phu kien"/>
      <sheetName val="PT DGIA"/>
      <sheetName val="FA-LISTING"/>
      <sheetName val="TTTram"/>
      <sheetName val="tienluong"/>
      <sheetName val="Gia vat tu"/>
      <sheetName val="sat"/>
      <sheetName val="ptvt"/>
      <sheetName val="0,4kV"/>
      <sheetName val="Thi cong 0,4kv"/>
      <sheetName val="LIET KE 22KV"/>
      <sheetName val="CODE-TA"/>
      <sheetName val="LIET KE CSK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refreshError="1"/>
      <sheetData sheetId="32" refreshError="1"/>
      <sheetData sheetId="33" refreshError="1"/>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ng 1"/>
      <sheetName val="thang 2"/>
      <sheetName val="Thang 3"/>
      <sheetName val="thang 4"/>
      <sheetName val="bieu"/>
      <sheetName val="Sheet7"/>
      <sheetName val="Sheet9"/>
      <sheetName val="Sheet6"/>
      <sheetName val="Sheet8"/>
      <sheetName val="Sheet10"/>
      <sheetName val="Sheet11"/>
      <sheetName val="Sheet12"/>
      <sheetName val="Sheet13"/>
      <sheetName val="Sheet14"/>
      <sheetName val="Sheet15"/>
      <sheetName val="Sheet16"/>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Poppy"/>
      <sheetName val="XL4Test5"/>
      <sheetName val="Chi phi khac 4.3KH-CP"/>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ot_xa"/>
      <sheetName val="KKKKKKKK"/>
      <sheetName val="chi tiet cfk  2002 theo ke hoac"/>
      <sheetName val="Sheet1"/>
      <sheetName val="DU_LIEU"/>
      <sheetName val="TH-Dien"/>
    </sheetNames>
    <sheetDataSet>
      <sheetData sheetId="0" refreshError="1"/>
      <sheetData sheetId="1" refreshError="1"/>
      <sheetData sheetId="2" refreshError="1"/>
      <sheetData sheetId="3" refreshError="1"/>
      <sheetData sheetId="4" refreshError="1"/>
      <sheetData sheetId="5" refreshError="1">
        <row r="4">
          <cell r="K4">
            <v>0.90925405982495022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danhmuc"/>
      <sheetName val="Sheet1"/>
      <sheetName val="Van tai mo"/>
      <sheetName val="Gia mua than mo"/>
      <sheetName val="TonghopSXthan1KH-TH"/>
      <sheetName val="4.1KH-DT"/>
      <sheetName val="Chi tiet Z 4.2B KH-CP"/>
      <sheetName val="Bieu 4.2AKH-CP"/>
      <sheetName val="4.2 KH-Cphi"/>
      <sheetName val="Chi phi khac 4.3KH-CP"/>
      <sheetName val="Tngoai4.4KH-CP"/>
      <sheetName val="SXkdoanh4.5KH-CP"/>
      <sheetName val="tonkho2.4KH-CN"/>
      <sheetName val="thunop6.2KH-TC"/>
      <sheetName val="phanboKH6.3KH-TC"/>
      <sheetName val="PTH"/>
      <sheetName val="XL4Poppy"/>
      <sheetName val="Gia mua than mo moi"/>
      <sheetName val="Chi tiet Z 4.2B KH-CP(78%)"/>
      <sheetName val="Chi tiet Z 4.2B KH-CP(77%)"/>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Test5"/>
      <sheetName val="Chi phi khac 4_3KH_CP"/>
      <sheetName val="Sheet2"/>
      <sheetName val="CDPS"/>
      <sheetName val="t"/>
      <sheetName val="Sheet7"/>
      <sheetName val="phanb 8H6.3KH-TC"/>
      <sheetName val="Dia chi"/>
      <sheetName val="Dia chi (2)"/>
      <sheetName val="Dia chi (3)"/>
      <sheetName val="HO-LE THI PHUONG"/>
      <sheetName val="3S41"/>
      <sheetName val="3S31"/>
      <sheetName val="5C61"/>
      <sheetName val="5C62"/>
      <sheetName val="2S11"/>
      <sheetName val="2S01"/>
      <sheetName val="4B21"/>
      <sheetName val="5B91"/>
      <sheetName val="5B92"/>
      <sheetName val="5B93"/>
      <sheetName val="1S91"/>
      <sheetName val="1S93"/>
      <sheetName val="1S92"/>
      <sheetName val="1S94"/>
      <sheetName val="4D11"/>
      <sheetName val="2B52"/>
      <sheetName val="2B56"/>
      <sheetName val="2B57"/>
      <sheetName val="5WP1"/>
      <sheetName val="5WP2"/>
      <sheetName val="5WP6"/>
      <sheetName val="5WPA"/>
      <sheetName val="5WPE"/>
      <sheetName val="5WP3"/>
      <sheetName val="5WP9"/>
      <sheetName val="4P83"/>
      <sheetName val="4P82"/>
      <sheetName val="4P84"/>
      <sheetName val="EXELL II"/>
      <sheetName val="ATTILA M9B"/>
      <sheetName val="ATTILA 9BP"/>
      <sheetName val="ATTILA VT1"/>
      <sheetName val="ATTILA VT2"/>
      <sheetName val="ATTILA VT7"/>
      <sheetName val="VIRGO-SS1"/>
      <sheetName val="SALUT"/>
      <sheetName val="SANDA"/>
      <sheetName val="MAGIC"/>
      <sheetName val="VA2-II"/>
      <sheetName val="VA6"/>
      <sheetName val="ANGEL HI M5B"/>
      <sheetName val="NEWMOTORSTAR"/>
      <sheetName val="SAPPHIRE 125"/>
      <sheetName val="SAPPPHIRE 125-SUPER"/>
      <sheetName val="SUZUKI 125 CC"/>
      <sheetName val="SUKAWA"/>
      <sheetName val="BELLA"/>
      <sheetName val="JOYSTAR"/>
      <sheetName val="FASHION RS"/>
      <sheetName val="FASHION neo-SM9"/>
      <sheetName val="FASHION SILVA"/>
      <sheetName val="FASHION EXCITER"/>
      <sheetName val="JASPER EXCITER"/>
      <sheetName val="FASHION 110W"/>
      <sheetName val="FASHION 110DIA"/>
      <sheetName val="FASHION 110 CO"/>
      <sheetName val="FASHION II"/>
      <sheetName val="FASHION X1"/>
      <sheetName val="FASHION-DYOR125"/>
      <sheetName val="Fash Dyor 110"/>
      <sheetName val="SAPPHIRE-DOTHANH"/>
      <sheetName val="XSTAR"/>
      <sheetName val="FUSIN-XSTAR"/>
      <sheetName val="FUSIN-XSTAR-thue"/>
      <sheetName val="Fusin-SDH"/>
      <sheetName val="@ STREAM"/>
      <sheetName val="FUSIN-ESH"/>
      <sheetName val="HONLEI"/>
      <sheetName val="FUSIN-AVENUE"/>
      <sheetName val="FUSIN-CYNUX"/>
      <sheetName val="FUSIN-AS"/>
      <sheetName val="FUSIN RS"/>
      <sheetName val="FUSIN ZX110"/>
      <sheetName val="FUSIN II"/>
      <sheetName val="FUSIN R"/>
      <sheetName val="FUSIN SMASH"/>
      <sheetName val="FUSINZX50"/>
      <sheetName val="FUSIN 6"/>
      <sheetName val="FUSIN Nouvo"/>
      <sheetName val="FUSIN II 125"/>
      <sheetName val="FUSIN-FORCE"/>
      <sheetName val="LIFAN"/>
      <sheetName val="HONDA@"/>
      <sheetName val="SINUDA"/>
      <sheetName val="WUYANG"/>
      <sheetName val="SUFAT"/>
      <sheetName val="NAKASEI"/>
      <sheetName val="RECORD"/>
      <sheetName val="FAVOUR-W"/>
      <sheetName val="FAVOUR-DR"/>
      <sheetName val="DAEHAN"/>
      <sheetName val="FEELING-W"/>
      <sheetName val="FEELING-JU"/>
      <sheetName val="FEELING-VICTORY"/>
      <sheetName val="BELITA"/>
      <sheetName val="FUGIAR"/>
      <sheetName val="FANTOM"/>
      <sheetName val="LORA"/>
      <sheetName val="SUNKI"/>
      <sheetName val="FUZIX"/>
      <sheetName val="PLATCO"/>
      <sheetName val="PLAZIX"/>
      <sheetName val="PLA"/>
      <sheetName val="KRIS V"/>
      <sheetName val="NOVIA"/>
      <sheetName val="5HU8"/>
      <sheetName val="5HU9"/>
      <sheetName val="5VT1"/>
      <sheetName val="5VT2"/>
      <sheetName val="5VT7"/>
      <sheetName val="5VD1"/>
      <sheetName val="5B52"/>
      <sheetName val="2B51"/>
      <sheetName val="VIVA"/>
      <sheetName val="SMASH"/>
      <sheetName val="SHOGUN R"/>
      <sheetName val="NAGAKI"/>
      <sheetName val="SUNGGU"/>
      <sheetName val="SPACY-XIONGSHI"/>
      <sheetName val="HALIM DR"/>
      <sheetName val="HALIM W"/>
      <sheetName val="LEVER"/>
      <sheetName val="XIONGSHI"/>
      <sheetName val="5VT3"/>
      <sheetName val="JOCKEY-KYMKO-DIA"/>
      <sheetName val="JOCKEY-KYMKO-CO"/>
      <sheetName val="SOLANA-KYMKO"/>
      <sheetName val="ZING-KYMKO"/>
      <sheetName val="XO"/>
      <sheetName val="HAESUN F2"/>
      <sheetName val="HAESUN F"/>
      <sheetName val="KEEWAY"/>
      <sheetName val="COLIEN"/>
      <sheetName val="HONG.TB"/>
      <sheetName val="DUCSY"/>
      <sheetName val="HungHue"/>
      <sheetName val="DAO-THAI.NGUYEN"/>
      <sheetName val="TRUONG-HP"/>
      <sheetName val="DAO-THAI.NGUYEN (2)"/>
      <sheetName val="HungHuong"/>
      <sheetName val="HuongGiang"/>
      <sheetName val="LE.HANG"/>
      <sheetName val="TUONG-HN"/>
      <sheetName val="10000000"/>
      <sheetName val="20000000"/>
      <sheetName val="30000000"/>
      <sheetName val="40000000"/>
      <sheetName val="50000000"/>
      <sheetName val="60000000"/>
      <sheetName val="70000000"/>
      <sheetName val="FAS@ION EXCITER"/>
      <sheetName val="thuno06.2KH-TC"/>
      <sheetName val="KKKKKKKK"/>
      <sheetName val="64-CBKD BACLAOG"/>
      <sheetName val="10000200"/>
      <sheetName val="5VT1_x0000__x0000__x0000__x0000__x0000__x0000__x0000__x0000__x0000__x0000__x0000_ⰼޤ_x0000__x0004__x0000__x0000__x0000__x0000__x0000__x0000_ޤ_x0000__x0000__x0000__x0000_"/>
      <sheetName val="5VT1???????????ⰼޤ?_x0004_??????ޤ????"/>
      <sheetName val="FUSIN-AFENUE"/>
      <sheetName val="Dia chi (:)"/>
      <sheetName val="3[41"/>
      <sheetName val="5VT1_x0000__x0000__x0000__x0000__x0000__x0000__x0000__x0000__x0000__x0000__x0000_??_x0000__x0004__x0000__x0000__x0000__x0000__x0000__x0000_??_x0000__x0000__x0000__x0000_"/>
      <sheetName val="5VT1??????????????_x0004_????????????"/>
      <sheetName val="Dia chi (_)"/>
      <sheetName val="3_41"/>
      <sheetName val="5VT1___________ⰼޤ__x0004_______ޤ____"/>
      <sheetName val="5VT1_______________x0004___________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sheetData sheetId="213"/>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 val="Sheet1"/>
      <sheetName val="Sheet6"/>
      <sheetName val="Sheet2"/>
      <sheetName val="Sheet7"/>
      <sheetName val="Sheet4"/>
      <sheetName val="Sheet5"/>
      <sheetName val="Sheet3"/>
      <sheetName val="XL4Poppy"/>
      <sheetName val="(1)TK_ThueGTGT_Thang"/>
      <sheetName val="VCTT"/>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Chi tiet"/>
      <sheetName val="00000000"/>
      <sheetName val="CT Thang Mo"/>
      <sheetName val="CT  PL"/>
      <sheetName val="NKCTỪ"/>
      <sheetName val="SỔ CÁI"/>
      <sheetName val="BCÂNĐỐI"/>
      <sheetName val="CĐKTOÁN"/>
      <sheetName val="KQHĐKD"/>
      <sheetName val="TỒN QUỸ"/>
      <sheetName val="DT DZ 22+TBA "/>
      <sheetName val="Chiet tinh dz35"/>
      <sheetName val="_x0002_i  _x0004_z22"/>
      <sheetName val="C45"/>
      <sheetName val="C46-Q1"/>
      <sheetName val="C47-T1"/>
      <sheetName val="C47-T2"/>
      <sheetName val="C47-T3"/>
      <sheetName val="C46-Q2"/>
      <sheetName val="C47-T4"/>
      <sheetName val="C47-T5"/>
      <sheetName val="C47-T6"/>
      <sheetName val="C46-Q3"/>
      <sheetName val="C47-T7"/>
      <sheetName val="C47-T8"/>
      <sheetName val="C47-T9"/>
      <sheetName val="C46-Q4"/>
      <sheetName val="C47-T10"/>
      <sheetName val="C47-T11"/>
      <sheetName val="C47-T12"/>
      <sheetName val="dnc4"/>
      <sheetName val="INVOICE"/>
      <sheetName val="Packing"/>
      <sheetName val="VASN"/>
      <sheetName val="Actual (1)"/>
      <sheetName val="Actual (2)"/>
      <sheetName val="DECLARATION"/>
      <sheetName val="quota"/>
      <sheetName val="guarantee"/>
      <sheetName val="BE.Letter"/>
      <sheetName val="CERTI(1)"/>
      <sheetName val="CETI(2)"/>
      <sheetName val="VXXXXXXX"/>
      <sheetName val="Recovered_Sheet1"/>
      <sheetName val="Recovered_Sheet2"/>
      <sheetName val="Recovered_Sheet3"/>
      <sheetName val="10000000"/>
      <sheetName val="20000000"/>
      <sheetName val="30000000"/>
      <sheetName val="40000000"/>
      <sheetName val="000000000000"/>
      <sheetName val="100000000000"/>
      <sheetName val="200000000000"/>
      <sheetName val="50000000"/>
      <sheetName val="70000000"/>
      <sheetName val="60000000"/>
      <sheetName val="TCXH.THANG "/>
      <sheetName val="LUONG MG"/>
      <sheetName val="THE  DANG VIEN"/>
      <sheetName val="Chart1"/>
      <sheetName val="TRUYLINH 121"/>
      <sheetName val="BQL DIEN"/>
      <sheetName val="THUONG2004"/>
      <sheetName val="CTP"/>
      <sheetName val="CAP SHP"/>
      <sheetName val="NGHI VIEC16"/>
      <sheetName val="CBKCT16"/>
      <sheetName val="SHOAT PHI"/>
      <sheetName val="SHPDANG VIEN"/>
      <sheetName val="NGHI VIEC"/>
      <sheetName val="CBKCT"/>
      <sheetName val="XEP lUONG CC"/>
      <sheetName val="XEP LUONGCT"/>
      <sheetName val="SHP. HDND"/>
      <sheetName val="BHSM"/>
      <sheetName val="RUT TIEN"/>
      <sheetName val="DIEU CHINH"/>
      <sheetName val="BHXH"/>
      <sheetName val="TT TAM UNG"/>
      <sheetName val="BKE CHI NS"/>
      <sheetName val="DAUVAO"/>
      <sheetName val="DAURA"/>
      <sheetName val="NKCT?"/>
      <sheetName val="S? CÁI"/>
      <sheetName val="BCÂNÐ?I"/>
      <sheetName val="CÐKTOÁN"/>
      <sheetName val="KQHÐKD"/>
      <sheetName val="T?N QU?"/>
      <sheetName val="Tong hop"/>
      <sheetName val="PL so"/>
      <sheetName val="CNDTVT"/>
      <sheetName val="CNDNH"/>
      <sheetName val="CHUYEN MA HIEU"/>
      <sheetName val="CUMTB"/>
      <sheetName val="BV 01"/>
      <sheetName val="BV 02"/>
      <sheetName val="BV 03"/>
      <sheetName val="BV 04"/>
      <sheetName val="BV 08"/>
      <sheetName val="BV 09"/>
      <sheetName val="BIA SO TIEN GUI KB"/>
      <sheetName val="BIA SO TIEN GUI NH  (3)"/>
      <sheetName val="BIA SO TIEN GUI NH  (02)"/>
      <sheetName val="BIA SO TG NH(01) "/>
      <sheetName val="BIA so quy tien mat"/>
      <sheetName val="thang 7"/>
      <sheetName val="thang 6"/>
      <sheetName val="thang 5"/>
      <sheetName val="thang 4"/>
      <sheetName val="thang 3"/>
      <sheetName val="thang 2"/>
      <sheetName val="thang 1"/>
      <sheetName val="thang 12"/>
      <sheetName val="THOP XL"/>
      <sheetName val="#REF"/>
      <sheetName val="佄⁎䥇⁁䡃⁉䥔呅"/>
      <sheetName val="吠䕉⁔䱔_x0004_"/>
      <sheetName val="_x0004_䐀㍄Ե_x0000_䉔㍁వ_x0000_䡔焠"/>
      <sheetName val="వ_x0000_䡔焠祵瑥潴湡_x0005_戀慩呑_x0003_吀敋_x0003_一䵁_x0004_"/>
      <sheetName val="呑_x0003_吀敋_x0003_一䵁_x0004_䠀乕͇_x0000_䅈͉_x0000_"/>
      <sheetName val="乕͇_x0000_䅈͉_x0000_䅌ࡍ_x0000_慂杮朠慩"/>
      <sheetName val="_x0000_慂杮朠"/>
      <sheetName val="楧ൡ_x0000_䅈䝎吠䕉"/>
      <sheetName val="吠䕉⁎䅂୏_x0000_䡔丠䅈⁐"/>
      <sheetName val="⁈䡎偁吠乏_x0006_吀⁈䅂Վ_x0000_敄㍣б_x0000_慊㉮"/>
      <sheetName val="_x0000_敄㍣б_x0000_慊㉮_x0004_䨀湡г_x0000_慊㑮"/>
      <sheetName val="慊㍮_x0004_䨀"/>
      <sheetName val="䨀湡ж_x0000_慊㝮_x0004_䨀湡"/>
      <sheetName val="_x0004_䨀湡и_x0000_慊㥮"/>
      <sheetName val="慊㑮_x0004_"/>
      <sheetName val="gia vt,nc,may"/>
      <sheetName val="_x0004_䐀㍄Ե"/>
      <sheetName val="వ"/>
      <sheetName val="呑_x0003_吀敋_x0003_一䵁_x0004_䠀乕͇"/>
      <sheetName val="乕͇"/>
      <sheetName val=""/>
      <sheetName val="楧ൡ"/>
      <sheetName val="吠䕉⁎䅂୏"/>
      <sheetName val="⁈䡎偁吠乏_x0006_吀⁈䅂Վ"/>
      <sheetName val="䨀湡ж"/>
      <sheetName val="_x0004_䨀湡и"/>
      <sheetName val="NKCT_"/>
      <sheetName val="S_ CÁI"/>
      <sheetName val="BCÂNÐ_I"/>
      <sheetName val="T_N QU_"/>
      <sheetName val="bia_Dz22"/>
      <sheetName val="TH_22"/>
      <sheetName val="DT_DZ_22_Kv"/>
      <sheetName val="DTchi_tiet_DZ_22_Kv"/>
      <sheetName val="Chiet_tinh_dz22"/>
      <sheetName val="Thi_nghiem_22"/>
      <sheetName val="DTtram_"/>
      <sheetName val="DTTC_tram_"/>
      <sheetName val="Chiet_tinh_TB,_VT"/>
      <sheetName val="_thi_nghiemTBA"/>
      <sheetName val="trang_bia"/>
      <sheetName val="TH_tram"/>
      <sheetName val="Canuoc_QH"/>
      <sheetName val="Canuoc_"/>
      <sheetName val="MN&amp;TDsua_QH"/>
      <sheetName val="DBBB_sua_QH"/>
      <sheetName val="DBBB_sua"/>
      <sheetName val="BTBsua_QH"/>
      <sheetName val="DHNTBsua_QH"/>
      <sheetName val="TNsua_QH"/>
      <sheetName val="DNBsua_QH"/>
      <sheetName val="DBSCLsua_QH"/>
      <sheetName val="CT_Thang_Mo"/>
      <sheetName val="CT__PL"/>
      <sheetName val="SỔ_CÁI"/>
      <sheetName val="TỒN_QUỸ"/>
      <sheetName val="_REF"/>
      <sheetName val="Income Statement"/>
      <sheetName val="Shareholders' Equit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refreshError="1"/>
      <sheetData sheetId="45" refreshError="1"/>
      <sheetData sheetId="46"/>
      <sheetData sheetId="47"/>
      <sheetData sheetId="48"/>
      <sheetData sheetId="49"/>
      <sheetData sheetId="50"/>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Sheet1"/>
      <sheetName val="Sheet2"/>
      <sheetName val="Sheet3"/>
      <sheetName val="XL4Poppy"/>
      <sheetName val="dmcn"/>
      <sheetName val="dmtk"/>
      <sheetName val="dmvt"/>
      <sheetName val="pnt-quot-#3"/>
      <sheetName val="kh¸i to¸n "/>
      <sheetName val="Tai trong"/>
      <sheetName val="Gioi thieu"/>
    </sheetNames>
    <sheetDataSet>
      <sheetData sheetId="0"/>
      <sheetData sheetId="1"/>
      <sheetData sheetId="2"/>
      <sheetData sheetId="3"/>
      <sheetData sheetId="4"/>
      <sheetData sheetId="5" refreshError="1">
        <row r="27">
          <cell r="C27" t="e">
            <v>#N/A</v>
          </cell>
        </row>
        <row r="31">
          <cell r="C31" t="b">
            <v>1</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rder"/>
      <sheetName val="TCK"/>
      <sheetName val="Tendon"/>
      <sheetName val="Loss"/>
      <sheetName val="Sheet1"/>
      <sheetName val="TDC"/>
      <sheetName val="DTHH"/>
      <sheetName val="Noiluc"/>
      <sheetName val="matcat"/>
      <sheetName val="Bieudo"/>
      <sheetName val="HSPPN"/>
      <sheetName val="DAH"/>
      <sheetName val="do vong"/>
      <sheetName val="Bored hole BH9"/>
      <sheetName val="Unit Rate(non print)"/>
      <sheetName val="FAB별"/>
      <sheetName val="XL4Poppy"/>
    </sheetNames>
    <sheetDataSet>
      <sheetData sheetId="0" refreshError="1">
        <row r="49">
          <cell r="G49">
            <v>32110.091743119265</v>
          </cell>
        </row>
        <row r="57">
          <cell r="G57">
            <v>195000</v>
          </cell>
        </row>
        <row r="116">
          <cell r="F116">
            <v>271245141359.24301</v>
          </cell>
        </row>
        <row r="430">
          <cell r="G430">
            <v>12</v>
          </cell>
        </row>
        <row r="431">
          <cell r="G431">
            <v>98.71</v>
          </cell>
        </row>
        <row r="433">
          <cell r="G433">
            <v>1184.52</v>
          </cell>
        </row>
        <row r="434">
          <cell r="G434">
            <v>1395</v>
          </cell>
        </row>
      </sheetData>
      <sheetData sheetId="1" refreshError="1"/>
      <sheetData sheetId="2" refreshError="1">
        <row r="68">
          <cell r="G68">
            <v>3.0000000000000001E-6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 val="tohopchung"/>
      <sheetName val="Mong"/>
      <sheetName val="Hoanthien"/>
      <sheetName val="dien"/>
      <sheetName val="vesinh"/>
      <sheetName val="CPVua"/>
      <sheetName val="Gia VL"/>
      <sheetName val="Luong+may"/>
      <sheetName val="Sheet2"/>
      <sheetName val="Girder"/>
      <sheetName val="TKV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 val=""/>
    </sheetNames>
    <sheetDataSet>
      <sheetData sheetId="0"/>
      <sheetData sheetId="1" refreshError="1">
        <row r="1">
          <cell r="G1" t="str">
            <v xml:space="preserve">2Khai th¸c Lthiªn </v>
          </cell>
        </row>
        <row r="5">
          <cell r="G5" t="str">
            <v>liªn kÕt m·</v>
          </cell>
        </row>
        <row r="6">
          <cell r="G6">
            <v>0</v>
          </cell>
        </row>
        <row r="7">
          <cell r="G7" t="str">
            <v>1Lß CBSX</v>
          </cell>
        </row>
        <row r="8">
          <cell r="G8" t="str">
            <v>1Lß CBSX</v>
          </cell>
        </row>
        <row r="9">
          <cell r="G9" t="str">
            <v>1Lß CBSX</v>
          </cell>
        </row>
        <row r="10">
          <cell r="G10" t="str">
            <v>1Lß CBSX</v>
          </cell>
        </row>
        <row r="11">
          <cell r="G11" t="str">
            <v>1Lß CBSX</v>
          </cell>
        </row>
        <row r="12">
          <cell r="G12" t="str">
            <v>1KhÊu than</v>
          </cell>
        </row>
        <row r="13">
          <cell r="G13" t="str">
            <v>1KhÊu than</v>
          </cell>
        </row>
        <row r="14">
          <cell r="G14" t="str">
            <v>1KhÊu than</v>
          </cell>
        </row>
        <row r="15">
          <cell r="G15" t="str">
            <v>1KhÊu than</v>
          </cell>
        </row>
        <row r="16">
          <cell r="G16" t="str">
            <v>1Lß CBSX</v>
          </cell>
        </row>
        <row r="17">
          <cell r="G17" t="str">
            <v>1Lß CBSX</v>
          </cell>
        </row>
        <row r="18">
          <cell r="G18">
            <v>0</v>
          </cell>
        </row>
        <row r="19">
          <cell r="G19">
            <v>0</v>
          </cell>
        </row>
        <row r="20">
          <cell r="G20" t="str">
            <v>1Lß CBSX</v>
          </cell>
        </row>
        <row r="21">
          <cell r="G21" t="str">
            <v>1KhÊu than</v>
          </cell>
        </row>
        <row r="22">
          <cell r="G22" t="str">
            <v>1KhÊu than</v>
          </cell>
        </row>
        <row r="23">
          <cell r="G23" t="str">
            <v>1Lß CBSX</v>
          </cell>
        </row>
        <row r="24">
          <cell r="G24" t="str">
            <v>1Lß CBSX</v>
          </cell>
        </row>
        <row r="25">
          <cell r="G25" t="str">
            <v>1Lß CBSX</v>
          </cell>
        </row>
        <row r="26">
          <cell r="G26" t="str">
            <v>1Lß CBSX</v>
          </cell>
        </row>
        <row r="27">
          <cell r="G27" t="str">
            <v>1Lß CBSX</v>
          </cell>
        </row>
        <row r="28">
          <cell r="G28" t="str">
            <v>1Lß CBSX</v>
          </cell>
        </row>
        <row r="29">
          <cell r="G29" t="str">
            <v>1Lß CBSX</v>
          </cell>
        </row>
        <row r="30">
          <cell r="G30" t="str">
            <v>1KhÊu than</v>
          </cell>
        </row>
        <row r="31">
          <cell r="G31" t="str">
            <v>1KhÊu than</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t="str">
            <v>1KhÊu than</v>
          </cell>
        </row>
        <row r="52">
          <cell r="G52" t="str">
            <v>1KhÊu than</v>
          </cell>
        </row>
        <row r="53">
          <cell r="G53" t="str">
            <v>1KhÊu than</v>
          </cell>
        </row>
        <row r="54">
          <cell r="G54" t="str">
            <v>1KhÊu than</v>
          </cell>
        </row>
        <row r="55">
          <cell r="G55" t="str">
            <v>1KhÊu than</v>
          </cell>
        </row>
        <row r="56">
          <cell r="G56" t="str">
            <v>1KhÊu than</v>
          </cell>
        </row>
        <row r="57">
          <cell r="G57" t="str">
            <v>1KhÊu than</v>
          </cell>
        </row>
        <row r="58">
          <cell r="G58" t="str">
            <v>1KhÊu than</v>
          </cell>
        </row>
        <row r="59">
          <cell r="G59" t="str">
            <v>1KhÊu than</v>
          </cell>
        </row>
        <row r="60">
          <cell r="G60" t="str">
            <v>1KhÊu than</v>
          </cell>
        </row>
        <row r="61">
          <cell r="G61">
            <v>0</v>
          </cell>
        </row>
        <row r="62">
          <cell r="G62">
            <v>0</v>
          </cell>
        </row>
        <row r="63">
          <cell r="G63">
            <v>0</v>
          </cell>
        </row>
        <row r="64">
          <cell r="G64">
            <v>0</v>
          </cell>
        </row>
        <row r="65">
          <cell r="G65">
            <v>0</v>
          </cell>
        </row>
        <row r="66">
          <cell r="G66" t="str">
            <v>1KhÊu than</v>
          </cell>
        </row>
        <row r="67">
          <cell r="G67" t="str">
            <v>1KhÊu than</v>
          </cell>
        </row>
        <row r="68">
          <cell r="G68">
            <v>0</v>
          </cell>
        </row>
        <row r="69">
          <cell r="G69">
            <v>0</v>
          </cell>
        </row>
        <row r="70">
          <cell r="G70">
            <v>0</v>
          </cell>
        </row>
        <row r="71">
          <cell r="G71">
            <v>0</v>
          </cell>
        </row>
        <row r="72">
          <cell r="G72">
            <v>0</v>
          </cell>
        </row>
        <row r="73">
          <cell r="G73" t="str">
            <v>1khÊu than</v>
          </cell>
        </row>
        <row r="74">
          <cell r="G74" t="str">
            <v>1khÊu than</v>
          </cell>
        </row>
        <row r="75">
          <cell r="G75" t="str">
            <v>1khÊu than</v>
          </cell>
        </row>
        <row r="76">
          <cell r="G76" t="str">
            <v>1khÊu than</v>
          </cell>
        </row>
        <row r="77">
          <cell r="G77" t="str">
            <v>1khÊu than</v>
          </cell>
        </row>
        <row r="78">
          <cell r="G78" t="str">
            <v>1khÊu than</v>
          </cell>
        </row>
        <row r="79">
          <cell r="G79">
            <v>0</v>
          </cell>
        </row>
        <row r="80">
          <cell r="G80">
            <v>0</v>
          </cell>
        </row>
        <row r="81">
          <cell r="G81" t="str">
            <v>1khÊu than</v>
          </cell>
        </row>
        <row r="82">
          <cell r="G82" t="str">
            <v>1khÊu than</v>
          </cell>
        </row>
        <row r="83">
          <cell r="G83" t="str">
            <v>1khÊu than</v>
          </cell>
        </row>
        <row r="84">
          <cell r="G84" t="str">
            <v>1khÊu than</v>
          </cell>
        </row>
        <row r="85">
          <cell r="G85" t="str">
            <v>1khÊu than</v>
          </cell>
        </row>
        <row r="86">
          <cell r="G86" t="str">
            <v>1khÊu than</v>
          </cell>
        </row>
        <row r="87">
          <cell r="G87" t="str">
            <v>1khÊu than</v>
          </cell>
        </row>
        <row r="88">
          <cell r="G88">
            <v>0</v>
          </cell>
        </row>
        <row r="89">
          <cell r="G89">
            <v>0</v>
          </cell>
        </row>
        <row r="90">
          <cell r="G90" t="str">
            <v>1lß CBSX</v>
          </cell>
        </row>
        <row r="91">
          <cell r="G91" t="str">
            <v>1lß CBSX</v>
          </cell>
        </row>
        <row r="92">
          <cell r="G92">
            <v>0</v>
          </cell>
        </row>
        <row r="93">
          <cell r="G93">
            <v>0</v>
          </cell>
        </row>
        <row r="94">
          <cell r="G94" t="str">
            <v>1lß CBSX</v>
          </cell>
        </row>
        <row r="95">
          <cell r="G95" t="str">
            <v>1lß CBSX</v>
          </cell>
        </row>
        <row r="96">
          <cell r="G96" t="str">
            <v>1khÊu than</v>
          </cell>
        </row>
        <row r="97">
          <cell r="G97" t="str">
            <v>1khÊu than</v>
          </cell>
        </row>
        <row r="98">
          <cell r="G98" t="str">
            <v>1khÊu than</v>
          </cell>
        </row>
        <row r="99">
          <cell r="G99" t="str">
            <v>1khÊu than</v>
          </cell>
        </row>
        <row r="100">
          <cell r="G100" t="str">
            <v>1lß CBSX</v>
          </cell>
        </row>
        <row r="101">
          <cell r="G101" t="str">
            <v>1lß CBSX</v>
          </cell>
        </row>
        <row r="102">
          <cell r="G102">
            <v>0</v>
          </cell>
        </row>
        <row r="103">
          <cell r="G103">
            <v>0</v>
          </cell>
        </row>
        <row r="104">
          <cell r="G104">
            <v>0</v>
          </cell>
        </row>
        <row r="105">
          <cell r="G105">
            <v>0</v>
          </cell>
        </row>
        <row r="106">
          <cell r="G106">
            <v>0</v>
          </cell>
        </row>
        <row r="107">
          <cell r="G107">
            <v>0</v>
          </cell>
        </row>
        <row r="108">
          <cell r="G108" t="str">
            <v>1lß CBSX</v>
          </cell>
        </row>
        <row r="109">
          <cell r="G109" t="str">
            <v>1lß CBSX</v>
          </cell>
        </row>
        <row r="110">
          <cell r="G110" t="str">
            <v>1lß CBSX</v>
          </cell>
        </row>
        <row r="111">
          <cell r="G111" t="str">
            <v>1lß CBSX</v>
          </cell>
        </row>
        <row r="112">
          <cell r="G112" t="str">
            <v>1lß CBSX</v>
          </cell>
        </row>
        <row r="113">
          <cell r="G113" t="str">
            <v>1khÊu than</v>
          </cell>
        </row>
        <row r="114">
          <cell r="G114" t="str">
            <v>1khÊu than</v>
          </cell>
        </row>
        <row r="115">
          <cell r="G115" t="str">
            <v>1khÊu than</v>
          </cell>
        </row>
        <row r="116">
          <cell r="G116" t="str">
            <v>1khÊu than</v>
          </cell>
        </row>
        <row r="117">
          <cell r="G117">
            <v>0</v>
          </cell>
        </row>
        <row r="118">
          <cell r="G118">
            <v>0</v>
          </cell>
        </row>
        <row r="119">
          <cell r="G119" t="str">
            <v>1lß CBSX</v>
          </cell>
        </row>
        <row r="120">
          <cell r="G120" t="str">
            <v>1lß CBSX</v>
          </cell>
        </row>
        <row r="121">
          <cell r="G121" t="str">
            <v>1lß CBSX</v>
          </cell>
        </row>
        <row r="122">
          <cell r="G122" t="str">
            <v>1lß CBSX</v>
          </cell>
        </row>
        <row r="123">
          <cell r="G123" t="str">
            <v>1khÊu than</v>
          </cell>
        </row>
        <row r="124">
          <cell r="G124" t="str">
            <v>1khÊu than</v>
          </cell>
        </row>
        <row r="125">
          <cell r="G125">
            <v>0</v>
          </cell>
        </row>
        <row r="126">
          <cell r="G126">
            <v>0</v>
          </cell>
        </row>
        <row r="127">
          <cell r="G127" t="str">
            <v>1khÊu than</v>
          </cell>
        </row>
        <row r="128">
          <cell r="G128" t="str">
            <v>1khÊu than</v>
          </cell>
        </row>
        <row r="129">
          <cell r="G129" t="str">
            <v>1khÊu than</v>
          </cell>
        </row>
        <row r="130">
          <cell r="G130" t="str">
            <v>1lß CBSX</v>
          </cell>
        </row>
        <row r="131">
          <cell r="G131" t="str">
            <v>1lß CBSX</v>
          </cell>
        </row>
        <row r="132">
          <cell r="G132" t="str">
            <v>1lß CBSX</v>
          </cell>
        </row>
        <row r="133">
          <cell r="G133" t="str">
            <v>1lß CBSX</v>
          </cell>
        </row>
        <row r="134">
          <cell r="G134" t="str">
            <v>1lß CBSX</v>
          </cell>
        </row>
        <row r="135">
          <cell r="G135" t="str">
            <v>1khÊu than</v>
          </cell>
        </row>
        <row r="136">
          <cell r="G136" t="str">
            <v>1khÊu than</v>
          </cell>
        </row>
        <row r="137">
          <cell r="G137">
            <v>0</v>
          </cell>
        </row>
        <row r="138">
          <cell r="G138">
            <v>0</v>
          </cell>
        </row>
        <row r="139">
          <cell r="G139">
            <v>0</v>
          </cell>
        </row>
        <row r="140">
          <cell r="G140" t="str">
            <v>1khÊu than</v>
          </cell>
        </row>
        <row r="141">
          <cell r="G141" t="str">
            <v>1khÊu than</v>
          </cell>
        </row>
        <row r="142">
          <cell r="G142" t="str">
            <v>1khÊu than</v>
          </cell>
        </row>
        <row r="143">
          <cell r="G143" t="str">
            <v>1khÊu than</v>
          </cell>
        </row>
        <row r="144">
          <cell r="G144" t="str">
            <v>1khÊu than</v>
          </cell>
        </row>
        <row r="145">
          <cell r="G145" t="str">
            <v>1khÊu than</v>
          </cell>
        </row>
        <row r="146">
          <cell r="G146">
            <v>0</v>
          </cell>
        </row>
        <row r="147">
          <cell r="G147">
            <v>0</v>
          </cell>
        </row>
        <row r="148">
          <cell r="G148" t="str">
            <v>1lß CBSX</v>
          </cell>
        </row>
        <row r="149">
          <cell r="G149" t="str">
            <v>1lß CBSX</v>
          </cell>
        </row>
        <row r="150">
          <cell r="G150" t="str">
            <v>1lß CBSX</v>
          </cell>
        </row>
        <row r="151">
          <cell r="G151" t="str">
            <v>1lß CBSX</v>
          </cell>
        </row>
        <row r="152">
          <cell r="G152" t="str">
            <v>1lß CBSX</v>
          </cell>
        </row>
        <row r="153">
          <cell r="G153" t="str">
            <v>1lß CBSX</v>
          </cell>
        </row>
        <row r="154">
          <cell r="G154" t="str">
            <v>1lß CBSX</v>
          </cell>
        </row>
        <row r="155">
          <cell r="G155" t="str">
            <v>1lß CBSX</v>
          </cell>
        </row>
        <row r="156">
          <cell r="G156" t="str">
            <v>1lß CBSX</v>
          </cell>
        </row>
        <row r="157">
          <cell r="G157" t="str">
            <v>1lß CBSX</v>
          </cell>
        </row>
        <row r="158">
          <cell r="G158" t="str">
            <v>1lß CBSX</v>
          </cell>
        </row>
        <row r="159">
          <cell r="G159" t="str">
            <v>1lß CBSX</v>
          </cell>
        </row>
        <row r="160">
          <cell r="G160" t="str">
            <v>1lß CBSX</v>
          </cell>
        </row>
        <row r="161">
          <cell r="G161">
            <v>0</v>
          </cell>
        </row>
        <row r="162">
          <cell r="G162">
            <v>0</v>
          </cell>
        </row>
        <row r="163">
          <cell r="G163">
            <v>0</v>
          </cell>
        </row>
        <row r="164">
          <cell r="G164" t="str">
            <v>1khÊu than</v>
          </cell>
        </row>
        <row r="165">
          <cell r="G165" t="str">
            <v>1khÊu than</v>
          </cell>
        </row>
        <row r="166">
          <cell r="G166" t="str">
            <v>1khÊu than</v>
          </cell>
        </row>
        <row r="167">
          <cell r="G167" t="str">
            <v>1khÊu than</v>
          </cell>
        </row>
        <row r="168">
          <cell r="G168">
            <v>0</v>
          </cell>
        </row>
        <row r="169">
          <cell r="G169">
            <v>0</v>
          </cell>
        </row>
        <row r="170">
          <cell r="G170">
            <v>0</v>
          </cell>
        </row>
        <row r="171">
          <cell r="G171" t="str">
            <v>1lß CBSX</v>
          </cell>
        </row>
        <row r="172">
          <cell r="G172" t="str">
            <v>1lß CBSX</v>
          </cell>
        </row>
        <row r="173">
          <cell r="G173">
            <v>0</v>
          </cell>
        </row>
        <row r="174">
          <cell r="G174">
            <v>0</v>
          </cell>
        </row>
        <row r="175">
          <cell r="G175">
            <v>0</v>
          </cell>
        </row>
        <row r="176">
          <cell r="G176" t="str">
            <v>1khÊu than</v>
          </cell>
        </row>
        <row r="177">
          <cell r="G177" t="str">
            <v>1khÊu than</v>
          </cell>
        </row>
        <row r="178">
          <cell r="G178">
            <v>0</v>
          </cell>
        </row>
        <row r="179">
          <cell r="G179">
            <v>0</v>
          </cell>
        </row>
        <row r="181">
          <cell r="G181">
            <v>0</v>
          </cell>
        </row>
        <row r="182">
          <cell r="G182">
            <v>0</v>
          </cell>
        </row>
        <row r="183">
          <cell r="G183">
            <v>0</v>
          </cell>
        </row>
        <row r="184">
          <cell r="G184">
            <v>0</v>
          </cell>
        </row>
        <row r="185">
          <cell r="G185" t="str">
            <v>1khÊu than</v>
          </cell>
        </row>
        <row r="186">
          <cell r="G186" t="str">
            <v>1khÊu than</v>
          </cell>
        </row>
        <row r="187">
          <cell r="G187">
            <v>0</v>
          </cell>
        </row>
        <row r="188">
          <cell r="G188">
            <v>0</v>
          </cell>
        </row>
        <row r="189">
          <cell r="G189">
            <v>0</v>
          </cell>
        </row>
        <row r="190">
          <cell r="G190" t="str">
            <v>1lß CBSX</v>
          </cell>
        </row>
        <row r="191">
          <cell r="G191" t="str">
            <v>1lß CBSX</v>
          </cell>
        </row>
        <row r="192">
          <cell r="G192">
            <v>0</v>
          </cell>
        </row>
        <row r="193">
          <cell r="G193">
            <v>0</v>
          </cell>
        </row>
        <row r="194">
          <cell r="G194" t="str">
            <v>1khÊu than</v>
          </cell>
        </row>
        <row r="195">
          <cell r="G195" t="str">
            <v>1khÊu than</v>
          </cell>
        </row>
        <row r="196">
          <cell r="G196">
            <v>0</v>
          </cell>
        </row>
        <row r="197">
          <cell r="G197">
            <v>0</v>
          </cell>
        </row>
        <row r="198">
          <cell r="G198">
            <v>0</v>
          </cell>
        </row>
        <row r="199">
          <cell r="G199" t="str">
            <v>1khÊu than</v>
          </cell>
        </row>
        <row r="200">
          <cell r="G200" t="str">
            <v>1khÊu than</v>
          </cell>
        </row>
        <row r="201">
          <cell r="G201" t="str">
            <v>1khÊu than</v>
          </cell>
        </row>
        <row r="202">
          <cell r="G202">
            <v>0</v>
          </cell>
        </row>
        <row r="203">
          <cell r="G203">
            <v>0</v>
          </cell>
        </row>
        <row r="204">
          <cell r="G204">
            <v>0</v>
          </cell>
        </row>
        <row r="205">
          <cell r="G205" t="str">
            <v>1lß CBSX</v>
          </cell>
        </row>
        <row r="206">
          <cell r="G206" t="str">
            <v>1lß CBSX</v>
          </cell>
        </row>
        <row r="207">
          <cell r="G207" t="str">
            <v>1khÊu than</v>
          </cell>
        </row>
        <row r="208">
          <cell r="G208" t="str">
            <v>1khÊu than</v>
          </cell>
        </row>
        <row r="209">
          <cell r="G209" t="str">
            <v>1khÊu than</v>
          </cell>
        </row>
        <row r="210">
          <cell r="G210" t="str">
            <v>1lß CBSX</v>
          </cell>
        </row>
        <row r="211">
          <cell r="G211" t="str">
            <v>1lß CBSX</v>
          </cell>
        </row>
        <row r="212">
          <cell r="G212">
            <v>0</v>
          </cell>
        </row>
        <row r="213">
          <cell r="G213">
            <v>0</v>
          </cell>
        </row>
        <row r="214">
          <cell r="G214">
            <v>0</v>
          </cell>
        </row>
        <row r="215">
          <cell r="G215" t="str">
            <v>1lß CBSX</v>
          </cell>
        </row>
        <row r="216">
          <cell r="G216" t="str">
            <v>1lß CBSX</v>
          </cell>
        </row>
        <row r="217">
          <cell r="G217">
            <v>0</v>
          </cell>
        </row>
        <row r="218">
          <cell r="G218">
            <v>0</v>
          </cell>
        </row>
        <row r="219">
          <cell r="G219">
            <v>0</v>
          </cell>
        </row>
        <row r="220">
          <cell r="G220" t="str">
            <v>1khÊu than</v>
          </cell>
        </row>
        <row r="221">
          <cell r="G221" t="str">
            <v>1khÊu than</v>
          </cell>
        </row>
        <row r="222">
          <cell r="G222" t="str">
            <v>1khÊu than</v>
          </cell>
        </row>
        <row r="223">
          <cell r="G223" t="str">
            <v>1khÊu than</v>
          </cell>
        </row>
        <row r="224">
          <cell r="G224" t="str">
            <v>1khÊu than</v>
          </cell>
        </row>
        <row r="225">
          <cell r="G225">
            <v>0</v>
          </cell>
        </row>
        <row r="226">
          <cell r="G226">
            <v>0</v>
          </cell>
        </row>
        <row r="227">
          <cell r="G227" t="str">
            <v>1lß CBSX</v>
          </cell>
        </row>
        <row r="228">
          <cell r="G228" t="str">
            <v>1lß CBSX</v>
          </cell>
        </row>
        <row r="229">
          <cell r="G229" t="str">
            <v>1khÊu than</v>
          </cell>
        </row>
        <row r="230">
          <cell r="G230" t="str">
            <v>1khÊu than</v>
          </cell>
        </row>
        <row r="231">
          <cell r="G231" t="str">
            <v>1khÊu than</v>
          </cell>
        </row>
        <row r="232">
          <cell r="G232" t="str">
            <v>1khÊu than</v>
          </cell>
        </row>
        <row r="233">
          <cell r="G233" t="str">
            <v>1khÊu than</v>
          </cell>
        </row>
        <row r="234">
          <cell r="G234" t="str">
            <v>1khÊu than</v>
          </cell>
        </row>
        <row r="235">
          <cell r="G235">
            <v>0</v>
          </cell>
        </row>
        <row r="236">
          <cell r="G236">
            <v>0</v>
          </cell>
        </row>
        <row r="237">
          <cell r="G237">
            <v>0</v>
          </cell>
        </row>
        <row r="238">
          <cell r="G238" t="str">
            <v>1khÊu than</v>
          </cell>
        </row>
        <row r="239">
          <cell r="G239" t="str">
            <v>1khÊu than</v>
          </cell>
        </row>
        <row r="240">
          <cell r="G240" t="str">
            <v>1khÊu than</v>
          </cell>
        </row>
        <row r="241">
          <cell r="G241" t="str">
            <v>1khÊu than</v>
          </cell>
        </row>
        <row r="242">
          <cell r="G242" t="str">
            <v>1khÊu than</v>
          </cell>
        </row>
        <row r="243">
          <cell r="G243" t="str">
            <v>1khÊu than</v>
          </cell>
        </row>
        <row r="244">
          <cell r="G244" t="str">
            <v>1lß CBSX</v>
          </cell>
        </row>
        <row r="245">
          <cell r="G245" t="str">
            <v>1lß CBSX</v>
          </cell>
        </row>
        <row r="246">
          <cell r="G246" t="str">
            <v>1khÊu than</v>
          </cell>
        </row>
        <row r="247">
          <cell r="G247" t="str">
            <v>1khÊu than</v>
          </cell>
        </row>
        <row r="248">
          <cell r="G248">
            <v>0</v>
          </cell>
        </row>
        <row r="249">
          <cell r="G249">
            <v>0</v>
          </cell>
        </row>
        <row r="250">
          <cell r="G250" t="str">
            <v>1khÊu than</v>
          </cell>
        </row>
        <row r="251">
          <cell r="G251" t="str">
            <v>1khÊu than</v>
          </cell>
        </row>
        <row r="252">
          <cell r="G252" t="str">
            <v>1lß CBSX</v>
          </cell>
        </row>
        <row r="253">
          <cell r="G253" t="str">
            <v>1lß CBSX</v>
          </cell>
        </row>
        <row r="254">
          <cell r="G254" t="str">
            <v>1lß CBSX</v>
          </cell>
        </row>
        <row r="255">
          <cell r="G255" t="str">
            <v>1lß CBSX</v>
          </cell>
        </row>
        <row r="256">
          <cell r="G256" t="str">
            <v>1khÊu than</v>
          </cell>
        </row>
        <row r="257">
          <cell r="G257" t="str">
            <v>1khÊu than</v>
          </cell>
        </row>
        <row r="258">
          <cell r="G258">
            <v>0</v>
          </cell>
        </row>
        <row r="259">
          <cell r="G259">
            <v>0</v>
          </cell>
        </row>
        <row r="260">
          <cell r="G260" t="str">
            <v>1khÊu than</v>
          </cell>
        </row>
        <row r="261">
          <cell r="G261" t="str">
            <v>1khÊu than</v>
          </cell>
        </row>
        <row r="262">
          <cell r="G262" t="str">
            <v>1lß CBSX</v>
          </cell>
        </row>
        <row r="263">
          <cell r="G263" t="str">
            <v>1lß CBSX</v>
          </cell>
        </row>
        <row r="264">
          <cell r="G264" t="str">
            <v>1lß CBSX</v>
          </cell>
        </row>
        <row r="265">
          <cell r="G265" t="str">
            <v>1khÊu than</v>
          </cell>
        </row>
        <row r="266">
          <cell r="G266" t="str">
            <v>1khÊu than</v>
          </cell>
        </row>
        <row r="267">
          <cell r="G267">
            <v>0</v>
          </cell>
        </row>
        <row r="268">
          <cell r="G268">
            <v>0</v>
          </cell>
        </row>
        <row r="269">
          <cell r="G269" t="str">
            <v>1khÊu than</v>
          </cell>
        </row>
        <row r="270">
          <cell r="G270" t="str">
            <v>1khÊu than</v>
          </cell>
        </row>
        <row r="271">
          <cell r="G271" t="str">
            <v>1khÊu than</v>
          </cell>
        </row>
        <row r="272">
          <cell r="G272" t="str">
            <v>1khÊu than</v>
          </cell>
        </row>
        <row r="273">
          <cell r="G273" t="str">
            <v>1khÊu than</v>
          </cell>
        </row>
        <row r="274">
          <cell r="G274">
            <v>0</v>
          </cell>
        </row>
        <row r="275">
          <cell r="G275">
            <v>0</v>
          </cell>
        </row>
        <row r="276">
          <cell r="G276" t="str">
            <v>1khÊu than</v>
          </cell>
        </row>
        <row r="277">
          <cell r="G277" t="str">
            <v>1khÊu than</v>
          </cell>
        </row>
        <row r="278">
          <cell r="G278" t="str">
            <v>1khÊu than</v>
          </cell>
        </row>
        <row r="279">
          <cell r="G279" t="str">
            <v>1khÊu than</v>
          </cell>
        </row>
        <row r="280">
          <cell r="G280" t="str">
            <v>1khÊu than</v>
          </cell>
        </row>
        <row r="281">
          <cell r="G281" t="str">
            <v>1khÊu than</v>
          </cell>
        </row>
        <row r="282">
          <cell r="G282">
            <v>0</v>
          </cell>
        </row>
        <row r="283">
          <cell r="G283">
            <v>0</v>
          </cell>
        </row>
        <row r="284">
          <cell r="G284" t="str">
            <v>1khÊu than</v>
          </cell>
        </row>
        <row r="285">
          <cell r="G285" t="str">
            <v>1khÊu than</v>
          </cell>
        </row>
        <row r="286">
          <cell r="G286" t="str">
            <v>1lß CBSX</v>
          </cell>
        </row>
        <row r="287">
          <cell r="G287" t="str">
            <v>1lß CBSX</v>
          </cell>
        </row>
        <row r="288">
          <cell r="G288" t="str">
            <v>1lß CBSX</v>
          </cell>
        </row>
        <row r="289">
          <cell r="G289" t="str">
            <v>1khÊu than</v>
          </cell>
        </row>
        <row r="290">
          <cell r="G290" t="str">
            <v>1khÊu than</v>
          </cell>
        </row>
        <row r="291">
          <cell r="G291" t="str">
            <v>1khÊu than</v>
          </cell>
        </row>
        <row r="292">
          <cell r="G292" t="str">
            <v>1khÊu than</v>
          </cell>
        </row>
        <row r="293">
          <cell r="G293" t="str">
            <v>1khÊu than</v>
          </cell>
        </row>
        <row r="294">
          <cell r="G294" t="str">
            <v>1khÊu than</v>
          </cell>
        </row>
        <row r="295">
          <cell r="G295" t="str">
            <v>1khÊu than</v>
          </cell>
        </row>
        <row r="296">
          <cell r="G296" t="str">
            <v>1khÊu than</v>
          </cell>
        </row>
        <row r="297">
          <cell r="G297">
            <v>0</v>
          </cell>
        </row>
        <row r="298">
          <cell r="G298">
            <v>0</v>
          </cell>
        </row>
        <row r="299">
          <cell r="G299">
            <v>0</v>
          </cell>
        </row>
        <row r="300">
          <cell r="G300">
            <v>0</v>
          </cell>
        </row>
        <row r="301">
          <cell r="G301">
            <v>0</v>
          </cell>
        </row>
        <row r="302">
          <cell r="G302" t="str">
            <v>1khÊu than</v>
          </cell>
        </row>
        <row r="303">
          <cell r="G303" t="str">
            <v>1khÊu than</v>
          </cell>
        </row>
        <row r="304">
          <cell r="G304" t="str">
            <v>1khÊu than</v>
          </cell>
        </row>
        <row r="305">
          <cell r="G305" t="str">
            <v>1lß CBSX</v>
          </cell>
        </row>
        <row r="306">
          <cell r="G306" t="str">
            <v>1lß CBSX</v>
          </cell>
        </row>
        <row r="307">
          <cell r="G307" t="str">
            <v>1khÊu than</v>
          </cell>
        </row>
        <row r="308">
          <cell r="G308" t="str">
            <v>1khÊu than</v>
          </cell>
        </row>
        <row r="309">
          <cell r="G309" t="str">
            <v>1khÊu than</v>
          </cell>
        </row>
        <row r="310">
          <cell r="G310">
            <v>0</v>
          </cell>
        </row>
        <row r="311">
          <cell r="G311">
            <v>0</v>
          </cell>
        </row>
        <row r="312">
          <cell r="G312">
            <v>0</v>
          </cell>
        </row>
        <row r="313">
          <cell r="G313" t="str">
            <v>1khÊu than</v>
          </cell>
        </row>
        <row r="314">
          <cell r="G314" t="str">
            <v>1khÊu than</v>
          </cell>
        </row>
        <row r="315">
          <cell r="G315" t="str">
            <v>1lß CBSX</v>
          </cell>
        </row>
        <row r="316">
          <cell r="G316" t="str">
            <v>1lß CBSX</v>
          </cell>
        </row>
        <row r="317">
          <cell r="G317" t="str">
            <v>1khÊu than</v>
          </cell>
        </row>
        <row r="318">
          <cell r="G318" t="str">
            <v>1khÊu than</v>
          </cell>
        </row>
        <row r="319">
          <cell r="G319" t="str">
            <v>1khÊu than</v>
          </cell>
        </row>
        <row r="320">
          <cell r="G320" t="str">
            <v>1khÊu than</v>
          </cell>
        </row>
        <row r="321">
          <cell r="G321" t="str">
            <v>1khÊu than</v>
          </cell>
        </row>
        <row r="322">
          <cell r="G322">
            <v>0</v>
          </cell>
        </row>
        <row r="323">
          <cell r="G323">
            <v>0</v>
          </cell>
        </row>
        <row r="324">
          <cell r="G324" t="str">
            <v>1lß CBSX</v>
          </cell>
        </row>
        <row r="325">
          <cell r="G325" t="str">
            <v>1lß CBSX</v>
          </cell>
        </row>
        <row r="326">
          <cell r="G326" t="str">
            <v>1khÊu than</v>
          </cell>
        </row>
        <row r="327">
          <cell r="G327" t="str">
            <v>1khÊu than</v>
          </cell>
        </row>
        <row r="328">
          <cell r="G328">
            <v>0</v>
          </cell>
        </row>
        <row r="329">
          <cell r="G329">
            <v>0</v>
          </cell>
        </row>
        <row r="330">
          <cell r="G330" t="str">
            <v>1khÊu than</v>
          </cell>
        </row>
        <row r="331">
          <cell r="G331" t="str">
            <v>1khÊu than</v>
          </cell>
        </row>
        <row r="332">
          <cell r="G332" t="str">
            <v>1khÊu than</v>
          </cell>
        </row>
        <row r="333">
          <cell r="G333" t="str">
            <v>1khÊu than</v>
          </cell>
        </row>
        <row r="334">
          <cell r="G334" t="str">
            <v>1khÊu than</v>
          </cell>
        </row>
        <row r="335">
          <cell r="G335" t="str">
            <v>1khÊu than</v>
          </cell>
        </row>
        <row r="336">
          <cell r="G336" t="str">
            <v>1khÊu than</v>
          </cell>
        </row>
        <row r="337">
          <cell r="G337" t="str">
            <v>1khÊu than</v>
          </cell>
        </row>
        <row r="338">
          <cell r="G338" t="str">
            <v>1khÊu than</v>
          </cell>
        </row>
        <row r="339">
          <cell r="G339" t="str">
            <v>1khÊu than</v>
          </cell>
        </row>
        <row r="340">
          <cell r="G340" t="str">
            <v>1khÊu than</v>
          </cell>
        </row>
        <row r="341">
          <cell r="G341" t="str">
            <v>1khÊu than</v>
          </cell>
        </row>
        <row r="342">
          <cell r="G342" t="str">
            <v>1khÊu than</v>
          </cell>
        </row>
        <row r="343">
          <cell r="G343" t="str">
            <v>1khÊu than</v>
          </cell>
        </row>
        <row r="344">
          <cell r="G344" t="str">
            <v>1khÊu than</v>
          </cell>
        </row>
        <row r="345">
          <cell r="G345" t="str">
            <v>1khÊu than</v>
          </cell>
        </row>
        <row r="346">
          <cell r="G346" t="str">
            <v>1khÊu than</v>
          </cell>
        </row>
        <row r="347">
          <cell r="G347" t="str">
            <v>1khÊu than</v>
          </cell>
        </row>
        <row r="348">
          <cell r="G348" t="str">
            <v>1khÊu than</v>
          </cell>
        </row>
        <row r="349">
          <cell r="G349" t="str">
            <v>1khÊu than</v>
          </cell>
        </row>
        <row r="350">
          <cell r="G350" t="str">
            <v>1khÊu than</v>
          </cell>
        </row>
        <row r="351">
          <cell r="G351" t="str">
            <v>1khÊu than</v>
          </cell>
        </row>
        <row r="352">
          <cell r="G352" t="str">
            <v>1khÊu than</v>
          </cell>
        </row>
        <row r="353">
          <cell r="G353" t="str">
            <v>1khÊu than</v>
          </cell>
        </row>
        <row r="354">
          <cell r="G354" t="str">
            <v>1khÊu than</v>
          </cell>
        </row>
        <row r="355">
          <cell r="G355" t="str">
            <v>1khÊu than</v>
          </cell>
        </row>
        <row r="356">
          <cell r="G356" t="str">
            <v>1khÊu than</v>
          </cell>
        </row>
        <row r="357">
          <cell r="G357" t="str">
            <v>1khÊu than</v>
          </cell>
        </row>
        <row r="358">
          <cell r="G358" t="str">
            <v>1khÊu than</v>
          </cell>
        </row>
        <row r="359">
          <cell r="G359" t="str">
            <v>1khÊu than</v>
          </cell>
        </row>
        <row r="360">
          <cell r="G360" t="str">
            <v>1khÊu than</v>
          </cell>
        </row>
        <row r="361">
          <cell r="G361" t="str">
            <v>1khÊu than</v>
          </cell>
        </row>
        <row r="362">
          <cell r="G362" t="str">
            <v>1khÊu than</v>
          </cell>
        </row>
        <row r="363">
          <cell r="G363" t="str">
            <v>1khÊu than</v>
          </cell>
        </row>
        <row r="364">
          <cell r="G364" t="str">
            <v>1khÊu than</v>
          </cell>
        </row>
        <row r="365">
          <cell r="G365" t="str">
            <v>1khÊu than</v>
          </cell>
        </row>
        <row r="366">
          <cell r="G366" t="str">
            <v>1khÊu than</v>
          </cell>
        </row>
        <row r="367">
          <cell r="G367" t="str">
            <v>1khÊu than</v>
          </cell>
        </row>
        <row r="368">
          <cell r="G368" t="str">
            <v>1khÊu than</v>
          </cell>
        </row>
        <row r="369">
          <cell r="G369" t="str">
            <v>1khÊu than</v>
          </cell>
        </row>
        <row r="370">
          <cell r="G370" t="str">
            <v>1khÊu than</v>
          </cell>
        </row>
        <row r="371">
          <cell r="G371" t="str">
            <v>1khÊu than</v>
          </cell>
        </row>
        <row r="372">
          <cell r="G372" t="str">
            <v>1khÊu than</v>
          </cell>
        </row>
        <row r="373">
          <cell r="G373" t="str">
            <v>1khÊu than</v>
          </cell>
        </row>
        <row r="374">
          <cell r="G374" t="str">
            <v>1khÊu than</v>
          </cell>
        </row>
        <row r="375">
          <cell r="G375" t="str">
            <v>1khÊu than</v>
          </cell>
        </row>
        <row r="376">
          <cell r="G376" t="str">
            <v>1khÊu than</v>
          </cell>
        </row>
        <row r="377">
          <cell r="G377" t="str">
            <v>1khÊu than</v>
          </cell>
        </row>
        <row r="378">
          <cell r="G378" t="str">
            <v>1khÊu than</v>
          </cell>
        </row>
        <row r="379">
          <cell r="G379" t="str">
            <v>1khÊu than</v>
          </cell>
        </row>
        <row r="380">
          <cell r="G380" t="str">
            <v>1khÊu than</v>
          </cell>
        </row>
        <row r="381">
          <cell r="G381" t="str">
            <v>1khÊu than</v>
          </cell>
        </row>
        <row r="382">
          <cell r="G382" t="str">
            <v>1khÊu than</v>
          </cell>
        </row>
        <row r="383">
          <cell r="G383" t="str">
            <v>1khÊu than</v>
          </cell>
        </row>
        <row r="384">
          <cell r="G384" t="str">
            <v>1khÊu than</v>
          </cell>
        </row>
        <row r="385">
          <cell r="G385" t="str">
            <v>1khÊu than</v>
          </cell>
        </row>
        <row r="386">
          <cell r="G386" t="str">
            <v>1khÊu than</v>
          </cell>
        </row>
        <row r="387">
          <cell r="G387" t="str">
            <v>1khÊu than</v>
          </cell>
        </row>
        <row r="388">
          <cell r="G388" t="str">
            <v>1khÊu than</v>
          </cell>
        </row>
        <row r="389">
          <cell r="G389" t="str">
            <v>1khÊu than</v>
          </cell>
        </row>
        <row r="390">
          <cell r="G390" t="str">
            <v>1khÊu than</v>
          </cell>
        </row>
        <row r="391">
          <cell r="G391" t="str">
            <v>1khÊu than</v>
          </cell>
        </row>
        <row r="392">
          <cell r="G392" t="str">
            <v>1khÊu than</v>
          </cell>
        </row>
        <row r="393">
          <cell r="G393" t="str">
            <v>1khÊu than</v>
          </cell>
        </row>
        <row r="394">
          <cell r="G394" t="str">
            <v>1khÊu than</v>
          </cell>
        </row>
        <row r="395">
          <cell r="G395" t="str">
            <v>1khÊu than</v>
          </cell>
        </row>
        <row r="396">
          <cell r="G396" t="str">
            <v>1khÊu than</v>
          </cell>
        </row>
        <row r="397">
          <cell r="G397" t="str">
            <v>1khÊu than</v>
          </cell>
        </row>
        <row r="398">
          <cell r="G398" t="str">
            <v>1khÊu than</v>
          </cell>
        </row>
        <row r="399">
          <cell r="G399" t="str">
            <v>1khÊu than</v>
          </cell>
        </row>
        <row r="400">
          <cell r="G400" t="str">
            <v>1khÊu than</v>
          </cell>
        </row>
        <row r="401">
          <cell r="G401" t="str">
            <v>1khÊu than</v>
          </cell>
        </row>
        <row r="402">
          <cell r="G402" t="str">
            <v>1khÊu than</v>
          </cell>
        </row>
        <row r="403">
          <cell r="G403" t="str">
            <v>1khÊu than</v>
          </cell>
        </row>
        <row r="404">
          <cell r="G404" t="str">
            <v>1khÊu than</v>
          </cell>
        </row>
        <row r="405">
          <cell r="G405" t="str">
            <v>1khÊu than</v>
          </cell>
        </row>
        <row r="406">
          <cell r="G406" t="str">
            <v>1khÊu than</v>
          </cell>
        </row>
        <row r="407">
          <cell r="G407" t="str">
            <v>1khÊu than</v>
          </cell>
        </row>
        <row r="408">
          <cell r="G408" t="str">
            <v>1khÊu than</v>
          </cell>
        </row>
        <row r="409">
          <cell r="G409" t="str">
            <v>1khÊu than</v>
          </cell>
        </row>
        <row r="410">
          <cell r="G410" t="str">
            <v>1khÊu than</v>
          </cell>
        </row>
        <row r="411">
          <cell r="G411" t="str">
            <v>1khÊu than</v>
          </cell>
        </row>
        <row r="412">
          <cell r="G412" t="str">
            <v>1khÊu than</v>
          </cell>
        </row>
        <row r="413">
          <cell r="G413" t="str">
            <v>1khÊu than</v>
          </cell>
        </row>
        <row r="414">
          <cell r="G414" t="str">
            <v>1khÊu than</v>
          </cell>
        </row>
        <row r="415">
          <cell r="G415" t="str">
            <v>1khÊu than</v>
          </cell>
        </row>
        <row r="416">
          <cell r="G416" t="str">
            <v>1khÊu than</v>
          </cell>
        </row>
        <row r="417">
          <cell r="G417" t="str">
            <v>1khÊu than</v>
          </cell>
        </row>
        <row r="418">
          <cell r="G418" t="str">
            <v>1khÊu than</v>
          </cell>
        </row>
        <row r="419">
          <cell r="G419" t="str">
            <v>1khÊu than</v>
          </cell>
        </row>
        <row r="420">
          <cell r="G420" t="str">
            <v>1khÊu than</v>
          </cell>
        </row>
        <row r="421">
          <cell r="G421" t="str">
            <v>1khÊu than</v>
          </cell>
        </row>
        <row r="422">
          <cell r="G422" t="str">
            <v>1khÊu than</v>
          </cell>
        </row>
        <row r="423">
          <cell r="G423" t="str">
            <v>1khÊu than</v>
          </cell>
        </row>
        <row r="424">
          <cell r="G424" t="str">
            <v>1khÊu than</v>
          </cell>
        </row>
        <row r="425">
          <cell r="G425" t="str">
            <v>1khÊu than</v>
          </cell>
        </row>
        <row r="426">
          <cell r="G426" t="str">
            <v>1khÊu than</v>
          </cell>
        </row>
        <row r="427">
          <cell r="G427" t="str">
            <v>1khÊu than</v>
          </cell>
        </row>
        <row r="428">
          <cell r="G428" t="str">
            <v>1khÊu than</v>
          </cell>
        </row>
        <row r="429">
          <cell r="G429" t="str">
            <v>1khÊu than</v>
          </cell>
        </row>
        <row r="430">
          <cell r="G430" t="str">
            <v>1khÊu than</v>
          </cell>
        </row>
        <row r="431">
          <cell r="G431" t="str">
            <v>1khÊu than</v>
          </cell>
        </row>
        <row r="432">
          <cell r="G432" t="str">
            <v>1khÊu than</v>
          </cell>
        </row>
        <row r="433">
          <cell r="G433" t="str">
            <v>1khÊu than</v>
          </cell>
        </row>
        <row r="434">
          <cell r="G434" t="str">
            <v>1khÊu than</v>
          </cell>
        </row>
        <row r="435">
          <cell r="G435" t="str">
            <v>1khÊu than</v>
          </cell>
        </row>
        <row r="436">
          <cell r="G436" t="str">
            <v>1khÊu than</v>
          </cell>
        </row>
        <row r="437">
          <cell r="G437" t="str">
            <v>1khÊu than</v>
          </cell>
        </row>
        <row r="438">
          <cell r="G438" t="str">
            <v>1khÊu than</v>
          </cell>
        </row>
        <row r="439">
          <cell r="G439" t="str">
            <v>1khÊu than</v>
          </cell>
        </row>
        <row r="440">
          <cell r="G440" t="str">
            <v>1khÊu than</v>
          </cell>
        </row>
        <row r="441">
          <cell r="G441" t="str">
            <v>1khÊu than</v>
          </cell>
        </row>
        <row r="442">
          <cell r="G442" t="str">
            <v>1khÊu than</v>
          </cell>
        </row>
        <row r="443">
          <cell r="G443" t="str">
            <v>1khÊu than</v>
          </cell>
        </row>
        <row r="444">
          <cell r="G444" t="str">
            <v>1khÊu than</v>
          </cell>
        </row>
        <row r="445">
          <cell r="G445" t="str">
            <v>1khÊu than</v>
          </cell>
        </row>
        <row r="446">
          <cell r="G446" t="str">
            <v>1khÊu than</v>
          </cell>
        </row>
        <row r="447">
          <cell r="G447" t="str">
            <v>1khÊu than</v>
          </cell>
        </row>
        <row r="448">
          <cell r="G448" t="str">
            <v>1khÊu than</v>
          </cell>
        </row>
        <row r="449">
          <cell r="G449" t="str">
            <v>1khÊu than</v>
          </cell>
        </row>
        <row r="450">
          <cell r="G450" t="str">
            <v>1khÊu than</v>
          </cell>
        </row>
        <row r="451">
          <cell r="G451" t="str">
            <v>1khÊu than</v>
          </cell>
        </row>
        <row r="452">
          <cell r="G452" t="str">
            <v>1khÊu than</v>
          </cell>
        </row>
        <row r="453">
          <cell r="G453" t="str">
            <v>1khÊu than</v>
          </cell>
        </row>
        <row r="454">
          <cell r="G454" t="str">
            <v>1khÊu than</v>
          </cell>
        </row>
        <row r="455">
          <cell r="G455" t="str">
            <v>1khÊu than</v>
          </cell>
        </row>
        <row r="456">
          <cell r="G456" t="str">
            <v>1khÊu than</v>
          </cell>
        </row>
        <row r="457">
          <cell r="G457" t="str">
            <v>1khÊu than</v>
          </cell>
        </row>
        <row r="458">
          <cell r="G458" t="str">
            <v>1khÊu than</v>
          </cell>
        </row>
        <row r="459">
          <cell r="G459" t="str">
            <v>1khÊu than</v>
          </cell>
        </row>
        <row r="460">
          <cell r="G460" t="str">
            <v>1khÊu than</v>
          </cell>
        </row>
        <row r="461">
          <cell r="G461" t="str">
            <v>1khÊu than</v>
          </cell>
        </row>
        <row r="462">
          <cell r="G462" t="str">
            <v>1khÊu than</v>
          </cell>
        </row>
        <row r="463">
          <cell r="G463" t="str">
            <v>1khÊu than</v>
          </cell>
        </row>
        <row r="464">
          <cell r="G464" t="str">
            <v>1khÊu than</v>
          </cell>
        </row>
        <row r="465">
          <cell r="G465" t="str">
            <v>1khÊu than</v>
          </cell>
        </row>
        <row r="466">
          <cell r="G466">
            <v>0</v>
          </cell>
        </row>
        <row r="467">
          <cell r="G467">
            <v>0</v>
          </cell>
        </row>
        <row r="468">
          <cell r="G468" t="str">
            <v>1lß CBSX</v>
          </cell>
        </row>
        <row r="469">
          <cell r="G469" t="str">
            <v>1lß CBSX</v>
          </cell>
        </row>
        <row r="470">
          <cell r="G470" t="str">
            <v>1lß CBSX</v>
          </cell>
        </row>
        <row r="471">
          <cell r="G471" t="str">
            <v>1lß CBSX</v>
          </cell>
        </row>
        <row r="472">
          <cell r="G472" t="str">
            <v>1lß CBSX</v>
          </cell>
        </row>
        <row r="473">
          <cell r="G473" t="str">
            <v>1lß CBSX</v>
          </cell>
        </row>
        <row r="474">
          <cell r="G474" t="str">
            <v>1lß CBSX</v>
          </cell>
        </row>
        <row r="475">
          <cell r="G475" t="str">
            <v>1lß CBSX</v>
          </cell>
        </row>
        <row r="476">
          <cell r="G476" t="str">
            <v>1lß CBSX</v>
          </cell>
        </row>
        <row r="477">
          <cell r="G477" t="str">
            <v>1lß CBSX</v>
          </cell>
        </row>
        <row r="478">
          <cell r="G478" t="str">
            <v>1lß CBSX</v>
          </cell>
        </row>
        <row r="479">
          <cell r="G479" t="str">
            <v>1lß CBSX</v>
          </cell>
        </row>
        <row r="480">
          <cell r="G480" t="str">
            <v>1lß CBSX</v>
          </cell>
        </row>
        <row r="481">
          <cell r="G481">
            <v>0</v>
          </cell>
        </row>
        <row r="482">
          <cell r="G482" t="str">
            <v>1lß CBSX</v>
          </cell>
        </row>
        <row r="483">
          <cell r="G483" t="str">
            <v>1lß CBSX</v>
          </cell>
        </row>
        <row r="484">
          <cell r="G484" t="str">
            <v>1lß CBSX</v>
          </cell>
        </row>
        <row r="485">
          <cell r="G485" t="str">
            <v>1lß CBSX</v>
          </cell>
        </row>
        <row r="486">
          <cell r="G486" t="str">
            <v>1lß CBSX</v>
          </cell>
        </row>
        <row r="487">
          <cell r="G487" t="str">
            <v>1lß CBSX</v>
          </cell>
        </row>
        <row r="488">
          <cell r="G488" t="str">
            <v>1lß CBSX</v>
          </cell>
        </row>
        <row r="489">
          <cell r="G489">
            <v>0</v>
          </cell>
        </row>
        <row r="490">
          <cell r="G490">
            <v>0</v>
          </cell>
        </row>
        <row r="491">
          <cell r="G491" t="str">
            <v>1lß CBSX</v>
          </cell>
        </row>
        <row r="492">
          <cell r="G492" t="str">
            <v>1lß CBSX</v>
          </cell>
        </row>
        <row r="493">
          <cell r="G493" t="str">
            <v>1lß CBSX</v>
          </cell>
        </row>
        <row r="494">
          <cell r="G494" t="str">
            <v>1lß CBSX</v>
          </cell>
        </row>
        <row r="495">
          <cell r="G495" t="str">
            <v>1lß CBSX</v>
          </cell>
        </row>
        <row r="496">
          <cell r="G496" t="str">
            <v>1lß CBSX</v>
          </cell>
        </row>
        <row r="497">
          <cell r="G497" t="str">
            <v>1lß CBSX</v>
          </cell>
        </row>
        <row r="498">
          <cell r="G498" t="str">
            <v>1lß CBSX</v>
          </cell>
        </row>
        <row r="499">
          <cell r="G499">
            <v>0</v>
          </cell>
        </row>
        <row r="500">
          <cell r="G500">
            <v>0</v>
          </cell>
        </row>
        <row r="501">
          <cell r="G501">
            <v>0</v>
          </cell>
        </row>
        <row r="502">
          <cell r="G502" t="str">
            <v>1lß CBSX</v>
          </cell>
        </row>
        <row r="503">
          <cell r="G503" t="str">
            <v>1lß CBSX</v>
          </cell>
        </row>
        <row r="504">
          <cell r="G504" t="str">
            <v>1khÊu than</v>
          </cell>
        </row>
        <row r="505">
          <cell r="G505" t="str">
            <v>1khÊu than</v>
          </cell>
        </row>
        <row r="506">
          <cell r="G506" t="str">
            <v>1khÊu than</v>
          </cell>
        </row>
        <row r="507">
          <cell r="G507" t="str">
            <v>1khÊu than</v>
          </cell>
        </row>
        <row r="508">
          <cell r="G508" t="str">
            <v>1khÊu than</v>
          </cell>
        </row>
        <row r="509">
          <cell r="G509" t="str">
            <v>1khÊu than</v>
          </cell>
        </row>
        <row r="510">
          <cell r="G510" t="str">
            <v>1lß CBSX</v>
          </cell>
        </row>
        <row r="511">
          <cell r="G511" t="str">
            <v>1lß CBSX</v>
          </cell>
        </row>
        <row r="512">
          <cell r="G512" t="str">
            <v>1khÊu than</v>
          </cell>
        </row>
        <row r="513">
          <cell r="G513" t="str">
            <v>1khÊu than</v>
          </cell>
        </row>
        <row r="514">
          <cell r="G514" t="str">
            <v>1khÊu than</v>
          </cell>
        </row>
        <row r="515">
          <cell r="G515" t="str">
            <v>1khÊu than</v>
          </cell>
        </row>
        <row r="516">
          <cell r="G516" t="str">
            <v>1khÊu than</v>
          </cell>
        </row>
        <row r="517">
          <cell r="G517">
            <v>0</v>
          </cell>
        </row>
        <row r="518">
          <cell r="G518">
            <v>0</v>
          </cell>
        </row>
        <row r="519">
          <cell r="G519">
            <v>0</v>
          </cell>
        </row>
        <row r="520">
          <cell r="G520" t="str">
            <v>1lß CBSX</v>
          </cell>
        </row>
        <row r="521">
          <cell r="G521" t="str">
            <v>1lß CBSX</v>
          </cell>
        </row>
        <row r="522">
          <cell r="G522" t="str">
            <v>1lß CBSX</v>
          </cell>
        </row>
        <row r="523">
          <cell r="G523" t="str">
            <v>1khÊu than</v>
          </cell>
        </row>
        <row r="524">
          <cell r="G524" t="str">
            <v>1khÊu than</v>
          </cell>
        </row>
        <row r="525">
          <cell r="G525" t="str">
            <v>1khÊu than</v>
          </cell>
        </row>
        <row r="526">
          <cell r="G526" t="str">
            <v>1khÊu than</v>
          </cell>
        </row>
        <row r="527">
          <cell r="G527" t="str">
            <v>1khÊu than</v>
          </cell>
        </row>
        <row r="528">
          <cell r="G528">
            <v>0</v>
          </cell>
        </row>
        <row r="529">
          <cell r="G529">
            <v>0</v>
          </cell>
        </row>
        <row r="530">
          <cell r="G530">
            <v>0</v>
          </cell>
        </row>
        <row r="531">
          <cell r="G531" t="str">
            <v>1lß CBSX</v>
          </cell>
        </row>
        <row r="532">
          <cell r="G532" t="str">
            <v>1lß CBSX</v>
          </cell>
        </row>
        <row r="533">
          <cell r="G533" t="str">
            <v>1lß CBSX</v>
          </cell>
        </row>
        <row r="534">
          <cell r="G534" t="str">
            <v>1khÊu than</v>
          </cell>
        </row>
        <row r="535">
          <cell r="G535" t="str">
            <v>1khÊu than</v>
          </cell>
        </row>
        <row r="536">
          <cell r="G536" t="str">
            <v>1khÊu than</v>
          </cell>
        </row>
        <row r="537">
          <cell r="G537" t="str">
            <v>1khÊu than</v>
          </cell>
        </row>
        <row r="538">
          <cell r="G538">
            <v>0</v>
          </cell>
        </row>
        <row r="539">
          <cell r="G539">
            <v>0</v>
          </cell>
        </row>
        <row r="540">
          <cell r="G540">
            <v>0</v>
          </cell>
        </row>
        <row r="541">
          <cell r="G541" t="str">
            <v>1lß CBSX</v>
          </cell>
        </row>
        <row r="542">
          <cell r="G542" t="str">
            <v>1lß CBSX</v>
          </cell>
        </row>
        <row r="543">
          <cell r="G543" t="str">
            <v>1lß CBSX</v>
          </cell>
        </row>
        <row r="544">
          <cell r="G544" t="str">
            <v>1lß CBSX</v>
          </cell>
        </row>
        <row r="545">
          <cell r="G545" t="str">
            <v>1lß CBSX</v>
          </cell>
        </row>
        <row r="546">
          <cell r="G546" t="str">
            <v>1khÊu than</v>
          </cell>
        </row>
        <row r="547">
          <cell r="G547" t="str">
            <v>1khÊu than</v>
          </cell>
        </row>
        <row r="548">
          <cell r="G548" t="str">
            <v>1khÊu than</v>
          </cell>
        </row>
        <row r="549">
          <cell r="G549" t="str">
            <v>1lß CBSX</v>
          </cell>
        </row>
        <row r="550">
          <cell r="G550" t="str">
            <v>1lß CBSX</v>
          </cell>
        </row>
        <row r="551">
          <cell r="G551" t="str">
            <v>1lß CBSX</v>
          </cell>
        </row>
        <row r="552">
          <cell r="G552" t="str">
            <v>1lß CBSX</v>
          </cell>
        </row>
        <row r="553">
          <cell r="G553">
            <v>0</v>
          </cell>
        </row>
        <row r="554">
          <cell r="G554">
            <v>0</v>
          </cell>
        </row>
        <row r="555">
          <cell r="G555" t="str">
            <v>1khÊu than</v>
          </cell>
        </row>
        <row r="556">
          <cell r="G556" t="str">
            <v>1khÊu than</v>
          </cell>
        </row>
        <row r="557">
          <cell r="G557" t="str">
            <v>1lß CBSX</v>
          </cell>
        </row>
        <row r="558">
          <cell r="G558" t="str">
            <v>1lß CBSX</v>
          </cell>
        </row>
        <row r="559">
          <cell r="G559" t="str">
            <v>1lß CBSX</v>
          </cell>
        </row>
        <row r="560">
          <cell r="G560" t="str">
            <v>1lß CBSX</v>
          </cell>
        </row>
        <row r="561">
          <cell r="G561" t="str">
            <v>1lß CBSX</v>
          </cell>
        </row>
        <row r="562">
          <cell r="G562">
            <v>0</v>
          </cell>
        </row>
        <row r="563">
          <cell r="G563">
            <v>0</v>
          </cell>
        </row>
        <row r="564">
          <cell r="G564" t="str">
            <v>1khÊu than</v>
          </cell>
        </row>
        <row r="565">
          <cell r="G565" t="str">
            <v>1khÊu than</v>
          </cell>
        </row>
        <row r="566">
          <cell r="G566" t="str">
            <v>1lß CBSX</v>
          </cell>
        </row>
        <row r="567">
          <cell r="G567" t="str">
            <v>1lß CBSX</v>
          </cell>
        </row>
        <row r="568">
          <cell r="G568" t="str">
            <v>1lß CBSX</v>
          </cell>
        </row>
        <row r="569">
          <cell r="G569" t="str">
            <v>1lß CBSX</v>
          </cell>
        </row>
        <row r="570">
          <cell r="G570" t="str">
            <v>1lß CBSX</v>
          </cell>
        </row>
        <row r="571">
          <cell r="G571" t="str">
            <v>1khÊu than</v>
          </cell>
        </row>
        <row r="572">
          <cell r="G572" t="str">
            <v>1khÊu than</v>
          </cell>
        </row>
        <row r="573">
          <cell r="G573" t="str">
            <v>1khÊu than</v>
          </cell>
        </row>
        <row r="574">
          <cell r="G574">
            <v>0</v>
          </cell>
        </row>
        <row r="575">
          <cell r="G575">
            <v>0</v>
          </cell>
        </row>
        <row r="576">
          <cell r="G576">
            <v>0</v>
          </cell>
        </row>
        <row r="577">
          <cell r="G577">
            <v>0</v>
          </cell>
        </row>
        <row r="578">
          <cell r="G578" t="str">
            <v>1lß CBSX</v>
          </cell>
        </row>
        <row r="579">
          <cell r="G579" t="str">
            <v>1lß CBSX</v>
          </cell>
        </row>
        <row r="580">
          <cell r="G580" t="str">
            <v>1lß CBSX</v>
          </cell>
        </row>
        <row r="581">
          <cell r="G581" t="str">
            <v>1lß CBSX</v>
          </cell>
        </row>
        <row r="582">
          <cell r="G582" t="str">
            <v>1lß CBSX</v>
          </cell>
        </row>
        <row r="583">
          <cell r="G583">
            <v>0</v>
          </cell>
        </row>
        <row r="584">
          <cell r="G584">
            <v>0</v>
          </cell>
        </row>
        <row r="585">
          <cell r="G585">
            <v>0</v>
          </cell>
        </row>
        <row r="586">
          <cell r="G586" t="str">
            <v>1khÊu than</v>
          </cell>
        </row>
        <row r="587">
          <cell r="G587" t="str">
            <v>1khÊu than</v>
          </cell>
        </row>
        <row r="588">
          <cell r="G588" t="str">
            <v>1khÊu than</v>
          </cell>
        </row>
        <row r="589">
          <cell r="G589" t="str">
            <v>1khÊu than</v>
          </cell>
        </row>
        <row r="590">
          <cell r="G590" t="str">
            <v>1khÊu than</v>
          </cell>
        </row>
        <row r="591">
          <cell r="G591">
            <v>0</v>
          </cell>
        </row>
        <row r="592">
          <cell r="G592">
            <v>0</v>
          </cell>
        </row>
        <row r="593">
          <cell r="G593" t="str">
            <v>1khÊu than</v>
          </cell>
        </row>
        <row r="594">
          <cell r="G594" t="str">
            <v>1khÊu than</v>
          </cell>
        </row>
        <row r="595">
          <cell r="G595" t="str">
            <v>1khÊu than</v>
          </cell>
        </row>
        <row r="596">
          <cell r="G596" t="str">
            <v>1khÊu than</v>
          </cell>
        </row>
        <row r="597">
          <cell r="G597">
            <v>0</v>
          </cell>
        </row>
        <row r="598">
          <cell r="G598">
            <v>0</v>
          </cell>
        </row>
        <row r="599">
          <cell r="G599" t="str">
            <v>1khÊu than</v>
          </cell>
        </row>
        <row r="600">
          <cell r="G600" t="str">
            <v>1khÊu than</v>
          </cell>
        </row>
        <row r="601">
          <cell r="G601" t="str">
            <v>1khÊu than</v>
          </cell>
        </row>
        <row r="602">
          <cell r="G602" t="str">
            <v>1khÊu than</v>
          </cell>
        </row>
        <row r="603">
          <cell r="G603" t="str">
            <v>1khÊu than</v>
          </cell>
        </row>
        <row r="604">
          <cell r="G604" t="str">
            <v>1khÊu than</v>
          </cell>
        </row>
        <row r="605">
          <cell r="G605" t="str">
            <v>1khÊu than</v>
          </cell>
        </row>
        <row r="606">
          <cell r="G606" t="str">
            <v>1khÊu than</v>
          </cell>
        </row>
        <row r="607">
          <cell r="G607" t="str">
            <v>1khÊu than</v>
          </cell>
        </row>
        <row r="608">
          <cell r="G608" t="str">
            <v>1khÊu than</v>
          </cell>
        </row>
        <row r="609">
          <cell r="G609" t="str">
            <v>1khÊu than</v>
          </cell>
        </row>
        <row r="610">
          <cell r="G610" t="str">
            <v>1khÊu than</v>
          </cell>
        </row>
        <row r="611">
          <cell r="G611" t="str">
            <v>1khÊu than</v>
          </cell>
        </row>
        <row r="612">
          <cell r="G612" t="str">
            <v>1khÊu than</v>
          </cell>
        </row>
        <row r="613">
          <cell r="G613">
            <v>0</v>
          </cell>
        </row>
        <row r="614">
          <cell r="G614">
            <v>0</v>
          </cell>
        </row>
        <row r="615">
          <cell r="G615" t="str">
            <v>1khÊu than</v>
          </cell>
        </row>
        <row r="616">
          <cell r="G616" t="str">
            <v>1khÊu than</v>
          </cell>
        </row>
        <row r="617">
          <cell r="G617" t="str">
            <v>1khÊu than</v>
          </cell>
        </row>
        <row r="618">
          <cell r="G618" t="str">
            <v>1khÊu than</v>
          </cell>
        </row>
        <row r="619">
          <cell r="G619" t="str">
            <v>1khÊu than</v>
          </cell>
        </row>
        <row r="620">
          <cell r="G620" t="str">
            <v>1khÊu than</v>
          </cell>
        </row>
        <row r="621">
          <cell r="G621" t="str">
            <v>1khÊu than</v>
          </cell>
        </row>
        <row r="622">
          <cell r="G622" t="str">
            <v>1khÊu than</v>
          </cell>
        </row>
        <row r="623">
          <cell r="G623" t="str">
            <v>1khÊu than</v>
          </cell>
        </row>
        <row r="624">
          <cell r="G624">
            <v>0</v>
          </cell>
        </row>
        <row r="625">
          <cell r="G625">
            <v>0</v>
          </cell>
        </row>
        <row r="626">
          <cell r="G626">
            <v>0</v>
          </cell>
        </row>
        <row r="627">
          <cell r="G627" t="str">
            <v>1khÊu than</v>
          </cell>
        </row>
        <row r="628">
          <cell r="G628" t="str">
            <v>1khÊu than</v>
          </cell>
        </row>
        <row r="629">
          <cell r="G629" t="str">
            <v>1khÊu than</v>
          </cell>
        </row>
        <row r="630">
          <cell r="G630">
            <v>0</v>
          </cell>
        </row>
        <row r="631">
          <cell r="G631">
            <v>0</v>
          </cell>
        </row>
        <row r="632">
          <cell r="G632">
            <v>0</v>
          </cell>
        </row>
        <row r="633">
          <cell r="G633" t="str">
            <v>1khÊu than</v>
          </cell>
        </row>
        <row r="634">
          <cell r="G634" t="str">
            <v>1khÊu than</v>
          </cell>
        </row>
        <row r="635">
          <cell r="G635" t="str">
            <v>1lß CBSX</v>
          </cell>
        </row>
        <row r="636">
          <cell r="G636" t="str">
            <v>1lß CBSX</v>
          </cell>
        </row>
        <row r="637">
          <cell r="G637" t="str">
            <v>1khÊu than</v>
          </cell>
        </row>
        <row r="638">
          <cell r="G638" t="str">
            <v>1khÊu than</v>
          </cell>
        </row>
        <row r="639">
          <cell r="G639" t="str">
            <v>1khÊu than</v>
          </cell>
        </row>
        <row r="640">
          <cell r="G640" t="str">
            <v>1khÊu than</v>
          </cell>
        </row>
        <row r="641">
          <cell r="G641">
            <v>0</v>
          </cell>
        </row>
        <row r="642">
          <cell r="G642">
            <v>0</v>
          </cell>
        </row>
        <row r="643">
          <cell r="G643" t="str">
            <v>1lß CBSX</v>
          </cell>
        </row>
        <row r="644">
          <cell r="G644" t="str">
            <v>1lß CBSX</v>
          </cell>
        </row>
        <row r="645">
          <cell r="G645" t="str">
            <v>1lß CBSX</v>
          </cell>
        </row>
        <row r="646">
          <cell r="G646" t="str">
            <v>1lß CBSX</v>
          </cell>
        </row>
        <row r="647">
          <cell r="G647" t="str">
            <v>1lß CBSX</v>
          </cell>
        </row>
        <row r="648">
          <cell r="G648" t="str">
            <v>1lß CBSX</v>
          </cell>
        </row>
        <row r="649">
          <cell r="G649" t="str">
            <v>1lß CBSX</v>
          </cell>
        </row>
        <row r="650">
          <cell r="G650" t="str">
            <v>1lß CBSX</v>
          </cell>
        </row>
        <row r="651">
          <cell r="G651" t="str">
            <v>1lß CBSX</v>
          </cell>
        </row>
        <row r="652">
          <cell r="G652">
            <v>0</v>
          </cell>
        </row>
        <row r="653">
          <cell r="G653">
            <v>0</v>
          </cell>
        </row>
        <row r="654">
          <cell r="G654" t="str">
            <v>1khÊu than</v>
          </cell>
        </row>
        <row r="655">
          <cell r="G655" t="str">
            <v>1khÊu than</v>
          </cell>
        </row>
        <row r="656">
          <cell r="G656">
            <v>0</v>
          </cell>
        </row>
        <row r="657">
          <cell r="G657">
            <v>0</v>
          </cell>
        </row>
        <row r="658">
          <cell r="G658" t="str">
            <v>1khÊu than</v>
          </cell>
        </row>
        <row r="659">
          <cell r="G659" t="str">
            <v>1khÊu than</v>
          </cell>
        </row>
        <row r="660">
          <cell r="G660" t="str">
            <v>1lß CBSX</v>
          </cell>
        </row>
        <row r="661">
          <cell r="G661" t="str">
            <v>1lß CBSX</v>
          </cell>
        </row>
        <row r="662">
          <cell r="G662" t="str">
            <v>1lß CBSX</v>
          </cell>
        </row>
        <row r="663">
          <cell r="G663" t="str">
            <v>1lß CBSX</v>
          </cell>
        </row>
        <row r="664">
          <cell r="G664" t="str">
            <v>1khÊu than</v>
          </cell>
        </row>
        <row r="665">
          <cell r="G665" t="str">
            <v>1khÊu than</v>
          </cell>
        </row>
        <row r="666">
          <cell r="G666">
            <v>0</v>
          </cell>
        </row>
        <row r="667">
          <cell r="G667">
            <v>0</v>
          </cell>
        </row>
        <row r="668">
          <cell r="G668">
            <v>0</v>
          </cell>
        </row>
        <row r="669">
          <cell r="G669" t="str">
            <v>1lß CBSX</v>
          </cell>
        </row>
        <row r="670">
          <cell r="G670" t="str">
            <v>1lß CBSX</v>
          </cell>
        </row>
        <row r="671">
          <cell r="G671" t="str">
            <v>1lß CBSX</v>
          </cell>
        </row>
        <row r="672">
          <cell r="G672" t="str">
            <v>1lß CBSX</v>
          </cell>
        </row>
        <row r="673">
          <cell r="G673" t="str">
            <v>1lß CBSX</v>
          </cell>
        </row>
        <row r="674">
          <cell r="G674" t="str">
            <v>1lß CBSX</v>
          </cell>
        </row>
        <row r="675">
          <cell r="G675" t="str">
            <v>1lß CBSX</v>
          </cell>
        </row>
        <row r="676">
          <cell r="G676" t="str">
            <v>1lß CBSX</v>
          </cell>
        </row>
        <row r="677">
          <cell r="G677" t="str">
            <v>1lß CBSX</v>
          </cell>
        </row>
        <row r="678">
          <cell r="G678" t="str">
            <v>1lß CBSX</v>
          </cell>
        </row>
        <row r="679">
          <cell r="G679" t="str">
            <v>1lß CBSX</v>
          </cell>
        </row>
        <row r="680">
          <cell r="G680" t="str">
            <v>1lß CBSX</v>
          </cell>
        </row>
        <row r="681">
          <cell r="G681" t="str">
            <v>1khÊu than</v>
          </cell>
        </row>
        <row r="682">
          <cell r="G682" t="str">
            <v>1khÊu than</v>
          </cell>
        </row>
        <row r="683">
          <cell r="G683" t="str">
            <v>1khÊu than</v>
          </cell>
        </row>
        <row r="684">
          <cell r="G684" t="str">
            <v>1khÊu than</v>
          </cell>
        </row>
        <row r="685">
          <cell r="G685" t="str">
            <v>1khÊu than</v>
          </cell>
        </row>
        <row r="686">
          <cell r="G686">
            <v>0</v>
          </cell>
        </row>
        <row r="687">
          <cell r="G687" t="str">
            <v>1khÊu than</v>
          </cell>
        </row>
        <row r="688">
          <cell r="G688" t="str">
            <v>1khÊu than</v>
          </cell>
        </row>
        <row r="689">
          <cell r="G689" t="str">
            <v>1lß CBSX</v>
          </cell>
        </row>
        <row r="690">
          <cell r="G690" t="str">
            <v>1lß CBSX</v>
          </cell>
        </row>
        <row r="691">
          <cell r="G691" t="str">
            <v>1lß CBSX</v>
          </cell>
        </row>
        <row r="692">
          <cell r="G692" t="str">
            <v>1khÊu than</v>
          </cell>
        </row>
        <row r="693">
          <cell r="G693" t="str">
            <v>1khÊu than</v>
          </cell>
        </row>
        <row r="694">
          <cell r="G694" t="str">
            <v>1khÊu than</v>
          </cell>
        </row>
        <row r="695">
          <cell r="G695">
            <v>0</v>
          </cell>
        </row>
        <row r="696">
          <cell r="G696">
            <v>0</v>
          </cell>
        </row>
        <row r="697">
          <cell r="G697">
            <v>0</v>
          </cell>
        </row>
        <row r="698">
          <cell r="G698" t="str">
            <v>1lß CBSX</v>
          </cell>
        </row>
        <row r="699">
          <cell r="G699" t="str">
            <v>1lß CBSX</v>
          </cell>
        </row>
        <row r="700">
          <cell r="G700" t="str">
            <v>1lß CBSX</v>
          </cell>
        </row>
        <row r="701">
          <cell r="G701" t="str">
            <v>1lß CBSX</v>
          </cell>
        </row>
        <row r="702">
          <cell r="G702">
            <v>0</v>
          </cell>
        </row>
        <row r="703">
          <cell r="G703">
            <v>0</v>
          </cell>
        </row>
        <row r="704">
          <cell r="G704" t="str">
            <v>1lß CBSX</v>
          </cell>
        </row>
        <row r="705">
          <cell r="G705" t="str">
            <v>1lß CBSX</v>
          </cell>
        </row>
        <row r="706">
          <cell r="G706" t="str">
            <v>1lß CBSX</v>
          </cell>
        </row>
        <row r="707">
          <cell r="G707" t="str">
            <v>1lß CBSX</v>
          </cell>
        </row>
        <row r="708">
          <cell r="G708" t="str">
            <v>1khÊu than</v>
          </cell>
        </row>
        <row r="709">
          <cell r="G709" t="str">
            <v>1khÊu than</v>
          </cell>
        </row>
        <row r="710">
          <cell r="G710" t="str">
            <v>1khÊu than</v>
          </cell>
        </row>
        <row r="711">
          <cell r="G711" t="str">
            <v>1lß CBSX</v>
          </cell>
        </row>
        <row r="712">
          <cell r="G712" t="str">
            <v>1lß CBSX</v>
          </cell>
        </row>
        <row r="713">
          <cell r="G713" t="str">
            <v>1lß CBSX</v>
          </cell>
        </row>
        <row r="714">
          <cell r="G714" t="str">
            <v>1lß CBSX</v>
          </cell>
        </row>
        <row r="715">
          <cell r="G715">
            <v>0</v>
          </cell>
        </row>
        <row r="716">
          <cell r="G716">
            <v>0</v>
          </cell>
        </row>
        <row r="717">
          <cell r="G717">
            <v>0</v>
          </cell>
        </row>
        <row r="718">
          <cell r="G718" t="str">
            <v>1khÊu than</v>
          </cell>
        </row>
        <row r="719">
          <cell r="G719" t="str">
            <v>1khÊu than</v>
          </cell>
        </row>
        <row r="720">
          <cell r="G720" t="str">
            <v>1lß CBSX</v>
          </cell>
        </row>
        <row r="721">
          <cell r="G721" t="str">
            <v>1lß CBSX</v>
          </cell>
        </row>
        <row r="722">
          <cell r="G722" t="str">
            <v>1khÊu than</v>
          </cell>
        </row>
        <row r="723">
          <cell r="G723" t="str">
            <v>1khÊu than</v>
          </cell>
        </row>
        <row r="724">
          <cell r="G724">
            <v>0</v>
          </cell>
        </row>
        <row r="725">
          <cell r="G725">
            <v>0</v>
          </cell>
        </row>
        <row r="726">
          <cell r="G726">
            <v>0</v>
          </cell>
        </row>
        <row r="727">
          <cell r="G727" t="str">
            <v>1khÊu than</v>
          </cell>
        </row>
        <row r="728">
          <cell r="G728" t="str">
            <v>1khÊu than</v>
          </cell>
        </row>
        <row r="729">
          <cell r="G729" t="str">
            <v>1khÊu than</v>
          </cell>
        </row>
        <row r="730">
          <cell r="G730" t="str">
            <v>1lß CBSX</v>
          </cell>
        </row>
        <row r="731">
          <cell r="G731" t="str">
            <v>1lß CBSX</v>
          </cell>
        </row>
        <row r="732">
          <cell r="G732" t="str">
            <v>1khÊu than</v>
          </cell>
        </row>
        <row r="733">
          <cell r="G733" t="str">
            <v>1khÊu than</v>
          </cell>
        </row>
        <row r="734">
          <cell r="G734">
            <v>0</v>
          </cell>
        </row>
        <row r="735">
          <cell r="G735">
            <v>0</v>
          </cell>
        </row>
        <row r="736">
          <cell r="G736" t="str">
            <v>1khÊu than</v>
          </cell>
        </row>
        <row r="737">
          <cell r="G737" t="str">
            <v>1khÊu than</v>
          </cell>
        </row>
        <row r="738">
          <cell r="G738" t="str">
            <v>1khÊu than</v>
          </cell>
        </row>
        <row r="739">
          <cell r="G739" t="str">
            <v>1khÊu than</v>
          </cell>
        </row>
        <row r="740">
          <cell r="G740" t="str">
            <v>1khÊu than</v>
          </cell>
        </row>
        <row r="741">
          <cell r="G741" t="str">
            <v>1khÊu than</v>
          </cell>
        </row>
        <row r="742">
          <cell r="G742" t="str">
            <v>1khÊu than</v>
          </cell>
        </row>
        <row r="743">
          <cell r="G743" t="str">
            <v>1khÊu than</v>
          </cell>
        </row>
        <row r="744">
          <cell r="G744">
            <v>0</v>
          </cell>
        </row>
        <row r="745">
          <cell r="G745">
            <v>0</v>
          </cell>
        </row>
        <row r="746">
          <cell r="G746">
            <v>0</v>
          </cell>
        </row>
        <row r="747">
          <cell r="G747" t="str">
            <v>1khÊu than</v>
          </cell>
        </row>
        <row r="748">
          <cell r="G748" t="str">
            <v>1khÊu than</v>
          </cell>
        </row>
        <row r="749">
          <cell r="G749">
            <v>0</v>
          </cell>
        </row>
        <row r="750">
          <cell r="G750">
            <v>0</v>
          </cell>
        </row>
        <row r="751">
          <cell r="G751">
            <v>0</v>
          </cell>
        </row>
        <row r="752">
          <cell r="G752">
            <v>0</v>
          </cell>
        </row>
        <row r="753">
          <cell r="G753" t="str">
            <v>1khÊu than</v>
          </cell>
        </row>
        <row r="754">
          <cell r="G754" t="str">
            <v>1khÊu than</v>
          </cell>
        </row>
        <row r="755">
          <cell r="G755" t="str">
            <v>1khÊu than</v>
          </cell>
        </row>
        <row r="756">
          <cell r="G756" t="str">
            <v>1khÊu than</v>
          </cell>
        </row>
        <row r="757">
          <cell r="G757" t="str">
            <v>1khÊu than</v>
          </cell>
        </row>
        <row r="758">
          <cell r="G758" t="str">
            <v>1khÊu than</v>
          </cell>
        </row>
        <row r="759">
          <cell r="G759" t="str">
            <v>1khÊu than</v>
          </cell>
        </row>
        <row r="760">
          <cell r="G760" t="str">
            <v>1khÊu than</v>
          </cell>
        </row>
        <row r="761">
          <cell r="G761" t="str">
            <v>1khÊu than</v>
          </cell>
        </row>
        <row r="762">
          <cell r="G762" t="str">
            <v>1khÊu than</v>
          </cell>
        </row>
        <row r="763">
          <cell r="G763" t="str">
            <v>1khÊu than</v>
          </cell>
        </row>
        <row r="764">
          <cell r="G764" t="str">
            <v>1khÊu than</v>
          </cell>
        </row>
        <row r="765">
          <cell r="G765" t="str">
            <v>1khÊu than</v>
          </cell>
        </row>
        <row r="766">
          <cell r="G766" t="str">
            <v>1khÊu than</v>
          </cell>
        </row>
        <row r="767">
          <cell r="G767" t="str">
            <v>1khÊu than</v>
          </cell>
        </row>
        <row r="768">
          <cell r="G768" t="str">
            <v>1khÊu than</v>
          </cell>
        </row>
        <row r="769">
          <cell r="G769" t="str">
            <v>1khÊu than</v>
          </cell>
        </row>
        <row r="770">
          <cell r="G770" t="str">
            <v>1khÊu than</v>
          </cell>
        </row>
        <row r="771">
          <cell r="G771" t="str">
            <v>1khÊu than</v>
          </cell>
        </row>
        <row r="772">
          <cell r="G772" t="str">
            <v>1khÊu than</v>
          </cell>
        </row>
        <row r="773">
          <cell r="G773" t="str">
            <v>1khÊu than</v>
          </cell>
        </row>
        <row r="774">
          <cell r="G774" t="str">
            <v>1khÊu than</v>
          </cell>
        </row>
        <row r="775">
          <cell r="G775" t="str">
            <v>1khÊu than</v>
          </cell>
        </row>
        <row r="776">
          <cell r="G776" t="str">
            <v>1khÊu than</v>
          </cell>
        </row>
        <row r="777">
          <cell r="G777" t="str">
            <v>1khÊu than</v>
          </cell>
        </row>
        <row r="778">
          <cell r="G778" t="str">
            <v>1khÊu than</v>
          </cell>
        </row>
        <row r="779">
          <cell r="G779" t="str">
            <v>1khÊu than</v>
          </cell>
        </row>
        <row r="780">
          <cell r="G780" t="str">
            <v>1khÊu than</v>
          </cell>
        </row>
        <row r="781">
          <cell r="G781" t="str">
            <v>1khÊu than</v>
          </cell>
        </row>
        <row r="782">
          <cell r="G782" t="str">
            <v>1khÊu than</v>
          </cell>
        </row>
        <row r="783">
          <cell r="G783" t="str">
            <v>1khÊu than</v>
          </cell>
        </row>
        <row r="784">
          <cell r="G784" t="str">
            <v>1khÊu than</v>
          </cell>
        </row>
        <row r="785">
          <cell r="G785" t="str">
            <v>1khÊu than</v>
          </cell>
        </row>
        <row r="786">
          <cell r="G786" t="str">
            <v>1khÊu than</v>
          </cell>
        </row>
        <row r="787">
          <cell r="G787" t="str">
            <v>1khÊu than</v>
          </cell>
        </row>
        <row r="788">
          <cell r="G788" t="str">
            <v>1khÊu than</v>
          </cell>
        </row>
        <row r="789">
          <cell r="G789" t="str">
            <v>1khÊu than</v>
          </cell>
        </row>
        <row r="790">
          <cell r="G790" t="str">
            <v>1khÊu than</v>
          </cell>
        </row>
        <row r="791">
          <cell r="G791" t="str">
            <v>1khÊu than</v>
          </cell>
        </row>
        <row r="792">
          <cell r="G792" t="str">
            <v>1khÊu than</v>
          </cell>
        </row>
        <row r="793">
          <cell r="G793" t="str">
            <v>1khÊu than</v>
          </cell>
        </row>
        <row r="794">
          <cell r="G794" t="str">
            <v>1khÊu than</v>
          </cell>
        </row>
        <row r="795">
          <cell r="G795" t="str">
            <v>1khÊu than</v>
          </cell>
        </row>
        <row r="796">
          <cell r="G796" t="str">
            <v>1khÊu than</v>
          </cell>
        </row>
        <row r="797">
          <cell r="G797" t="str">
            <v>1khÊu than</v>
          </cell>
        </row>
        <row r="798">
          <cell r="G798" t="str">
            <v>1khÊu than</v>
          </cell>
        </row>
        <row r="799">
          <cell r="G799" t="str">
            <v>1khÊu than</v>
          </cell>
        </row>
        <row r="800">
          <cell r="G800" t="str">
            <v>1khÊu than</v>
          </cell>
        </row>
        <row r="801">
          <cell r="G801" t="str">
            <v>1khÊu than</v>
          </cell>
        </row>
        <row r="802">
          <cell r="G802" t="str">
            <v>1khÊu than</v>
          </cell>
        </row>
        <row r="803">
          <cell r="G803" t="str">
            <v>1khÊu than</v>
          </cell>
        </row>
        <row r="804">
          <cell r="G804" t="str">
            <v>1khÊu than</v>
          </cell>
        </row>
        <row r="805">
          <cell r="G805" t="str">
            <v>1khÊu than</v>
          </cell>
        </row>
        <row r="806">
          <cell r="G806" t="str">
            <v>1khÊu than</v>
          </cell>
        </row>
        <row r="807">
          <cell r="G807" t="str">
            <v>1khÊu than</v>
          </cell>
        </row>
        <row r="808">
          <cell r="G808" t="str">
            <v>1khÊu than</v>
          </cell>
        </row>
        <row r="809">
          <cell r="G809" t="str">
            <v>1khÊu than</v>
          </cell>
        </row>
        <row r="810">
          <cell r="G810" t="str">
            <v>1khÊu than</v>
          </cell>
        </row>
        <row r="811">
          <cell r="G811" t="str">
            <v>1khÊu than</v>
          </cell>
        </row>
        <row r="812">
          <cell r="G812" t="str">
            <v>1khÊu than</v>
          </cell>
        </row>
        <row r="813">
          <cell r="G813" t="str">
            <v>1khÊu than</v>
          </cell>
        </row>
        <row r="814">
          <cell r="G814" t="str">
            <v>1khÊu than</v>
          </cell>
        </row>
        <row r="815">
          <cell r="G815" t="str">
            <v>1khÊu than</v>
          </cell>
        </row>
        <row r="816">
          <cell r="G816" t="str">
            <v>1khÊu than</v>
          </cell>
        </row>
        <row r="817">
          <cell r="G817" t="str">
            <v>1khÊu than</v>
          </cell>
        </row>
        <row r="818">
          <cell r="G818" t="str">
            <v>1khÊu than</v>
          </cell>
        </row>
        <row r="819">
          <cell r="G819" t="str">
            <v>1khÊu than</v>
          </cell>
        </row>
        <row r="820">
          <cell r="G820" t="str">
            <v>1khÊu than</v>
          </cell>
        </row>
        <row r="821">
          <cell r="G821" t="str">
            <v>1khÊu than</v>
          </cell>
        </row>
        <row r="822">
          <cell r="G822" t="str">
            <v>1khÊu than</v>
          </cell>
        </row>
        <row r="823">
          <cell r="G823" t="str">
            <v>1khÊu than</v>
          </cell>
        </row>
        <row r="824">
          <cell r="G824" t="str">
            <v>1khÊu than</v>
          </cell>
        </row>
        <row r="825">
          <cell r="G825" t="str">
            <v>1khÊu than</v>
          </cell>
        </row>
        <row r="826">
          <cell r="G826" t="str">
            <v>1khÊu than</v>
          </cell>
        </row>
        <row r="827">
          <cell r="G827" t="str">
            <v>1khÊu than</v>
          </cell>
        </row>
        <row r="828">
          <cell r="G828" t="str">
            <v>1khÊu than</v>
          </cell>
        </row>
        <row r="829">
          <cell r="G829" t="str">
            <v>1khÊu than</v>
          </cell>
        </row>
        <row r="830">
          <cell r="G830" t="str">
            <v>1khÊu than</v>
          </cell>
        </row>
        <row r="831">
          <cell r="G831" t="str">
            <v>1khÊu than</v>
          </cell>
        </row>
        <row r="832">
          <cell r="G832" t="str">
            <v>1khÊu than</v>
          </cell>
        </row>
        <row r="833">
          <cell r="G833" t="str">
            <v>1khÊu than</v>
          </cell>
        </row>
        <row r="834">
          <cell r="G834" t="str">
            <v>1khÊu than</v>
          </cell>
        </row>
        <row r="835">
          <cell r="G835" t="str">
            <v>1khÊu than</v>
          </cell>
        </row>
        <row r="836">
          <cell r="G836" t="str">
            <v>1khÊu than</v>
          </cell>
        </row>
        <row r="837">
          <cell r="G837" t="str">
            <v>1khÊu than</v>
          </cell>
        </row>
        <row r="838">
          <cell r="G838" t="str">
            <v>1khÊu than</v>
          </cell>
        </row>
        <row r="839">
          <cell r="G839" t="str">
            <v>1lß CBSX</v>
          </cell>
        </row>
        <row r="840">
          <cell r="G840" t="str">
            <v>1lß CBSX</v>
          </cell>
        </row>
        <row r="841">
          <cell r="G841" t="str">
            <v>1lß CBSX</v>
          </cell>
        </row>
        <row r="842">
          <cell r="G842" t="str">
            <v>1lß CBSX</v>
          </cell>
        </row>
        <row r="843">
          <cell r="G843" t="str">
            <v>1lß CBSX</v>
          </cell>
        </row>
        <row r="844">
          <cell r="G844" t="str">
            <v>1lß CBSX</v>
          </cell>
        </row>
        <row r="845">
          <cell r="G845" t="str">
            <v>1lß CBSX</v>
          </cell>
        </row>
        <row r="846">
          <cell r="G846" t="str">
            <v>1lß CBSX</v>
          </cell>
        </row>
        <row r="847">
          <cell r="G847" t="str">
            <v>1lß CBSX</v>
          </cell>
        </row>
        <row r="848">
          <cell r="G848" t="str">
            <v>1lß CBSX</v>
          </cell>
        </row>
        <row r="849">
          <cell r="G849" t="str">
            <v>1khÊu than</v>
          </cell>
        </row>
        <row r="850">
          <cell r="G850" t="str">
            <v>1khÊu than</v>
          </cell>
        </row>
        <row r="851">
          <cell r="G851" t="str">
            <v>1khÊu than</v>
          </cell>
        </row>
        <row r="852">
          <cell r="G852" t="str">
            <v>1lß CBSX</v>
          </cell>
        </row>
        <row r="853">
          <cell r="G853" t="str">
            <v>1lß CBSX</v>
          </cell>
        </row>
        <row r="854">
          <cell r="G854" t="str">
            <v>1khÊu than</v>
          </cell>
        </row>
        <row r="855">
          <cell r="G855" t="str">
            <v>1khÊu than</v>
          </cell>
        </row>
        <row r="856">
          <cell r="G856" t="str">
            <v>1khÊu than</v>
          </cell>
        </row>
        <row r="857">
          <cell r="G857" t="str">
            <v>1lß CBSX</v>
          </cell>
        </row>
        <row r="858">
          <cell r="G858" t="str">
            <v>1lß CBSX</v>
          </cell>
        </row>
        <row r="859">
          <cell r="G859" t="str">
            <v>1lß CBSX</v>
          </cell>
        </row>
        <row r="860">
          <cell r="G860" t="str">
            <v>1lß CBSX</v>
          </cell>
        </row>
        <row r="861">
          <cell r="G861" t="str">
            <v>1lß CBSX</v>
          </cell>
        </row>
        <row r="862">
          <cell r="G862" t="str">
            <v>1khÊu than</v>
          </cell>
        </row>
        <row r="863">
          <cell r="G863" t="str">
            <v>1khÊu than</v>
          </cell>
        </row>
        <row r="864">
          <cell r="G864" t="str">
            <v>1khÊu than</v>
          </cell>
        </row>
        <row r="865">
          <cell r="G865" t="str">
            <v>1khÊu than</v>
          </cell>
        </row>
        <row r="866">
          <cell r="G866" t="str">
            <v>1khÊu than</v>
          </cell>
        </row>
        <row r="867">
          <cell r="G867" t="str">
            <v>1khÊu than</v>
          </cell>
        </row>
        <row r="868">
          <cell r="G868" t="str">
            <v>1lß CBSX</v>
          </cell>
        </row>
        <row r="869">
          <cell r="G869" t="str">
            <v>1lß CBSX</v>
          </cell>
        </row>
        <row r="870">
          <cell r="G870" t="str">
            <v>1lß CBSX</v>
          </cell>
        </row>
        <row r="871">
          <cell r="G871" t="str">
            <v>1lß CBSX</v>
          </cell>
        </row>
        <row r="872">
          <cell r="G872" t="str">
            <v>1khÊu than</v>
          </cell>
        </row>
        <row r="873">
          <cell r="G873" t="str">
            <v>1khÊu than</v>
          </cell>
        </row>
        <row r="874">
          <cell r="G874" t="str">
            <v>1khÊu than</v>
          </cell>
        </row>
        <row r="875">
          <cell r="G875" t="str">
            <v>1lß CBSX</v>
          </cell>
        </row>
        <row r="876">
          <cell r="G876" t="str">
            <v>1lß CBSX</v>
          </cell>
        </row>
        <row r="877">
          <cell r="G877">
            <v>0</v>
          </cell>
        </row>
        <row r="878">
          <cell r="G878">
            <v>0</v>
          </cell>
        </row>
        <row r="879">
          <cell r="G879">
            <v>0</v>
          </cell>
        </row>
        <row r="880">
          <cell r="G880" t="str">
            <v>1khÊu than</v>
          </cell>
        </row>
        <row r="881">
          <cell r="G881" t="str">
            <v>1khÊu than</v>
          </cell>
        </row>
        <row r="882">
          <cell r="G882" t="str">
            <v>1khÊu than</v>
          </cell>
        </row>
        <row r="883">
          <cell r="G883" t="str">
            <v>1khÊu than</v>
          </cell>
        </row>
        <row r="884">
          <cell r="G884" t="str">
            <v>1khÊu than</v>
          </cell>
        </row>
        <row r="885">
          <cell r="G885" t="str">
            <v>1khÊu than</v>
          </cell>
        </row>
        <row r="886">
          <cell r="G886" t="str">
            <v>1khÊu than</v>
          </cell>
        </row>
        <row r="887">
          <cell r="G887" t="str">
            <v>1khÊu than</v>
          </cell>
        </row>
        <row r="888">
          <cell r="G888" t="str">
            <v>1khÊu than</v>
          </cell>
        </row>
        <row r="889">
          <cell r="G889" t="str">
            <v>1khÊu than</v>
          </cell>
        </row>
        <row r="890">
          <cell r="G890" t="str">
            <v>1khÊu than</v>
          </cell>
        </row>
        <row r="891">
          <cell r="G891" t="str">
            <v>1khÊu than</v>
          </cell>
        </row>
        <row r="892">
          <cell r="G892" t="str">
            <v>1khÊu than</v>
          </cell>
        </row>
        <row r="893">
          <cell r="G893" t="str">
            <v>1khÊu than</v>
          </cell>
        </row>
        <row r="894">
          <cell r="G894" t="str">
            <v>1khÊu than</v>
          </cell>
        </row>
        <row r="895">
          <cell r="G895" t="str">
            <v>1khÊu than</v>
          </cell>
        </row>
        <row r="896">
          <cell r="G896" t="str">
            <v>1khÊu than</v>
          </cell>
        </row>
        <row r="897">
          <cell r="G897" t="str">
            <v>1khÊu than</v>
          </cell>
        </row>
        <row r="898">
          <cell r="G898" t="str">
            <v>1khÊu than</v>
          </cell>
        </row>
        <row r="899">
          <cell r="G899" t="str">
            <v>1khÊu than</v>
          </cell>
        </row>
        <row r="900">
          <cell r="G900" t="str">
            <v>1khÊu than</v>
          </cell>
        </row>
        <row r="901">
          <cell r="G901" t="str">
            <v>1khÊu than</v>
          </cell>
        </row>
        <row r="902">
          <cell r="G902" t="str">
            <v>1khÊu than</v>
          </cell>
        </row>
        <row r="903">
          <cell r="G903" t="str">
            <v>1khÊu than</v>
          </cell>
        </row>
        <row r="904">
          <cell r="G904" t="str">
            <v>1khÊu than</v>
          </cell>
        </row>
        <row r="905">
          <cell r="G905" t="str">
            <v>1khÊu than</v>
          </cell>
        </row>
        <row r="906">
          <cell r="G906" t="str">
            <v>1khÊu than</v>
          </cell>
        </row>
        <row r="907">
          <cell r="G907" t="str">
            <v>1khÊu than</v>
          </cell>
        </row>
        <row r="908">
          <cell r="G908" t="str">
            <v>1khÊu than</v>
          </cell>
        </row>
        <row r="909">
          <cell r="G909" t="str">
            <v>1khÊu than</v>
          </cell>
        </row>
        <row r="910">
          <cell r="G910" t="str">
            <v>1khÊu than</v>
          </cell>
        </row>
        <row r="911">
          <cell r="G911" t="str">
            <v>1khÊu than</v>
          </cell>
        </row>
        <row r="912">
          <cell r="G912" t="str">
            <v>1khÊu than</v>
          </cell>
        </row>
        <row r="913">
          <cell r="G913" t="str">
            <v>1khÊu than</v>
          </cell>
        </row>
        <row r="914">
          <cell r="G914" t="str">
            <v>1khÊu than</v>
          </cell>
        </row>
        <row r="915">
          <cell r="G915" t="str">
            <v>1khÊu than</v>
          </cell>
        </row>
        <row r="916">
          <cell r="G916" t="str">
            <v>1khÊu than</v>
          </cell>
        </row>
        <row r="917">
          <cell r="G917" t="str">
            <v>1khÊu than</v>
          </cell>
        </row>
        <row r="918">
          <cell r="G918" t="str">
            <v>1khÊu than</v>
          </cell>
        </row>
        <row r="919">
          <cell r="G919" t="str">
            <v>1khÊu than</v>
          </cell>
        </row>
        <row r="920">
          <cell r="G920" t="str">
            <v>1khÊu than</v>
          </cell>
        </row>
        <row r="921">
          <cell r="G921">
            <v>0</v>
          </cell>
        </row>
        <row r="922">
          <cell r="G922">
            <v>0</v>
          </cell>
        </row>
        <row r="923">
          <cell r="G923" t="str">
            <v>1khÊu than</v>
          </cell>
        </row>
        <row r="924">
          <cell r="G924" t="str">
            <v>1khÊu than</v>
          </cell>
        </row>
        <row r="925">
          <cell r="G925" t="str">
            <v>1khÊu than</v>
          </cell>
        </row>
        <row r="926">
          <cell r="G926">
            <v>0</v>
          </cell>
        </row>
        <row r="927">
          <cell r="G927">
            <v>0</v>
          </cell>
        </row>
        <row r="928">
          <cell r="G928" t="str">
            <v>1lß CBSX</v>
          </cell>
        </row>
        <row r="929">
          <cell r="G929" t="str">
            <v>1lß CBSX</v>
          </cell>
        </row>
        <row r="930">
          <cell r="G930" t="str">
            <v>1lß CBSX</v>
          </cell>
        </row>
        <row r="931">
          <cell r="G931" t="str">
            <v>1lß CBSX</v>
          </cell>
        </row>
        <row r="932">
          <cell r="G932" t="str">
            <v>1lß CBSX</v>
          </cell>
        </row>
        <row r="933">
          <cell r="G933" t="str">
            <v>1khÊu than</v>
          </cell>
        </row>
        <row r="934">
          <cell r="G934" t="str">
            <v>1khÊu than</v>
          </cell>
        </row>
        <row r="935">
          <cell r="G935">
            <v>0</v>
          </cell>
        </row>
        <row r="936">
          <cell r="G936">
            <v>0</v>
          </cell>
        </row>
        <row r="937">
          <cell r="G937" t="str">
            <v>1lß CBSX</v>
          </cell>
        </row>
        <row r="938">
          <cell r="G938" t="str">
            <v>1lß CBSX</v>
          </cell>
        </row>
        <row r="939">
          <cell r="G939" t="str">
            <v>1lß CBSX</v>
          </cell>
        </row>
        <row r="940">
          <cell r="G940" t="str">
            <v>1lß CBSX</v>
          </cell>
        </row>
        <row r="941">
          <cell r="G941" t="str">
            <v>1lß CBSX</v>
          </cell>
        </row>
        <row r="942">
          <cell r="G942" t="str">
            <v>1lß CBSX</v>
          </cell>
        </row>
        <row r="943">
          <cell r="G943" t="str">
            <v>1lß CBSX</v>
          </cell>
        </row>
        <row r="944">
          <cell r="G944" t="str">
            <v>1lß CBSX</v>
          </cell>
        </row>
        <row r="945">
          <cell r="G945" t="str">
            <v>1lß CBSX</v>
          </cell>
        </row>
        <row r="946">
          <cell r="G946">
            <v>0</v>
          </cell>
        </row>
        <row r="947">
          <cell r="G947">
            <v>0</v>
          </cell>
        </row>
        <row r="948">
          <cell r="G948" t="str">
            <v>1khÊu than</v>
          </cell>
        </row>
        <row r="949">
          <cell r="G949" t="str">
            <v>1khÊu than</v>
          </cell>
        </row>
        <row r="950">
          <cell r="G950" t="str">
            <v>1khÊu than</v>
          </cell>
        </row>
        <row r="951">
          <cell r="G951" t="str">
            <v>1khÊu than</v>
          </cell>
        </row>
        <row r="952">
          <cell r="G952" t="str">
            <v>1lß CBSX</v>
          </cell>
        </row>
        <row r="953">
          <cell r="G953" t="str">
            <v>1lß CBSX</v>
          </cell>
        </row>
        <row r="954">
          <cell r="G954" t="str">
            <v>1lß CBSX</v>
          </cell>
        </row>
        <row r="955">
          <cell r="G955">
            <v>0</v>
          </cell>
        </row>
        <row r="956">
          <cell r="G956">
            <v>0</v>
          </cell>
        </row>
        <row r="957">
          <cell r="G957" t="str">
            <v>1khÊu than</v>
          </cell>
        </row>
        <row r="958">
          <cell r="G958" t="str">
            <v>1khÊu than</v>
          </cell>
        </row>
        <row r="959">
          <cell r="G959" t="str">
            <v>1lß CBSX</v>
          </cell>
        </row>
        <row r="960">
          <cell r="G960" t="str">
            <v>1lß CBSX</v>
          </cell>
        </row>
        <row r="961">
          <cell r="G961" t="str">
            <v>1lß CBSX</v>
          </cell>
        </row>
        <row r="962">
          <cell r="G962" t="str">
            <v>1khÊu than</v>
          </cell>
        </row>
        <row r="963">
          <cell r="G963" t="str">
            <v>1khÊu than</v>
          </cell>
        </row>
        <row r="964">
          <cell r="G964" t="str">
            <v>1khÊu than</v>
          </cell>
        </row>
        <row r="965">
          <cell r="G965" t="str">
            <v>1lß CBSX</v>
          </cell>
        </row>
        <row r="966">
          <cell r="G966" t="str">
            <v>1lß CBSX</v>
          </cell>
        </row>
        <row r="967">
          <cell r="G967">
            <v>0</v>
          </cell>
        </row>
        <row r="968">
          <cell r="G968">
            <v>0</v>
          </cell>
        </row>
        <row r="969">
          <cell r="G969">
            <v>0</v>
          </cell>
        </row>
        <row r="970">
          <cell r="G970" t="str">
            <v>1lß CBSX</v>
          </cell>
        </row>
        <row r="971">
          <cell r="G971" t="str">
            <v>1lß CBSX</v>
          </cell>
        </row>
        <row r="972">
          <cell r="G972">
            <v>0</v>
          </cell>
        </row>
        <row r="973">
          <cell r="G973">
            <v>0</v>
          </cell>
        </row>
        <row r="974">
          <cell r="G974" t="str">
            <v>1lß CBSX</v>
          </cell>
        </row>
        <row r="975">
          <cell r="G975" t="str">
            <v>1lß CBSX</v>
          </cell>
        </row>
        <row r="976">
          <cell r="G976" t="str">
            <v>1lß CBSX</v>
          </cell>
        </row>
        <row r="977">
          <cell r="G977" t="str">
            <v>1lß CBSX</v>
          </cell>
        </row>
        <row r="978">
          <cell r="G978" t="str">
            <v>1lß CBSX</v>
          </cell>
        </row>
        <row r="979">
          <cell r="G979" t="str">
            <v>1lß CBSX</v>
          </cell>
        </row>
        <row r="980">
          <cell r="G980" t="str">
            <v>1lß CBSX</v>
          </cell>
        </row>
        <row r="981">
          <cell r="G981" t="str">
            <v>1lß CBSX</v>
          </cell>
        </row>
        <row r="982">
          <cell r="G982" t="str">
            <v>1lß CBSX</v>
          </cell>
        </row>
        <row r="983">
          <cell r="G983">
            <v>0</v>
          </cell>
        </row>
        <row r="984">
          <cell r="G984">
            <v>0</v>
          </cell>
        </row>
        <row r="985">
          <cell r="G985">
            <v>0</v>
          </cell>
        </row>
        <row r="986">
          <cell r="G986" t="str">
            <v>1khÊu than</v>
          </cell>
        </row>
        <row r="987">
          <cell r="G987" t="str">
            <v>1khÊu than</v>
          </cell>
        </row>
        <row r="988">
          <cell r="G988" t="str">
            <v>1khÊu than</v>
          </cell>
        </row>
        <row r="989">
          <cell r="G989">
            <v>0</v>
          </cell>
        </row>
        <row r="990">
          <cell r="G990">
            <v>0</v>
          </cell>
        </row>
        <row r="991">
          <cell r="G991" t="str">
            <v>1khÊu than</v>
          </cell>
        </row>
        <row r="992">
          <cell r="G992" t="str">
            <v>1khÊu than</v>
          </cell>
        </row>
        <row r="993">
          <cell r="G993" t="str">
            <v>1lß CBSX</v>
          </cell>
        </row>
        <row r="994">
          <cell r="G994" t="str">
            <v>1lß CBSX</v>
          </cell>
        </row>
        <row r="995">
          <cell r="G995" t="str">
            <v>1lß CBSX</v>
          </cell>
        </row>
        <row r="996">
          <cell r="G996" t="str">
            <v>1lß CBSX</v>
          </cell>
        </row>
        <row r="997">
          <cell r="G997">
            <v>0</v>
          </cell>
        </row>
        <row r="998">
          <cell r="G998">
            <v>0</v>
          </cell>
        </row>
        <row r="999">
          <cell r="G999" t="str">
            <v>1lß CBSX</v>
          </cell>
        </row>
        <row r="1000">
          <cell r="G1000" t="str">
            <v>1lß CBSX</v>
          </cell>
        </row>
        <row r="1001">
          <cell r="G1001" t="str">
            <v>1khÊu than</v>
          </cell>
        </row>
        <row r="1002">
          <cell r="G1002" t="str">
            <v>1khÊu than</v>
          </cell>
        </row>
        <row r="1003">
          <cell r="G1003" t="str">
            <v>1khÊu than</v>
          </cell>
        </row>
        <row r="1004">
          <cell r="G1004" t="str">
            <v>1khÊu than</v>
          </cell>
        </row>
        <row r="1005">
          <cell r="G1005" t="str">
            <v>1khÊu than</v>
          </cell>
        </row>
        <row r="1006">
          <cell r="G1006" t="str">
            <v>1khÊu than</v>
          </cell>
        </row>
        <row r="1007">
          <cell r="G1007" t="str">
            <v>1khÊu than</v>
          </cell>
        </row>
        <row r="1008">
          <cell r="G1008">
            <v>0</v>
          </cell>
        </row>
        <row r="1009">
          <cell r="G1009">
            <v>0</v>
          </cell>
        </row>
        <row r="1010">
          <cell r="G1010" t="str">
            <v>1lß CBSX</v>
          </cell>
        </row>
        <row r="1011">
          <cell r="G1011" t="str">
            <v>1lß CBSX</v>
          </cell>
        </row>
        <row r="1012">
          <cell r="G1012" t="str">
            <v>1lß CBSX</v>
          </cell>
        </row>
        <row r="1013">
          <cell r="G1013" t="str">
            <v>1khÊu than</v>
          </cell>
        </row>
        <row r="1014">
          <cell r="G1014" t="str">
            <v>1khÊu than</v>
          </cell>
        </row>
        <row r="1015">
          <cell r="G1015" t="str">
            <v>1khÊu than</v>
          </cell>
        </row>
        <row r="1016">
          <cell r="G1016" t="str">
            <v>1khÊu than</v>
          </cell>
        </row>
        <row r="1017">
          <cell r="G1017" t="str">
            <v>1khÊu than</v>
          </cell>
        </row>
        <row r="1018">
          <cell r="G1018" t="str">
            <v>1khÊu than</v>
          </cell>
        </row>
        <row r="1019">
          <cell r="G1019" t="str">
            <v>1khÊu than</v>
          </cell>
        </row>
        <row r="1020">
          <cell r="G1020" t="str">
            <v>1khÊu than</v>
          </cell>
        </row>
        <row r="1021">
          <cell r="G1021" t="str">
            <v>1khÊu than</v>
          </cell>
        </row>
        <row r="1022">
          <cell r="G1022">
            <v>0</v>
          </cell>
        </row>
        <row r="1023">
          <cell r="G1023">
            <v>0</v>
          </cell>
        </row>
        <row r="1024">
          <cell r="G1024">
            <v>0</v>
          </cell>
        </row>
        <row r="1025">
          <cell r="G1025" t="str">
            <v>1khÊu than</v>
          </cell>
        </row>
        <row r="1026">
          <cell r="G1026" t="str">
            <v>1lß CBSX</v>
          </cell>
        </row>
        <row r="1027">
          <cell r="G1027" t="str">
            <v>1lß CBSX</v>
          </cell>
        </row>
        <row r="1028">
          <cell r="G1028" t="str">
            <v>1khÊu than</v>
          </cell>
        </row>
        <row r="1029">
          <cell r="G1029" t="str">
            <v>1khÊu than</v>
          </cell>
        </row>
        <row r="1030">
          <cell r="G1030">
            <v>0</v>
          </cell>
        </row>
        <row r="1031">
          <cell r="G1031">
            <v>0</v>
          </cell>
        </row>
        <row r="1032">
          <cell r="G1032">
            <v>0</v>
          </cell>
        </row>
        <row r="1033">
          <cell r="G1033" t="str">
            <v>1khÊu than</v>
          </cell>
        </row>
        <row r="1034">
          <cell r="G1034" t="str">
            <v>1khÊu than</v>
          </cell>
        </row>
        <row r="1035">
          <cell r="G1035" t="str">
            <v>1lß CBSX</v>
          </cell>
        </row>
        <row r="1036">
          <cell r="G1036" t="str">
            <v>1lß CBSX</v>
          </cell>
        </row>
        <row r="1037">
          <cell r="G1037" t="str">
            <v>1lß CBSX</v>
          </cell>
        </row>
        <row r="1038">
          <cell r="G1038" t="str">
            <v>1lß CBSX</v>
          </cell>
        </row>
        <row r="1039">
          <cell r="G1039" t="str">
            <v>1khÊu than</v>
          </cell>
        </row>
        <row r="1040">
          <cell r="G1040" t="str">
            <v>1khÊu than</v>
          </cell>
        </row>
        <row r="1041">
          <cell r="G1041" t="str">
            <v>1lß CBSX</v>
          </cell>
        </row>
        <row r="1042">
          <cell r="G1042" t="str">
            <v>1lß CBSX</v>
          </cell>
        </row>
        <row r="1043">
          <cell r="G1043" t="str">
            <v>1lß CBSX</v>
          </cell>
        </row>
        <row r="1044">
          <cell r="G1044">
            <v>0</v>
          </cell>
        </row>
        <row r="1045">
          <cell r="G1045">
            <v>0</v>
          </cell>
        </row>
        <row r="1046">
          <cell r="G1046" t="str">
            <v>1khÊu than</v>
          </cell>
        </row>
        <row r="1047">
          <cell r="G1047" t="str">
            <v>1khÊu than</v>
          </cell>
        </row>
        <row r="1048">
          <cell r="G1048" t="str">
            <v>1lß CBSX</v>
          </cell>
        </row>
        <row r="1049">
          <cell r="G1049" t="str">
            <v>1lß CBSX</v>
          </cell>
        </row>
        <row r="1050">
          <cell r="G1050" t="str">
            <v>1lß CBSX</v>
          </cell>
        </row>
        <row r="1051">
          <cell r="G1051" t="str">
            <v>1lß CBSX</v>
          </cell>
        </row>
        <row r="1052">
          <cell r="G1052">
            <v>0</v>
          </cell>
        </row>
        <row r="1053">
          <cell r="G1053">
            <v>0</v>
          </cell>
        </row>
        <row r="1054">
          <cell r="G1054" t="str">
            <v>1khÊu than</v>
          </cell>
        </row>
        <row r="1055">
          <cell r="G1055" t="str">
            <v>1khÊu than</v>
          </cell>
        </row>
        <row r="1056">
          <cell r="G1056" t="str">
            <v>1khÊu than</v>
          </cell>
        </row>
        <row r="1057">
          <cell r="G1057" t="str">
            <v>1khÊu than</v>
          </cell>
        </row>
        <row r="1058">
          <cell r="G1058" t="str">
            <v>1khÊu than</v>
          </cell>
        </row>
        <row r="1059">
          <cell r="G1059" t="str">
            <v>1khÊu than</v>
          </cell>
        </row>
        <row r="1060">
          <cell r="G1060" t="str">
            <v>1khÊu than</v>
          </cell>
        </row>
        <row r="1061">
          <cell r="G1061" t="str">
            <v>1khÊu than</v>
          </cell>
        </row>
        <row r="1062">
          <cell r="G1062" t="str">
            <v>1khÊu than</v>
          </cell>
        </row>
        <row r="1063">
          <cell r="G1063" t="str">
            <v>1khÊu than</v>
          </cell>
        </row>
        <row r="1064">
          <cell r="G1064" t="str">
            <v>1khÊu than</v>
          </cell>
        </row>
        <row r="1065">
          <cell r="G1065" t="str">
            <v>1khÊu than</v>
          </cell>
        </row>
        <row r="1066">
          <cell r="G1066">
            <v>0</v>
          </cell>
        </row>
        <row r="1067">
          <cell r="G1067">
            <v>0</v>
          </cell>
        </row>
        <row r="1068">
          <cell r="G1068" t="str">
            <v>1khÊu than</v>
          </cell>
        </row>
        <row r="1069">
          <cell r="G1069" t="str">
            <v>1khÊu than</v>
          </cell>
        </row>
        <row r="1070">
          <cell r="G1070" t="str">
            <v>1khÊu than</v>
          </cell>
        </row>
        <row r="1071">
          <cell r="G1071" t="str">
            <v>1khÊu than</v>
          </cell>
        </row>
        <row r="1072">
          <cell r="G1072" t="str">
            <v>1khÊu than</v>
          </cell>
        </row>
        <row r="1073">
          <cell r="G1073">
            <v>0</v>
          </cell>
        </row>
        <row r="1074">
          <cell r="G1074">
            <v>0</v>
          </cell>
        </row>
        <row r="1075">
          <cell r="G1075">
            <v>0</v>
          </cell>
        </row>
        <row r="1076">
          <cell r="G1076" t="str">
            <v>1lß CBSX</v>
          </cell>
        </row>
        <row r="1077">
          <cell r="G1077" t="str">
            <v>1lß CBSX</v>
          </cell>
        </row>
        <row r="1078">
          <cell r="G1078" t="str">
            <v>1lß CBSX</v>
          </cell>
        </row>
        <row r="1079">
          <cell r="G1079" t="str">
            <v>1khÊu than</v>
          </cell>
        </row>
        <row r="1080">
          <cell r="G1080" t="str">
            <v>1khÊu than</v>
          </cell>
        </row>
        <row r="1081">
          <cell r="G1081">
            <v>0</v>
          </cell>
        </row>
        <row r="1082">
          <cell r="G1082">
            <v>0</v>
          </cell>
        </row>
        <row r="1083">
          <cell r="G1083">
            <v>0</v>
          </cell>
        </row>
        <row r="1084">
          <cell r="G1084" t="str">
            <v>1khÊu than</v>
          </cell>
        </row>
        <row r="1085">
          <cell r="G1085" t="str">
            <v>1khÊu than</v>
          </cell>
        </row>
        <row r="1086">
          <cell r="G1086" t="str">
            <v>1lß CBSX</v>
          </cell>
        </row>
        <row r="1087">
          <cell r="G1087" t="str">
            <v>1lß CBSX</v>
          </cell>
        </row>
        <row r="1088">
          <cell r="G1088" t="str">
            <v>1lß CBSX</v>
          </cell>
        </row>
        <row r="1089">
          <cell r="G1089" t="str">
            <v>1lß CBSX</v>
          </cell>
        </row>
        <row r="1090">
          <cell r="G1090" t="str">
            <v>1lß CBSX</v>
          </cell>
        </row>
        <row r="1091">
          <cell r="G1091" t="str">
            <v>1lß CBSX</v>
          </cell>
        </row>
        <row r="1092">
          <cell r="G1092" t="str">
            <v>1lß CBSX</v>
          </cell>
        </row>
        <row r="1093">
          <cell r="G1093" t="str">
            <v>1lß CBSX</v>
          </cell>
        </row>
        <row r="1094">
          <cell r="G1094" t="str">
            <v>1khÊu than</v>
          </cell>
        </row>
        <row r="1095">
          <cell r="G1095" t="str">
            <v>1khÊu than</v>
          </cell>
        </row>
        <row r="1096">
          <cell r="G1096">
            <v>0</v>
          </cell>
        </row>
        <row r="1097">
          <cell r="G1097">
            <v>0</v>
          </cell>
        </row>
        <row r="1098">
          <cell r="G1098">
            <v>0</v>
          </cell>
        </row>
        <row r="1099">
          <cell r="G1099" t="str">
            <v>1khÊu than</v>
          </cell>
        </row>
        <row r="1100">
          <cell r="G1100" t="str">
            <v>1khÊu than</v>
          </cell>
        </row>
        <row r="1101">
          <cell r="G1101" t="str">
            <v>1khÊu than</v>
          </cell>
        </row>
        <row r="1102">
          <cell r="G1102" t="str">
            <v>1khÊu than</v>
          </cell>
        </row>
        <row r="1103">
          <cell r="G1103" t="str">
            <v>1lß CBSX</v>
          </cell>
        </row>
        <row r="1104">
          <cell r="G1104" t="str">
            <v>1lß CBSX</v>
          </cell>
        </row>
        <row r="1105">
          <cell r="G1105" t="str">
            <v>1lß CBSX</v>
          </cell>
        </row>
        <row r="1106">
          <cell r="G1106">
            <v>0</v>
          </cell>
        </row>
        <row r="1107">
          <cell r="G1107">
            <v>0</v>
          </cell>
        </row>
        <row r="1108">
          <cell r="G1108">
            <v>0</v>
          </cell>
        </row>
        <row r="1109">
          <cell r="G1109" t="str">
            <v>1khÊu than</v>
          </cell>
        </row>
        <row r="1110">
          <cell r="G1110" t="str">
            <v>1khÊu than</v>
          </cell>
        </row>
        <row r="1111">
          <cell r="G1111" t="str">
            <v>1khÊu than</v>
          </cell>
        </row>
        <row r="1112">
          <cell r="G1112" t="str">
            <v>1khÊu than</v>
          </cell>
        </row>
        <row r="1113">
          <cell r="G1113" t="str">
            <v>1khÊu than</v>
          </cell>
        </row>
        <row r="1114">
          <cell r="G1114" t="str">
            <v>1khÊu than</v>
          </cell>
        </row>
        <row r="1115">
          <cell r="G1115" t="str">
            <v>1khÊu than</v>
          </cell>
        </row>
        <row r="1116">
          <cell r="G1116" t="str">
            <v>1khÊu than</v>
          </cell>
        </row>
        <row r="1117">
          <cell r="G1117" t="str">
            <v>1khÊu than</v>
          </cell>
        </row>
        <row r="1118">
          <cell r="G1118" t="str">
            <v>1khÊu than</v>
          </cell>
        </row>
        <row r="1119">
          <cell r="G1119" t="str">
            <v>1khÊu than</v>
          </cell>
        </row>
        <row r="1120">
          <cell r="G1120" t="str">
            <v>1khÊu than</v>
          </cell>
        </row>
        <row r="1121">
          <cell r="G1121" t="str">
            <v>1khÊu than</v>
          </cell>
        </row>
        <row r="1122">
          <cell r="G1122" t="str">
            <v>1lß CBSX</v>
          </cell>
        </row>
        <row r="1123">
          <cell r="G1123" t="str">
            <v>1lß CBSX</v>
          </cell>
        </row>
        <row r="1124">
          <cell r="G1124" t="str">
            <v>1lß CBSX</v>
          </cell>
        </row>
        <row r="1125">
          <cell r="G1125" t="str">
            <v>1lß CBSX</v>
          </cell>
        </row>
        <row r="1126">
          <cell r="G1126">
            <v>0</v>
          </cell>
        </row>
        <row r="1127">
          <cell r="G1127">
            <v>0</v>
          </cell>
        </row>
        <row r="1128">
          <cell r="G1128">
            <v>0</v>
          </cell>
        </row>
        <row r="1129">
          <cell r="G1129" t="str">
            <v>1lß CBSX</v>
          </cell>
        </row>
        <row r="1130">
          <cell r="G1130" t="str">
            <v>1lß CBSX</v>
          </cell>
        </row>
        <row r="1131">
          <cell r="G1131" t="str">
            <v>1lß CBSX</v>
          </cell>
        </row>
        <row r="1132">
          <cell r="G1132" t="str">
            <v>1khÊu than</v>
          </cell>
        </row>
        <row r="1133">
          <cell r="G1133" t="str">
            <v>1khÊu than</v>
          </cell>
        </row>
        <row r="1134">
          <cell r="G1134">
            <v>0</v>
          </cell>
        </row>
        <row r="1135">
          <cell r="G1135">
            <v>0</v>
          </cell>
        </row>
        <row r="1136">
          <cell r="G1136">
            <v>0</v>
          </cell>
        </row>
        <row r="1137">
          <cell r="G1137" t="str">
            <v>1khÊu than</v>
          </cell>
        </row>
        <row r="1138">
          <cell r="G1138" t="str">
            <v>1khÊu than</v>
          </cell>
        </row>
        <row r="1139">
          <cell r="G1139" t="str">
            <v>1khÊu than</v>
          </cell>
        </row>
        <row r="1140">
          <cell r="G1140" t="str">
            <v>1khÊu than</v>
          </cell>
        </row>
        <row r="1141">
          <cell r="G1141">
            <v>0</v>
          </cell>
        </row>
        <row r="1142">
          <cell r="G1142">
            <v>0</v>
          </cell>
        </row>
        <row r="1143">
          <cell r="G1143" t="str">
            <v>1khÊu than</v>
          </cell>
        </row>
        <row r="1144">
          <cell r="G1144" t="str">
            <v>1khÊu than</v>
          </cell>
        </row>
        <row r="1145">
          <cell r="G1145" t="str">
            <v>1khÊu than</v>
          </cell>
        </row>
        <row r="1146">
          <cell r="G1146" t="str">
            <v>1lß CBSX</v>
          </cell>
        </row>
        <row r="1147">
          <cell r="G1147" t="str">
            <v>1lß CBSX</v>
          </cell>
        </row>
        <row r="1148">
          <cell r="G1148" t="str">
            <v>1lß CBSX</v>
          </cell>
        </row>
        <row r="1149">
          <cell r="G1149" t="str">
            <v>1lß CBSX</v>
          </cell>
        </row>
        <row r="1150">
          <cell r="G1150" t="str">
            <v>1lß CBSX</v>
          </cell>
        </row>
        <row r="1151">
          <cell r="G1151" t="str">
            <v>1lß CBSX</v>
          </cell>
        </row>
        <row r="1152">
          <cell r="G1152" t="str">
            <v>1lß CBSX</v>
          </cell>
        </row>
        <row r="1153">
          <cell r="G1153" t="str">
            <v>1khÊu than</v>
          </cell>
        </row>
        <row r="1154">
          <cell r="G1154" t="str">
            <v>1khÊu than</v>
          </cell>
        </row>
        <row r="1155">
          <cell r="G1155" t="str">
            <v>1khÊu than</v>
          </cell>
        </row>
        <row r="1156">
          <cell r="G1156" t="str">
            <v>1khÊu than</v>
          </cell>
        </row>
        <row r="1157">
          <cell r="G1157" t="str">
            <v>1khÊu than</v>
          </cell>
        </row>
        <row r="1158">
          <cell r="G1158">
            <v>0</v>
          </cell>
        </row>
        <row r="1159">
          <cell r="G1159">
            <v>0</v>
          </cell>
        </row>
        <row r="1160">
          <cell r="G1160">
            <v>0</v>
          </cell>
        </row>
        <row r="1161">
          <cell r="G1161" t="str">
            <v>1khÊu than</v>
          </cell>
        </row>
        <row r="1162">
          <cell r="G1162" t="str">
            <v>1khÊu than</v>
          </cell>
        </row>
        <row r="1163">
          <cell r="G1163" t="str">
            <v>1khÊu than</v>
          </cell>
        </row>
        <row r="1164">
          <cell r="G1164" t="str">
            <v>1khÊu than</v>
          </cell>
        </row>
        <row r="1165">
          <cell r="G1165" t="str">
            <v>1khÊu than</v>
          </cell>
        </row>
        <row r="1166">
          <cell r="G1166" t="str">
            <v>1lß CBSX</v>
          </cell>
        </row>
        <row r="1167">
          <cell r="G1167" t="str">
            <v>1lß CBSX</v>
          </cell>
        </row>
        <row r="1168">
          <cell r="G1168" t="str">
            <v>1lß CBSX</v>
          </cell>
        </row>
        <row r="1169">
          <cell r="G1169" t="str">
            <v>1lß CBSX</v>
          </cell>
        </row>
        <row r="1170">
          <cell r="G1170">
            <v>0</v>
          </cell>
        </row>
        <row r="1171">
          <cell r="G1171">
            <v>0</v>
          </cell>
        </row>
        <row r="1172">
          <cell r="G1172">
            <v>0</v>
          </cell>
        </row>
        <row r="1173">
          <cell r="G1173">
            <v>0</v>
          </cell>
        </row>
        <row r="1174">
          <cell r="G1174">
            <v>0</v>
          </cell>
        </row>
        <row r="1175">
          <cell r="G1175" t="str">
            <v>1khÊu than</v>
          </cell>
        </row>
        <row r="1176">
          <cell r="G1176" t="str">
            <v>1khÊu than</v>
          </cell>
        </row>
        <row r="1177">
          <cell r="G1177" t="str">
            <v>1khÊu than</v>
          </cell>
        </row>
        <row r="1178">
          <cell r="G1178" t="str">
            <v>1khÊu than</v>
          </cell>
        </row>
        <row r="1179">
          <cell r="G1179" t="str">
            <v>1khÊu than</v>
          </cell>
        </row>
        <row r="1180">
          <cell r="G1180" t="str">
            <v>1lß CBSX</v>
          </cell>
        </row>
        <row r="1181">
          <cell r="G1181" t="str">
            <v>1lß CBSX</v>
          </cell>
        </row>
        <row r="1182">
          <cell r="G1182" t="str">
            <v>1lß CBSX</v>
          </cell>
        </row>
        <row r="1183">
          <cell r="G1183" t="str">
            <v>1khÊu than</v>
          </cell>
        </row>
        <row r="1184">
          <cell r="G1184" t="str">
            <v>1khÊu than</v>
          </cell>
        </row>
        <row r="1185">
          <cell r="G1185" t="str">
            <v>1khÊu than</v>
          </cell>
        </row>
        <row r="1186">
          <cell r="G1186" t="str">
            <v>1khÊu than</v>
          </cell>
        </row>
        <row r="1187">
          <cell r="G1187" t="str">
            <v>1khÊu than</v>
          </cell>
        </row>
        <row r="1188">
          <cell r="G1188" t="str">
            <v>1khÊu than</v>
          </cell>
        </row>
        <row r="1189">
          <cell r="G1189" t="str">
            <v>1khÊu than</v>
          </cell>
        </row>
        <row r="1190">
          <cell r="G1190" t="str">
            <v>1lß CBSX</v>
          </cell>
        </row>
        <row r="1191">
          <cell r="G1191" t="str">
            <v>1lß CBSX</v>
          </cell>
        </row>
        <row r="1192">
          <cell r="G1192" t="str">
            <v>1lß CBSX</v>
          </cell>
        </row>
        <row r="1193">
          <cell r="G1193" t="str">
            <v>1khÊu than</v>
          </cell>
        </row>
        <row r="1194">
          <cell r="G1194" t="str">
            <v>1khÊu than</v>
          </cell>
        </row>
        <row r="1195">
          <cell r="G1195" t="str">
            <v>1khÊu than</v>
          </cell>
        </row>
        <row r="1196">
          <cell r="G1196">
            <v>0</v>
          </cell>
        </row>
        <row r="1197">
          <cell r="G1197">
            <v>0</v>
          </cell>
        </row>
        <row r="1198">
          <cell r="G1198">
            <v>0</v>
          </cell>
        </row>
        <row r="1199">
          <cell r="G1199" t="str">
            <v>1khÊu than</v>
          </cell>
        </row>
        <row r="1200">
          <cell r="G1200" t="str">
            <v>1khÊu than</v>
          </cell>
        </row>
        <row r="1201">
          <cell r="G1201" t="str">
            <v>1khÊu than</v>
          </cell>
        </row>
        <row r="1202">
          <cell r="G1202" t="str">
            <v>1khÊu than</v>
          </cell>
        </row>
        <row r="1203">
          <cell r="G1203">
            <v>0</v>
          </cell>
        </row>
        <row r="1204">
          <cell r="G1204">
            <v>0</v>
          </cell>
        </row>
        <row r="1205">
          <cell r="G1205" t="str">
            <v>1khÊu than</v>
          </cell>
        </row>
        <row r="1206">
          <cell r="G1206" t="str">
            <v>1khÊu than</v>
          </cell>
        </row>
        <row r="1207">
          <cell r="G1207" t="str">
            <v>1lß CBSX</v>
          </cell>
        </row>
        <row r="1208">
          <cell r="G1208" t="str">
            <v>1lß CBSX</v>
          </cell>
        </row>
        <row r="1209">
          <cell r="G1209" t="str">
            <v>1lß CBSX</v>
          </cell>
        </row>
        <row r="1210">
          <cell r="G1210" t="str">
            <v>1khÊu than</v>
          </cell>
        </row>
        <row r="1211">
          <cell r="G1211" t="str">
            <v>1khÊu than</v>
          </cell>
        </row>
        <row r="1212">
          <cell r="G1212" t="str">
            <v>1lß CBSX</v>
          </cell>
        </row>
        <row r="1213">
          <cell r="G1213" t="str">
            <v>1lß CBSX</v>
          </cell>
        </row>
        <row r="1214">
          <cell r="G1214" t="str">
            <v>1lß CBSX</v>
          </cell>
        </row>
        <row r="1215">
          <cell r="G1215">
            <v>0</v>
          </cell>
        </row>
        <row r="1216">
          <cell r="G1216">
            <v>0</v>
          </cell>
        </row>
        <row r="1217">
          <cell r="G1217" t="str">
            <v>1khÊu than</v>
          </cell>
        </row>
        <row r="1218">
          <cell r="G1218" t="str">
            <v>1khÊu than</v>
          </cell>
        </row>
        <row r="1219">
          <cell r="G1219">
            <v>0</v>
          </cell>
        </row>
        <row r="1220">
          <cell r="G1220">
            <v>0</v>
          </cell>
        </row>
        <row r="1221">
          <cell r="G1221">
            <v>0</v>
          </cell>
        </row>
        <row r="1222">
          <cell r="G1222" t="str">
            <v>1khÊu than</v>
          </cell>
        </row>
        <row r="1223">
          <cell r="G1223" t="str">
            <v>1khÊu than</v>
          </cell>
        </row>
        <row r="1224">
          <cell r="G1224" t="str">
            <v>1lß CBSX</v>
          </cell>
        </row>
        <row r="1225">
          <cell r="G1225" t="str">
            <v>1lß CBSX</v>
          </cell>
        </row>
        <row r="1226">
          <cell r="G1226" t="str">
            <v>1lß CBSX</v>
          </cell>
        </row>
        <row r="1227">
          <cell r="G1227" t="str">
            <v>1lß CBSX</v>
          </cell>
        </row>
        <row r="1228">
          <cell r="G1228" t="str">
            <v>1lß CBSX</v>
          </cell>
        </row>
        <row r="1229">
          <cell r="G1229" t="str">
            <v>1lß CBSX</v>
          </cell>
        </row>
        <row r="1230">
          <cell r="G1230" t="str">
            <v>1lß CBSX</v>
          </cell>
        </row>
        <row r="1231">
          <cell r="G1231" t="str">
            <v>1lß CBSX</v>
          </cell>
        </row>
        <row r="1232">
          <cell r="G1232" t="str">
            <v>1lß CBSX</v>
          </cell>
        </row>
        <row r="1233">
          <cell r="G1233" t="str">
            <v>1lß CBSX</v>
          </cell>
        </row>
        <row r="1234">
          <cell r="G1234" t="str">
            <v>1khÊu than</v>
          </cell>
        </row>
        <row r="1235">
          <cell r="G1235" t="str">
            <v>1khÊu than</v>
          </cell>
        </row>
        <row r="1236">
          <cell r="G1236" t="str">
            <v>1khÊu than</v>
          </cell>
        </row>
        <row r="1237">
          <cell r="G1237" t="str">
            <v>1lß CBSX</v>
          </cell>
        </row>
        <row r="1238">
          <cell r="G1238" t="str">
            <v>1lß CBSX</v>
          </cell>
        </row>
        <row r="1239">
          <cell r="G1239" t="str">
            <v>1lß CBSX</v>
          </cell>
        </row>
        <row r="1240">
          <cell r="G1240" t="str">
            <v>1lß CBSX</v>
          </cell>
        </row>
        <row r="1241">
          <cell r="G1241" t="str">
            <v>1lß CBSX</v>
          </cell>
        </row>
        <row r="1242">
          <cell r="G1242" t="str">
            <v>1khÊu than</v>
          </cell>
        </row>
        <row r="1243">
          <cell r="G1243" t="str">
            <v>1khÊu than</v>
          </cell>
        </row>
        <row r="1244">
          <cell r="G1244" t="str">
            <v>1lß CBSX</v>
          </cell>
        </row>
        <row r="1245">
          <cell r="G1245" t="str">
            <v>1lß CBSX</v>
          </cell>
        </row>
        <row r="1246">
          <cell r="G1246" t="str">
            <v>1lß CBSX</v>
          </cell>
        </row>
        <row r="1247">
          <cell r="G1247" t="str">
            <v>1lß CBSX</v>
          </cell>
        </row>
        <row r="1248">
          <cell r="G1248" t="str">
            <v>1khÊu than</v>
          </cell>
        </row>
        <row r="1249">
          <cell r="G1249" t="str">
            <v>1khÊu than</v>
          </cell>
        </row>
        <row r="1250">
          <cell r="G1250" t="str">
            <v>1lß CBSX</v>
          </cell>
        </row>
        <row r="1251">
          <cell r="G1251" t="str">
            <v>1lß CBSX</v>
          </cell>
        </row>
        <row r="1252">
          <cell r="G1252" t="str">
            <v>1lß CBSX</v>
          </cell>
        </row>
        <row r="1253">
          <cell r="G1253" t="str">
            <v>1lß CBSX</v>
          </cell>
        </row>
        <row r="1254">
          <cell r="G1254" t="str">
            <v>1lß CBSX</v>
          </cell>
        </row>
        <row r="1255">
          <cell r="G1255" t="str">
            <v>1lß CBSX</v>
          </cell>
        </row>
        <row r="1256">
          <cell r="G1256" t="str">
            <v>1lß CBSX</v>
          </cell>
        </row>
        <row r="1257">
          <cell r="G1257" t="str">
            <v>1lß CBSX</v>
          </cell>
        </row>
        <row r="1258">
          <cell r="G1258" t="str">
            <v>1lß CBSX</v>
          </cell>
        </row>
        <row r="1259">
          <cell r="G1259" t="str">
            <v>1lß CBSX</v>
          </cell>
        </row>
        <row r="1260">
          <cell r="G1260" t="str">
            <v>1lß CBSX</v>
          </cell>
        </row>
        <row r="1261">
          <cell r="G1261" t="str">
            <v>1lß CBSX</v>
          </cell>
        </row>
        <row r="1262">
          <cell r="G1262" t="str">
            <v>1lß CBSX</v>
          </cell>
        </row>
        <row r="1263">
          <cell r="G1263" t="str">
            <v>1lß CBSX</v>
          </cell>
        </row>
        <row r="1264">
          <cell r="G1264" t="str">
            <v>1lß CBSX</v>
          </cell>
        </row>
        <row r="1265">
          <cell r="G1265" t="str">
            <v>1lß CBSX</v>
          </cell>
        </row>
        <row r="1266">
          <cell r="G1266" t="str">
            <v>1lß CBSX</v>
          </cell>
        </row>
        <row r="1267">
          <cell r="G1267" t="str">
            <v>1khÊu than</v>
          </cell>
        </row>
        <row r="1268">
          <cell r="G1268" t="str">
            <v>1khÊu than</v>
          </cell>
        </row>
        <row r="1269">
          <cell r="G1269" t="str">
            <v>1lß CBSX</v>
          </cell>
        </row>
        <row r="1270">
          <cell r="G1270" t="str">
            <v>1lß CBSX</v>
          </cell>
        </row>
        <row r="1271">
          <cell r="G1271" t="str">
            <v>1khÊu than</v>
          </cell>
        </row>
        <row r="1272">
          <cell r="G1272" t="str">
            <v>1khÊu than</v>
          </cell>
        </row>
        <row r="1273">
          <cell r="G1273" t="str">
            <v>1lß CBSX</v>
          </cell>
        </row>
        <row r="1274">
          <cell r="G1274" t="str">
            <v>1lß CBSX</v>
          </cell>
        </row>
        <row r="1275">
          <cell r="G1275" t="str">
            <v>1lß CBSX</v>
          </cell>
        </row>
        <row r="1276">
          <cell r="G1276" t="str">
            <v>1khÊu than</v>
          </cell>
        </row>
        <row r="1277">
          <cell r="G1277" t="str">
            <v>1khÊu than</v>
          </cell>
        </row>
        <row r="1278">
          <cell r="G1278" t="str">
            <v>1khÊu than</v>
          </cell>
        </row>
        <row r="1279">
          <cell r="G1279" t="str">
            <v>1khÊu than</v>
          </cell>
        </row>
        <row r="1280">
          <cell r="G1280" t="str">
            <v>1khÊu than</v>
          </cell>
        </row>
        <row r="1281">
          <cell r="G1281" t="str">
            <v>1lß CBSX</v>
          </cell>
        </row>
        <row r="1282">
          <cell r="G1282" t="str">
            <v>1lß CBSX</v>
          </cell>
        </row>
        <row r="1283">
          <cell r="G1283" t="str">
            <v>1lß CBSX</v>
          </cell>
        </row>
        <row r="1284">
          <cell r="G1284" t="str">
            <v>1lß CBSX</v>
          </cell>
        </row>
        <row r="1285">
          <cell r="G1285" t="str">
            <v>1lß CBSX</v>
          </cell>
        </row>
        <row r="1286">
          <cell r="G1286" t="str">
            <v>1lß CBSX</v>
          </cell>
        </row>
        <row r="1287">
          <cell r="G1287" t="str">
            <v>1lß CBSX</v>
          </cell>
        </row>
        <row r="1288">
          <cell r="G1288" t="str">
            <v>1lß CBSX</v>
          </cell>
        </row>
        <row r="1289">
          <cell r="G1289" t="str">
            <v>1lß CBSX</v>
          </cell>
        </row>
        <row r="1290">
          <cell r="G1290" t="str">
            <v>1lß CBSX</v>
          </cell>
        </row>
        <row r="1291">
          <cell r="G1291" t="str">
            <v>1lß CBSX</v>
          </cell>
        </row>
        <row r="1292">
          <cell r="G1292" t="str">
            <v>1lß CBSX</v>
          </cell>
        </row>
        <row r="1293">
          <cell r="G1293" t="str">
            <v>1khÊu than</v>
          </cell>
        </row>
        <row r="1294">
          <cell r="G1294" t="str">
            <v>1khÊu than</v>
          </cell>
        </row>
        <row r="1295">
          <cell r="G1295" t="str">
            <v>1khÊu than</v>
          </cell>
        </row>
        <row r="1296">
          <cell r="G1296" t="str">
            <v>1khÊu than</v>
          </cell>
        </row>
        <row r="1297">
          <cell r="G1297" t="str">
            <v>1khÊu than</v>
          </cell>
        </row>
        <row r="1298">
          <cell r="G1298" t="str">
            <v>1khÊu than</v>
          </cell>
        </row>
        <row r="1299">
          <cell r="G1299" t="str">
            <v>1khÊu than</v>
          </cell>
        </row>
        <row r="1300">
          <cell r="G1300" t="str">
            <v>1khÊu than</v>
          </cell>
        </row>
        <row r="1301">
          <cell r="G1301" t="str">
            <v>1khÊu than</v>
          </cell>
        </row>
        <row r="1302">
          <cell r="G1302" t="str">
            <v>1khÊu than</v>
          </cell>
        </row>
        <row r="1303">
          <cell r="G1303" t="str">
            <v>1khÊu than</v>
          </cell>
        </row>
        <row r="1304">
          <cell r="G1304" t="str">
            <v>1khÊu than</v>
          </cell>
        </row>
        <row r="1305">
          <cell r="G1305" t="str">
            <v>1khÊu than</v>
          </cell>
        </row>
        <row r="1306">
          <cell r="G1306" t="str">
            <v>1khÊu than</v>
          </cell>
        </row>
        <row r="1307">
          <cell r="G1307" t="str">
            <v>1khÊu than</v>
          </cell>
        </row>
        <row r="1308">
          <cell r="G1308" t="str">
            <v>1khÊu than</v>
          </cell>
        </row>
        <row r="1309">
          <cell r="G1309" t="str">
            <v>1khÊu than</v>
          </cell>
        </row>
        <row r="1310">
          <cell r="G1310" t="str">
            <v>1khÊu than</v>
          </cell>
        </row>
        <row r="1311">
          <cell r="G1311" t="str">
            <v>1khÊu than</v>
          </cell>
        </row>
        <row r="1312">
          <cell r="G1312" t="str">
            <v>1khÊu than</v>
          </cell>
        </row>
        <row r="1313">
          <cell r="G1313" t="str">
            <v>1khÊu than</v>
          </cell>
        </row>
        <row r="1314">
          <cell r="G1314" t="str">
            <v>1khÊu than</v>
          </cell>
        </row>
        <row r="1315">
          <cell r="G1315" t="str">
            <v>1khÊu than</v>
          </cell>
        </row>
        <row r="1316">
          <cell r="G1316" t="str">
            <v>1khÊu than</v>
          </cell>
        </row>
        <row r="1317">
          <cell r="G1317" t="str">
            <v>1khÊu than</v>
          </cell>
        </row>
        <row r="1318">
          <cell r="G1318" t="str">
            <v>1khÊu than</v>
          </cell>
        </row>
        <row r="1319">
          <cell r="G1319" t="str">
            <v>1khÊu than</v>
          </cell>
        </row>
        <row r="1320">
          <cell r="G1320" t="str">
            <v>1khÊu than</v>
          </cell>
        </row>
        <row r="1321">
          <cell r="G1321" t="str">
            <v>1khÊu than</v>
          </cell>
        </row>
        <row r="1322">
          <cell r="G1322" t="str">
            <v>1khÊu than</v>
          </cell>
        </row>
        <row r="1323">
          <cell r="G1323" t="str">
            <v>1khÊu than</v>
          </cell>
        </row>
        <row r="1324">
          <cell r="G1324">
            <v>0</v>
          </cell>
        </row>
        <row r="1325">
          <cell r="G1325">
            <v>0</v>
          </cell>
        </row>
        <row r="1326">
          <cell r="G1326" t="str">
            <v>1khÊu than</v>
          </cell>
        </row>
        <row r="1327">
          <cell r="G1327" t="str">
            <v>1khÊu than</v>
          </cell>
        </row>
        <row r="1328">
          <cell r="G1328" t="str">
            <v>1khÊu than</v>
          </cell>
        </row>
        <row r="1329">
          <cell r="G1329" t="str">
            <v>1khÊu than</v>
          </cell>
        </row>
        <row r="1330">
          <cell r="G1330" t="str">
            <v>1khÊu than</v>
          </cell>
        </row>
        <row r="1331">
          <cell r="G1331" t="str">
            <v>1khÊu than</v>
          </cell>
        </row>
        <row r="1332">
          <cell r="G1332" t="str">
            <v>1khÊu than</v>
          </cell>
        </row>
        <row r="1333">
          <cell r="G1333" t="str">
            <v>1khÊu than</v>
          </cell>
        </row>
        <row r="1334">
          <cell r="G1334" t="str">
            <v>1khÊu than</v>
          </cell>
        </row>
        <row r="1335">
          <cell r="G1335" t="str">
            <v>1khÊu than</v>
          </cell>
        </row>
        <row r="1336">
          <cell r="G1336" t="str">
            <v>1khÊu than</v>
          </cell>
        </row>
        <row r="1337">
          <cell r="G1337" t="str">
            <v>1khÊu than</v>
          </cell>
        </row>
        <row r="1338">
          <cell r="G1338" t="str">
            <v>1khÊu than</v>
          </cell>
        </row>
        <row r="1339">
          <cell r="G1339" t="str">
            <v>1khÊu than</v>
          </cell>
        </row>
        <row r="1340">
          <cell r="G1340" t="str">
            <v>1khÊu than</v>
          </cell>
        </row>
        <row r="1341">
          <cell r="G1341" t="str">
            <v>1khÊu than</v>
          </cell>
        </row>
        <row r="1342">
          <cell r="G1342" t="str">
            <v>1khÊu than</v>
          </cell>
        </row>
        <row r="1343">
          <cell r="G1343" t="str">
            <v>1khÊu than</v>
          </cell>
        </row>
        <row r="1344">
          <cell r="G1344" t="str">
            <v>1khÊu than</v>
          </cell>
        </row>
        <row r="1345">
          <cell r="G1345" t="str">
            <v>1khÊu than</v>
          </cell>
        </row>
        <row r="1346">
          <cell r="G1346" t="str">
            <v>1khÊu than</v>
          </cell>
        </row>
        <row r="1347">
          <cell r="G1347" t="str">
            <v>1khÊu than</v>
          </cell>
        </row>
        <row r="1348">
          <cell r="G1348" t="str">
            <v>1khÊu than</v>
          </cell>
        </row>
        <row r="1349">
          <cell r="G1349" t="str">
            <v>1khÊu than</v>
          </cell>
        </row>
        <row r="1350">
          <cell r="G1350" t="str">
            <v>1khÊu than</v>
          </cell>
        </row>
        <row r="1351">
          <cell r="G1351" t="str">
            <v>1khÊu than</v>
          </cell>
        </row>
        <row r="1352">
          <cell r="G1352" t="str">
            <v>1khÊu than</v>
          </cell>
        </row>
        <row r="1353">
          <cell r="G1353" t="str">
            <v>1khÊu than</v>
          </cell>
        </row>
        <row r="1354">
          <cell r="G1354" t="str">
            <v>1khÊu than</v>
          </cell>
        </row>
        <row r="1355">
          <cell r="G1355" t="str">
            <v>1khÊu than</v>
          </cell>
        </row>
        <row r="1356">
          <cell r="G1356" t="str">
            <v>1khÊu than</v>
          </cell>
        </row>
        <row r="1357">
          <cell r="G1357" t="str">
            <v>1khÊu than</v>
          </cell>
        </row>
        <row r="1358">
          <cell r="G1358" t="str">
            <v>1khÊu than</v>
          </cell>
        </row>
        <row r="1359">
          <cell r="G1359" t="str">
            <v>1khÊu than</v>
          </cell>
        </row>
        <row r="1360">
          <cell r="G1360" t="str">
            <v>1khÊu than</v>
          </cell>
        </row>
        <row r="1362">
          <cell r="G1362" t="str">
            <v xml:space="preserve">2Khai th¸c Lthiªn </v>
          </cell>
        </row>
        <row r="1363">
          <cell r="G1363" t="str">
            <v xml:space="preserve">2Khai th¸c Lthiªn </v>
          </cell>
        </row>
        <row r="1364">
          <cell r="G1364" t="str">
            <v>33113</v>
          </cell>
        </row>
        <row r="1365">
          <cell r="G1365" t="str">
            <v>33113</v>
          </cell>
        </row>
        <row r="1366">
          <cell r="G1366" t="str">
            <v>33113</v>
          </cell>
        </row>
        <row r="1367">
          <cell r="G1367" t="str">
            <v>33117</v>
          </cell>
        </row>
        <row r="1368">
          <cell r="G1368" t="str">
            <v>33117</v>
          </cell>
        </row>
        <row r="1369">
          <cell r="G1369" t="str">
            <v>33113</v>
          </cell>
        </row>
        <row r="1370">
          <cell r="G1370" t="str">
            <v>33113</v>
          </cell>
        </row>
        <row r="1371">
          <cell r="G1371" t="str">
            <v>2khÊu than</v>
          </cell>
        </row>
        <row r="1372">
          <cell r="G1372" t="str">
            <v xml:space="preserve">2Khai th¸c Lthiªn </v>
          </cell>
        </row>
        <row r="1373">
          <cell r="G1373" t="str">
            <v xml:space="preserve">2Khai th¸c Lthiªn </v>
          </cell>
        </row>
        <row r="1374">
          <cell r="G1374" t="str">
            <v xml:space="preserve">2Khai th¸c Lthiªn </v>
          </cell>
        </row>
        <row r="1375">
          <cell r="G1375" t="str">
            <v>33113</v>
          </cell>
        </row>
        <row r="1376">
          <cell r="G1376" t="str">
            <v>33113</v>
          </cell>
        </row>
        <row r="1377">
          <cell r="G1377">
            <v>0</v>
          </cell>
        </row>
        <row r="1378">
          <cell r="G1378" t="str">
            <v>33113</v>
          </cell>
        </row>
        <row r="1379">
          <cell r="G1379" t="str">
            <v>2khÊu than</v>
          </cell>
        </row>
        <row r="1380">
          <cell r="G1380" t="str">
            <v>33113</v>
          </cell>
        </row>
        <row r="1381">
          <cell r="G1381" t="str">
            <v>33113</v>
          </cell>
        </row>
        <row r="1382">
          <cell r="G1382" t="str">
            <v>33113</v>
          </cell>
        </row>
        <row r="1383">
          <cell r="G1383" t="str">
            <v>33113</v>
          </cell>
        </row>
        <row r="1384">
          <cell r="G1384" t="str">
            <v xml:space="preserve">2Khai th¸c Lthiªn </v>
          </cell>
        </row>
        <row r="1385">
          <cell r="G1385" t="str">
            <v xml:space="preserve">2Khai th¸c Lthiªn </v>
          </cell>
        </row>
        <row r="1386">
          <cell r="G1386" t="str">
            <v>33117</v>
          </cell>
        </row>
        <row r="1387">
          <cell r="G1387" t="str">
            <v>33117</v>
          </cell>
        </row>
        <row r="1388">
          <cell r="G1388" t="str">
            <v xml:space="preserve">2Khai th¸c Lthiªn </v>
          </cell>
        </row>
        <row r="1389">
          <cell r="G1389" t="str">
            <v xml:space="preserve">2Khai th¸c Lthiªn </v>
          </cell>
        </row>
        <row r="1390">
          <cell r="G1390" t="str">
            <v xml:space="preserve">2Khai th¸c Lthiªn </v>
          </cell>
        </row>
        <row r="1391">
          <cell r="G1391" t="str">
            <v xml:space="preserve">2Khai th¸c Lthiªn </v>
          </cell>
        </row>
        <row r="1392">
          <cell r="G1392" t="str">
            <v xml:space="preserve">2Khai th¸c Lthiªn </v>
          </cell>
        </row>
        <row r="1393">
          <cell r="G1393" t="str">
            <v xml:space="preserve">2Khai th¸c Lthiªn </v>
          </cell>
        </row>
        <row r="1394">
          <cell r="G1394" t="str">
            <v xml:space="preserve">2Khai th¸c Lthiªn </v>
          </cell>
        </row>
        <row r="1395">
          <cell r="G1395" t="str">
            <v>1c¬ khÝ</v>
          </cell>
        </row>
        <row r="1396">
          <cell r="G1396" t="str">
            <v xml:space="preserve">2Khai th¸c Lthiªn </v>
          </cell>
        </row>
        <row r="1397">
          <cell r="G1397" t="str">
            <v xml:space="preserve">2Khai th¸c Lthiªn </v>
          </cell>
        </row>
        <row r="1398">
          <cell r="G1398" t="str">
            <v xml:space="preserve">2Khai th¸c Lthiªn </v>
          </cell>
        </row>
        <row r="1399">
          <cell r="G1399" t="str">
            <v>2khÊu than</v>
          </cell>
        </row>
        <row r="1400">
          <cell r="G1400" t="str">
            <v xml:space="preserve">2Khai th¸c Lthiªn </v>
          </cell>
        </row>
        <row r="1401">
          <cell r="G1401" t="str">
            <v xml:space="preserve">2Khai th¸c Lthiªn </v>
          </cell>
        </row>
        <row r="1402">
          <cell r="G1402" t="str">
            <v xml:space="preserve">2Khai th¸c Lthiªn </v>
          </cell>
        </row>
        <row r="1403">
          <cell r="G1403" t="str">
            <v xml:space="preserve">2Khai th¸c Lthiªn </v>
          </cell>
        </row>
        <row r="1404">
          <cell r="G1404" t="str">
            <v>33113</v>
          </cell>
        </row>
        <row r="1405">
          <cell r="G1405" t="str">
            <v>33113</v>
          </cell>
        </row>
        <row r="1406">
          <cell r="G1406" t="str">
            <v>33113</v>
          </cell>
        </row>
        <row r="1407">
          <cell r="G1407" t="str">
            <v>33113</v>
          </cell>
        </row>
        <row r="1408">
          <cell r="G1408" t="str">
            <v>33113</v>
          </cell>
        </row>
        <row r="1409">
          <cell r="G1409" t="str">
            <v>33113</v>
          </cell>
        </row>
        <row r="1410">
          <cell r="G1410" t="str">
            <v>33113</v>
          </cell>
        </row>
        <row r="1411">
          <cell r="G1411" t="str">
            <v>33113</v>
          </cell>
        </row>
        <row r="1412">
          <cell r="G1412" t="str">
            <v>33113</v>
          </cell>
        </row>
        <row r="1413">
          <cell r="G1413" t="str">
            <v>33117</v>
          </cell>
        </row>
        <row r="1414">
          <cell r="G1414" t="str">
            <v>33113</v>
          </cell>
        </row>
        <row r="1415">
          <cell r="G1415" t="str">
            <v>33113</v>
          </cell>
        </row>
        <row r="1416">
          <cell r="G1416" t="str">
            <v xml:space="preserve">2Khai th¸c Lthiªn </v>
          </cell>
        </row>
        <row r="1417">
          <cell r="G1417" t="str">
            <v>33113</v>
          </cell>
        </row>
        <row r="1418">
          <cell r="G1418" t="str">
            <v xml:space="preserve">2Khai th¸c Lthiªn </v>
          </cell>
        </row>
        <row r="1419">
          <cell r="G1419" t="str">
            <v xml:space="preserve">2Khai th¸c Lthiªn </v>
          </cell>
        </row>
        <row r="1420">
          <cell r="G1420" t="str">
            <v xml:space="preserve">2Khai th¸c Lthiªn </v>
          </cell>
        </row>
        <row r="1421">
          <cell r="G1421" t="str">
            <v>33113</v>
          </cell>
        </row>
        <row r="1422">
          <cell r="G1422" t="str">
            <v xml:space="preserve">2Khai th¸c Lthiªn </v>
          </cell>
        </row>
        <row r="1423">
          <cell r="G1423" t="str">
            <v>33113</v>
          </cell>
        </row>
        <row r="1424">
          <cell r="G1424" t="str">
            <v>33113</v>
          </cell>
        </row>
        <row r="1425">
          <cell r="G1425" t="str">
            <v>33113</v>
          </cell>
        </row>
        <row r="1426">
          <cell r="G1426" t="str">
            <v>33113</v>
          </cell>
        </row>
        <row r="1427">
          <cell r="G1427" t="str">
            <v>33113</v>
          </cell>
        </row>
        <row r="1428">
          <cell r="G1428" t="str">
            <v>33113</v>
          </cell>
        </row>
        <row r="1429">
          <cell r="G1429" t="str">
            <v>33113</v>
          </cell>
        </row>
        <row r="1430">
          <cell r="G1430" t="str">
            <v>33113</v>
          </cell>
        </row>
        <row r="1431">
          <cell r="G1431" t="str">
            <v xml:space="preserve">2Khai th¸c Lthiªn </v>
          </cell>
        </row>
        <row r="1432">
          <cell r="G1432" t="str">
            <v>33113</v>
          </cell>
        </row>
        <row r="1433">
          <cell r="G1433" t="str">
            <v>33113</v>
          </cell>
        </row>
        <row r="1434">
          <cell r="G1434" t="str">
            <v>33113</v>
          </cell>
        </row>
        <row r="1435">
          <cell r="G1435" t="str">
            <v>33113</v>
          </cell>
        </row>
        <row r="1436">
          <cell r="G1436" t="str">
            <v>33113</v>
          </cell>
        </row>
        <row r="1437">
          <cell r="G1437" t="str">
            <v>33113</v>
          </cell>
        </row>
        <row r="1438">
          <cell r="G1438" t="str">
            <v>33113</v>
          </cell>
        </row>
        <row r="1439">
          <cell r="G1439" t="str">
            <v>33113</v>
          </cell>
        </row>
        <row r="1440">
          <cell r="G1440" t="str">
            <v>33113</v>
          </cell>
        </row>
        <row r="1441">
          <cell r="G1441" t="str">
            <v>33113</v>
          </cell>
        </row>
        <row r="1442">
          <cell r="G1442" t="str">
            <v>33113</v>
          </cell>
        </row>
        <row r="1443">
          <cell r="G1443" t="str">
            <v>33113</v>
          </cell>
        </row>
        <row r="1444">
          <cell r="G1444" t="str">
            <v>33117</v>
          </cell>
        </row>
        <row r="1445">
          <cell r="G1445" t="str">
            <v xml:space="preserve">2Khai th¸c Lthiªn </v>
          </cell>
        </row>
        <row r="1446">
          <cell r="G1446" t="str">
            <v xml:space="preserve">2Khai th¸c Lthiªn </v>
          </cell>
        </row>
        <row r="1447">
          <cell r="G1447" t="str">
            <v xml:space="preserve">2Khai th¸c Lthiªn </v>
          </cell>
        </row>
        <row r="1448">
          <cell r="G1448" t="str">
            <v xml:space="preserve">2Khai th¸c Lthiªn </v>
          </cell>
        </row>
        <row r="1449">
          <cell r="G1449" t="str">
            <v>33113</v>
          </cell>
        </row>
        <row r="1450">
          <cell r="G1450" t="str">
            <v>2khÊu than</v>
          </cell>
        </row>
        <row r="1451">
          <cell r="G1451" t="str">
            <v>33113</v>
          </cell>
        </row>
        <row r="1452">
          <cell r="G1452" t="str">
            <v>33113</v>
          </cell>
        </row>
        <row r="1453">
          <cell r="G1453" t="str">
            <v xml:space="preserve">2Khai th¸c Lthiªn </v>
          </cell>
        </row>
        <row r="1454">
          <cell r="G1454" t="str">
            <v>33113</v>
          </cell>
        </row>
        <row r="1455">
          <cell r="G1455" t="str">
            <v>2vËn t¶i</v>
          </cell>
        </row>
        <row r="1456">
          <cell r="G1456" t="str">
            <v>33113</v>
          </cell>
        </row>
        <row r="1457">
          <cell r="G1457" t="str">
            <v>33113</v>
          </cell>
        </row>
        <row r="1458">
          <cell r="G1458" t="str">
            <v>33117</v>
          </cell>
        </row>
        <row r="1459">
          <cell r="G1459" t="str">
            <v>33113</v>
          </cell>
        </row>
        <row r="1460">
          <cell r="G1460" t="str">
            <v>33113</v>
          </cell>
        </row>
        <row r="1461">
          <cell r="G1461" t="str">
            <v>33113</v>
          </cell>
        </row>
        <row r="1462">
          <cell r="G1462" t="str">
            <v>33113</v>
          </cell>
        </row>
        <row r="1463">
          <cell r="G1463" t="str">
            <v>33113</v>
          </cell>
        </row>
        <row r="1464">
          <cell r="G1464" t="str">
            <v>33113</v>
          </cell>
        </row>
        <row r="1465">
          <cell r="G1465" t="str">
            <v xml:space="preserve">2Khai th¸c Lthiªn </v>
          </cell>
        </row>
        <row r="1466">
          <cell r="G1466" t="str">
            <v xml:space="preserve">2Khai th¸c Lthiªn </v>
          </cell>
        </row>
        <row r="1467">
          <cell r="G1467" t="str">
            <v xml:space="preserve">2Khai th¸c Lthiªn </v>
          </cell>
        </row>
        <row r="1468">
          <cell r="G1468" t="str">
            <v>33113</v>
          </cell>
        </row>
        <row r="1469">
          <cell r="G1469" t="str">
            <v xml:space="preserve">2Khai th¸c Lthiªn </v>
          </cell>
        </row>
        <row r="1470">
          <cell r="G1470" t="str">
            <v xml:space="preserve">2Khai th¸c Lthiªn </v>
          </cell>
        </row>
        <row r="1471">
          <cell r="G1471" t="str">
            <v xml:space="preserve">2Khai th¸c Lthiªn </v>
          </cell>
        </row>
        <row r="1472">
          <cell r="G1472" t="str">
            <v xml:space="preserve">2Khai th¸c Lthiªn </v>
          </cell>
        </row>
        <row r="1473">
          <cell r="G1473" t="str">
            <v xml:space="preserve">2Khai th¸c Lthiªn </v>
          </cell>
        </row>
        <row r="1474">
          <cell r="G1474" t="str">
            <v xml:space="preserve">2Khai th¸c Lthiªn </v>
          </cell>
        </row>
        <row r="1475">
          <cell r="G1475" t="str">
            <v xml:space="preserve">2Khai th¸c Lthiªn </v>
          </cell>
        </row>
        <row r="1476">
          <cell r="G1476" t="str">
            <v>2khÊu than</v>
          </cell>
        </row>
        <row r="1477">
          <cell r="G1477" t="str">
            <v>33113</v>
          </cell>
        </row>
        <row r="1478">
          <cell r="G1478" t="str">
            <v>33113</v>
          </cell>
        </row>
        <row r="1479">
          <cell r="G1479" t="str">
            <v>33113</v>
          </cell>
        </row>
        <row r="1480">
          <cell r="G1480" t="str">
            <v>33113</v>
          </cell>
        </row>
        <row r="1481">
          <cell r="G1481" t="str">
            <v>33113</v>
          </cell>
        </row>
        <row r="1482">
          <cell r="G1482" t="str">
            <v>33113</v>
          </cell>
        </row>
        <row r="1483">
          <cell r="G1483" t="str">
            <v>33113</v>
          </cell>
        </row>
        <row r="1484">
          <cell r="G1484" t="str">
            <v>33113</v>
          </cell>
        </row>
        <row r="1485">
          <cell r="G1485" t="str">
            <v>33113</v>
          </cell>
        </row>
        <row r="1486">
          <cell r="G1486" t="str">
            <v>33113</v>
          </cell>
        </row>
        <row r="1487">
          <cell r="G1487" t="str">
            <v>33113</v>
          </cell>
        </row>
        <row r="1488">
          <cell r="G1488" t="str">
            <v>33113</v>
          </cell>
        </row>
        <row r="1489">
          <cell r="G1489" t="str">
            <v>33113</v>
          </cell>
        </row>
        <row r="1490">
          <cell r="G1490" t="str">
            <v xml:space="preserve">2Khai th¸c Lthiªn </v>
          </cell>
        </row>
        <row r="1491">
          <cell r="G1491" t="str">
            <v xml:space="preserve">2Khai th¸c Lthiªn </v>
          </cell>
        </row>
        <row r="1492">
          <cell r="G1492" t="str">
            <v>33113</v>
          </cell>
        </row>
        <row r="1493">
          <cell r="G1493" t="str">
            <v>33113</v>
          </cell>
        </row>
        <row r="1494">
          <cell r="G1494" t="str">
            <v xml:space="preserve">2Khai th¸c Lthiªn </v>
          </cell>
        </row>
        <row r="1495">
          <cell r="G1495" t="str">
            <v xml:space="preserve">2Khai th¸c Lthiªn </v>
          </cell>
        </row>
        <row r="1496">
          <cell r="G1496" t="str">
            <v>33113</v>
          </cell>
        </row>
        <row r="1497">
          <cell r="G1497" t="str">
            <v>33113</v>
          </cell>
        </row>
        <row r="1498">
          <cell r="G1498" t="str">
            <v>33113</v>
          </cell>
        </row>
        <row r="1499">
          <cell r="G1499" t="str">
            <v>33113</v>
          </cell>
        </row>
        <row r="1500">
          <cell r="G1500" t="str">
            <v>33113</v>
          </cell>
        </row>
        <row r="1501">
          <cell r="G1501" t="str">
            <v>33113</v>
          </cell>
        </row>
        <row r="1502">
          <cell r="G1502" t="str">
            <v>33113</v>
          </cell>
        </row>
        <row r="1503">
          <cell r="G1503" t="str">
            <v>33113</v>
          </cell>
        </row>
        <row r="1504">
          <cell r="G1504" t="str">
            <v>33117</v>
          </cell>
        </row>
        <row r="1505">
          <cell r="G1505" t="str">
            <v>33113</v>
          </cell>
        </row>
        <row r="1506">
          <cell r="G1506" t="str">
            <v>33113</v>
          </cell>
        </row>
        <row r="1507">
          <cell r="G1507" t="str">
            <v xml:space="preserve">2Khai th¸c Lthiªn </v>
          </cell>
        </row>
        <row r="1508">
          <cell r="G1508" t="str">
            <v>33113</v>
          </cell>
        </row>
        <row r="1509">
          <cell r="G1509" t="str">
            <v xml:space="preserve">2Khai th¸c Lthiªn </v>
          </cell>
        </row>
        <row r="1510">
          <cell r="G1510" t="str">
            <v xml:space="preserve">2Khai th¸c Lthiªn </v>
          </cell>
        </row>
        <row r="1511">
          <cell r="G1511" t="str">
            <v>33113</v>
          </cell>
        </row>
        <row r="1512">
          <cell r="G1512" t="str">
            <v>33113</v>
          </cell>
        </row>
        <row r="1513">
          <cell r="G1513" t="str">
            <v>33113</v>
          </cell>
        </row>
        <row r="1514">
          <cell r="G1514" t="str">
            <v>33113</v>
          </cell>
        </row>
        <row r="1515">
          <cell r="G1515" t="str">
            <v xml:space="preserve">2Khai th¸c Lthiªn </v>
          </cell>
        </row>
        <row r="1516">
          <cell r="G1516" t="str">
            <v>33113</v>
          </cell>
        </row>
        <row r="1517">
          <cell r="G1517" t="str">
            <v>33113</v>
          </cell>
        </row>
        <row r="1518">
          <cell r="G1518" t="str">
            <v>33113</v>
          </cell>
        </row>
        <row r="1519">
          <cell r="G1519" t="str">
            <v>33113</v>
          </cell>
        </row>
        <row r="1520">
          <cell r="G1520" t="str">
            <v>33113</v>
          </cell>
        </row>
        <row r="1521">
          <cell r="G1521" t="str">
            <v xml:space="preserve">2Khai th¸c Lthiªn </v>
          </cell>
        </row>
        <row r="1522">
          <cell r="G1522" t="str">
            <v xml:space="preserve">2Khai th¸c Lthiªn </v>
          </cell>
        </row>
        <row r="1523">
          <cell r="G1523" t="str">
            <v xml:space="preserve">2Khai th¸c Lthiªn </v>
          </cell>
        </row>
        <row r="1524">
          <cell r="G1524" t="str">
            <v>33113</v>
          </cell>
        </row>
        <row r="1525">
          <cell r="G1525" t="str">
            <v>33113</v>
          </cell>
        </row>
        <row r="1526">
          <cell r="G1526" t="str">
            <v>33113</v>
          </cell>
        </row>
        <row r="1527">
          <cell r="G1527" t="str">
            <v>33113</v>
          </cell>
        </row>
        <row r="1528">
          <cell r="G1528" t="str">
            <v>33113</v>
          </cell>
        </row>
        <row r="1529">
          <cell r="G1529" t="str">
            <v>33113</v>
          </cell>
        </row>
        <row r="1530">
          <cell r="G1530" t="str">
            <v>33113</v>
          </cell>
        </row>
        <row r="1531">
          <cell r="G1531" t="str">
            <v xml:space="preserve">2Khai th¸c Lthiªn </v>
          </cell>
        </row>
        <row r="1532">
          <cell r="G1532" t="str">
            <v xml:space="preserve">2Khai th¸c Lthiªn </v>
          </cell>
        </row>
        <row r="1533">
          <cell r="G1533" t="str">
            <v>33113</v>
          </cell>
        </row>
        <row r="1534">
          <cell r="G1534" t="str">
            <v>33113</v>
          </cell>
        </row>
        <row r="1535">
          <cell r="G1535" t="str">
            <v>2KhÊu than</v>
          </cell>
        </row>
        <row r="1536">
          <cell r="G1536" t="str">
            <v>2KhÊu than</v>
          </cell>
        </row>
        <row r="1537">
          <cell r="G1537" t="str">
            <v>2KhÊu than</v>
          </cell>
        </row>
        <row r="1538">
          <cell r="G1538" t="str">
            <v>33117</v>
          </cell>
        </row>
        <row r="1539">
          <cell r="G1539" t="str">
            <v>33117</v>
          </cell>
        </row>
        <row r="1540">
          <cell r="G1540" t="str">
            <v>33113</v>
          </cell>
        </row>
        <row r="1541">
          <cell r="G1541" t="str">
            <v>33113</v>
          </cell>
        </row>
        <row r="1542">
          <cell r="G1542" t="str">
            <v xml:space="preserve">2Khai th¸c Lthiªn </v>
          </cell>
        </row>
        <row r="1543">
          <cell r="G1543" t="str">
            <v xml:space="preserve">2Khai th¸c Lthiªn </v>
          </cell>
        </row>
        <row r="1544">
          <cell r="G1544" t="str">
            <v>33113</v>
          </cell>
        </row>
        <row r="1545">
          <cell r="G1545" t="str">
            <v xml:space="preserve">2Khai th¸c Lthiªn </v>
          </cell>
        </row>
        <row r="1546">
          <cell r="G1546" t="str">
            <v>33113</v>
          </cell>
        </row>
        <row r="1547">
          <cell r="G1547" t="str">
            <v>33113</v>
          </cell>
        </row>
        <row r="1548">
          <cell r="G1548" t="str">
            <v>33113</v>
          </cell>
        </row>
        <row r="1549">
          <cell r="G1549" t="str">
            <v>33113</v>
          </cell>
        </row>
        <row r="1550">
          <cell r="G1550" t="str">
            <v>33113</v>
          </cell>
        </row>
        <row r="1551">
          <cell r="G1551" t="str">
            <v>33113</v>
          </cell>
        </row>
        <row r="1552">
          <cell r="G1552" t="str">
            <v>33113</v>
          </cell>
        </row>
        <row r="1553">
          <cell r="G1553" t="str">
            <v>33113</v>
          </cell>
        </row>
        <row r="1554">
          <cell r="G1554" t="str">
            <v>33113</v>
          </cell>
        </row>
        <row r="1555">
          <cell r="G1555" t="str">
            <v>33117</v>
          </cell>
        </row>
        <row r="1556">
          <cell r="G1556" t="str">
            <v>33113</v>
          </cell>
        </row>
        <row r="1557">
          <cell r="G1557" t="str">
            <v>33113</v>
          </cell>
        </row>
        <row r="1558">
          <cell r="G1558" t="str">
            <v>33113</v>
          </cell>
        </row>
        <row r="1559">
          <cell r="G1559" t="str">
            <v>33113</v>
          </cell>
        </row>
        <row r="1560">
          <cell r="G1560" t="str">
            <v>33113</v>
          </cell>
        </row>
        <row r="1561">
          <cell r="G1561" t="str">
            <v xml:space="preserve">2Khai th¸c Lthiªn </v>
          </cell>
        </row>
        <row r="1562">
          <cell r="G1562" t="str">
            <v xml:space="preserve">2Khai th¸c Lthiªn </v>
          </cell>
        </row>
        <row r="1563">
          <cell r="G1563" t="str">
            <v>33113</v>
          </cell>
        </row>
        <row r="1564">
          <cell r="G1564" t="str">
            <v>33113</v>
          </cell>
        </row>
        <row r="1565">
          <cell r="G1565" t="str">
            <v>33113</v>
          </cell>
        </row>
        <row r="1566">
          <cell r="G1566" t="str">
            <v>33113</v>
          </cell>
        </row>
        <row r="1567">
          <cell r="G1567" t="str">
            <v>33113</v>
          </cell>
        </row>
        <row r="1568">
          <cell r="G1568" t="str">
            <v xml:space="preserve">2Khai th¸c Lthiªn </v>
          </cell>
        </row>
        <row r="1569">
          <cell r="G1569" t="str">
            <v>33113</v>
          </cell>
        </row>
        <row r="1570">
          <cell r="G1570" t="str">
            <v>33113</v>
          </cell>
        </row>
        <row r="1571">
          <cell r="G1571" t="str">
            <v xml:space="preserve">2Khai th¸c Lthiªn </v>
          </cell>
        </row>
        <row r="1572">
          <cell r="G1572" t="str">
            <v>33113</v>
          </cell>
        </row>
        <row r="1573">
          <cell r="G1573" t="str">
            <v>33113</v>
          </cell>
        </row>
        <row r="1574">
          <cell r="G1574" t="str">
            <v>33113</v>
          </cell>
        </row>
        <row r="1575">
          <cell r="G1575" t="str">
            <v>33113</v>
          </cell>
        </row>
        <row r="1576">
          <cell r="G1576" t="str">
            <v>33113</v>
          </cell>
        </row>
        <row r="1577">
          <cell r="G1577" t="str">
            <v xml:space="preserve">2Khai th¸c Lthiªn </v>
          </cell>
        </row>
        <row r="1578">
          <cell r="G1578" t="str">
            <v xml:space="preserve">2Khai th¸c Lthiªn </v>
          </cell>
        </row>
        <row r="1579">
          <cell r="G1579" t="str">
            <v>33113</v>
          </cell>
        </row>
        <row r="1580">
          <cell r="G1580" t="str">
            <v>33113</v>
          </cell>
        </row>
        <row r="1581">
          <cell r="G1581" t="str">
            <v>33113</v>
          </cell>
        </row>
        <row r="1582">
          <cell r="G1582" t="str">
            <v>33113</v>
          </cell>
        </row>
        <row r="1583">
          <cell r="G1583" t="str">
            <v>33113</v>
          </cell>
        </row>
        <row r="1584">
          <cell r="G1584" t="str">
            <v>33113</v>
          </cell>
        </row>
        <row r="1585">
          <cell r="G1585" t="str">
            <v>33113</v>
          </cell>
        </row>
        <row r="1586">
          <cell r="G1586" t="str">
            <v>33113</v>
          </cell>
        </row>
        <row r="1587">
          <cell r="G1587" t="str">
            <v>33113</v>
          </cell>
        </row>
        <row r="1588">
          <cell r="G1588" t="str">
            <v xml:space="preserve">2Khai th¸c Lthiªn </v>
          </cell>
        </row>
        <row r="1589">
          <cell r="G1589" t="str">
            <v xml:space="preserve">2Khai th¸c Lthiªn </v>
          </cell>
        </row>
        <row r="1590">
          <cell r="G1590" t="str">
            <v>33113</v>
          </cell>
        </row>
        <row r="1591">
          <cell r="G1591" t="str">
            <v>33113</v>
          </cell>
        </row>
        <row r="1592">
          <cell r="G1592" t="str">
            <v>33117</v>
          </cell>
        </row>
        <row r="1593">
          <cell r="G1593" t="str">
            <v>33117</v>
          </cell>
        </row>
        <row r="1594">
          <cell r="G1594" t="str">
            <v>33117</v>
          </cell>
        </row>
        <row r="1595">
          <cell r="G1595" t="str">
            <v>33113</v>
          </cell>
        </row>
        <row r="1596">
          <cell r="G1596" t="str">
            <v>33113</v>
          </cell>
        </row>
        <row r="1597">
          <cell r="G1597" t="str">
            <v>33113</v>
          </cell>
        </row>
        <row r="1598">
          <cell r="G1598" t="str">
            <v>33113</v>
          </cell>
        </row>
        <row r="1599">
          <cell r="G1599" t="str">
            <v xml:space="preserve">2Khai th¸c Lthiªn </v>
          </cell>
        </row>
        <row r="1600">
          <cell r="G1600" t="str">
            <v>33113</v>
          </cell>
        </row>
        <row r="1601">
          <cell r="G1601" t="str">
            <v xml:space="preserve">2Khai th¸c Lthiªn </v>
          </cell>
        </row>
        <row r="1602">
          <cell r="G1602" t="str">
            <v xml:space="preserve">2Khai th¸c Lthiªn </v>
          </cell>
        </row>
        <row r="1603">
          <cell r="G1603" t="str">
            <v>33113</v>
          </cell>
        </row>
        <row r="1604">
          <cell r="G1604" t="str">
            <v>33113</v>
          </cell>
        </row>
        <row r="1605">
          <cell r="G1605" t="str">
            <v>33113</v>
          </cell>
        </row>
        <row r="1606">
          <cell r="G1606" t="str">
            <v>33113</v>
          </cell>
        </row>
        <row r="1607">
          <cell r="G1607" t="str">
            <v>33113</v>
          </cell>
        </row>
        <row r="1608">
          <cell r="G1608" t="str">
            <v>33113</v>
          </cell>
        </row>
        <row r="1609">
          <cell r="G1609" t="str">
            <v xml:space="preserve">2Khai th¸c Lthiªn </v>
          </cell>
        </row>
        <row r="1610">
          <cell r="G1610" t="str">
            <v xml:space="preserve">2Khai th¸c Lthiªn </v>
          </cell>
        </row>
        <row r="1611">
          <cell r="G1611" t="str">
            <v>33117</v>
          </cell>
        </row>
        <row r="1612">
          <cell r="G1612" t="str">
            <v>33113</v>
          </cell>
        </row>
        <row r="1613">
          <cell r="G1613" t="str">
            <v>33117</v>
          </cell>
        </row>
        <row r="1614">
          <cell r="G1614" t="str">
            <v>33117</v>
          </cell>
        </row>
        <row r="1615">
          <cell r="G1615" t="str">
            <v xml:space="preserve">2Khai th¸c Lthiªn </v>
          </cell>
        </row>
        <row r="1616">
          <cell r="G1616" t="str">
            <v xml:space="preserve">2Khai th¸c Lthiªn </v>
          </cell>
        </row>
        <row r="1617">
          <cell r="G1617" t="str">
            <v>33113</v>
          </cell>
        </row>
        <row r="1618">
          <cell r="G1618" t="str">
            <v xml:space="preserve">2Khai th¸c Lthiªn </v>
          </cell>
        </row>
        <row r="1619">
          <cell r="G1619" t="str">
            <v>33113</v>
          </cell>
        </row>
        <row r="1620">
          <cell r="G1620">
            <v>0</v>
          </cell>
        </row>
        <row r="1621">
          <cell r="G1621" t="str">
            <v xml:space="preserve">2Khai th¸c Lthiªn </v>
          </cell>
        </row>
        <row r="1622">
          <cell r="G1622" t="str">
            <v>33113</v>
          </cell>
        </row>
        <row r="1623">
          <cell r="G1623" t="str">
            <v>33113</v>
          </cell>
        </row>
        <row r="1624">
          <cell r="G1624" t="str">
            <v xml:space="preserve">2Khai th¸c Lthiªn </v>
          </cell>
        </row>
        <row r="1625">
          <cell r="G1625" t="str">
            <v>33113</v>
          </cell>
        </row>
        <row r="1626">
          <cell r="G1626" t="str">
            <v>33113</v>
          </cell>
        </row>
        <row r="1627">
          <cell r="G1627" t="str">
            <v xml:space="preserve">2Khai th¸c Lthiªn </v>
          </cell>
        </row>
        <row r="1628">
          <cell r="G1628" t="str">
            <v>33113</v>
          </cell>
        </row>
        <row r="1629">
          <cell r="G1629" t="str">
            <v xml:space="preserve">2Khai th¸c Lthiªn </v>
          </cell>
        </row>
        <row r="1630">
          <cell r="G1630" t="str">
            <v xml:space="preserve">2Khai th¸c Lthiªn </v>
          </cell>
        </row>
        <row r="1631">
          <cell r="G1631" t="str">
            <v>33113</v>
          </cell>
        </row>
        <row r="1632">
          <cell r="G1632" t="str">
            <v>33113</v>
          </cell>
        </row>
        <row r="1633">
          <cell r="G1633" t="str">
            <v>33113</v>
          </cell>
        </row>
        <row r="1634">
          <cell r="G1634" t="str">
            <v xml:space="preserve">2Khai th¸c Lthiªn </v>
          </cell>
        </row>
        <row r="1635">
          <cell r="G1635" t="str">
            <v>33113</v>
          </cell>
        </row>
        <row r="1636">
          <cell r="G1636" t="str">
            <v xml:space="preserve">2Khai th¸c Lthiªn </v>
          </cell>
        </row>
        <row r="1637">
          <cell r="G1637" t="str">
            <v xml:space="preserve">2Khai th¸c Lthiªn </v>
          </cell>
        </row>
        <row r="1638">
          <cell r="G1638" t="str">
            <v>33113</v>
          </cell>
        </row>
        <row r="1639">
          <cell r="G1639" t="str">
            <v>33113</v>
          </cell>
        </row>
        <row r="1640">
          <cell r="G1640" t="str">
            <v>33113</v>
          </cell>
        </row>
        <row r="1641">
          <cell r="G1641" t="str">
            <v>33113</v>
          </cell>
        </row>
        <row r="1642">
          <cell r="G1642" t="str">
            <v>33113</v>
          </cell>
        </row>
        <row r="1643">
          <cell r="G1643" t="str">
            <v>33113</v>
          </cell>
        </row>
        <row r="1644">
          <cell r="G1644" t="str">
            <v>33113</v>
          </cell>
        </row>
        <row r="1645">
          <cell r="G1645" t="str">
            <v xml:space="preserve">2Khai th¸c Lthiªn </v>
          </cell>
        </row>
        <row r="1646">
          <cell r="G1646" t="str">
            <v>33113</v>
          </cell>
        </row>
        <row r="1647">
          <cell r="G1647" t="str">
            <v>33113</v>
          </cell>
        </row>
        <row r="1648">
          <cell r="G1648" t="str">
            <v xml:space="preserve">2Khai th¸c Lthiªn </v>
          </cell>
        </row>
        <row r="1649">
          <cell r="G1649" t="str">
            <v xml:space="preserve">2Khai th¸c Lthiªn </v>
          </cell>
        </row>
        <row r="1650">
          <cell r="G1650" t="str">
            <v xml:space="preserve">2Khai th¸c Lthiªn </v>
          </cell>
        </row>
        <row r="1651">
          <cell r="G1651" t="str">
            <v>33117</v>
          </cell>
        </row>
        <row r="1652">
          <cell r="G1652" t="str">
            <v>33117</v>
          </cell>
        </row>
        <row r="1653">
          <cell r="G1653" t="str">
            <v>33113</v>
          </cell>
        </row>
        <row r="1654">
          <cell r="G1654" t="str">
            <v>33113</v>
          </cell>
        </row>
        <row r="1655">
          <cell r="G1655" t="str">
            <v>33113</v>
          </cell>
        </row>
        <row r="1656">
          <cell r="G1656" t="str">
            <v>33113</v>
          </cell>
        </row>
        <row r="1657">
          <cell r="G1657" t="str">
            <v>33113</v>
          </cell>
        </row>
        <row r="1658">
          <cell r="G1658" t="str">
            <v>33113</v>
          </cell>
        </row>
        <row r="1659">
          <cell r="G1659" t="str">
            <v xml:space="preserve">2Khai th¸c Lthiªn </v>
          </cell>
        </row>
        <row r="1660">
          <cell r="G1660" t="str">
            <v>33113</v>
          </cell>
        </row>
        <row r="1661">
          <cell r="G1661" t="str">
            <v xml:space="preserve">2Khai th¸c Lthiªn </v>
          </cell>
        </row>
        <row r="1662">
          <cell r="G1662" t="str">
            <v>33113</v>
          </cell>
        </row>
        <row r="1663">
          <cell r="G1663" t="str">
            <v>33113</v>
          </cell>
        </row>
        <row r="1664">
          <cell r="G1664" t="str">
            <v>33113</v>
          </cell>
        </row>
        <row r="1665">
          <cell r="G1665" t="str">
            <v>2vËn t¶i</v>
          </cell>
        </row>
        <row r="1666">
          <cell r="G1666" t="str">
            <v>2vËn t¶i</v>
          </cell>
        </row>
        <row r="1667">
          <cell r="G1667" t="str">
            <v>2vËn t¶i</v>
          </cell>
        </row>
        <row r="1668">
          <cell r="G1668" t="str">
            <v xml:space="preserve">2Khai th¸c Lthiªn </v>
          </cell>
        </row>
        <row r="1669">
          <cell r="G1669" t="str">
            <v xml:space="preserve">2Khai th¸c Lthiªn </v>
          </cell>
        </row>
        <row r="1670">
          <cell r="G1670" t="str">
            <v xml:space="preserve">2Khai th¸c Lthiªn </v>
          </cell>
        </row>
        <row r="1671">
          <cell r="G1671" t="str">
            <v xml:space="preserve">2Khai th¸c Lthiªn </v>
          </cell>
        </row>
        <row r="1672">
          <cell r="G1672" t="str">
            <v xml:space="preserve">2Khai th¸c Lthiªn </v>
          </cell>
        </row>
        <row r="1673">
          <cell r="G1673" t="str">
            <v xml:space="preserve">2Khai th¸c Lthiªn </v>
          </cell>
        </row>
        <row r="1674">
          <cell r="G1674" t="str">
            <v>33113</v>
          </cell>
        </row>
        <row r="1675">
          <cell r="G1675" t="str">
            <v>33113</v>
          </cell>
        </row>
        <row r="1676">
          <cell r="G1676" t="str">
            <v>33113</v>
          </cell>
        </row>
        <row r="1677">
          <cell r="G1677" t="str">
            <v>33113</v>
          </cell>
        </row>
        <row r="1678">
          <cell r="G1678" t="str">
            <v>33113</v>
          </cell>
        </row>
        <row r="1679">
          <cell r="G1679" t="str">
            <v>33113</v>
          </cell>
        </row>
        <row r="1680">
          <cell r="G1680" t="str">
            <v xml:space="preserve">2Khai th¸c Lthiªn </v>
          </cell>
        </row>
        <row r="1681">
          <cell r="G1681" t="str">
            <v xml:space="preserve">2Khai th¸c Lthiªn </v>
          </cell>
        </row>
        <row r="1682">
          <cell r="G1682" t="str">
            <v xml:space="preserve">2Khai th¸c Lthiªn </v>
          </cell>
        </row>
        <row r="1683">
          <cell r="G1683" t="str">
            <v xml:space="preserve">2Khai th¸c Lthiªn </v>
          </cell>
        </row>
        <row r="1684">
          <cell r="G1684" t="str">
            <v>33113</v>
          </cell>
        </row>
        <row r="1685">
          <cell r="G1685" t="str">
            <v>2khÊu than</v>
          </cell>
        </row>
        <row r="1686">
          <cell r="G1686" t="str">
            <v>33113</v>
          </cell>
        </row>
        <row r="1687">
          <cell r="G1687" t="str">
            <v>33113</v>
          </cell>
        </row>
        <row r="1688">
          <cell r="G1688" t="str">
            <v>33113</v>
          </cell>
        </row>
        <row r="1689">
          <cell r="G1689" t="str">
            <v>33113</v>
          </cell>
        </row>
        <row r="1690">
          <cell r="G1690" t="str">
            <v>33113</v>
          </cell>
        </row>
        <row r="1691">
          <cell r="G1691" t="str">
            <v>33113</v>
          </cell>
        </row>
        <row r="1692">
          <cell r="G1692" t="str">
            <v xml:space="preserve">2Khai th¸c Lthiªn </v>
          </cell>
        </row>
        <row r="1693">
          <cell r="G1693" t="str">
            <v>33113</v>
          </cell>
        </row>
        <row r="1694">
          <cell r="G1694" t="str">
            <v>33113</v>
          </cell>
        </row>
        <row r="1695">
          <cell r="G1695" t="str">
            <v>33113</v>
          </cell>
        </row>
        <row r="1696">
          <cell r="G1696" t="str">
            <v>33113</v>
          </cell>
        </row>
        <row r="1697">
          <cell r="G1697" t="str">
            <v>33113</v>
          </cell>
        </row>
        <row r="1698">
          <cell r="G1698" t="str">
            <v xml:space="preserve">2Khai th¸c Lthiªn </v>
          </cell>
        </row>
        <row r="1699">
          <cell r="G1699" t="str">
            <v xml:space="preserve">2Khai th¸c Lthiªn </v>
          </cell>
        </row>
        <row r="1700">
          <cell r="G1700" t="str">
            <v>2KhÊu than</v>
          </cell>
        </row>
        <row r="1701">
          <cell r="G1701" t="str">
            <v>33117</v>
          </cell>
        </row>
        <row r="1702">
          <cell r="G1702" t="str">
            <v xml:space="preserve">2Khai th¸c Lthiªn </v>
          </cell>
        </row>
        <row r="1703">
          <cell r="G1703" t="str">
            <v xml:space="preserve">2Khai th¸c Lthiªn </v>
          </cell>
        </row>
        <row r="1704">
          <cell r="G1704" t="str">
            <v>33113</v>
          </cell>
        </row>
        <row r="1705">
          <cell r="G1705" t="str">
            <v xml:space="preserve">2Khai th¸c Lthiªn </v>
          </cell>
        </row>
        <row r="1706">
          <cell r="G1706" t="str">
            <v xml:space="preserve">2Khai th¸c Lthiªn </v>
          </cell>
        </row>
        <row r="1707">
          <cell r="G1707" t="str">
            <v xml:space="preserve">2Khai th¸c Lthiªn </v>
          </cell>
        </row>
        <row r="1708">
          <cell r="G1708" t="str">
            <v>33113</v>
          </cell>
        </row>
        <row r="1709">
          <cell r="G1709" t="str">
            <v>33113</v>
          </cell>
        </row>
        <row r="1710">
          <cell r="G1710" t="str">
            <v xml:space="preserve">2Khai th¸c Lthiªn </v>
          </cell>
        </row>
        <row r="1711">
          <cell r="G1711" t="str">
            <v xml:space="preserve">2Khai th¸c Lthiªn </v>
          </cell>
        </row>
        <row r="1712">
          <cell r="G1712" t="str">
            <v xml:space="preserve">2Khai th¸c Lthiªn </v>
          </cell>
        </row>
        <row r="1713">
          <cell r="G1713" t="str">
            <v>33113</v>
          </cell>
        </row>
        <row r="1714">
          <cell r="G1714" t="str">
            <v xml:space="preserve">2Khai th¸c Lthiªn </v>
          </cell>
        </row>
        <row r="1715">
          <cell r="G1715" t="str">
            <v xml:space="preserve">2Khai th¸c Lthiªn </v>
          </cell>
        </row>
        <row r="1716">
          <cell r="G1716" t="str">
            <v xml:space="preserve">2Khai th¸c Lthiªn </v>
          </cell>
        </row>
        <row r="1717">
          <cell r="G1717" t="str">
            <v>33113</v>
          </cell>
        </row>
        <row r="1718">
          <cell r="G1718" t="str">
            <v>33113</v>
          </cell>
        </row>
        <row r="1719">
          <cell r="G1719" t="str">
            <v>33113</v>
          </cell>
        </row>
        <row r="1720">
          <cell r="G1720" t="str">
            <v>33113</v>
          </cell>
        </row>
        <row r="1721">
          <cell r="G1721" t="str">
            <v>33113</v>
          </cell>
        </row>
        <row r="1722">
          <cell r="G1722" t="str">
            <v>33113</v>
          </cell>
        </row>
        <row r="1723">
          <cell r="G1723" t="str">
            <v>33113</v>
          </cell>
        </row>
        <row r="1724">
          <cell r="G1724" t="str">
            <v>2khÊu than</v>
          </cell>
        </row>
        <row r="1725">
          <cell r="G1725" t="str">
            <v xml:space="preserve">2Khai th¸c Lthiªn </v>
          </cell>
        </row>
        <row r="1726">
          <cell r="G1726" t="str">
            <v xml:space="preserve">2Khai th¸c Lthiªn </v>
          </cell>
        </row>
        <row r="1727">
          <cell r="G1727" t="str">
            <v xml:space="preserve">2Khai th¸c Lthiªn </v>
          </cell>
        </row>
        <row r="1728">
          <cell r="G1728" t="str">
            <v xml:space="preserve">2Khai th¸c Lthiªn </v>
          </cell>
        </row>
        <row r="1729">
          <cell r="G1729" t="str">
            <v xml:space="preserve">2Khai th¸c Lthiªn </v>
          </cell>
        </row>
        <row r="1730">
          <cell r="G1730" t="str">
            <v xml:space="preserve">2Khai th¸c Lthiªn </v>
          </cell>
        </row>
        <row r="1731">
          <cell r="G1731" t="str">
            <v>33113</v>
          </cell>
        </row>
        <row r="1732">
          <cell r="G1732" t="str">
            <v>33117</v>
          </cell>
        </row>
        <row r="1733">
          <cell r="G1733" t="str">
            <v>33117</v>
          </cell>
        </row>
        <row r="1734">
          <cell r="G1734" t="str">
            <v>33113</v>
          </cell>
        </row>
        <row r="1735">
          <cell r="G1735" t="str">
            <v>33113</v>
          </cell>
        </row>
        <row r="1736">
          <cell r="G1736" t="str">
            <v>33113</v>
          </cell>
        </row>
        <row r="1737">
          <cell r="G1737" t="str">
            <v xml:space="preserve">2Khai th¸c Lthiªn </v>
          </cell>
        </row>
        <row r="1738">
          <cell r="G1738" t="str">
            <v xml:space="preserve">2Khai th¸c Lthiªn </v>
          </cell>
        </row>
        <row r="1739">
          <cell r="G1739" t="str">
            <v xml:space="preserve">2Khai th¸c Lthiªn </v>
          </cell>
        </row>
        <row r="1740">
          <cell r="G1740" t="str">
            <v xml:space="preserve">2Khai th¸c Lthiªn </v>
          </cell>
        </row>
        <row r="1741">
          <cell r="G1741" t="str">
            <v>33117</v>
          </cell>
        </row>
        <row r="1742">
          <cell r="G1742" t="str">
            <v>33117</v>
          </cell>
        </row>
        <row r="1743">
          <cell r="G1743" t="str">
            <v xml:space="preserve">2Khai th¸c Lthiªn </v>
          </cell>
        </row>
        <row r="1744">
          <cell r="G1744" t="str">
            <v xml:space="preserve">2Khai th¸c Lthiªn </v>
          </cell>
        </row>
        <row r="1745">
          <cell r="G1745" t="str">
            <v xml:space="preserve">2Khai th¸c Lthiªn </v>
          </cell>
        </row>
        <row r="1746">
          <cell r="G1746" t="str">
            <v xml:space="preserve">2Khai th¸c Lthiªn </v>
          </cell>
        </row>
        <row r="1747">
          <cell r="G1747" t="str">
            <v xml:space="preserve">2Khai th¸c Lthiªn </v>
          </cell>
        </row>
        <row r="1748">
          <cell r="G1748" t="str">
            <v xml:space="preserve">2Khai th¸c Lthiªn </v>
          </cell>
        </row>
        <row r="1749">
          <cell r="G1749" t="str">
            <v>33113</v>
          </cell>
        </row>
        <row r="1750">
          <cell r="G1750" t="str">
            <v>33113</v>
          </cell>
        </row>
        <row r="1751">
          <cell r="G1751" t="str">
            <v>33113</v>
          </cell>
        </row>
        <row r="1752">
          <cell r="G1752" t="str">
            <v>33113</v>
          </cell>
        </row>
        <row r="1753">
          <cell r="G1753" t="str">
            <v>33113</v>
          </cell>
        </row>
        <row r="1754">
          <cell r="G1754" t="str">
            <v>33113</v>
          </cell>
        </row>
        <row r="1755">
          <cell r="G1755" t="str">
            <v>33113</v>
          </cell>
        </row>
        <row r="1756">
          <cell r="G1756" t="str">
            <v>33113</v>
          </cell>
        </row>
        <row r="1757">
          <cell r="G1757" t="str">
            <v xml:space="preserve">2Khai th¸c Lthiªn </v>
          </cell>
        </row>
        <row r="1758">
          <cell r="G1758" t="str">
            <v xml:space="preserve">2Khai th¸c Lthiªn </v>
          </cell>
        </row>
        <row r="1759">
          <cell r="G1759" t="str">
            <v xml:space="preserve">2Khai th¸c Lthiªn </v>
          </cell>
        </row>
        <row r="1760">
          <cell r="G1760" t="str">
            <v>2vËn t¶i</v>
          </cell>
        </row>
        <row r="1761">
          <cell r="G1761" t="str">
            <v>2vËn t¶i</v>
          </cell>
        </row>
        <row r="1762">
          <cell r="G1762" t="str">
            <v>2vËn t¶i</v>
          </cell>
        </row>
        <row r="1763">
          <cell r="G1763" t="str">
            <v>2vËn t¶i</v>
          </cell>
        </row>
        <row r="1764">
          <cell r="G1764" t="str">
            <v>33113</v>
          </cell>
        </row>
        <row r="1765">
          <cell r="G1765" t="str">
            <v xml:space="preserve">2Khai th¸c Lthiªn </v>
          </cell>
        </row>
        <row r="1766">
          <cell r="G1766" t="str">
            <v xml:space="preserve">2Khai th¸c Lthiªn </v>
          </cell>
        </row>
        <row r="1767">
          <cell r="G1767" t="str">
            <v xml:space="preserve">2Khai th¸c Lthiªn </v>
          </cell>
        </row>
        <row r="1768">
          <cell r="G1768" t="str">
            <v>33113</v>
          </cell>
        </row>
        <row r="1769">
          <cell r="G1769" t="str">
            <v>33113</v>
          </cell>
        </row>
        <row r="1770">
          <cell r="G1770" t="str">
            <v>33113</v>
          </cell>
        </row>
        <row r="1771">
          <cell r="G1771" t="str">
            <v>2khÊu than</v>
          </cell>
        </row>
        <row r="1772">
          <cell r="G1772" t="str">
            <v>33113</v>
          </cell>
        </row>
        <row r="1773">
          <cell r="G1773" t="str">
            <v xml:space="preserve">2Khai th¸c Lthiªn </v>
          </cell>
        </row>
        <row r="1774">
          <cell r="G1774" t="str">
            <v xml:space="preserve">2Khai th¸c Lthiªn </v>
          </cell>
        </row>
        <row r="1775">
          <cell r="G1775" t="str">
            <v>33113</v>
          </cell>
        </row>
        <row r="1776">
          <cell r="G1776" t="str">
            <v xml:space="preserve">2Khai th¸c Lthiªn </v>
          </cell>
        </row>
        <row r="1777">
          <cell r="G1777" t="str">
            <v>33117</v>
          </cell>
        </row>
        <row r="1778">
          <cell r="G1778" t="str">
            <v>33117</v>
          </cell>
        </row>
        <row r="1779">
          <cell r="G1779" t="str">
            <v>33117</v>
          </cell>
        </row>
        <row r="1780">
          <cell r="G1780" t="str">
            <v>33117</v>
          </cell>
        </row>
        <row r="1781">
          <cell r="G1781" t="str">
            <v>33113</v>
          </cell>
        </row>
        <row r="1782">
          <cell r="G1782" t="str">
            <v>33113</v>
          </cell>
        </row>
        <row r="1783">
          <cell r="G1783" t="str">
            <v xml:space="preserve">2Khai th¸c Lthiªn </v>
          </cell>
        </row>
        <row r="1784">
          <cell r="G1784" t="str">
            <v xml:space="preserve">2Khai th¸c Lthiªn </v>
          </cell>
        </row>
        <row r="1785">
          <cell r="G1785" t="str">
            <v xml:space="preserve">2Khai th¸c Lthiªn </v>
          </cell>
        </row>
        <row r="1786">
          <cell r="G1786" t="str">
            <v>33113</v>
          </cell>
        </row>
        <row r="1787">
          <cell r="G1787" t="str">
            <v xml:space="preserve">2Khai th¸c Lthiªn </v>
          </cell>
        </row>
        <row r="1788">
          <cell r="G1788" t="str">
            <v xml:space="preserve">2Khai th¸c Lthiªn </v>
          </cell>
        </row>
        <row r="1789">
          <cell r="G1789" t="str">
            <v>33113</v>
          </cell>
        </row>
        <row r="1790">
          <cell r="G1790" t="str">
            <v xml:space="preserve">2Khai th¸c Lthiªn </v>
          </cell>
        </row>
        <row r="1791">
          <cell r="G1791" t="str">
            <v xml:space="preserve">2Khai th¸c Lthiªn </v>
          </cell>
        </row>
        <row r="1792">
          <cell r="G1792" t="str">
            <v xml:space="preserve">2Khai th¸c Lthiªn </v>
          </cell>
        </row>
        <row r="1793">
          <cell r="G1793" t="str">
            <v xml:space="preserve">2Khai th¸c Lthiªn </v>
          </cell>
        </row>
        <row r="1794">
          <cell r="G1794" t="str">
            <v>33113</v>
          </cell>
        </row>
        <row r="1795">
          <cell r="G1795" t="str">
            <v>33113</v>
          </cell>
        </row>
        <row r="1796">
          <cell r="G1796" t="str">
            <v>2TÊm chÌn</v>
          </cell>
        </row>
        <row r="1797">
          <cell r="G1797" t="str">
            <v xml:space="preserve">2Khai th¸c Lthiªn </v>
          </cell>
        </row>
        <row r="1798">
          <cell r="G1798" t="str">
            <v xml:space="preserve">2Khai th¸c Lthiªn </v>
          </cell>
        </row>
        <row r="1799">
          <cell r="G1799" t="str">
            <v>33113</v>
          </cell>
        </row>
        <row r="1800">
          <cell r="G1800" t="str">
            <v>33113</v>
          </cell>
        </row>
        <row r="1801">
          <cell r="G1801" t="str">
            <v>33117</v>
          </cell>
        </row>
        <row r="1802">
          <cell r="G1802" t="str">
            <v>33117</v>
          </cell>
        </row>
        <row r="1803">
          <cell r="G1803" t="str">
            <v>2lß CBSX</v>
          </cell>
        </row>
        <row r="1804">
          <cell r="G1804" t="str">
            <v xml:space="preserve">2Khai th¸c Lthiªn </v>
          </cell>
        </row>
        <row r="1805">
          <cell r="G1805" t="str">
            <v xml:space="preserve">2Khai th¸c Lthiªn </v>
          </cell>
        </row>
        <row r="1806">
          <cell r="G1806" t="str">
            <v xml:space="preserve">2Khai th¸c Lthiªn </v>
          </cell>
        </row>
        <row r="1807">
          <cell r="G1807" t="str">
            <v xml:space="preserve">2Khai th¸c Lthiªn </v>
          </cell>
        </row>
        <row r="1808">
          <cell r="G1808" t="str">
            <v xml:space="preserve">2Khai th¸c Lthiªn </v>
          </cell>
        </row>
        <row r="1809">
          <cell r="G1809" t="str">
            <v xml:space="preserve">2Khai th¸c Lthiªn </v>
          </cell>
        </row>
        <row r="1810">
          <cell r="G1810" t="str">
            <v>33113</v>
          </cell>
        </row>
        <row r="1811">
          <cell r="G1811" t="str">
            <v>33113</v>
          </cell>
        </row>
        <row r="1812">
          <cell r="G1812" t="str">
            <v>33113</v>
          </cell>
        </row>
        <row r="1813">
          <cell r="G1813" t="str">
            <v>33113</v>
          </cell>
        </row>
        <row r="1814">
          <cell r="G1814" t="str">
            <v xml:space="preserve">2Khai th¸c Lthiªn </v>
          </cell>
        </row>
        <row r="1815">
          <cell r="G1815" t="str">
            <v>33122</v>
          </cell>
        </row>
        <row r="1816">
          <cell r="G1816" t="str">
            <v>33113</v>
          </cell>
        </row>
        <row r="1817">
          <cell r="G1817" t="str">
            <v>33117</v>
          </cell>
        </row>
        <row r="1818">
          <cell r="G1818" t="str">
            <v>33113</v>
          </cell>
        </row>
        <row r="1819">
          <cell r="G1819" t="str">
            <v xml:space="preserve">2Khai th¸c Lthiªn </v>
          </cell>
        </row>
        <row r="1820">
          <cell r="G1820" t="str">
            <v>33113</v>
          </cell>
        </row>
        <row r="1821">
          <cell r="G1821" t="str">
            <v>33122</v>
          </cell>
        </row>
        <row r="1822">
          <cell r="G1822" t="str">
            <v>33122</v>
          </cell>
        </row>
        <row r="1823">
          <cell r="G1823" t="str">
            <v>33122</v>
          </cell>
        </row>
        <row r="1824">
          <cell r="G1824" t="str">
            <v xml:space="preserve">2Khai th¸c Lthiªn </v>
          </cell>
        </row>
        <row r="1825">
          <cell r="G1825" t="str">
            <v xml:space="preserve">2Khai th¸c Lthiªn </v>
          </cell>
        </row>
        <row r="1826">
          <cell r="G1826" t="str">
            <v xml:space="preserve">2Khai th¸c Lthiªn </v>
          </cell>
        </row>
        <row r="1827">
          <cell r="G1827">
            <v>0</v>
          </cell>
        </row>
        <row r="1828">
          <cell r="G1828">
            <v>0</v>
          </cell>
        </row>
        <row r="1829">
          <cell r="G1829" t="str">
            <v xml:space="preserve">2Khai th¸c Lthiªn </v>
          </cell>
        </row>
        <row r="1830">
          <cell r="G1830" t="str">
            <v>33122</v>
          </cell>
        </row>
        <row r="1831">
          <cell r="G1831" t="str">
            <v>33122</v>
          </cell>
        </row>
        <row r="1832">
          <cell r="G1832" t="str">
            <v>33122</v>
          </cell>
        </row>
        <row r="1833">
          <cell r="G1833" t="str">
            <v>2vËn t¶i</v>
          </cell>
        </row>
        <row r="1834">
          <cell r="G1834" t="str">
            <v>2vËn t¶i</v>
          </cell>
        </row>
        <row r="1835">
          <cell r="G1835" t="str">
            <v>2vËn t¶i</v>
          </cell>
        </row>
        <row r="1836">
          <cell r="G1836" t="str">
            <v>2vËn t¶i</v>
          </cell>
        </row>
        <row r="1837">
          <cell r="G1837" t="str">
            <v>2khÊu than</v>
          </cell>
        </row>
        <row r="1838">
          <cell r="G1838" t="str">
            <v>2khÊu than</v>
          </cell>
        </row>
        <row r="1839">
          <cell r="G1839" t="str">
            <v xml:space="preserve">2Khai th¸c Lthiªn </v>
          </cell>
        </row>
        <row r="1840">
          <cell r="G1840" t="str">
            <v xml:space="preserve">2Khai th¸c Lthiªn </v>
          </cell>
        </row>
        <row r="1841">
          <cell r="G1841" t="str">
            <v>33122</v>
          </cell>
        </row>
        <row r="1842">
          <cell r="G1842" t="str">
            <v>33122</v>
          </cell>
        </row>
        <row r="1843">
          <cell r="G1843" t="str">
            <v>33113</v>
          </cell>
        </row>
        <row r="1844">
          <cell r="G1844" t="str">
            <v>33122</v>
          </cell>
        </row>
        <row r="1845">
          <cell r="G1845" t="str">
            <v>33117</v>
          </cell>
        </row>
        <row r="1846">
          <cell r="G1846" t="str">
            <v>33113</v>
          </cell>
        </row>
        <row r="1847">
          <cell r="G1847" t="str">
            <v>33113</v>
          </cell>
        </row>
        <row r="1848">
          <cell r="G1848" t="str">
            <v>33113</v>
          </cell>
        </row>
        <row r="1849">
          <cell r="G1849" t="str">
            <v>33122</v>
          </cell>
        </row>
        <row r="1850">
          <cell r="G1850" t="str">
            <v>33113</v>
          </cell>
        </row>
        <row r="1851">
          <cell r="G1851" t="str">
            <v>33113</v>
          </cell>
        </row>
        <row r="1852">
          <cell r="G1852" t="str">
            <v xml:space="preserve">2Khai th¸c Lthiªn </v>
          </cell>
        </row>
        <row r="1853">
          <cell r="G1853" t="str">
            <v>33122</v>
          </cell>
        </row>
        <row r="1854">
          <cell r="G1854" t="str">
            <v>33113</v>
          </cell>
        </row>
        <row r="1855">
          <cell r="G1855" t="str">
            <v>33113</v>
          </cell>
        </row>
        <row r="1856">
          <cell r="G1856" t="str">
            <v>33122</v>
          </cell>
        </row>
        <row r="1857">
          <cell r="G1857" t="str">
            <v>33122</v>
          </cell>
        </row>
        <row r="1858">
          <cell r="G1858" t="str">
            <v>33113</v>
          </cell>
        </row>
        <row r="1859">
          <cell r="G1859" t="str">
            <v xml:space="preserve">2Khai th¸c Lthiªn </v>
          </cell>
        </row>
        <row r="1860">
          <cell r="G1860" t="str">
            <v xml:space="preserve">2Khai th¸c Lthiªn </v>
          </cell>
        </row>
        <row r="1861">
          <cell r="G1861" t="str">
            <v>33122</v>
          </cell>
        </row>
        <row r="1862">
          <cell r="G1862" t="str">
            <v>33122</v>
          </cell>
        </row>
        <row r="1863">
          <cell r="G1863" t="str">
            <v>33113</v>
          </cell>
        </row>
        <row r="1864">
          <cell r="G1864" t="str">
            <v>33122</v>
          </cell>
        </row>
        <row r="1865">
          <cell r="G1865" t="str">
            <v>33122</v>
          </cell>
        </row>
        <row r="1866">
          <cell r="G1866" t="str">
            <v>33122</v>
          </cell>
        </row>
        <row r="1867">
          <cell r="G1867" t="str">
            <v>33122</v>
          </cell>
        </row>
        <row r="1868">
          <cell r="G1868" t="str">
            <v>33113</v>
          </cell>
        </row>
        <row r="1869">
          <cell r="G1869" t="str">
            <v>33122</v>
          </cell>
        </row>
        <row r="1870">
          <cell r="G1870" t="str">
            <v>33122</v>
          </cell>
        </row>
        <row r="1871">
          <cell r="G1871" t="str">
            <v>33122</v>
          </cell>
        </row>
        <row r="1872">
          <cell r="G1872" t="str">
            <v>33113</v>
          </cell>
        </row>
        <row r="1873">
          <cell r="G1873" t="str">
            <v>33122</v>
          </cell>
        </row>
        <row r="1874">
          <cell r="G1874" t="str">
            <v xml:space="preserve">2Khai th¸c Lthiªn </v>
          </cell>
        </row>
        <row r="1875">
          <cell r="G1875" t="str">
            <v xml:space="preserve">2Khai th¸c Lthiªn </v>
          </cell>
        </row>
        <row r="1876">
          <cell r="G1876" t="str">
            <v xml:space="preserve">2Khai th¸c Lthiªn </v>
          </cell>
        </row>
        <row r="1877">
          <cell r="G1877" t="str">
            <v xml:space="preserve">2Khai th¸c Lthiªn </v>
          </cell>
        </row>
        <row r="1878">
          <cell r="G1878" t="str">
            <v>2khÊu than</v>
          </cell>
        </row>
        <row r="1879">
          <cell r="G1879" t="str">
            <v xml:space="preserve">2Khai th¸c Lthiªn </v>
          </cell>
        </row>
        <row r="1880">
          <cell r="G1880" t="str">
            <v xml:space="preserve">2Khai th¸c Lthiªn </v>
          </cell>
        </row>
        <row r="1881">
          <cell r="G1881" t="str">
            <v>33122</v>
          </cell>
        </row>
        <row r="1882">
          <cell r="G1882" t="str">
            <v>33122</v>
          </cell>
        </row>
        <row r="1883">
          <cell r="G1883" t="str">
            <v>33122</v>
          </cell>
        </row>
        <row r="1884">
          <cell r="G1884" t="str">
            <v>33122</v>
          </cell>
        </row>
        <row r="1885">
          <cell r="G1885" t="str">
            <v>33122</v>
          </cell>
        </row>
        <row r="1886">
          <cell r="G1886" t="str">
            <v>33122</v>
          </cell>
        </row>
        <row r="1887">
          <cell r="G1887" t="str">
            <v>33122</v>
          </cell>
        </row>
        <row r="1888">
          <cell r="G1888" t="str">
            <v>33122</v>
          </cell>
        </row>
        <row r="1889">
          <cell r="G1889" t="str">
            <v>33122</v>
          </cell>
        </row>
        <row r="1890">
          <cell r="G1890" t="str">
            <v>33113</v>
          </cell>
        </row>
        <row r="1891">
          <cell r="G1891" t="str">
            <v>33113</v>
          </cell>
        </row>
        <row r="1892">
          <cell r="G1892" t="str">
            <v>33113</v>
          </cell>
        </row>
        <row r="1893">
          <cell r="G1893" t="str">
            <v xml:space="preserve">2Khai th¸c Lthiªn </v>
          </cell>
        </row>
        <row r="1894">
          <cell r="G1894" t="str">
            <v xml:space="preserve">2Khai th¸c Lthiªn </v>
          </cell>
        </row>
        <row r="1895">
          <cell r="G1895" t="str">
            <v>33122</v>
          </cell>
        </row>
        <row r="1896">
          <cell r="G1896" t="str">
            <v>33122</v>
          </cell>
        </row>
        <row r="1897">
          <cell r="G1897" t="str">
            <v>33122</v>
          </cell>
        </row>
        <row r="1898">
          <cell r="G1898" t="str">
            <v>33122</v>
          </cell>
        </row>
        <row r="1899">
          <cell r="G1899" t="str">
            <v>33122</v>
          </cell>
        </row>
        <row r="1900">
          <cell r="G1900" t="str">
            <v xml:space="preserve">2Khai th¸c Lthiªn </v>
          </cell>
        </row>
        <row r="1901">
          <cell r="G1901" t="str">
            <v xml:space="preserve">2Khai th¸c Lthiªn </v>
          </cell>
        </row>
        <row r="1902">
          <cell r="G1902" t="str">
            <v>33122</v>
          </cell>
        </row>
        <row r="1903">
          <cell r="G1903" t="str">
            <v>2KhÊu than</v>
          </cell>
        </row>
        <row r="1904">
          <cell r="G1904" t="str">
            <v>33113</v>
          </cell>
        </row>
        <row r="1905">
          <cell r="G1905" t="str">
            <v>33122</v>
          </cell>
        </row>
        <row r="1906">
          <cell r="G1906" t="str">
            <v>33122</v>
          </cell>
        </row>
        <row r="1907">
          <cell r="G1907" t="str">
            <v xml:space="preserve">2Khai th¸c Lthiªn </v>
          </cell>
        </row>
        <row r="1908">
          <cell r="G1908" t="str">
            <v>33122</v>
          </cell>
        </row>
        <row r="1909">
          <cell r="G1909" t="str">
            <v>33122</v>
          </cell>
        </row>
        <row r="1910">
          <cell r="G1910" t="str">
            <v xml:space="preserve">2Khai th¸c Lthiªn </v>
          </cell>
        </row>
        <row r="1911">
          <cell r="G1911" t="str">
            <v xml:space="preserve">2Khai th¸c Lthiªn </v>
          </cell>
        </row>
        <row r="1912">
          <cell r="G1912" t="str">
            <v>33117</v>
          </cell>
        </row>
        <row r="1913">
          <cell r="G1913" t="str">
            <v xml:space="preserve">2Khai th¸c Lthiªn </v>
          </cell>
        </row>
        <row r="1914">
          <cell r="G1914" t="str">
            <v>33122</v>
          </cell>
        </row>
        <row r="1915">
          <cell r="G1915" t="str">
            <v>33122</v>
          </cell>
        </row>
        <row r="1916">
          <cell r="G1916" t="str">
            <v xml:space="preserve">2Khai th¸c Lthiªn </v>
          </cell>
        </row>
        <row r="1917">
          <cell r="G1917" t="str">
            <v>33122</v>
          </cell>
        </row>
        <row r="1918">
          <cell r="G1918" t="str">
            <v>33122</v>
          </cell>
        </row>
        <row r="1919">
          <cell r="G1919" t="str">
            <v xml:space="preserve">2Khai th¸c Lthiªn </v>
          </cell>
        </row>
        <row r="1920">
          <cell r="G1920" t="str">
            <v xml:space="preserve">2Khai th¸c Lthiªn </v>
          </cell>
        </row>
        <row r="1921">
          <cell r="G1921" t="str">
            <v xml:space="preserve">2Khai th¸c Lthiªn </v>
          </cell>
        </row>
        <row r="1922">
          <cell r="G1922" t="str">
            <v xml:space="preserve">2Khai th¸c Lthiªn </v>
          </cell>
        </row>
        <row r="1923">
          <cell r="G1923" t="str">
            <v xml:space="preserve">2Khai th¸c Lthiªn </v>
          </cell>
        </row>
        <row r="1924">
          <cell r="G1924" t="str">
            <v xml:space="preserve">2Khai th¸c Lthiªn </v>
          </cell>
        </row>
        <row r="1925">
          <cell r="G1925" t="str">
            <v xml:space="preserve">2Khai th¸c Lthiªn </v>
          </cell>
        </row>
        <row r="1926">
          <cell r="G1926" t="str">
            <v xml:space="preserve">2Khai th¸c Lthiªn </v>
          </cell>
        </row>
        <row r="1927">
          <cell r="G1927" t="str">
            <v>33113</v>
          </cell>
        </row>
        <row r="1928">
          <cell r="G1928" t="str">
            <v>33113</v>
          </cell>
        </row>
        <row r="1929">
          <cell r="G1929" t="str">
            <v>33113</v>
          </cell>
        </row>
        <row r="1930">
          <cell r="G1930" t="str">
            <v>33117</v>
          </cell>
        </row>
        <row r="1931">
          <cell r="G1931" t="str">
            <v>33117</v>
          </cell>
        </row>
        <row r="1932">
          <cell r="G1932" t="str">
            <v>2KhÊu than</v>
          </cell>
        </row>
        <row r="1933">
          <cell r="G1933" t="str">
            <v>33113</v>
          </cell>
        </row>
        <row r="1934">
          <cell r="G1934" t="str">
            <v>33122</v>
          </cell>
        </row>
        <row r="1935">
          <cell r="G1935" t="str">
            <v>33122</v>
          </cell>
        </row>
        <row r="1936">
          <cell r="G1936" t="str">
            <v>33113</v>
          </cell>
        </row>
        <row r="1937">
          <cell r="G1937" t="str">
            <v>33122</v>
          </cell>
        </row>
        <row r="1938">
          <cell r="G1938" t="str">
            <v>33113</v>
          </cell>
        </row>
        <row r="1939">
          <cell r="G1939" t="str">
            <v>33122</v>
          </cell>
        </row>
        <row r="1940">
          <cell r="G1940" t="str">
            <v>33122</v>
          </cell>
        </row>
        <row r="1941">
          <cell r="G1941" t="str">
            <v>33113</v>
          </cell>
        </row>
        <row r="1942">
          <cell r="G1942" t="str">
            <v>33113</v>
          </cell>
        </row>
        <row r="1943">
          <cell r="G1943" t="str">
            <v>33122</v>
          </cell>
        </row>
        <row r="1944">
          <cell r="G1944" t="str">
            <v>33113</v>
          </cell>
        </row>
        <row r="1945">
          <cell r="G1945" t="str">
            <v>33113</v>
          </cell>
        </row>
        <row r="1946">
          <cell r="G1946" t="str">
            <v>33122</v>
          </cell>
        </row>
        <row r="1947">
          <cell r="G1947" t="str">
            <v>33122</v>
          </cell>
        </row>
        <row r="1948">
          <cell r="G1948" t="str">
            <v>33122</v>
          </cell>
        </row>
        <row r="1949">
          <cell r="G1949" t="str">
            <v>33113</v>
          </cell>
        </row>
        <row r="1950">
          <cell r="G1950" t="str">
            <v>33122</v>
          </cell>
        </row>
        <row r="1951">
          <cell r="G1951" t="str">
            <v>33122</v>
          </cell>
        </row>
        <row r="1952">
          <cell r="G1952" t="str">
            <v>33113</v>
          </cell>
        </row>
        <row r="1953">
          <cell r="G1953" t="str">
            <v>33113</v>
          </cell>
        </row>
        <row r="1954">
          <cell r="G1954" t="str">
            <v>33113</v>
          </cell>
        </row>
        <row r="1955">
          <cell r="G1955" t="str">
            <v>33113</v>
          </cell>
        </row>
        <row r="1956">
          <cell r="G1956" t="str">
            <v>33113</v>
          </cell>
        </row>
        <row r="1957">
          <cell r="G1957" t="str">
            <v>33113</v>
          </cell>
        </row>
        <row r="1958">
          <cell r="G1958" t="str">
            <v>33113</v>
          </cell>
        </row>
        <row r="1959">
          <cell r="G1959" t="str">
            <v>33113</v>
          </cell>
        </row>
        <row r="1960">
          <cell r="G1960" t="str">
            <v>33113</v>
          </cell>
        </row>
        <row r="1961">
          <cell r="G1961" t="str">
            <v>33113</v>
          </cell>
        </row>
        <row r="1962">
          <cell r="G1962" t="str">
            <v>33117</v>
          </cell>
        </row>
        <row r="1963">
          <cell r="G1963" t="str">
            <v>33122</v>
          </cell>
        </row>
        <row r="1964">
          <cell r="G1964" t="str">
            <v>33122</v>
          </cell>
        </row>
        <row r="1965">
          <cell r="G1965" t="str">
            <v>33113</v>
          </cell>
        </row>
        <row r="1966">
          <cell r="G1966" t="str">
            <v>33122</v>
          </cell>
        </row>
        <row r="1967">
          <cell r="G1967" t="str">
            <v>33122</v>
          </cell>
        </row>
        <row r="1968">
          <cell r="G1968" t="str">
            <v>33122</v>
          </cell>
        </row>
        <row r="1969">
          <cell r="G1969" t="str">
            <v>33122</v>
          </cell>
        </row>
        <row r="1970">
          <cell r="G1970" t="str">
            <v>33122</v>
          </cell>
        </row>
        <row r="1971">
          <cell r="G1971" t="str">
            <v>33113</v>
          </cell>
        </row>
        <row r="1972">
          <cell r="G1972" t="str">
            <v>33122</v>
          </cell>
        </row>
        <row r="1973">
          <cell r="G1973" t="str">
            <v>33113</v>
          </cell>
        </row>
        <row r="1974">
          <cell r="G1974" t="str">
            <v>33122</v>
          </cell>
        </row>
        <row r="1975">
          <cell r="G1975" t="str">
            <v>33122</v>
          </cell>
        </row>
        <row r="1976">
          <cell r="G1976" t="str">
            <v>33122</v>
          </cell>
        </row>
        <row r="1977">
          <cell r="G1977" t="str">
            <v>33122</v>
          </cell>
        </row>
        <row r="1978">
          <cell r="G1978" t="str">
            <v>33122</v>
          </cell>
        </row>
        <row r="1979">
          <cell r="G1979" t="str">
            <v>33122</v>
          </cell>
        </row>
        <row r="1980">
          <cell r="G1980" t="str">
            <v>33113</v>
          </cell>
        </row>
        <row r="1981">
          <cell r="G1981" t="str">
            <v>33113</v>
          </cell>
        </row>
        <row r="1982">
          <cell r="G1982" t="str">
            <v>33122</v>
          </cell>
        </row>
        <row r="1983">
          <cell r="G1983" t="str">
            <v>33122</v>
          </cell>
        </row>
        <row r="1984">
          <cell r="G1984" t="str">
            <v>33122</v>
          </cell>
        </row>
        <row r="1985">
          <cell r="G1985" t="str">
            <v>33122</v>
          </cell>
        </row>
        <row r="1986">
          <cell r="G1986" t="str">
            <v>33122</v>
          </cell>
        </row>
        <row r="1987">
          <cell r="G1987" t="str">
            <v>33122</v>
          </cell>
        </row>
        <row r="1988">
          <cell r="G1988" t="str">
            <v>33113</v>
          </cell>
        </row>
        <row r="1989">
          <cell r="G1989" t="str">
            <v>2vËn t¶i</v>
          </cell>
        </row>
        <row r="1990">
          <cell r="G1990" t="str">
            <v>33122</v>
          </cell>
        </row>
        <row r="1991">
          <cell r="G1991" t="str">
            <v>33122</v>
          </cell>
        </row>
        <row r="1992">
          <cell r="G1992" t="str">
            <v>33122</v>
          </cell>
        </row>
        <row r="1993">
          <cell r="G1993" t="str">
            <v>33122</v>
          </cell>
        </row>
        <row r="1994">
          <cell r="G1994" t="str">
            <v>33113</v>
          </cell>
        </row>
        <row r="1995">
          <cell r="G1995" t="str">
            <v>33122</v>
          </cell>
        </row>
        <row r="1996">
          <cell r="G1996" t="str">
            <v>33113</v>
          </cell>
        </row>
        <row r="1997">
          <cell r="G1997" t="str">
            <v>33113</v>
          </cell>
        </row>
        <row r="1998">
          <cell r="G1998" t="str">
            <v>33113</v>
          </cell>
        </row>
        <row r="1999">
          <cell r="G1999" t="str">
            <v>33113</v>
          </cell>
        </row>
        <row r="2000">
          <cell r="G2000" t="str">
            <v>33113</v>
          </cell>
        </row>
        <row r="2001">
          <cell r="G2001" t="str">
            <v>33113</v>
          </cell>
        </row>
        <row r="2002">
          <cell r="G2002" t="str">
            <v>33113</v>
          </cell>
        </row>
        <row r="2003">
          <cell r="G2003" t="str">
            <v>33113</v>
          </cell>
        </row>
        <row r="2004">
          <cell r="G2004" t="str">
            <v>33113</v>
          </cell>
        </row>
        <row r="2005">
          <cell r="G2005" t="str">
            <v>33113</v>
          </cell>
        </row>
        <row r="2006">
          <cell r="G2006" t="str">
            <v>33113</v>
          </cell>
        </row>
        <row r="2007">
          <cell r="G2007" t="str">
            <v>33113</v>
          </cell>
        </row>
        <row r="2008">
          <cell r="G2008" t="str">
            <v>33113</v>
          </cell>
        </row>
        <row r="2009">
          <cell r="G2009" t="str">
            <v>33113</v>
          </cell>
        </row>
        <row r="2010">
          <cell r="G2010" t="str">
            <v>33113</v>
          </cell>
        </row>
        <row r="2011">
          <cell r="G2011" t="str">
            <v>33113</v>
          </cell>
        </row>
        <row r="2012">
          <cell r="G2012" t="str">
            <v>33113</v>
          </cell>
        </row>
        <row r="2013">
          <cell r="G2013" t="str">
            <v>33113</v>
          </cell>
        </row>
        <row r="2014">
          <cell r="G2014" t="str">
            <v>33113</v>
          </cell>
        </row>
        <row r="2015">
          <cell r="G2015" t="str">
            <v>33117</v>
          </cell>
        </row>
        <row r="2016">
          <cell r="G2016" t="str">
            <v>33117</v>
          </cell>
        </row>
        <row r="2017">
          <cell r="G2017" t="str">
            <v>33113</v>
          </cell>
        </row>
        <row r="2018">
          <cell r="G2018" t="str">
            <v>33113</v>
          </cell>
        </row>
        <row r="2019">
          <cell r="G2019" t="str">
            <v>33113</v>
          </cell>
        </row>
        <row r="2020">
          <cell r="G2020" t="str">
            <v>33113</v>
          </cell>
        </row>
        <row r="2021">
          <cell r="G2021" t="str">
            <v>33113</v>
          </cell>
        </row>
        <row r="2022">
          <cell r="G2022" t="str">
            <v>33113</v>
          </cell>
        </row>
        <row r="2023">
          <cell r="G2023" t="str">
            <v>33113</v>
          </cell>
        </row>
        <row r="2024">
          <cell r="G2024" t="str">
            <v>33122</v>
          </cell>
        </row>
        <row r="2025">
          <cell r="G2025" t="str">
            <v>33122</v>
          </cell>
        </row>
        <row r="2026">
          <cell r="G2026" t="str">
            <v>33122</v>
          </cell>
        </row>
        <row r="2027">
          <cell r="G2027" t="str">
            <v>33122</v>
          </cell>
        </row>
        <row r="2028">
          <cell r="G2028" t="str">
            <v>33122</v>
          </cell>
        </row>
        <row r="2029">
          <cell r="G2029" t="str">
            <v>33122</v>
          </cell>
        </row>
        <row r="2030">
          <cell r="G2030" t="str">
            <v>33113</v>
          </cell>
        </row>
        <row r="2031">
          <cell r="G2031" t="str">
            <v>33113</v>
          </cell>
        </row>
        <row r="2032">
          <cell r="G2032" t="str">
            <v>33113</v>
          </cell>
        </row>
        <row r="2033">
          <cell r="G2033" t="str">
            <v>33113</v>
          </cell>
        </row>
        <row r="2034">
          <cell r="G2034" t="str">
            <v xml:space="preserve">2Khai th¸c Lthiªn </v>
          </cell>
        </row>
        <row r="2035">
          <cell r="G2035" t="str">
            <v xml:space="preserve">2Khai th¸c Lthiªn </v>
          </cell>
        </row>
        <row r="2036">
          <cell r="G2036" t="str">
            <v>33113</v>
          </cell>
        </row>
        <row r="2037">
          <cell r="G2037" t="str">
            <v>33117</v>
          </cell>
        </row>
        <row r="2038">
          <cell r="G2038" t="str">
            <v>33113</v>
          </cell>
        </row>
        <row r="2039">
          <cell r="G2039" t="str">
            <v xml:space="preserve">2Khai th¸c Lthiªn </v>
          </cell>
        </row>
        <row r="2040">
          <cell r="G2040" t="str">
            <v xml:space="preserve">2Khai th¸c Lthiªn </v>
          </cell>
        </row>
        <row r="2041">
          <cell r="G2041" t="str">
            <v>33122</v>
          </cell>
        </row>
        <row r="2042">
          <cell r="G2042" t="str">
            <v>33122</v>
          </cell>
        </row>
        <row r="2043">
          <cell r="G2043" t="str">
            <v>33122</v>
          </cell>
        </row>
        <row r="2044">
          <cell r="G2044" t="str">
            <v>33122</v>
          </cell>
        </row>
        <row r="2045">
          <cell r="G2045" t="str">
            <v>33122</v>
          </cell>
        </row>
        <row r="2046">
          <cell r="G2046" t="str">
            <v>33122</v>
          </cell>
        </row>
        <row r="2047">
          <cell r="G2047" t="str">
            <v xml:space="preserve">2Khai th¸c Lthiªn </v>
          </cell>
        </row>
        <row r="2048">
          <cell r="G2048" t="str">
            <v xml:space="preserve">2Khai th¸c Lthiªn </v>
          </cell>
        </row>
        <row r="2049">
          <cell r="G2049" t="str">
            <v xml:space="preserve">2Khai th¸c Lthiªn </v>
          </cell>
        </row>
        <row r="2050">
          <cell r="G2050" t="str">
            <v>33117</v>
          </cell>
        </row>
        <row r="2051">
          <cell r="G2051" t="str">
            <v>33117</v>
          </cell>
        </row>
        <row r="2052">
          <cell r="G2052" t="str">
            <v>33117</v>
          </cell>
        </row>
        <row r="2053">
          <cell r="G2053" t="str">
            <v xml:space="preserve">2Khai th¸c Lthiªn </v>
          </cell>
        </row>
        <row r="2054">
          <cell r="G2054" t="str">
            <v xml:space="preserve">2Khai th¸c Lthiªn </v>
          </cell>
        </row>
        <row r="2055">
          <cell r="G2055" t="str">
            <v>33113</v>
          </cell>
        </row>
        <row r="2056">
          <cell r="G2056" t="str">
            <v>33113</v>
          </cell>
        </row>
        <row r="2057">
          <cell r="G2057" t="str">
            <v>33113</v>
          </cell>
        </row>
        <row r="2058">
          <cell r="G2058" t="str">
            <v>33113</v>
          </cell>
        </row>
        <row r="2059">
          <cell r="G2059" t="str">
            <v>33113</v>
          </cell>
        </row>
        <row r="2060">
          <cell r="G2060" t="str">
            <v>33113</v>
          </cell>
        </row>
        <row r="2061">
          <cell r="G2061" t="str">
            <v>33113</v>
          </cell>
        </row>
        <row r="2062">
          <cell r="G2062" t="str">
            <v>33113</v>
          </cell>
        </row>
        <row r="2063">
          <cell r="G2063" t="str">
            <v>33113</v>
          </cell>
        </row>
        <row r="2064">
          <cell r="G2064" t="str">
            <v>33117</v>
          </cell>
        </row>
        <row r="2065">
          <cell r="G2065" t="str">
            <v xml:space="preserve">2Khai th¸c Lthiªn </v>
          </cell>
        </row>
        <row r="2066">
          <cell r="G2066" t="str">
            <v xml:space="preserve">2Khai th¸c Lthiªn </v>
          </cell>
        </row>
        <row r="2067">
          <cell r="G2067" t="str">
            <v xml:space="preserve">2Khai th¸c Lthiªn </v>
          </cell>
        </row>
        <row r="2068">
          <cell r="G2068" t="str">
            <v>33113</v>
          </cell>
        </row>
        <row r="2069">
          <cell r="G2069" t="str">
            <v>33113</v>
          </cell>
        </row>
        <row r="2070">
          <cell r="G2070" t="str">
            <v>33113</v>
          </cell>
        </row>
        <row r="2071">
          <cell r="G2071" t="str">
            <v>33113</v>
          </cell>
        </row>
        <row r="2072">
          <cell r="G2072" t="str">
            <v xml:space="preserve">2Khai th¸c Lthiªn </v>
          </cell>
        </row>
        <row r="2073">
          <cell r="G2073" t="str">
            <v xml:space="preserve">2Khai th¸c Lthiªn </v>
          </cell>
        </row>
        <row r="2074">
          <cell r="G2074" t="str">
            <v>33113</v>
          </cell>
        </row>
        <row r="2075">
          <cell r="G2075" t="str">
            <v>33113</v>
          </cell>
        </row>
        <row r="2076">
          <cell r="G2076" t="str">
            <v>33113</v>
          </cell>
        </row>
        <row r="2077">
          <cell r="G2077" t="str">
            <v xml:space="preserve">2Khai th¸c Lthiªn </v>
          </cell>
        </row>
        <row r="2078">
          <cell r="G2078" t="str">
            <v xml:space="preserve">2Khai th¸c Lthiªn </v>
          </cell>
        </row>
        <row r="2079">
          <cell r="G2079" t="str">
            <v>2vËn t¶i</v>
          </cell>
        </row>
        <row r="2080">
          <cell r="G2080" t="str">
            <v>2vËn t¶i</v>
          </cell>
        </row>
        <row r="2081">
          <cell r="G2081" t="str">
            <v>33113</v>
          </cell>
        </row>
        <row r="2082">
          <cell r="G2082" t="str">
            <v>33113</v>
          </cell>
        </row>
        <row r="2083">
          <cell r="G2083" t="str">
            <v>33113</v>
          </cell>
        </row>
        <row r="2084">
          <cell r="G2084" t="str">
            <v>2VPXN</v>
          </cell>
        </row>
        <row r="2085">
          <cell r="G2085" t="str">
            <v>2vËn t¶i</v>
          </cell>
        </row>
        <row r="2086">
          <cell r="G2086" t="str">
            <v>2vËn t¶i</v>
          </cell>
        </row>
        <row r="2087">
          <cell r="G2087" t="str">
            <v>2vËn t¶i</v>
          </cell>
        </row>
        <row r="2088">
          <cell r="G2088" t="str">
            <v>2vËn t¶i</v>
          </cell>
        </row>
        <row r="2089">
          <cell r="G2089" t="str">
            <v>2vËn t¶i</v>
          </cell>
        </row>
        <row r="2090">
          <cell r="G2090" t="str">
            <v>2vËn t¶i</v>
          </cell>
        </row>
        <row r="2091">
          <cell r="G2091" t="str">
            <v>2vËn t¶i</v>
          </cell>
        </row>
        <row r="2092">
          <cell r="G2092" t="str">
            <v>2vËn t¶i</v>
          </cell>
        </row>
        <row r="2093">
          <cell r="G2093" t="str">
            <v>2vËn t¶i</v>
          </cell>
        </row>
        <row r="2094">
          <cell r="G2094" t="str">
            <v>2vËn t¶i</v>
          </cell>
        </row>
        <row r="2095">
          <cell r="G2095" t="str">
            <v>2vËn t¶i</v>
          </cell>
        </row>
        <row r="2096">
          <cell r="G2096" t="str">
            <v>2vËn t¶i</v>
          </cell>
        </row>
        <row r="2097">
          <cell r="G2097" t="str">
            <v>2vËn t¶i</v>
          </cell>
        </row>
        <row r="2098">
          <cell r="G2098" t="str">
            <v>2VPXN</v>
          </cell>
        </row>
        <row r="2099">
          <cell r="G2099" t="str">
            <v>2VPXN</v>
          </cell>
        </row>
        <row r="2100">
          <cell r="G2100" t="str">
            <v>2vËn t¶i</v>
          </cell>
        </row>
        <row r="2101">
          <cell r="G2101" t="str">
            <v>2vËn t¶i</v>
          </cell>
        </row>
        <row r="2102">
          <cell r="G2102" t="str">
            <v>2vËn t¶i</v>
          </cell>
        </row>
        <row r="2103">
          <cell r="G2103" t="str">
            <v>2vËn t¶i</v>
          </cell>
        </row>
        <row r="2104">
          <cell r="G2104" t="str">
            <v>2vËn t¶i</v>
          </cell>
        </row>
        <row r="2105">
          <cell r="G2105" t="str">
            <v>2vËn t¶i</v>
          </cell>
        </row>
        <row r="2106">
          <cell r="G2106" t="str">
            <v>2vËn t¶i</v>
          </cell>
        </row>
        <row r="2107">
          <cell r="G2107" t="str">
            <v>2vËn t¶i</v>
          </cell>
        </row>
        <row r="2108">
          <cell r="G2108" t="str">
            <v>33113</v>
          </cell>
        </row>
        <row r="2109">
          <cell r="G2109" t="str">
            <v>33113</v>
          </cell>
        </row>
        <row r="2110">
          <cell r="G2110" t="str">
            <v>2vËn t¶i</v>
          </cell>
        </row>
        <row r="2111">
          <cell r="G2111" t="str">
            <v>2vËn t¶i</v>
          </cell>
        </row>
        <row r="2112">
          <cell r="G2112" t="str">
            <v>2vËn t¶i</v>
          </cell>
        </row>
        <row r="2113">
          <cell r="G2113" t="str">
            <v>2vËn t¶i</v>
          </cell>
        </row>
        <row r="2114">
          <cell r="G2114" t="str">
            <v>2vËn t¶i</v>
          </cell>
        </row>
        <row r="2115">
          <cell r="G2115" t="str">
            <v>2vËn t¶i</v>
          </cell>
        </row>
        <row r="2116">
          <cell r="G2116" t="str">
            <v>2vËn t¶i</v>
          </cell>
        </row>
        <row r="2117">
          <cell r="G2117" t="str">
            <v>2vËn t¶i</v>
          </cell>
        </row>
        <row r="2118">
          <cell r="G2118" t="str">
            <v>2vËn t¶i</v>
          </cell>
        </row>
        <row r="2119">
          <cell r="G2119" t="str">
            <v>2VPXN</v>
          </cell>
        </row>
        <row r="2120">
          <cell r="G2120" t="str">
            <v>33113</v>
          </cell>
        </row>
        <row r="2121">
          <cell r="G2121" t="str">
            <v>2VPXN</v>
          </cell>
        </row>
        <row r="2122">
          <cell r="G2122" t="str">
            <v>33113</v>
          </cell>
        </row>
        <row r="2123">
          <cell r="G2123" t="str">
            <v>33113</v>
          </cell>
        </row>
        <row r="2124">
          <cell r="G2124" t="str">
            <v>2VPXN</v>
          </cell>
        </row>
        <row r="2125">
          <cell r="G2125" t="str">
            <v>2vËn t¶i</v>
          </cell>
        </row>
        <row r="2126">
          <cell r="G2126" t="str">
            <v>2vËn t¶i</v>
          </cell>
        </row>
        <row r="2127">
          <cell r="G2127" t="str">
            <v>2vËn t¶i</v>
          </cell>
        </row>
        <row r="2128">
          <cell r="G2128" t="str">
            <v>2vËn t¶i</v>
          </cell>
        </row>
        <row r="2129">
          <cell r="G2129" t="str">
            <v>2vËn t¶i</v>
          </cell>
        </row>
        <row r="2130">
          <cell r="G2130" t="str">
            <v>2vËn t¶i</v>
          </cell>
        </row>
        <row r="2131">
          <cell r="G2131" t="str">
            <v>2vËn t¶i</v>
          </cell>
        </row>
        <row r="2132">
          <cell r="G2132" t="str">
            <v>2vËn t¶i</v>
          </cell>
        </row>
        <row r="2133">
          <cell r="G2133" t="str">
            <v>33113</v>
          </cell>
        </row>
        <row r="2134">
          <cell r="G2134" t="str">
            <v>33113</v>
          </cell>
        </row>
        <row r="2135">
          <cell r="G2135" t="str">
            <v>2KhÊu than</v>
          </cell>
        </row>
        <row r="2136">
          <cell r="G2136" t="str">
            <v>2KhÊu than</v>
          </cell>
        </row>
        <row r="2137">
          <cell r="G2137" t="str">
            <v>2VPXN</v>
          </cell>
        </row>
        <row r="2138">
          <cell r="G2138" t="str">
            <v>33113</v>
          </cell>
        </row>
        <row r="2139">
          <cell r="G2139" t="str">
            <v>2VPXN</v>
          </cell>
        </row>
        <row r="2140">
          <cell r="G2140" t="str">
            <v>2Lß CBSX</v>
          </cell>
        </row>
        <row r="2141">
          <cell r="G2141" t="str">
            <v>2Lß CBSX</v>
          </cell>
        </row>
        <row r="2142">
          <cell r="G2142" t="str">
            <v>2vËn t¶i</v>
          </cell>
        </row>
        <row r="2143">
          <cell r="G2143" t="str">
            <v>2vËn t¶i</v>
          </cell>
        </row>
        <row r="2144">
          <cell r="G2144" t="str">
            <v>2vËn t¶i</v>
          </cell>
        </row>
        <row r="2145">
          <cell r="G2145" t="str">
            <v>2vËn t¶i</v>
          </cell>
        </row>
        <row r="2146">
          <cell r="G2146" t="str">
            <v>2vËn t¶i</v>
          </cell>
        </row>
        <row r="2147">
          <cell r="G2147" t="str">
            <v>2vËn t¶i</v>
          </cell>
        </row>
        <row r="2148">
          <cell r="G2148" t="str">
            <v>2vËn t¶i</v>
          </cell>
        </row>
        <row r="2149">
          <cell r="G2149" t="str">
            <v>2vËn t¶i</v>
          </cell>
        </row>
        <row r="2150">
          <cell r="G2150" t="str">
            <v>2VPXN</v>
          </cell>
        </row>
        <row r="2151">
          <cell r="G2151" t="str">
            <v>2VPXN</v>
          </cell>
        </row>
        <row r="2152">
          <cell r="G2152" t="str">
            <v>33113</v>
          </cell>
        </row>
        <row r="2153">
          <cell r="G2153" t="str">
            <v>33113</v>
          </cell>
        </row>
        <row r="2154">
          <cell r="G2154" t="str">
            <v>33113</v>
          </cell>
        </row>
        <row r="2155">
          <cell r="G2155" t="str">
            <v>2VPXN</v>
          </cell>
        </row>
        <row r="2156">
          <cell r="G2156" t="str">
            <v>2VPXN</v>
          </cell>
        </row>
        <row r="2157">
          <cell r="G2157" t="str">
            <v>2vËn t¶i</v>
          </cell>
        </row>
        <row r="2158">
          <cell r="G2158" t="str">
            <v>2vËn t¶i</v>
          </cell>
        </row>
        <row r="2159">
          <cell r="G2159" t="str">
            <v>2vËn t¶i</v>
          </cell>
        </row>
        <row r="2160">
          <cell r="G2160" t="str">
            <v>2vËn t¶i</v>
          </cell>
        </row>
        <row r="2161">
          <cell r="G2161" t="str">
            <v>2vËn t¶i</v>
          </cell>
        </row>
        <row r="2162">
          <cell r="G2162" t="str">
            <v>2vËn t¶i</v>
          </cell>
        </row>
        <row r="2163">
          <cell r="G2163" t="str">
            <v>2vËn t¶i</v>
          </cell>
        </row>
        <row r="2164">
          <cell r="G2164" t="str">
            <v>2vËn t¶i</v>
          </cell>
        </row>
        <row r="2165">
          <cell r="G2165" t="str">
            <v>2vËn t¶i</v>
          </cell>
        </row>
        <row r="2166">
          <cell r="G2166" t="str">
            <v>2vËn t¶i</v>
          </cell>
        </row>
        <row r="2167">
          <cell r="G2167" t="str">
            <v>2vËn t¶i</v>
          </cell>
        </row>
        <row r="2168">
          <cell r="G2168" t="str">
            <v>2vËn t¶i</v>
          </cell>
        </row>
        <row r="2169">
          <cell r="G2169" t="str">
            <v>2vËn t¶i</v>
          </cell>
        </row>
        <row r="2170">
          <cell r="G2170" t="str">
            <v>33113</v>
          </cell>
        </row>
        <row r="2171">
          <cell r="G2171" t="str">
            <v>33113</v>
          </cell>
        </row>
        <row r="2172">
          <cell r="G2172" t="str">
            <v>33113</v>
          </cell>
        </row>
        <row r="2173">
          <cell r="G2173" t="str">
            <v>2VPXN</v>
          </cell>
        </row>
        <row r="2174">
          <cell r="G2174" t="str">
            <v>2VPXN</v>
          </cell>
        </row>
        <row r="2175">
          <cell r="G2175" t="str">
            <v>33113</v>
          </cell>
        </row>
        <row r="2176">
          <cell r="G2176" t="str">
            <v>2VPXN</v>
          </cell>
        </row>
        <row r="2177">
          <cell r="G2177" t="str">
            <v>2VPXN</v>
          </cell>
        </row>
        <row r="2178">
          <cell r="G2178" t="str">
            <v>2VPXN</v>
          </cell>
        </row>
        <row r="2179">
          <cell r="G2179" t="str">
            <v>2vËn t¶i</v>
          </cell>
        </row>
        <row r="2180">
          <cell r="G2180" t="str">
            <v>2vËn t¶i</v>
          </cell>
        </row>
        <row r="2181">
          <cell r="G2181" t="str">
            <v>2KhÊu than</v>
          </cell>
        </row>
        <row r="2182">
          <cell r="G2182" t="str">
            <v>2KhÊu than</v>
          </cell>
        </row>
        <row r="2183">
          <cell r="G2183" t="str">
            <v>2KhÊu than</v>
          </cell>
        </row>
        <row r="2184">
          <cell r="G2184" t="str">
            <v>33113</v>
          </cell>
        </row>
        <row r="2185">
          <cell r="G2185" t="str">
            <v>33113</v>
          </cell>
        </row>
        <row r="2186">
          <cell r="G2186" t="str">
            <v>2VPXN</v>
          </cell>
        </row>
        <row r="2187">
          <cell r="G2187" t="str">
            <v>2VPXN</v>
          </cell>
        </row>
        <row r="2188">
          <cell r="G2188" t="str">
            <v>2KhÊu than</v>
          </cell>
        </row>
        <row r="2189">
          <cell r="G2189" t="str">
            <v>2KhÊu than</v>
          </cell>
        </row>
        <row r="2190">
          <cell r="G2190" t="str">
            <v>33113</v>
          </cell>
        </row>
        <row r="2191">
          <cell r="G2191" t="str">
            <v>2vËn t¶i</v>
          </cell>
        </row>
        <row r="2192">
          <cell r="G2192" t="str">
            <v>2vËn t¶i</v>
          </cell>
        </row>
        <row r="2193">
          <cell r="G2193" t="str">
            <v>2vËn t¶i</v>
          </cell>
        </row>
        <row r="2194">
          <cell r="G2194" t="str">
            <v>2vËn t¶i</v>
          </cell>
        </row>
        <row r="2195">
          <cell r="G2195" t="str">
            <v>2vËn t¶i</v>
          </cell>
        </row>
        <row r="2196">
          <cell r="G2196" t="str">
            <v>2vËn t¶i</v>
          </cell>
        </row>
        <row r="2197">
          <cell r="G2197" t="str">
            <v>2vËn t¶i</v>
          </cell>
        </row>
        <row r="2198">
          <cell r="G2198" t="str">
            <v>2vËn t¶i</v>
          </cell>
        </row>
        <row r="2199">
          <cell r="G2199" t="str">
            <v>2vËn t¶i</v>
          </cell>
        </row>
        <row r="2200">
          <cell r="G2200" t="str">
            <v>2vËn t¶i</v>
          </cell>
        </row>
        <row r="2201">
          <cell r="G2201" t="str">
            <v>2vËn t¶i</v>
          </cell>
        </row>
        <row r="2202">
          <cell r="G2202" t="str">
            <v>2vËn t¶i</v>
          </cell>
        </row>
        <row r="2203">
          <cell r="G2203" t="str">
            <v>2vËn t¶i</v>
          </cell>
        </row>
        <row r="2204">
          <cell r="G2204" t="str">
            <v>33113</v>
          </cell>
        </row>
        <row r="2205">
          <cell r="G2205" t="str">
            <v>33113</v>
          </cell>
        </row>
        <row r="2206">
          <cell r="G2206" t="str">
            <v>2Lß CBSX</v>
          </cell>
        </row>
        <row r="2207">
          <cell r="G2207" t="str">
            <v>2VPXN</v>
          </cell>
        </row>
        <row r="2208">
          <cell r="G2208" t="str">
            <v>2VPXN</v>
          </cell>
        </row>
        <row r="2209">
          <cell r="G2209" t="str">
            <v>33113</v>
          </cell>
        </row>
        <row r="2210">
          <cell r="G2210" t="str">
            <v>33113</v>
          </cell>
        </row>
        <row r="2211">
          <cell r="G2211" t="str">
            <v>2VPXN</v>
          </cell>
        </row>
        <row r="2212">
          <cell r="G2212" t="str">
            <v>2VPXN</v>
          </cell>
        </row>
        <row r="2213">
          <cell r="G2213" t="str">
            <v>2vËn t¶i</v>
          </cell>
        </row>
        <row r="2214">
          <cell r="G2214" t="str">
            <v>2vËn t¶i</v>
          </cell>
        </row>
        <row r="2215">
          <cell r="G2215" t="str">
            <v>2vËn t¶i</v>
          </cell>
        </row>
        <row r="2216">
          <cell r="G2216" t="str">
            <v>2vËn t¶i</v>
          </cell>
        </row>
        <row r="2217">
          <cell r="G2217" t="str">
            <v>2vËn t¶i</v>
          </cell>
        </row>
        <row r="2218">
          <cell r="G2218" t="str">
            <v>33113</v>
          </cell>
        </row>
        <row r="2219">
          <cell r="G2219" t="str">
            <v>2VPXN</v>
          </cell>
        </row>
        <row r="2220">
          <cell r="G2220" t="str">
            <v>2VPXN</v>
          </cell>
        </row>
        <row r="2221">
          <cell r="G2221" t="str">
            <v>2VPXN</v>
          </cell>
        </row>
        <row r="2222">
          <cell r="G2222" t="str">
            <v>33113</v>
          </cell>
        </row>
        <row r="2223">
          <cell r="G2223" t="str">
            <v>33113</v>
          </cell>
        </row>
        <row r="2224">
          <cell r="G2224" t="str">
            <v>2vËn t¶i</v>
          </cell>
        </row>
        <row r="2225">
          <cell r="G2225" t="str">
            <v>2vËn t¶i</v>
          </cell>
        </row>
        <row r="2226">
          <cell r="G2226" t="str">
            <v>2vËn t¶i</v>
          </cell>
        </row>
        <row r="2227">
          <cell r="G2227" t="str">
            <v>2vËn t¶i</v>
          </cell>
        </row>
        <row r="2228">
          <cell r="G2228" t="str">
            <v>2vËn t¶i</v>
          </cell>
        </row>
        <row r="2229">
          <cell r="G2229" t="str">
            <v>2vËn t¶i</v>
          </cell>
        </row>
        <row r="2230">
          <cell r="G2230" t="str">
            <v>2vËn t¶i</v>
          </cell>
        </row>
        <row r="2231">
          <cell r="G2231" t="str">
            <v>2vËn t¶i</v>
          </cell>
        </row>
        <row r="2232">
          <cell r="G2232" t="str">
            <v>2vËn t¶i</v>
          </cell>
        </row>
        <row r="2233">
          <cell r="G2233" t="str">
            <v>2vËn t¶i</v>
          </cell>
        </row>
        <row r="2234">
          <cell r="G2234" t="str">
            <v>2vËn t¶i</v>
          </cell>
        </row>
        <row r="2235">
          <cell r="G2235" t="str">
            <v>2vËn t¶i</v>
          </cell>
        </row>
        <row r="2236">
          <cell r="G2236" t="str">
            <v>2VPXN</v>
          </cell>
        </row>
        <row r="2237">
          <cell r="G2237" t="str">
            <v>2vËn t¶i</v>
          </cell>
        </row>
        <row r="2238">
          <cell r="G2238" t="str">
            <v>2vËn t¶i</v>
          </cell>
        </row>
        <row r="2239">
          <cell r="G2239" t="str">
            <v>2vËn t¶i</v>
          </cell>
        </row>
        <row r="2240">
          <cell r="G2240" t="str">
            <v>2vËn t¶i</v>
          </cell>
        </row>
        <row r="2241">
          <cell r="G2241" t="str">
            <v>2vËn t¶i</v>
          </cell>
        </row>
        <row r="2242">
          <cell r="G2242" t="str">
            <v>2vËn t¶i</v>
          </cell>
        </row>
        <row r="2243">
          <cell r="G2243">
            <v>0</v>
          </cell>
        </row>
        <row r="2244">
          <cell r="G2244" t="str">
            <v>2KhÊu than</v>
          </cell>
        </row>
        <row r="2245">
          <cell r="G2245" t="str">
            <v>2KhÊu than</v>
          </cell>
        </row>
        <row r="2246">
          <cell r="G2246" t="str">
            <v>2Lß CBSX</v>
          </cell>
        </row>
        <row r="2247">
          <cell r="G2247" t="str">
            <v>2Lß CBSX</v>
          </cell>
        </row>
        <row r="2248">
          <cell r="G2248" t="str">
            <v>2VPXN</v>
          </cell>
        </row>
        <row r="2249">
          <cell r="G2249" t="str">
            <v>2VPXN</v>
          </cell>
        </row>
        <row r="2250">
          <cell r="G2250" t="str">
            <v>2vËn t¶i</v>
          </cell>
        </row>
        <row r="2251">
          <cell r="G2251" t="str">
            <v>2vËn t¶i</v>
          </cell>
        </row>
        <row r="2252">
          <cell r="G2252" t="str">
            <v>2vËn t¶i</v>
          </cell>
        </row>
        <row r="2253">
          <cell r="G2253" t="str">
            <v>2vËn t¶i</v>
          </cell>
        </row>
        <row r="2254">
          <cell r="G2254" t="str">
            <v>2VPXN</v>
          </cell>
        </row>
        <row r="2255">
          <cell r="G2255" t="str">
            <v>33113</v>
          </cell>
        </row>
        <row r="2256">
          <cell r="G2256" t="str">
            <v>2vËn t¶i</v>
          </cell>
        </row>
        <row r="2257">
          <cell r="G2257" t="str">
            <v>2vËn t¶i</v>
          </cell>
        </row>
        <row r="2258">
          <cell r="G2258" t="str">
            <v>2vËn t¶i</v>
          </cell>
        </row>
        <row r="2259">
          <cell r="G2259" t="str">
            <v>2vËn t¶i</v>
          </cell>
        </row>
        <row r="2260">
          <cell r="G2260" t="str">
            <v>2vËn t¶i</v>
          </cell>
        </row>
        <row r="2261">
          <cell r="G2261" t="str">
            <v>2vËn t¶i</v>
          </cell>
        </row>
        <row r="2262">
          <cell r="G2262" t="str">
            <v>33113</v>
          </cell>
        </row>
        <row r="2263">
          <cell r="G2263" t="str">
            <v>33113</v>
          </cell>
        </row>
        <row r="2264">
          <cell r="G2264" t="str">
            <v>33113</v>
          </cell>
        </row>
        <row r="2265">
          <cell r="G2265" t="str">
            <v>33113</v>
          </cell>
        </row>
        <row r="2266">
          <cell r="G2266" t="str">
            <v>2VPXN</v>
          </cell>
        </row>
        <row r="2267">
          <cell r="G2267" t="str">
            <v>2vËn t¶i</v>
          </cell>
        </row>
        <row r="2268">
          <cell r="G2268" t="str">
            <v>2vËn t¶i</v>
          </cell>
        </row>
        <row r="2269">
          <cell r="G2269" t="str">
            <v>2vËn t¶i</v>
          </cell>
        </row>
        <row r="2270">
          <cell r="G2270" t="str">
            <v>2vËn t¶i</v>
          </cell>
        </row>
        <row r="2271">
          <cell r="G2271" t="str">
            <v>2vËn t¶i</v>
          </cell>
        </row>
        <row r="2272">
          <cell r="G2272" t="str">
            <v>2vËn t¶i</v>
          </cell>
        </row>
        <row r="2273">
          <cell r="G2273" t="str">
            <v>2vËn t¶i</v>
          </cell>
        </row>
        <row r="2274">
          <cell r="G2274" t="str">
            <v>2vËn t¶i</v>
          </cell>
        </row>
        <row r="2275">
          <cell r="G2275" t="str">
            <v>2vËn t¶i</v>
          </cell>
        </row>
        <row r="2276">
          <cell r="G2276" t="str">
            <v>33113</v>
          </cell>
        </row>
        <row r="2277">
          <cell r="G2277" t="str">
            <v>2VPXN</v>
          </cell>
        </row>
        <row r="2278">
          <cell r="G2278">
            <v>0</v>
          </cell>
        </row>
        <row r="2279">
          <cell r="G2279">
            <v>0</v>
          </cell>
        </row>
        <row r="2280">
          <cell r="G2280">
            <v>0</v>
          </cell>
        </row>
        <row r="2281">
          <cell r="G2281">
            <v>0</v>
          </cell>
        </row>
        <row r="2282">
          <cell r="G2282">
            <v>0</v>
          </cell>
        </row>
        <row r="2283">
          <cell r="G2283">
            <v>0</v>
          </cell>
        </row>
        <row r="2284">
          <cell r="G2284">
            <v>0</v>
          </cell>
        </row>
        <row r="2285">
          <cell r="G2285" t="str">
            <v>33113</v>
          </cell>
        </row>
        <row r="2286">
          <cell r="G2286" t="str">
            <v>33113</v>
          </cell>
        </row>
        <row r="2287">
          <cell r="G2287">
            <v>0</v>
          </cell>
        </row>
        <row r="2288">
          <cell r="G2288" t="str">
            <v>33113</v>
          </cell>
        </row>
        <row r="2289">
          <cell r="G2289" t="str">
            <v>33113</v>
          </cell>
        </row>
        <row r="2290">
          <cell r="G2290" t="str">
            <v>33113</v>
          </cell>
        </row>
        <row r="2291">
          <cell r="G2291" t="str">
            <v>33113</v>
          </cell>
        </row>
        <row r="2292">
          <cell r="G2292" t="str">
            <v>2VPXN</v>
          </cell>
        </row>
        <row r="2293">
          <cell r="G2293" t="str">
            <v>2VPXN</v>
          </cell>
        </row>
        <row r="2294">
          <cell r="G2294" t="str">
            <v>2vËn t¶i</v>
          </cell>
        </row>
        <row r="2295">
          <cell r="G2295" t="str">
            <v>2vËn t¶i</v>
          </cell>
        </row>
        <row r="2296">
          <cell r="G2296" t="str">
            <v>2vËn t¶i</v>
          </cell>
        </row>
        <row r="2297">
          <cell r="G2297" t="str">
            <v>2VPXN</v>
          </cell>
        </row>
        <row r="2298">
          <cell r="G2298" t="str">
            <v>2vËn t¶i</v>
          </cell>
        </row>
        <row r="2299">
          <cell r="G2299" t="str">
            <v>2vËn t¶i</v>
          </cell>
        </row>
        <row r="2300">
          <cell r="G2300" t="str">
            <v>2vËn t¶i</v>
          </cell>
        </row>
        <row r="2301">
          <cell r="G2301" t="str">
            <v>2vËn t¶i</v>
          </cell>
        </row>
        <row r="2302">
          <cell r="G2302" t="str">
            <v>2vËn t¶i</v>
          </cell>
        </row>
        <row r="2303">
          <cell r="G2303" t="str">
            <v>2vËn t¶i</v>
          </cell>
        </row>
        <row r="2304">
          <cell r="G2304" t="str">
            <v>2vËn t¶i</v>
          </cell>
        </row>
        <row r="2305">
          <cell r="G2305" t="str">
            <v>2vËn t¶i</v>
          </cell>
        </row>
        <row r="2306">
          <cell r="G2306" t="str">
            <v>2vËn t¶i</v>
          </cell>
        </row>
        <row r="2307">
          <cell r="G2307" t="str">
            <v>2vËn t¶i</v>
          </cell>
        </row>
        <row r="2308">
          <cell r="G2308" t="str">
            <v>33113</v>
          </cell>
        </row>
        <row r="2309">
          <cell r="G2309" t="str">
            <v>33113</v>
          </cell>
        </row>
        <row r="2310">
          <cell r="G2310" t="str">
            <v>2KhÊu than</v>
          </cell>
        </row>
        <row r="2311">
          <cell r="G2311" t="str">
            <v>2KhÊu than</v>
          </cell>
        </row>
        <row r="2312">
          <cell r="G2312" t="str">
            <v>2vËn t¶i</v>
          </cell>
        </row>
        <row r="2313">
          <cell r="G2313" t="str">
            <v>2vËn t¶i</v>
          </cell>
        </row>
        <row r="2314">
          <cell r="G2314" t="str">
            <v>33113</v>
          </cell>
        </row>
        <row r="2315">
          <cell r="G2315">
            <v>0</v>
          </cell>
        </row>
        <row r="2316">
          <cell r="G2316">
            <v>0</v>
          </cell>
        </row>
        <row r="2317">
          <cell r="G2317">
            <v>0</v>
          </cell>
        </row>
        <row r="2318">
          <cell r="G2318" t="str">
            <v>33113</v>
          </cell>
        </row>
        <row r="2319">
          <cell r="G2319" t="str">
            <v>33113</v>
          </cell>
        </row>
        <row r="2320">
          <cell r="G2320" t="str">
            <v>33113</v>
          </cell>
        </row>
        <row r="2321">
          <cell r="G2321" t="str">
            <v>33113</v>
          </cell>
        </row>
        <row r="2322">
          <cell r="G2322" t="str">
            <v>33113</v>
          </cell>
        </row>
        <row r="2323">
          <cell r="G2323" t="str">
            <v>33113</v>
          </cell>
        </row>
        <row r="2324">
          <cell r="G2324" t="str">
            <v>33113</v>
          </cell>
        </row>
        <row r="2325">
          <cell r="G2325">
            <v>0</v>
          </cell>
        </row>
        <row r="2326">
          <cell r="G2326" t="str">
            <v>2vËn t¶i</v>
          </cell>
        </row>
        <row r="2327">
          <cell r="G2327" t="str">
            <v>2vËn t¶i</v>
          </cell>
        </row>
        <row r="2328">
          <cell r="G2328" t="str">
            <v>2vËn t¶i</v>
          </cell>
        </row>
        <row r="2329">
          <cell r="G2329">
            <v>0</v>
          </cell>
        </row>
        <row r="2330">
          <cell r="G2330" t="str">
            <v>2vËn t¶i</v>
          </cell>
        </row>
        <row r="2331">
          <cell r="G2331" t="str">
            <v>2vËn t¶i</v>
          </cell>
        </row>
        <row r="2332">
          <cell r="G2332" t="str">
            <v>33113</v>
          </cell>
        </row>
        <row r="2333">
          <cell r="G2333" t="str">
            <v>2vËn t¶i</v>
          </cell>
        </row>
        <row r="2334">
          <cell r="G2334" t="str">
            <v>2vËn t¶i</v>
          </cell>
        </row>
        <row r="2335">
          <cell r="G2335" t="str">
            <v>2vËn t¶i</v>
          </cell>
        </row>
        <row r="2336">
          <cell r="G2336" t="str">
            <v>2vËn t¶i</v>
          </cell>
        </row>
        <row r="2337">
          <cell r="G2337" t="str">
            <v>2vËn t¶i</v>
          </cell>
        </row>
        <row r="2338">
          <cell r="G2338" t="str">
            <v>2vËn t¶i</v>
          </cell>
        </row>
        <row r="2339">
          <cell r="G2339" t="str">
            <v>2vËn t¶i</v>
          </cell>
        </row>
        <row r="2340">
          <cell r="G2340" t="str">
            <v>2vËn t¶i</v>
          </cell>
        </row>
        <row r="2341">
          <cell r="G2341" t="str">
            <v>33113</v>
          </cell>
        </row>
        <row r="2342">
          <cell r="G2342" t="str">
            <v>33113</v>
          </cell>
        </row>
        <row r="2343">
          <cell r="G2343" t="str">
            <v>33113</v>
          </cell>
        </row>
        <row r="2344">
          <cell r="G2344" t="str">
            <v>33113</v>
          </cell>
        </row>
        <row r="2345">
          <cell r="G2345" t="str">
            <v>33113</v>
          </cell>
        </row>
        <row r="2346">
          <cell r="G2346" t="str">
            <v>33113</v>
          </cell>
        </row>
        <row r="2347">
          <cell r="G2347" t="str">
            <v>33113</v>
          </cell>
        </row>
        <row r="2348">
          <cell r="G2348" t="str">
            <v>2VPXN</v>
          </cell>
        </row>
        <row r="2349">
          <cell r="G2349" t="str">
            <v>2VPXN</v>
          </cell>
        </row>
        <row r="2350">
          <cell r="G2350" t="str">
            <v>2VPXN</v>
          </cell>
        </row>
        <row r="2351">
          <cell r="G2351" t="str">
            <v>2VPXN</v>
          </cell>
        </row>
        <row r="2352">
          <cell r="G2352" t="str">
            <v>2VPXN</v>
          </cell>
        </row>
        <row r="2353">
          <cell r="G2353" t="str">
            <v>2VPXN</v>
          </cell>
        </row>
        <row r="2354">
          <cell r="G2354" t="str">
            <v>33113</v>
          </cell>
        </row>
        <row r="2355">
          <cell r="G2355" t="str">
            <v>2vËn t¶i</v>
          </cell>
        </row>
        <row r="2356">
          <cell r="G2356" t="str">
            <v>2vËn t¶i</v>
          </cell>
        </row>
        <row r="2357">
          <cell r="G2357" t="str">
            <v>2vËn t¶i</v>
          </cell>
        </row>
        <row r="2358">
          <cell r="G2358" t="str">
            <v>33113</v>
          </cell>
        </row>
        <row r="2359">
          <cell r="G2359" t="str">
            <v>33113</v>
          </cell>
        </row>
        <row r="2360">
          <cell r="G2360" t="str">
            <v>33113</v>
          </cell>
        </row>
        <row r="2361">
          <cell r="G2361" t="str">
            <v>33113</v>
          </cell>
        </row>
        <row r="2362">
          <cell r="G2362" t="str">
            <v>2vËn t¶i</v>
          </cell>
        </row>
        <row r="2363">
          <cell r="G2363" t="str">
            <v>2vËn t¶i</v>
          </cell>
        </row>
        <row r="2364">
          <cell r="G2364" t="str">
            <v>2KhÊu than</v>
          </cell>
        </row>
        <row r="2365">
          <cell r="G2365" t="str">
            <v>2KhÊu than</v>
          </cell>
        </row>
        <row r="2366">
          <cell r="G2366" t="str">
            <v>2VPXN</v>
          </cell>
        </row>
        <row r="2367">
          <cell r="G2367" t="str">
            <v>2VPXN</v>
          </cell>
        </row>
        <row r="2368">
          <cell r="G2368" t="str">
            <v>2vËn t¶i</v>
          </cell>
        </row>
        <row r="2369">
          <cell r="G2369" t="str">
            <v>2vËn t¶i</v>
          </cell>
        </row>
        <row r="2370">
          <cell r="G2370" t="str">
            <v>2vËn t¶i</v>
          </cell>
        </row>
        <row r="2371">
          <cell r="G2371" t="str">
            <v>33113</v>
          </cell>
        </row>
        <row r="2372">
          <cell r="G2372" t="str">
            <v>33113</v>
          </cell>
        </row>
        <row r="2373">
          <cell r="G2373" t="str">
            <v>33113</v>
          </cell>
        </row>
        <row r="2374">
          <cell r="G2374" t="str">
            <v>33113</v>
          </cell>
        </row>
        <row r="2375">
          <cell r="G2375" t="str">
            <v>33113</v>
          </cell>
        </row>
        <row r="2376">
          <cell r="G2376" t="str">
            <v>2KhÊu than</v>
          </cell>
        </row>
        <row r="2377">
          <cell r="G2377" t="str">
            <v>2vËn t¶i</v>
          </cell>
        </row>
        <row r="2378">
          <cell r="G2378" t="str">
            <v>2vËn t¶i</v>
          </cell>
        </row>
        <row r="2379">
          <cell r="G2379" t="str">
            <v>2vËn t¶i</v>
          </cell>
        </row>
        <row r="2380">
          <cell r="G2380" t="str">
            <v>2vËn t¶i</v>
          </cell>
        </row>
        <row r="2381">
          <cell r="G2381" t="str">
            <v>2vËn t¶i</v>
          </cell>
        </row>
        <row r="2382">
          <cell r="G2382" t="str">
            <v>2vËn t¶i</v>
          </cell>
        </row>
        <row r="2383">
          <cell r="G2383" t="str">
            <v>2KhÊu than</v>
          </cell>
        </row>
        <row r="2384">
          <cell r="G2384" t="str">
            <v>2KhÊu than</v>
          </cell>
        </row>
        <row r="2385">
          <cell r="G2385" t="str">
            <v>2VPXN</v>
          </cell>
        </row>
        <row r="2386">
          <cell r="G2386" t="str">
            <v>2vËn t¶i</v>
          </cell>
        </row>
        <row r="2387">
          <cell r="G2387" t="str">
            <v>2KhÊu than</v>
          </cell>
        </row>
        <row r="2388">
          <cell r="G2388" t="str">
            <v>2KhÊu than</v>
          </cell>
        </row>
        <row r="2389">
          <cell r="G2389" t="str">
            <v>2KhÊu than</v>
          </cell>
        </row>
        <row r="2390">
          <cell r="G2390" t="str">
            <v>2vËn t¶i</v>
          </cell>
        </row>
        <row r="2391">
          <cell r="G2391" t="str">
            <v>2vËn t¶i</v>
          </cell>
        </row>
        <row r="2392">
          <cell r="G2392" t="str">
            <v>2vËn t¶i</v>
          </cell>
        </row>
        <row r="2393">
          <cell r="G2393" t="str">
            <v>2vËn t¶i</v>
          </cell>
        </row>
        <row r="2394">
          <cell r="G2394" t="str">
            <v>2vËn t¶i</v>
          </cell>
        </row>
        <row r="2395">
          <cell r="G2395" t="str">
            <v>2vËn t¶i</v>
          </cell>
        </row>
        <row r="2396">
          <cell r="G2396" t="str">
            <v>2vËn t¶i</v>
          </cell>
        </row>
        <row r="2397">
          <cell r="G2397" t="str">
            <v>2vËn t¶i</v>
          </cell>
        </row>
        <row r="2398">
          <cell r="G2398" t="str">
            <v>33113</v>
          </cell>
        </row>
        <row r="2399">
          <cell r="G2399" t="str">
            <v>33113</v>
          </cell>
        </row>
        <row r="2400">
          <cell r="G2400" t="str">
            <v>33113</v>
          </cell>
        </row>
        <row r="2401">
          <cell r="G2401" t="str">
            <v>33113</v>
          </cell>
        </row>
        <row r="2402">
          <cell r="G2402" t="str">
            <v>33113</v>
          </cell>
        </row>
        <row r="2403">
          <cell r="G2403" t="str">
            <v>33113</v>
          </cell>
        </row>
        <row r="2404">
          <cell r="G2404" t="str">
            <v>2vËn t¶i</v>
          </cell>
        </row>
        <row r="2405">
          <cell r="G2405" t="str">
            <v>2vËn t¶i</v>
          </cell>
        </row>
        <row r="2406">
          <cell r="G2406" t="str">
            <v>33113</v>
          </cell>
        </row>
        <row r="2407">
          <cell r="G2407" t="str">
            <v>2vËn t¶i</v>
          </cell>
        </row>
        <row r="2408">
          <cell r="G2408" t="str">
            <v>2vËn t¶i</v>
          </cell>
        </row>
        <row r="2409">
          <cell r="G2409" t="str">
            <v>2VPXN</v>
          </cell>
        </row>
        <row r="2410">
          <cell r="G2410" t="str">
            <v>2VPXN</v>
          </cell>
        </row>
        <row r="2411">
          <cell r="G2411" t="str">
            <v>2vËn t¶i</v>
          </cell>
        </row>
        <row r="2412">
          <cell r="G2412" t="str">
            <v>2vËn t¶i</v>
          </cell>
        </row>
        <row r="2413">
          <cell r="G2413" t="str">
            <v>2vËn t¶i</v>
          </cell>
        </row>
        <row r="2414">
          <cell r="G2414" t="str">
            <v>2vËn t¶i</v>
          </cell>
        </row>
        <row r="2415">
          <cell r="G2415" t="str">
            <v>2vËn t¶i</v>
          </cell>
        </row>
        <row r="2416">
          <cell r="G2416" t="str">
            <v>2vËn t¶i</v>
          </cell>
        </row>
        <row r="2417">
          <cell r="G2417" t="str">
            <v>2vËn t¶i</v>
          </cell>
        </row>
        <row r="2418">
          <cell r="G2418" t="str">
            <v>2vËn t¶i</v>
          </cell>
        </row>
        <row r="2419">
          <cell r="G2419" t="str">
            <v>2vËn t¶i</v>
          </cell>
        </row>
        <row r="2420">
          <cell r="G2420" t="str">
            <v>2vËn t¶i</v>
          </cell>
        </row>
        <row r="2421">
          <cell r="G2421" t="str">
            <v>2vËn t¶i</v>
          </cell>
        </row>
        <row r="2422">
          <cell r="G2422" t="str">
            <v>2vËn t¶i</v>
          </cell>
        </row>
        <row r="2423">
          <cell r="G2423" t="str">
            <v>2vËn t¶i</v>
          </cell>
        </row>
        <row r="2424">
          <cell r="G2424" t="str">
            <v>2vËn t¶i</v>
          </cell>
        </row>
        <row r="2425">
          <cell r="G2425" t="str">
            <v>2vËn t¶i</v>
          </cell>
        </row>
        <row r="2426">
          <cell r="G2426" t="str">
            <v>2vËn t¶i</v>
          </cell>
        </row>
        <row r="2427">
          <cell r="G2427" t="str">
            <v>2vËn t¶i</v>
          </cell>
        </row>
        <row r="2428">
          <cell r="G2428" t="str">
            <v>33113</v>
          </cell>
        </row>
        <row r="2429">
          <cell r="G2429" t="str">
            <v>33113</v>
          </cell>
        </row>
        <row r="2430">
          <cell r="G2430" t="str">
            <v>33113</v>
          </cell>
        </row>
        <row r="2431">
          <cell r="G2431" t="str">
            <v>33113</v>
          </cell>
        </row>
        <row r="2432">
          <cell r="G2432" t="str">
            <v>33113</v>
          </cell>
        </row>
        <row r="2433">
          <cell r="G2433" t="str">
            <v>2VPXN</v>
          </cell>
        </row>
        <row r="2434">
          <cell r="G2434" t="str">
            <v>2VPXN</v>
          </cell>
        </row>
        <row r="2435">
          <cell r="G2435" t="str">
            <v>2VPXN</v>
          </cell>
        </row>
        <row r="2436">
          <cell r="G2436" t="str">
            <v>2vËn t¶i</v>
          </cell>
        </row>
        <row r="2437">
          <cell r="G2437" t="str">
            <v>2vËn t¶i</v>
          </cell>
        </row>
        <row r="2438">
          <cell r="G2438" t="str">
            <v>2vËn t¶i</v>
          </cell>
        </row>
        <row r="2439">
          <cell r="G2439" t="str">
            <v>33113</v>
          </cell>
        </row>
        <row r="2440">
          <cell r="G2440" t="str">
            <v>33113</v>
          </cell>
        </row>
        <row r="2441">
          <cell r="G2441" t="str">
            <v>2vËn t¶i</v>
          </cell>
        </row>
        <row r="2442">
          <cell r="G2442" t="str">
            <v>2vËn t¶i</v>
          </cell>
        </row>
        <row r="2443">
          <cell r="G2443" t="str">
            <v>2vËn t¶i</v>
          </cell>
        </row>
        <row r="2444">
          <cell r="G2444" t="str">
            <v>2vËn t¶i</v>
          </cell>
        </row>
        <row r="2445">
          <cell r="G2445" t="str">
            <v>2vËn t¶i</v>
          </cell>
        </row>
        <row r="2446">
          <cell r="G2446" t="str">
            <v>2vËn t¶i</v>
          </cell>
        </row>
        <row r="2447">
          <cell r="G2447" t="str">
            <v>2vËn t¶i</v>
          </cell>
        </row>
        <row r="2448">
          <cell r="G2448" t="str">
            <v>2VPXN</v>
          </cell>
        </row>
        <row r="2449">
          <cell r="G2449" t="str">
            <v>2VPXN</v>
          </cell>
        </row>
        <row r="2450">
          <cell r="G2450" t="str">
            <v>2Lß CBSX</v>
          </cell>
        </row>
        <row r="2451">
          <cell r="G2451" t="str">
            <v>2vËn t¶i</v>
          </cell>
        </row>
        <row r="2452">
          <cell r="G2452" t="str">
            <v>2vËn t¶i</v>
          </cell>
        </row>
        <row r="2453">
          <cell r="G2453" t="str">
            <v>2vËn t¶i</v>
          </cell>
        </row>
        <row r="2454">
          <cell r="G2454" t="str">
            <v>33113</v>
          </cell>
        </row>
        <row r="2455">
          <cell r="G2455" t="str">
            <v>2vËn t¶i</v>
          </cell>
        </row>
        <row r="2456">
          <cell r="G2456" t="str">
            <v>2vËn t¶i</v>
          </cell>
        </row>
        <row r="2457">
          <cell r="G2457" t="str">
            <v>2VPXN</v>
          </cell>
        </row>
        <row r="2458">
          <cell r="G2458" t="str">
            <v>2VPXN</v>
          </cell>
        </row>
        <row r="2459">
          <cell r="G2459" t="str">
            <v>2vËn t¶i</v>
          </cell>
        </row>
        <row r="2460">
          <cell r="G2460" t="str">
            <v>2vËn t¶i</v>
          </cell>
        </row>
        <row r="2461">
          <cell r="G2461" t="str">
            <v>2VPXN</v>
          </cell>
        </row>
        <row r="2462">
          <cell r="G2462" t="str">
            <v>33113</v>
          </cell>
        </row>
        <row r="2463">
          <cell r="G2463" t="str">
            <v>2vËn t¶i</v>
          </cell>
        </row>
        <row r="2464">
          <cell r="G2464" t="str">
            <v>2vËn t¶i</v>
          </cell>
        </row>
        <row r="2465">
          <cell r="G2465" t="str">
            <v>33113</v>
          </cell>
        </row>
        <row r="2466">
          <cell r="G2466" t="str">
            <v>2vËn t¶i</v>
          </cell>
        </row>
        <row r="2467">
          <cell r="G2467" t="str">
            <v>2vËn t¶i</v>
          </cell>
        </row>
        <row r="2468">
          <cell r="G2468" t="str">
            <v>2vËn t¶i</v>
          </cell>
        </row>
        <row r="2469">
          <cell r="G2469" t="str">
            <v>2vËn t¶i</v>
          </cell>
        </row>
        <row r="2470">
          <cell r="G2470" t="str">
            <v>2vËn t¶i</v>
          </cell>
        </row>
        <row r="2471">
          <cell r="G2471" t="str">
            <v>2vËn t¶i</v>
          </cell>
        </row>
        <row r="2472">
          <cell r="G2472" t="str">
            <v>2vËn t¶i</v>
          </cell>
        </row>
        <row r="2473">
          <cell r="G2473" t="str">
            <v>33113</v>
          </cell>
        </row>
        <row r="2474">
          <cell r="G2474" t="str">
            <v>2vËn t¶i</v>
          </cell>
        </row>
        <row r="2475">
          <cell r="G2475" t="str">
            <v>2vËn t¶i</v>
          </cell>
        </row>
        <row r="2476">
          <cell r="G2476" t="str">
            <v>2vËn t¶i</v>
          </cell>
        </row>
        <row r="2477">
          <cell r="G2477" t="str">
            <v>2vËn t¶i</v>
          </cell>
        </row>
        <row r="2478">
          <cell r="G2478" t="str">
            <v>2vËn t¶i</v>
          </cell>
        </row>
        <row r="2479">
          <cell r="G2479" t="str">
            <v>33113</v>
          </cell>
        </row>
        <row r="2480">
          <cell r="G2480" t="str">
            <v>33113</v>
          </cell>
        </row>
        <row r="2481">
          <cell r="G2481" t="str">
            <v>33113</v>
          </cell>
        </row>
        <row r="2482">
          <cell r="G2482" t="str">
            <v>33113</v>
          </cell>
        </row>
        <row r="2483">
          <cell r="G2483" t="str">
            <v>33113</v>
          </cell>
        </row>
        <row r="2484">
          <cell r="G2484" t="str">
            <v>2VPXN</v>
          </cell>
        </row>
        <row r="2485">
          <cell r="G2485" t="str">
            <v>2VPXN</v>
          </cell>
        </row>
        <row r="2486">
          <cell r="G2486" t="str">
            <v>2VPXN</v>
          </cell>
        </row>
        <row r="2487">
          <cell r="G2487" t="str">
            <v>2VPXN</v>
          </cell>
        </row>
        <row r="2488">
          <cell r="G2488" t="str">
            <v>2KhÊu than</v>
          </cell>
        </row>
        <row r="2489">
          <cell r="G2489" t="str">
            <v>2KhÊu than</v>
          </cell>
        </row>
        <row r="2490">
          <cell r="G2490" t="str">
            <v>2VPXN</v>
          </cell>
        </row>
        <row r="2491">
          <cell r="G2491" t="str">
            <v xml:space="preserve">2Khai th¸c Lthiªn </v>
          </cell>
        </row>
        <row r="2492">
          <cell r="G2492" t="str">
            <v>2vËn t¶i</v>
          </cell>
        </row>
        <row r="2493">
          <cell r="G2493" t="str">
            <v>2vËn t¶i</v>
          </cell>
        </row>
        <row r="2494">
          <cell r="G2494" t="str">
            <v>2vËn t¶i</v>
          </cell>
        </row>
        <row r="2495">
          <cell r="G2495" t="str">
            <v>2vËn t¶i</v>
          </cell>
        </row>
        <row r="2496">
          <cell r="G2496" t="str">
            <v>33113</v>
          </cell>
        </row>
        <row r="2497">
          <cell r="G2497" t="str">
            <v>33113</v>
          </cell>
        </row>
        <row r="2498">
          <cell r="G2498" t="str">
            <v>33113</v>
          </cell>
        </row>
        <row r="2499">
          <cell r="G2499" t="str">
            <v>33113</v>
          </cell>
        </row>
        <row r="2500">
          <cell r="G2500" t="str">
            <v>33113</v>
          </cell>
        </row>
        <row r="2501">
          <cell r="G2501" t="str">
            <v>33113</v>
          </cell>
        </row>
        <row r="2502">
          <cell r="G2502" t="str">
            <v>33113</v>
          </cell>
        </row>
        <row r="2503">
          <cell r="G2503" t="str">
            <v>2VPXN</v>
          </cell>
        </row>
        <row r="2504">
          <cell r="G2504" t="str">
            <v>2khÊu than</v>
          </cell>
        </row>
        <row r="2505">
          <cell r="G2505" t="str">
            <v>2khÊu than</v>
          </cell>
        </row>
        <row r="2506">
          <cell r="G2506" t="str">
            <v>2VPXN</v>
          </cell>
        </row>
        <row r="2507">
          <cell r="G2507" t="str">
            <v>2VPXN</v>
          </cell>
        </row>
        <row r="2508">
          <cell r="G2508" t="str">
            <v>2vËn t¶i</v>
          </cell>
        </row>
        <row r="2509">
          <cell r="G2509" t="str">
            <v>2khÊu than</v>
          </cell>
        </row>
        <row r="2510">
          <cell r="G2510" t="str">
            <v>33113</v>
          </cell>
        </row>
        <row r="2511">
          <cell r="G2511" t="str">
            <v>33113</v>
          </cell>
        </row>
        <row r="2512">
          <cell r="G2512" t="str">
            <v>33113</v>
          </cell>
        </row>
        <row r="2513">
          <cell r="G2513" t="str">
            <v>33113</v>
          </cell>
        </row>
        <row r="2514">
          <cell r="G2514" t="str">
            <v>2vËn t¶i</v>
          </cell>
        </row>
        <row r="2515">
          <cell r="G2515" t="str">
            <v>2vËn t¶i</v>
          </cell>
        </row>
        <row r="2516">
          <cell r="G2516" t="str">
            <v>2vËn t¶i</v>
          </cell>
        </row>
        <row r="2517">
          <cell r="G2517" t="str">
            <v>2vËn t¶i</v>
          </cell>
        </row>
        <row r="2518">
          <cell r="G2518" t="str">
            <v>2vËn t¶i</v>
          </cell>
        </row>
        <row r="2519">
          <cell r="G2519" t="str">
            <v>2vËn t¶i</v>
          </cell>
        </row>
        <row r="2520">
          <cell r="G2520" t="str">
            <v>33113</v>
          </cell>
        </row>
        <row r="2521">
          <cell r="G2521" t="str">
            <v>33113</v>
          </cell>
        </row>
        <row r="2522">
          <cell r="G2522" t="str">
            <v>2vËn t¶i</v>
          </cell>
        </row>
        <row r="2523">
          <cell r="G2523" t="str">
            <v>33113</v>
          </cell>
        </row>
        <row r="2524">
          <cell r="G2524" t="str">
            <v>2vËn t¶i</v>
          </cell>
        </row>
        <row r="2525">
          <cell r="G2525" t="str">
            <v>2vËn t¶i</v>
          </cell>
        </row>
        <row r="2526">
          <cell r="G2526" t="str">
            <v>2vËn t¶i</v>
          </cell>
        </row>
        <row r="2527">
          <cell r="G2527" t="str">
            <v>2vËn t¶i</v>
          </cell>
        </row>
        <row r="2528">
          <cell r="G2528" t="str">
            <v>2vËn t¶i</v>
          </cell>
        </row>
        <row r="2529">
          <cell r="G2529" t="str">
            <v>2vËn t¶i</v>
          </cell>
        </row>
        <row r="2530">
          <cell r="G2530" t="str">
            <v>2vËn t¶i</v>
          </cell>
        </row>
        <row r="2531">
          <cell r="G2531" t="str">
            <v>2vËn t¶i</v>
          </cell>
        </row>
        <row r="2532">
          <cell r="G2532" t="str">
            <v>2VPXN</v>
          </cell>
        </row>
        <row r="2533">
          <cell r="G2533" t="str">
            <v>2vËn t¶i</v>
          </cell>
        </row>
        <row r="2534">
          <cell r="G2534" t="str">
            <v>2vËn t¶i</v>
          </cell>
        </row>
        <row r="2535">
          <cell r="G2535" t="str">
            <v>2VPXN</v>
          </cell>
        </row>
        <row r="2536">
          <cell r="G2536" t="str">
            <v>2khÊu than</v>
          </cell>
        </row>
        <row r="2537">
          <cell r="G2537" t="str">
            <v>2khÊu than</v>
          </cell>
        </row>
        <row r="2538">
          <cell r="G2538" t="str">
            <v>2khÊu than</v>
          </cell>
        </row>
        <row r="2539">
          <cell r="G2539" t="str">
            <v>2vËn t¶i</v>
          </cell>
        </row>
        <row r="2540">
          <cell r="G2540" t="str">
            <v>2vËn t¶i</v>
          </cell>
        </row>
        <row r="2541">
          <cell r="G2541" t="str">
            <v>2khÊu than</v>
          </cell>
        </row>
        <row r="2542">
          <cell r="G2542" t="str">
            <v>33113</v>
          </cell>
        </row>
        <row r="2543">
          <cell r="G2543" t="str">
            <v>2vËn t¶i</v>
          </cell>
        </row>
        <row r="2544">
          <cell r="G2544" t="str">
            <v>2vËn t¶i</v>
          </cell>
        </row>
        <row r="2545">
          <cell r="G2545" t="str">
            <v>2vËn t¶i</v>
          </cell>
        </row>
        <row r="2546">
          <cell r="G2546" t="str">
            <v>2VPXN</v>
          </cell>
        </row>
        <row r="2547">
          <cell r="G2547" t="str">
            <v>2vËn t¶i</v>
          </cell>
        </row>
        <row r="2548">
          <cell r="G2548" t="str">
            <v>2vËn t¶i</v>
          </cell>
        </row>
        <row r="2549">
          <cell r="G2549" t="str">
            <v>2VPXN</v>
          </cell>
        </row>
        <row r="2550">
          <cell r="G2550" t="str">
            <v>2VPXN</v>
          </cell>
        </row>
        <row r="2551">
          <cell r="G2551" t="str">
            <v>2VPXN</v>
          </cell>
        </row>
        <row r="2552">
          <cell r="G2552" t="str">
            <v>2vËn t¶i</v>
          </cell>
        </row>
        <row r="2553">
          <cell r="G2553" t="str">
            <v>2vËn t¶i</v>
          </cell>
        </row>
        <row r="2554">
          <cell r="G2554" t="str">
            <v>2khÊu than</v>
          </cell>
        </row>
        <row r="2555">
          <cell r="G2555" t="str">
            <v>33113</v>
          </cell>
        </row>
        <row r="2556">
          <cell r="G2556" t="str">
            <v>33113</v>
          </cell>
        </row>
        <row r="2557">
          <cell r="G2557" t="str">
            <v>33113</v>
          </cell>
        </row>
        <row r="2558">
          <cell r="G2558" t="str">
            <v>33113</v>
          </cell>
        </row>
        <row r="2559">
          <cell r="G2559" t="str">
            <v>33113</v>
          </cell>
        </row>
        <row r="2560">
          <cell r="G2560" t="str">
            <v>33113</v>
          </cell>
        </row>
        <row r="2561">
          <cell r="G2561" t="str">
            <v>33113</v>
          </cell>
        </row>
        <row r="2562">
          <cell r="G2562" t="str">
            <v>2vËn t¶i</v>
          </cell>
        </row>
        <row r="2563">
          <cell r="G2563" t="str">
            <v>2vËn t¶i</v>
          </cell>
        </row>
        <row r="2564">
          <cell r="G2564" t="str">
            <v>2vËn t¶i</v>
          </cell>
        </row>
        <row r="2565">
          <cell r="G2565" t="str">
            <v>2vËn t¶i</v>
          </cell>
        </row>
        <row r="2566">
          <cell r="G2566" t="str">
            <v>2vËn t¶i</v>
          </cell>
        </row>
        <row r="2567">
          <cell r="G2567" t="str">
            <v>2vËn t¶i</v>
          </cell>
        </row>
        <row r="2568">
          <cell r="G2568" t="str">
            <v>2vËn t¶i</v>
          </cell>
        </row>
        <row r="2569">
          <cell r="G2569" t="str">
            <v>2vËn t¶i</v>
          </cell>
        </row>
        <row r="2570">
          <cell r="G2570" t="str">
            <v>33113</v>
          </cell>
        </row>
        <row r="2571">
          <cell r="G2571" t="str">
            <v>33113</v>
          </cell>
        </row>
        <row r="2572">
          <cell r="G2572" t="str">
            <v>33113</v>
          </cell>
        </row>
        <row r="2573">
          <cell r="G2573" t="str">
            <v>33113</v>
          </cell>
        </row>
        <row r="2574">
          <cell r="G2574" t="str">
            <v>2vËn t¶i</v>
          </cell>
        </row>
        <row r="2575">
          <cell r="G2575" t="str">
            <v>2vËn t¶i</v>
          </cell>
        </row>
        <row r="2576">
          <cell r="G2576" t="str">
            <v>33113</v>
          </cell>
        </row>
        <row r="2577">
          <cell r="G2577" t="str">
            <v>2vËn t¶i</v>
          </cell>
        </row>
        <row r="2578">
          <cell r="G2578" t="str">
            <v>2vËn t¶i</v>
          </cell>
        </row>
        <row r="2579">
          <cell r="G2579" t="str">
            <v>2vËn t¶i</v>
          </cell>
        </row>
        <row r="2580">
          <cell r="G2580" t="str">
            <v>2vËn t¶i</v>
          </cell>
        </row>
        <row r="2581">
          <cell r="G2581" t="str">
            <v>2VPXN</v>
          </cell>
        </row>
        <row r="2582">
          <cell r="G2582" t="str">
            <v>2VPXN</v>
          </cell>
        </row>
        <row r="2583">
          <cell r="G2583" t="str">
            <v>33117</v>
          </cell>
        </row>
        <row r="2584">
          <cell r="G2584" t="str">
            <v>33117</v>
          </cell>
        </row>
        <row r="2585">
          <cell r="G2585" t="str">
            <v>2vËn t¶i</v>
          </cell>
        </row>
        <row r="2586">
          <cell r="G2586" t="str">
            <v>2vËn t¶i</v>
          </cell>
        </row>
        <row r="2587">
          <cell r="G2587" t="str">
            <v>2VPXN</v>
          </cell>
        </row>
        <row r="2588">
          <cell r="G2588" t="str">
            <v>2VPXN</v>
          </cell>
        </row>
        <row r="2589">
          <cell r="G2589" t="str">
            <v>2vËn t¶i</v>
          </cell>
        </row>
        <row r="2590">
          <cell r="G2590" t="str">
            <v>2vËn t¶i</v>
          </cell>
        </row>
        <row r="2591">
          <cell r="G2591" t="str">
            <v>2vËn t¶i</v>
          </cell>
        </row>
        <row r="2592">
          <cell r="G2592" t="str">
            <v>2vËn t¶i</v>
          </cell>
        </row>
        <row r="2593">
          <cell r="G2593" t="str">
            <v>2vËn t¶i</v>
          </cell>
        </row>
        <row r="2594">
          <cell r="G2594" t="str">
            <v>2vËn t¶i</v>
          </cell>
        </row>
        <row r="2595">
          <cell r="G2595" t="str">
            <v>2vËn t¶i</v>
          </cell>
        </row>
        <row r="2596">
          <cell r="G2596" t="str">
            <v>2vËn t¶i</v>
          </cell>
        </row>
        <row r="2597">
          <cell r="G2597" t="str">
            <v>2VPXN</v>
          </cell>
        </row>
        <row r="2598">
          <cell r="G2598" t="str">
            <v>2vËn t¶i</v>
          </cell>
        </row>
        <row r="2599">
          <cell r="G2599" t="str">
            <v>2vËn t¶i</v>
          </cell>
        </row>
        <row r="2600">
          <cell r="G2600" t="str">
            <v>33113</v>
          </cell>
        </row>
        <row r="2601">
          <cell r="G2601" t="str">
            <v>2VPXN</v>
          </cell>
        </row>
        <row r="2602">
          <cell r="G2602" t="str">
            <v>2khÊu than</v>
          </cell>
        </row>
        <row r="2603">
          <cell r="G2603" t="str">
            <v>2khÊu than</v>
          </cell>
        </row>
        <row r="2604">
          <cell r="G2604" t="str">
            <v>2khÊu than</v>
          </cell>
        </row>
        <row r="2605">
          <cell r="G2605" t="str">
            <v>33113</v>
          </cell>
        </row>
        <row r="2606">
          <cell r="G2606" t="str">
            <v>33113</v>
          </cell>
        </row>
        <row r="2607">
          <cell r="G2607" t="str">
            <v>33113</v>
          </cell>
        </row>
        <row r="2608">
          <cell r="G2608" t="str">
            <v>33113</v>
          </cell>
        </row>
        <row r="2609">
          <cell r="G2609" t="str">
            <v>2vËn t¶i</v>
          </cell>
        </row>
        <row r="2610">
          <cell r="G2610" t="str">
            <v>2vËn t¶i</v>
          </cell>
        </row>
        <row r="2611">
          <cell r="G2611" t="str">
            <v>2vËn t¶i</v>
          </cell>
        </row>
        <row r="2612">
          <cell r="G2612" t="str">
            <v>2vËn t¶i</v>
          </cell>
        </row>
        <row r="2613">
          <cell r="G2613" t="str">
            <v>2vËn t¶i</v>
          </cell>
        </row>
        <row r="2614">
          <cell r="G2614" t="str">
            <v>2vËn t¶i</v>
          </cell>
        </row>
        <row r="2615">
          <cell r="G2615" t="str">
            <v>2vËn t¶i</v>
          </cell>
        </row>
        <row r="2616">
          <cell r="G2616" t="str">
            <v>2vËn t¶i</v>
          </cell>
        </row>
        <row r="2617">
          <cell r="G2617" t="str">
            <v>2VPXN</v>
          </cell>
        </row>
        <row r="2618">
          <cell r="G2618" t="str">
            <v>2VPXN</v>
          </cell>
        </row>
        <row r="2619">
          <cell r="G2619" t="str">
            <v>2VPXN</v>
          </cell>
        </row>
        <row r="2620">
          <cell r="G2620" t="str">
            <v>2VPXN</v>
          </cell>
        </row>
        <row r="2621">
          <cell r="G2621" t="str">
            <v>2vËn t¶i</v>
          </cell>
        </row>
        <row r="2622">
          <cell r="G2622" t="str">
            <v>2vËn t¶i</v>
          </cell>
        </row>
        <row r="2623">
          <cell r="G2623" t="str">
            <v>2VPXN</v>
          </cell>
        </row>
        <row r="2624">
          <cell r="G2624" t="str">
            <v>2vËn t¶i</v>
          </cell>
        </row>
        <row r="2625">
          <cell r="G2625" t="str">
            <v>2khÊu than</v>
          </cell>
        </row>
        <row r="2626">
          <cell r="G2626" t="str">
            <v>2khÊu than</v>
          </cell>
        </row>
        <row r="2627">
          <cell r="G2627" t="str">
            <v>2vËn t¶i</v>
          </cell>
        </row>
        <row r="2628">
          <cell r="G2628" t="str">
            <v>2vËn t¶i</v>
          </cell>
        </row>
        <row r="2629">
          <cell r="G2629" t="str">
            <v>2vËn t¶i</v>
          </cell>
        </row>
        <row r="2630">
          <cell r="G2630" t="str">
            <v>2vËn t¶i</v>
          </cell>
        </row>
        <row r="2631">
          <cell r="G2631" t="str">
            <v>2vËn t¶i</v>
          </cell>
        </row>
        <row r="2632">
          <cell r="G2632" t="str">
            <v>2vËn t¶i</v>
          </cell>
        </row>
        <row r="2633">
          <cell r="G2633" t="str">
            <v>33113</v>
          </cell>
        </row>
        <row r="2634">
          <cell r="G2634" t="str">
            <v>2vËn t¶i</v>
          </cell>
        </row>
        <row r="2635">
          <cell r="G2635" t="str">
            <v>2vËn t¶i</v>
          </cell>
        </row>
        <row r="2636">
          <cell r="G2636" t="str">
            <v>2VPXN</v>
          </cell>
        </row>
        <row r="2637">
          <cell r="G2637" t="str">
            <v>2vËn t¶i</v>
          </cell>
        </row>
        <row r="2638">
          <cell r="G2638" t="str">
            <v>2vËn t¶i</v>
          </cell>
        </row>
        <row r="2639">
          <cell r="G2639" t="str">
            <v>2vËn t¶i</v>
          </cell>
        </row>
        <row r="2640">
          <cell r="G2640" t="str">
            <v>33113</v>
          </cell>
        </row>
        <row r="2641">
          <cell r="G2641" t="str">
            <v>33113</v>
          </cell>
        </row>
        <row r="2642">
          <cell r="G2642" t="str">
            <v>33113</v>
          </cell>
        </row>
        <row r="2643">
          <cell r="G2643" t="str">
            <v>33113</v>
          </cell>
        </row>
        <row r="2644">
          <cell r="G2644" t="str">
            <v>2vËn t¶i</v>
          </cell>
        </row>
        <row r="2645">
          <cell r="G2645" t="str">
            <v>2vËn t¶i</v>
          </cell>
        </row>
        <row r="2646">
          <cell r="G2646" t="str">
            <v>2vËn t¶i</v>
          </cell>
        </row>
        <row r="2647">
          <cell r="G2647" t="str">
            <v>2VPXN</v>
          </cell>
        </row>
        <row r="2648">
          <cell r="G2648" t="str">
            <v>2khÊu than</v>
          </cell>
        </row>
        <row r="2649">
          <cell r="G2649" t="str">
            <v>2khÊu than</v>
          </cell>
        </row>
        <row r="2650">
          <cell r="G2650" t="str">
            <v>2khÊu than</v>
          </cell>
        </row>
        <row r="2651">
          <cell r="G2651" t="str">
            <v>33113</v>
          </cell>
        </row>
        <row r="2652">
          <cell r="G2652" t="str">
            <v>2VPXN</v>
          </cell>
        </row>
        <row r="2653">
          <cell r="G2653" t="str">
            <v>2vËn t¶i</v>
          </cell>
        </row>
        <row r="2654">
          <cell r="G2654" t="str">
            <v>2vËn t¶i</v>
          </cell>
        </row>
        <row r="2655">
          <cell r="G2655" t="str">
            <v>2vËn t¶i</v>
          </cell>
        </row>
        <row r="2656">
          <cell r="G2656" t="str">
            <v>2vËn t¶i</v>
          </cell>
        </row>
        <row r="2657">
          <cell r="G2657" t="str">
            <v>2VPXN</v>
          </cell>
        </row>
        <row r="2658">
          <cell r="G2658" t="str">
            <v>2VPXN</v>
          </cell>
        </row>
        <row r="2659">
          <cell r="G2659" t="str">
            <v>2khÊu than</v>
          </cell>
        </row>
        <row r="2660">
          <cell r="G2660" t="str">
            <v>2khÊu than</v>
          </cell>
        </row>
        <row r="2661">
          <cell r="G2661" t="str">
            <v>2vËn t¶i</v>
          </cell>
        </row>
        <row r="2662">
          <cell r="G2662" t="str">
            <v>2vËn t¶i</v>
          </cell>
        </row>
        <row r="2663">
          <cell r="G2663" t="str">
            <v>2vËn t¶i</v>
          </cell>
        </row>
        <row r="2664">
          <cell r="G2664" t="str">
            <v>2VPXN</v>
          </cell>
        </row>
        <row r="2665">
          <cell r="G2665" t="str">
            <v>2VPXN</v>
          </cell>
        </row>
        <row r="2666">
          <cell r="G2666" t="str">
            <v>2vËn t¶i</v>
          </cell>
        </row>
        <row r="2667">
          <cell r="G2667" t="str">
            <v>2vËn t¶i</v>
          </cell>
        </row>
        <row r="2668">
          <cell r="G2668" t="str">
            <v>2vËn t¶i</v>
          </cell>
        </row>
        <row r="2669">
          <cell r="G2669" t="str">
            <v>2vËn t¶i</v>
          </cell>
        </row>
        <row r="2670">
          <cell r="G2670" t="str">
            <v>2vËn t¶i</v>
          </cell>
        </row>
        <row r="2671">
          <cell r="G2671" t="str">
            <v>33113</v>
          </cell>
        </row>
        <row r="2672">
          <cell r="G2672" t="str">
            <v>2vËn t¶i</v>
          </cell>
        </row>
        <row r="2673">
          <cell r="G2673" t="str">
            <v>2vËn t¶i</v>
          </cell>
        </row>
        <row r="2674">
          <cell r="G2674" t="str">
            <v>33113</v>
          </cell>
        </row>
        <row r="2675">
          <cell r="G2675" t="str">
            <v>2vËn t¶i</v>
          </cell>
        </row>
        <row r="2676">
          <cell r="G2676" t="str">
            <v>2vËn t¶i</v>
          </cell>
        </row>
        <row r="2677">
          <cell r="G2677" t="str">
            <v>2vËn t¶i</v>
          </cell>
        </row>
        <row r="2678">
          <cell r="G2678" t="str">
            <v>2vËn t¶i</v>
          </cell>
        </row>
        <row r="2679">
          <cell r="G2679" t="str">
            <v>33113</v>
          </cell>
        </row>
        <row r="2680">
          <cell r="G2680" t="str">
            <v>33113</v>
          </cell>
        </row>
        <row r="2681">
          <cell r="G2681" t="str">
            <v>33113</v>
          </cell>
        </row>
        <row r="2682">
          <cell r="G2682" t="str">
            <v>33113</v>
          </cell>
        </row>
        <row r="2683">
          <cell r="G2683" t="str">
            <v>2vËn t¶i</v>
          </cell>
        </row>
        <row r="2684">
          <cell r="G2684" t="str">
            <v>2vËn t¶i</v>
          </cell>
        </row>
        <row r="2685">
          <cell r="G2685" t="str">
            <v>33113</v>
          </cell>
        </row>
        <row r="2686">
          <cell r="G2686" t="str">
            <v>33113</v>
          </cell>
        </row>
        <row r="2687">
          <cell r="G2687" t="str">
            <v>2VPXN</v>
          </cell>
        </row>
        <row r="2688">
          <cell r="G2688" t="str">
            <v>2VPXN</v>
          </cell>
        </row>
        <row r="2689">
          <cell r="G2689" t="str">
            <v>2VPXN</v>
          </cell>
        </row>
        <row r="2690">
          <cell r="G2690" t="str">
            <v>2khÊu than</v>
          </cell>
        </row>
        <row r="2691">
          <cell r="G2691" t="str">
            <v>2khÊu than</v>
          </cell>
        </row>
        <row r="2692">
          <cell r="G2692" t="str">
            <v>2VPXN</v>
          </cell>
        </row>
        <row r="2693">
          <cell r="G2693" t="str">
            <v>33113</v>
          </cell>
        </row>
        <row r="2694">
          <cell r="G2694" t="str">
            <v>33113</v>
          </cell>
        </row>
        <row r="2695">
          <cell r="G2695" t="str">
            <v>2VPXN</v>
          </cell>
        </row>
        <row r="2696">
          <cell r="G2696" t="str">
            <v>2VPXN</v>
          </cell>
        </row>
        <row r="2697">
          <cell r="G2697" t="str">
            <v>2vËn t¶i</v>
          </cell>
        </row>
        <row r="2698">
          <cell r="G2698" t="str">
            <v>2vËn t¶i</v>
          </cell>
        </row>
        <row r="2699">
          <cell r="G2699" t="str">
            <v>33113</v>
          </cell>
        </row>
        <row r="2700">
          <cell r="G2700" t="str">
            <v>2vËn t¶i</v>
          </cell>
        </row>
        <row r="2701">
          <cell r="G2701" t="str">
            <v>2vËn t¶i</v>
          </cell>
        </row>
        <row r="2702">
          <cell r="G2702" t="str">
            <v>2vËn t¶i</v>
          </cell>
        </row>
        <row r="2703">
          <cell r="G2703" t="str">
            <v>2vËn t¶i</v>
          </cell>
        </row>
        <row r="2704">
          <cell r="G2704" t="str">
            <v>2VPXN</v>
          </cell>
        </row>
        <row r="2705">
          <cell r="G2705" t="str">
            <v>2VPXN</v>
          </cell>
        </row>
        <row r="2706">
          <cell r="G2706" t="str">
            <v>2VPXN</v>
          </cell>
        </row>
        <row r="2707">
          <cell r="G2707" t="str">
            <v>2VPXN</v>
          </cell>
        </row>
        <row r="2708">
          <cell r="G2708" t="str">
            <v>2VPXN</v>
          </cell>
        </row>
        <row r="2709">
          <cell r="G2709" t="str">
            <v>2vËn t¶i</v>
          </cell>
        </row>
        <row r="2710">
          <cell r="G2710" t="str">
            <v>33113</v>
          </cell>
        </row>
        <row r="2711">
          <cell r="G2711" t="str">
            <v>2VPXN</v>
          </cell>
        </row>
        <row r="2712">
          <cell r="G2712" t="str">
            <v>2khÊu than</v>
          </cell>
        </row>
        <row r="2713">
          <cell r="G2713" t="str">
            <v>2khÊu than</v>
          </cell>
        </row>
        <row r="2714">
          <cell r="G2714" t="str">
            <v>33113</v>
          </cell>
        </row>
        <row r="2715">
          <cell r="G2715" t="str">
            <v>33113</v>
          </cell>
        </row>
        <row r="2717">
          <cell r="G2717" t="str">
            <v>33113</v>
          </cell>
        </row>
        <row r="2718">
          <cell r="G2718" t="str">
            <v>33113</v>
          </cell>
        </row>
        <row r="2719">
          <cell r="G2719" t="str">
            <v>2VPXN</v>
          </cell>
        </row>
        <row r="2721">
          <cell r="G2721" t="str">
            <v>2vËn t¶i</v>
          </cell>
        </row>
        <row r="2722">
          <cell r="G2722" t="str">
            <v>2vËn t¶i</v>
          </cell>
        </row>
        <row r="2723">
          <cell r="G2723" t="str">
            <v>2vËn t¶i</v>
          </cell>
        </row>
        <row r="2724">
          <cell r="G2724" t="str">
            <v>2vËn t¶i</v>
          </cell>
        </row>
        <row r="2726">
          <cell r="G2726" t="str">
            <v>2vËn t¶i</v>
          </cell>
        </row>
        <row r="2727">
          <cell r="G2727" t="str">
            <v>2vËn t¶i</v>
          </cell>
        </row>
        <row r="2728">
          <cell r="G2728" t="str">
            <v>2vËn t¶i</v>
          </cell>
        </row>
        <row r="2729">
          <cell r="G2729" t="str">
            <v>2VPXN</v>
          </cell>
        </row>
        <row r="2730">
          <cell r="G2730" t="str">
            <v>2VPXN</v>
          </cell>
        </row>
        <row r="2731">
          <cell r="G2731" t="str">
            <v>2KhÊu than</v>
          </cell>
        </row>
        <row r="2732">
          <cell r="G2732" t="str">
            <v>2KhÊu than</v>
          </cell>
        </row>
        <row r="2733">
          <cell r="G2733" t="str">
            <v>2VËn t¶i</v>
          </cell>
        </row>
        <row r="2734">
          <cell r="G2734" t="str">
            <v>2VËn t¶i</v>
          </cell>
        </row>
        <row r="2735">
          <cell r="G2735" t="str">
            <v>2VËn t¶i</v>
          </cell>
        </row>
        <row r="2736">
          <cell r="G2736" t="str">
            <v>2VËn t¶i</v>
          </cell>
        </row>
        <row r="2737">
          <cell r="G2737" t="str">
            <v>33113</v>
          </cell>
        </row>
        <row r="2738">
          <cell r="G2738" t="str">
            <v>2VËn t¶i</v>
          </cell>
        </row>
        <row r="2739">
          <cell r="G2739" t="str">
            <v>2VËn t¶i</v>
          </cell>
        </row>
        <row r="2740">
          <cell r="G2740" t="str">
            <v>2KhÊu than</v>
          </cell>
        </row>
        <row r="2741">
          <cell r="G2741" t="str">
            <v>2KhÊu than</v>
          </cell>
        </row>
        <row r="2742">
          <cell r="G2742" t="str">
            <v>2KhÊu than</v>
          </cell>
        </row>
        <row r="2743">
          <cell r="G2743" t="str">
            <v>2VPXN</v>
          </cell>
        </row>
        <row r="2744">
          <cell r="G2744" t="str">
            <v>2VPXN</v>
          </cell>
        </row>
        <row r="2745">
          <cell r="G2745" t="str">
            <v>2VËn t¶i</v>
          </cell>
        </row>
        <row r="2746">
          <cell r="G2746" t="str">
            <v>33117</v>
          </cell>
        </row>
        <row r="2747">
          <cell r="G2747" t="str">
            <v>2VPXN</v>
          </cell>
        </row>
        <row r="2748">
          <cell r="G2748" t="str">
            <v>2VPXN</v>
          </cell>
        </row>
        <row r="2749">
          <cell r="G2749" t="str">
            <v>2VPXN</v>
          </cell>
        </row>
        <row r="2750">
          <cell r="G2750" t="str">
            <v>2VËn t¶i</v>
          </cell>
        </row>
        <row r="2751">
          <cell r="G2751" t="str">
            <v>2VËn t¶i</v>
          </cell>
        </row>
        <row r="2752">
          <cell r="G2752" t="str">
            <v>2VËn t¶i</v>
          </cell>
        </row>
        <row r="2753">
          <cell r="G2753" t="str">
            <v>2VËn t¶i</v>
          </cell>
        </row>
        <row r="2754">
          <cell r="G2754" t="str">
            <v>2VËn t¶i</v>
          </cell>
        </row>
        <row r="2755">
          <cell r="G2755" t="str">
            <v>2VPXN</v>
          </cell>
        </row>
        <row r="2756">
          <cell r="G2756" t="str">
            <v>2VËn t¶i</v>
          </cell>
        </row>
        <row r="2757">
          <cell r="G2757" t="str">
            <v>2VËn t¶i</v>
          </cell>
        </row>
        <row r="2758">
          <cell r="G2758" t="str">
            <v>33113</v>
          </cell>
        </row>
        <row r="2759">
          <cell r="G2759" t="str">
            <v>2VËn t¶i</v>
          </cell>
        </row>
        <row r="2760">
          <cell r="G2760" t="str">
            <v>2VPXN</v>
          </cell>
        </row>
        <row r="2763">
          <cell r="G2763" t="str">
            <v>33113</v>
          </cell>
        </row>
        <row r="2764">
          <cell r="G2764" t="str">
            <v>2vËn t¶i</v>
          </cell>
        </row>
        <row r="2765">
          <cell r="G2765" t="str">
            <v>2vËn t¶i</v>
          </cell>
        </row>
        <row r="2766">
          <cell r="G2766" t="str">
            <v>2vËn t¶i</v>
          </cell>
        </row>
        <row r="2767">
          <cell r="G2767" t="str">
            <v>2vËn t¶i</v>
          </cell>
        </row>
        <row r="2768">
          <cell r="G2768" t="str">
            <v>2vËn t¶i</v>
          </cell>
        </row>
        <row r="2769">
          <cell r="G2769" t="str">
            <v>2vËn t¶i</v>
          </cell>
        </row>
        <row r="2770">
          <cell r="G2770" t="str">
            <v>2KhÊu than</v>
          </cell>
        </row>
        <row r="2771">
          <cell r="G2771" t="str">
            <v>2VPXN</v>
          </cell>
        </row>
        <row r="2772">
          <cell r="G2772" t="str">
            <v>2VPXN</v>
          </cell>
        </row>
        <row r="2773">
          <cell r="G2773" t="str">
            <v>2VPXN</v>
          </cell>
        </row>
        <row r="2774">
          <cell r="G2774" t="str">
            <v>2VPXN</v>
          </cell>
        </row>
        <row r="2775">
          <cell r="G2775" t="str">
            <v>33117</v>
          </cell>
        </row>
        <row r="2776">
          <cell r="G2776" t="str">
            <v>2VPXN</v>
          </cell>
        </row>
        <row r="2777">
          <cell r="G2777" t="str">
            <v>2VPXN</v>
          </cell>
        </row>
        <row r="2778">
          <cell r="G2778" t="str">
            <v>2VPXN</v>
          </cell>
        </row>
        <row r="2779">
          <cell r="G2779" t="str">
            <v>2VPXN</v>
          </cell>
        </row>
        <row r="2780">
          <cell r="G2780" t="str">
            <v>33117</v>
          </cell>
        </row>
        <row r="2782">
          <cell r="G2782" t="str">
            <v>1Lß CBSX</v>
          </cell>
        </row>
        <row r="2783">
          <cell r="G2783" t="str">
            <v>1Lß CBSX</v>
          </cell>
        </row>
        <row r="2784">
          <cell r="G2784" t="str">
            <v>1Lß CBSX</v>
          </cell>
        </row>
        <row r="2785">
          <cell r="G2785" t="str">
            <v xml:space="preserve">1Khai th¸c Lthiªn </v>
          </cell>
        </row>
        <row r="2786">
          <cell r="G2786" t="str">
            <v>1khÊu than</v>
          </cell>
        </row>
        <row r="2787">
          <cell r="G2787" t="str">
            <v>1khÊu than</v>
          </cell>
        </row>
        <row r="2788">
          <cell r="G2788" t="str">
            <v>1tÊm chÌn</v>
          </cell>
        </row>
        <row r="2789">
          <cell r="G2789" t="str">
            <v xml:space="preserve">1Khai th¸c Lthiªn </v>
          </cell>
        </row>
        <row r="2790">
          <cell r="G2790" t="str">
            <v>1khÊu than</v>
          </cell>
        </row>
        <row r="2791">
          <cell r="G2791" t="str">
            <v>1khÊu than</v>
          </cell>
        </row>
        <row r="2792">
          <cell r="G2792" t="str">
            <v>1khÊu than</v>
          </cell>
        </row>
        <row r="2793">
          <cell r="G2793" t="str">
            <v>1tÊm chÌn</v>
          </cell>
        </row>
        <row r="2794">
          <cell r="G2794" t="str">
            <v xml:space="preserve">1Khai th¸c Lthiªn </v>
          </cell>
        </row>
        <row r="2795">
          <cell r="G2795" t="str">
            <v>1khÊu than</v>
          </cell>
        </row>
        <row r="2796">
          <cell r="G2796" t="str">
            <v>1Lß CBSX</v>
          </cell>
        </row>
        <row r="2797">
          <cell r="G2797" t="str">
            <v>1tÊm chÌn</v>
          </cell>
        </row>
        <row r="2798">
          <cell r="G2798" t="str">
            <v>1khÊu than</v>
          </cell>
        </row>
        <row r="2799">
          <cell r="G2799" t="str">
            <v>1khÊu than</v>
          </cell>
        </row>
        <row r="2800">
          <cell r="G2800" t="str">
            <v>1tÊm chÌn</v>
          </cell>
        </row>
        <row r="2801">
          <cell r="G2801" t="str">
            <v>1khÊu than</v>
          </cell>
        </row>
        <row r="2802">
          <cell r="G2802" t="str">
            <v>1khÊu than</v>
          </cell>
        </row>
        <row r="2803">
          <cell r="G2803" t="str">
            <v>1tÊm chÌn</v>
          </cell>
        </row>
        <row r="2804">
          <cell r="G2804" t="str">
            <v>1khÊu than</v>
          </cell>
        </row>
        <row r="2805">
          <cell r="G2805" t="str">
            <v>1tÊm chÌn</v>
          </cell>
        </row>
        <row r="2806">
          <cell r="G2806" t="str">
            <v>1khÊu than</v>
          </cell>
        </row>
        <row r="2807">
          <cell r="G2807" t="str">
            <v>1khÊu than</v>
          </cell>
        </row>
        <row r="2808">
          <cell r="G2808" t="str">
            <v>1tÊm chÌn</v>
          </cell>
        </row>
        <row r="2809">
          <cell r="G2809" t="str">
            <v>1Lß CBSX</v>
          </cell>
        </row>
        <row r="2810">
          <cell r="G2810" t="str">
            <v>1khÊu than</v>
          </cell>
        </row>
        <row r="2811">
          <cell r="G2811" t="str">
            <v>1khÊu than</v>
          </cell>
        </row>
        <row r="2812">
          <cell r="G2812" t="str">
            <v>1khÊu than</v>
          </cell>
        </row>
        <row r="2813">
          <cell r="G2813" t="str">
            <v>1khÊu than</v>
          </cell>
        </row>
        <row r="2814">
          <cell r="G2814" t="str">
            <v>1tÊm chÌn</v>
          </cell>
        </row>
        <row r="2815">
          <cell r="G2815" t="str">
            <v>1khÊu than</v>
          </cell>
        </row>
        <row r="2816">
          <cell r="G2816" t="str">
            <v>1khÊu than</v>
          </cell>
        </row>
        <row r="2817">
          <cell r="G2817" t="str">
            <v>1khÊu than</v>
          </cell>
        </row>
        <row r="2818">
          <cell r="G2818" t="str">
            <v>1tÊm chÌn</v>
          </cell>
        </row>
        <row r="2819">
          <cell r="G2819" t="str">
            <v>1khÊu than</v>
          </cell>
        </row>
        <row r="2820">
          <cell r="G2820" t="str">
            <v>1khÊu than</v>
          </cell>
        </row>
        <row r="2821">
          <cell r="G2821" t="str">
            <v>1khÊu than</v>
          </cell>
        </row>
        <row r="2822">
          <cell r="G2822" t="str">
            <v>1khÊu than</v>
          </cell>
        </row>
        <row r="2823">
          <cell r="G2823" t="str">
            <v>1tÊm chÌn</v>
          </cell>
        </row>
        <row r="2824">
          <cell r="G2824">
            <v>0</v>
          </cell>
        </row>
        <row r="2825">
          <cell r="G2825" t="str">
            <v>1khÊu than</v>
          </cell>
        </row>
        <row r="2826">
          <cell r="G2826" t="str">
            <v>1khÊu than</v>
          </cell>
        </row>
        <row r="2827">
          <cell r="G2827" t="str">
            <v>1VPXN</v>
          </cell>
        </row>
        <row r="2828">
          <cell r="G2828" t="str">
            <v>1VPXN</v>
          </cell>
        </row>
        <row r="2829">
          <cell r="G2829" t="str">
            <v>1VPXN</v>
          </cell>
        </row>
        <row r="2830">
          <cell r="G2830" t="str">
            <v>1VPXN</v>
          </cell>
        </row>
        <row r="2831">
          <cell r="G2831" t="str">
            <v xml:space="preserve">1Khai th¸c Lthiªn </v>
          </cell>
        </row>
        <row r="2832">
          <cell r="G2832" t="str">
            <v xml:space="preserve">1Khai th¸c Lthiªn </v>
          </cell>
        </row>
        <row r="2833">
          <cell r="G2833" t="str">
            <v xml:space="preserve">1Khai th¸c Lthiªn </v>
          </cell>
        </row>
        <row r="2834">
          <cell r="G2834" t="str">
            <v>1vËn t¶i</v>
          </cell>
        </row>
        <row r="2835">
          <cell r="G2835" t="str">
            <v>1vËn t¶i</v>
          </cell>
        </row>
        <row r="2836">
          <cell r="G2836">
            <v>0</v>
          </cell>
        </row>
        <row r="2837">
          <cell r="G2837">
            <v>0</v>
          </cell>
        </row>
        <row r="2838">
          <cell r="G2838" t="str">
            <v>1vËn t¶i</v>
          </cell>
        </row>
        <row r="2839">
          <cell r="G2839" t="str">
            <v xml:space="preserve">1Khai th¸c Lthiªn </v>
          </cell>
        </row>
        <row r="2840">
          <cell r="G2840" t="str">
            <v xml:space="preserve">1Khai th¸c Lthiªn </v>
          </cell>
        </row>
        <row r="2841">
          <cell r="G2841" t="str">
            <v xml:space="preserve">1Khai th¸c Lthiªn </v>
          </cell>
        </row>
        <row r="2842">
          <cell r="G2842" t="str">
            <v xml:space="preserve">1Khai th¸c Lthiªn </v>
          </cell>
        </row>
        <row r="2843">
          <cell r="G2843" t="str">
            <v>1VPXN</v>
          </cell>
        </row>
        <row r="2844">
          <cell r="G2844" t="str">
            <v>1vËn t¶i</v>
          </cell>
        </row>
        <row r="2845">
          <cell r="G2845" t="str">
            <v xml:space="preserve">1Khai th¸c Lthiªn </v>
          </cell>
        </row>
        <row r="2846">
          <cell r="G2846" t="str">
            <v>1vËn t¶i</v>
          </cell>
        </row>
        <row r="2847">
          <cell r="G2847" t="str">
            <v>1vËn t¶i</v>
          </cell>
        </row>
        <row r="2848">
          <cell r="G2848" t="str">
            <v xml:space="preserve">1Khai th¸c Lthiªn </v>
          </cell>
        </row>
        <row r="2849">
          <cell r="G2849" t="str">
            <v xml:space="preserve">1Khai th¸c Lthiªn </v>
          </cell>
        </row>
        <row r="2850">
          <cell r="G2850" t="str">
            <v>1VPXN</v>
          </cell>
        </row>
        <row r="2851">
          <cell r="G2851" t="str">
            <v xml:space="preserve">1Khai th¸c Lthiªn </v>
          </cell>
        </row>
        <row r="2852">
          <cell r="G2852" t="str">
            <v>1vËn t¶i</v>
          </cell>
        </row>
        <row r="2853">
          <cell r="G2853" t="str">
            <v>1vËn t¶i</v>
          </cell>
        </row>
        <row r="2854">
          <cell r="G2854" t="str">
            <v>1vËn t¶i</v>
          </cell>
        </row>
        <row r="2855">
          <cell r="G2855">
            <v>0</v>
          </cell>
        </row>
        <row r="2856">
          <cell r="G2856">
            <v>0</v>
          </cell>
        </row>
        <row r="2857">
          <cell r="G2857">
            <v>0</v>
          </cell>
        </row>
        <row r="2858">
          <cell r="G2858">
            <v>0</v>
          </cell>
        </row>
        <row r="2859">
          <cell r="G2859" t="str">
            <v xml:space="preserve">1Khai th¸c Lthiªn </v>
          </cell>
        </row>
        <row r="2860">
          <cell r="G2860" t="str">
            <v>1vËn t¶i</v>
          </cell>
        </row>
        <row r="2861">
          <cell r="G2861" t="str">
            <v>1vËn t¶i</v>
          </cell>
        </row>
        <row r="2862">
          <cell r="G2862" t="str">
            <v>1vËn t¶i</v>
          </cell>
        </row>
        <row r="2863">
          <cell r="G2863" t="str">
            <v xml:space="preserve">1Khai th¸c Lthiªn </v>
          </cell>
        </row>
        <row r="2864">
          <cell r="G2864" t="str">
            <v xml:space="preserve">1Khai th¸c Lthiªn </v>
          </cell>
        </row>
        <row r="2865">
          <cell r="G2865" t="str">
            <v xml:space="preserve">1Khai th¸c Lthiªn </v>
          </cell>
        </row>
        <row r="2866">
          <cell r="G2866" t="str">
            <v>1vËn t¶i</v>
          </cell>
        </row>
        <row r="2867">
          <cell r="G2867" t="str">
            <v xml:space="preserve">1Khai th¸c Lthiªn </v>
          </cell>
        </row>
        <row r="2868">
          <cell r="G2868" t="str">
            <v>1VPXN</v>
          </cell>
        </row>
        <row r="2869">
          <cell r="G2869" t="str">
            <v>1vËn t¶i</v>
          </cell>
        </row>
        <row r="2870">
          <cell r="G2870" t="str">
            <v xml:space="preserve">1Khai th¸c Lthiªn </v>
          </cell>
        </row>
        <row r="2871">
          <cell r="G2871">
            <v>0</v>
          </cell>
        </row>
        <row r="2872">
          <cell r="G2872">
            <v>0</v>
          </cell>
        </row>
        <row r="2873">
          <cell r="G2873">
            <v>0</v>
          </cell>
        </row>
        <row r="2874">
          <cell r="G2874">
            <v>0</v>
          </cell>
        </row>
        <row r="2875">
          <cell r="G2875">
            <v>0</v>
          </cell>
        </row>
        <row r="2876">
          <cell r="G2876">
            <v>0</v>
          </cell>
        </row>
        <row r="2877">
          <cell r="G2877">
            <v>0</v>
          </cell>
        </row>
        <row r="2878">
          <cell r="G2878">
            <v>0</v>
          </cell>
        </row>
        <row r="2879">
          <cell r="G2879">
            <v>0</v>
          </cell>
        </row>
        <row r="2880">
          <cell r="G2880">
            <v>0</v>
          </cell>
        </row>
        <row r="2881">
          <cell r="G2881" t="str">
            <v>1VPXN</v>
          </cell>
        </row>
        <row r="2882">
          <cell r="G2882">
            <v>0</v>
          </cell>
        </row>
        <row r="2883">
          <cell r="G2883">
            <v>0</v>
          </cell>
        </row>
        <row r="2884">
          <cell r="G2884">
            <v>0</v>
          </cell>
        </row>
        <row r="2885">
          <cell r="G2885">
            <v>0</v>
          </cell>
        </row>
        <row r="2886">
          <cell r="G2886">
            <v>0</v>
          </cell>
        </row>
        <row r="2887">
          <cell r="G2887">
            <v>0</v>
          </cell>
        </row>
        <row r="2888">
          <cell r="G2888">
            <v>0</v>
          </cell>
        </row>
        <row r="2889">
          <cell r="G2889">
            <v>0</v>
          </cell>
        </row>
        <row r="2890">
          <cell r="G2890">
            <v>0</v>
          </cell>
        </row>
        <row r="2891">
          <cell r="G2891">
            <v>0</v>
          </cell>
        </row>
        <row r="2892">
          <cell r="G289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rder"/>
      <sheetName val="XL4Test5"/>
      <sheetName val="DIRECT WORK"/>
      <sheetName val="Sheet1"/>
      <sheetName val="4"/>
      <sheetName val="chitimc"/>
      <sheetName val="MTL$-INTER"/>
      <sheetName val="XL4Poppy"/>
      <sheetName val="A"/>
      <sheetName val="G"/>
      <sheetName val="1.R18 BF"/>
      <sheetName val="F-B"/>
      <sheetName val="입찰안"/>
      <sheetName val="Tienlg"/>
      <sheetName val="p1L-l=21m"/>
      <sheetName val="3.1.1"/>
      <sheetName val="3.1.4"/>
      <sheetName val="2.5.1"/>
      <sheetName val="4.1.1"/>
      <sheetName val="4.3.2"/>
      <sheetName val="2.3.3"/>
      <sheetName val="5.3.1"/>
      <sheetName val="2.4.3"/>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PBN (2)"/>
      <sheetName val="Hspbn"/>
      <sheetName val="Tinh toan"/>
      <sheetName val="XL4Test5"/>
      <sheetName val="XL4Poppy"/>
      <sheetName val="Check C"/>
      <sheetName val="btra"/>
      <sheetName val="Girder"/>
      <sheetName val="p1L-l=21m"/>
      <sheetName val="Sheet2"/>
      <sheetName val="_x0000__x0000__x0000__x0000__x0000__x0000__x0000__x0000_"/>
      <sheetName val="Abutment"/>
      <sheetName val="Xuly Data"/>
      <sheetName val="GL"/>
      <sheetName val="cov-estimate"/>
      <sheetName val="BANG KHOI LUONG"/>
      <sheetName val="KKKKKKKK"/>
      <sheetName val="________"/>
      <sheetName val="KT(E-E)"/>
      <sheetName val="GVL§CT"/>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Cuoc"/>
      <sheetName val="KL"/>
      <sheetName val="TDinh"/>
      <sheetName val="CHITIET"/>
      <sheetName val="TONGHOP"/>
      <sheetName val="§ongia"/>
      <sheetName val="GIA_x0016_L"/>
      <sheetName val="DG "/>
      <sheetName val="Sheet2"/>
      <sheetName val="LEGEND"/>
      <sheetName val="sheet12"/>
      <sheetName val="TVL"/>
      <sheetName val="Main"/>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ttPdo"/>
      <sheetName val="Pdo"/>
      <sheetName val="TdoDien"/>
      <sheetName val="XDNT"/>
      <sheetName val="ctmongT"/>
      <sheetName val="KLMC"/>
      <sheetName val="Thep"/>
      <sheetName val="mtruT"/>
      <sheetName val="TTDK"/>
      <sheetName val="DK"/>
      <sheetName val="ttnha22"/>
      <sheetName val="PP22"/>
      <sheetName val="CSTG"/>
      <sheetName val="CS22"/>
      <sheetName val="Dien"/>
      <sheetName val="Chuoi"/>
      <sheetName val="THPdo"/>
      <sheetName val="THT.doDien"/>
      <sheetName val="THXDNT"/>
      <sheetName val="THDK"/>
      <sheetName val="THPP"/>
      <sheetName val="TT35"/>
      <sheetName val="TT04"/>
      <sheetName val="TTCto"/>
      <sheetName val="THCSTG"/>
      <sheetName val="THCS22"/>
      <sheetName val="THDien"/>
      <sheetName val="THKB"/>
      <sheetName val="THPS"/>
      <sheetName val="TH"/>
      <sheetName val="VCdd"/>
      <sheetName val="KichMBA"/>
      <sheetName val="Kho bai"/>
      <sheetName val="LAPDienPS"/>
      <sheetName val="XDPS"/>
      <sheetName val="00000000"/>
      <sheetName val="10000000"/>
      <sheetName val="XL4Test5"/>
      <sheetName val="NC"/>
      <sheetName val="vu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sheetName val="Nen"/>
      <sheetName val="cong"/>
      <sheetName val="tonghopkphi"/>
      <sheetName val="kl"/>
      <sheetName val="Gia VL"/>
      <sheetName val="Luong+may"/>
      <sheetName val="tongkinhphi"/>
      <sheetName val="phuluc"/>
      <sheetName val="ttin"/>
      <sheetName val="sodoht"/>
      <sheetName val="sodocty"/>
      <sheetName val="maycty"/>
      <sheetName val="mayctrinh"/>
      <sheetName val="congtrinh"/>
      <sheetName val="taichinh"/>
      <sheetName val="cbo"/>
      <sheetName val="cbohientruong "/>
      <sheetName val="thnghiem"/>
      <sheetName val="thnghiemhiÎntuong"/>
      <sheetName val="TT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 val="vua_c_"/>
      <sheetName val=""/>
      <sheetName val="CHITIET"/>
    </sheetNames>
    <sheetDataSet>
      <sheetData sheetId="0"/>
      <sheetData sheetId="1"/>
      <sheetData sheetId="2"/>
      <sheetData sheetId="3" refreshError="1">
        <row r="7">
          <cell r="E7">
            <v>12099</v>
          </cell>
        </row>
        <row r="8">
          <cell r="E8">
            <v>12413</v>
          </cell>
        </row>
        <row r="10">
          <cell r="E10">
            <v>12971</v>
          </cell>
          <cell r="F10">
            <v>12971</v>
          </cell>
        </row>
        <row r="11">
          <cell r="E11">
            <v>13194</v>
          </cell>
          <cell r="F11">
            <v>13194</v>
          </cell>
        </row>
        <row r="14">
          <cell r="E14">
            <v>14925</v>
          </cell>
        </row>
      </sheetData>
      <sheetData sheetId="4"/>
      <sheetData sheetId="5"/>
      <sheetData sheetId="6"/>
      <sheetData sheetId="7"/>
      <sheetData sheetId="8"/>
      <sheetData sheetId="9"/>
      <sheetData sheetId="10"/>
      <sheetData sheetId="11"/>
      <sheetData sheetId="12" refreshError="1">
        <row r="8">
          <cell r="G8">
            <v>329297.28000000003</v>
          </cell>
        </row>
        <row r="23">
          <cell r="G23">
            <v>244630.46</v>
          </cell>
        </row>
        <row r="29">
          <cell r="G29">
            <v>339076.93</v>
          </cell>
        </row>
        <row r="47">
          <cell r="G47">
            <v>300051.58499999996</v>
          </cell>
        </row>
        <row r="59">
          <cell r="G59">
            <v>250093.53499999997</v>
          </cell>
        </row>
      </sheetData>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 val=""/>
      <sheetName val="Ten da dat_x0000__x0003_材本柀果栰栌梠桼検楠"/>
      <sheetName val="Sheet1"/>
      <sheetName val="Sheet6"/>
      <sheetName val="Sheet2"/>
      <sheetName val="Sheet7"/>
      <sheetName val="Sheet4"/>
      <sheetName val="Sheet5"/>
      <sheetName val="Sheet3"/>
      <sheetName val="XL4Poppy"/>
      <sheetName val="(1)TK_ThueGTGT_Thang"/>
      <sheetName val="Ten da dat_x0000__x0003_材™本™柀™果™栰™栌™梠™桼™検™楠"/>
      <sheetName val="K懼TC "/>
      <sheetName val="Ap Don"/>
      <sheetName val="Ap Gia Be"/>
      <sheetName val="Áp Xom Moi"/>
      <sheetName val="Ap Trang Lam"/>
      <sheetName val="Ap Trung Hoa"/>
      <sheetName val="Ap Lao Tao Trung"/>
      <sheetName val="XXXXXXXX"/>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2.KLDT"/>
      <sheetName val="0.BTH.CHNG"/>
      <sheetName val="BTHKP"/>
      <sheetName val="000000"/>
      <sheetName val="3.THVT"/>
      <sheetName val="4.PTVT"/>
      <sheetName val="DANH MUC"/>
      <sheetName val="tkkl"/>
      <sheetName val="5.BANG KHOI LUONG"/>
      <sheetName val="Chiet tinh dz35"/>
      <sheetName val="Dgia vat tu"/>
      <sheetName val="Don gia_III"/>
      <sheetName val="???????????????????????????????"/>
      <sheetName val="Ten da dat_x0000__x0003_??????????"/>
      <sheetName val="Ten da dat_x0000__x0003_???????????????????"/>
      <sheetName val="K?TC "/>
      <sheetName val="Ten da dat_x0000__x0003_?™?™?™?™?™?™?™?™?™?"/>
      <sheetName val="Ap Tr@_x0004__x0000__x0001__x0000__x0000__x0000_"/>
      <sheetName val="Ap Tr@_x0004_"/>
      <sheetName val="Ten da dat?_x0003_材本柀果栰栌梠桼検楠"/>
      <sheetName val="Ten da dat?_x0003_材™本™柀™果™栰™栌™梠™桼™検™楠"/>
      <sheetName val="Ten da dat?_x0003_??????????"/>
      <sheetName val="Ten da dat?_x0003_???????????????????"/>
      <sheetName val="Ten da dat?_x0003_?™?™?™?™?™?™?™?™?™?"/>
      <sheetName val="Ap Tr@_x0004_?_x0001_???"/>
      <sheetName val="Ap Tr@_x0004_?_x0001_?"/>
      <sheetName val="Chiet tinh 0,4KV"/>
      <sheetName val="DTCT"/>
      <sheetName val="_______________________________"/>
      <sheetName val="K_TC "/>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en da dat_x0000__x0000__x0000__x0000__x0000__x0000__x0000__x0000_̃̃̃̃Ϩ_x0000_㣤e狈秌_x0015__x0000_О"/>
      <sheetName val="MTO REV.2(ARMOR)"/>
      <sheetName val="DF"/>
      <sheetName val="D.lg Lao &amp; 2_x0000__x0000_"/>
      <sheetName val="D.lg Lao &amp; 2??"/>
      <sheetName val="D.lg Lao &amp; 2_x0000__x0000_€"/>
      <sheetName val="D.lg Lao &amp; 2??€"/>
      <sheetName val="D.lg Lao &amp; 2"/>
      <sheetName val="D.lg Lao &amp; 2__"/>
      <sheetName val="D.lg Lao &amp; 2__€"/>
      <sheetName val="Ten da dat?_x0003_???????????????7???"/>
      <sheetName val="Ten da dat_x0000__x0003_材本柀果栰栌梠桼䤜楠"/>
      <sheetName val="Sheep1"/>
      <sheetName val="_x0018_L4Poppy"/>
      <sheetName val="Ten da dat_x0000_f㆘f㇀f㇨f㈐f㈸fゐf㋰f㌘f㍀f㍨"/>
      <sheetName val="Ten da dat?f㆘f㇀f㇨f㈐f㈸fゐf㋰f㌘f㍀f㍨"/>
      <sheetName val="Ten da dat?_x0003_材本柀果栰栌梠桼䤜楠"/>
      <sheetName val="Thuong"/>
      <sheetName val="DKL"/>
      <sheetName val="TGL-TC"/>
      <sheetName val="Chart1"/>
      <sheetName val="TLL"/>
      <sheetName val="TTL"/>
      <sheetName val="DKTC "/>
      <sheetName val="HDTS"/>
      <sheetName val="TTLuong"/>
      <sheetName val="Ten da dat????????̃̃̃̃Ϩ?㣤e狈秌_x0015_?О"/>
      <sheetName val="_x0000__x0000__x0000__x0000__x0000__x0000__x0000__x0001__x0000_??_x0000__x0000__x0000__x0000__x0000__x0000__x0000__x0000__x0000__x0000__x0000__x0000__x0000__x0000_??_x0000__x0000_?_x0000_"/>
      <sheetName val="???????_x0001_???????????????????????"/>
      <sheetName val="Khoi luong"/>
      <sheetName val="f?f?f?f?f?f?f?f?f?f?f?f?f?f?f?f"/>
      <sheetName val="f_f_f_f_f_f_f_f_f_f_f_f_f_f_f_f"/>
      <sheetName val="D_lg_Thang_Mo"/>
      <sheetName val="CT_Thang_Mo"/>
      <sheetName val="D_lg_Phu_Lung"/>
      <sheetName val="CT__PL"/>
      <sheetName val="D_lg_Lao_&amp;_chai"/>
      <sheetName val="CT__Lao_&amp;_chai"/>
      <sheetName val="Gia_thau_TM"/>
      <sheetName val="TH_chao_thau_(2)"/>
      <sheetName val="KHTC_"/>
      <sheetName val="Tien_do"/>
      <sheetName val="Nguon_goc_VT"/>
      <sheetName val="TH_chao_thau"/>
      <sheetName val="Ten_da_dat"/>
      <sheetName val="gia_VT"/>
      <sheetName val="Ap_Don"/>
      <sheetName val="Ap_Gia_Be"/>
      <sheetName val="Áp_Xom_Moi"/>
      <sheetName val="Ap_Trang_Lam"/>
      <sheetName val="Ap_Trung_Hoa"/>
      <sheetName val="Ap_Lao_Tao_Trung"/>
      <sheetName val="Ten_da_dat材™本™柀™果™栰™栌™梠™桼™検™楠"/>
      <sheetName val="K懼TC_"/>
      <sheetName val="2_KLDT"/>
      <sheetName val="0_BTH_CHNG"/>
      <sheetName val="3_THVT"/>
      <sheetName val="4_PTVT"/>
      <sheetName val="DANH_MUC"/>
      <sheetName val="5_BANG_KHOI_LUONG"/>
      <sheetName val="MTO_REV_2(ARMOR)"/>
      <sheetName val="Ten_da_dat材本柀果栰栌梠桼検楠"/>
      <sheetName val="D_lg_Thang_Mo1"/>
      <sheetName val="CT_Thang_Mo1"/>
      <sheetName val="D_lg_Phu_Lung1"/>
      <sheetName val="CT__PL1"/>
      <sheetName val="D_lg_Lao_&amp;_chai1"/>
      <sheetName val="CT__Lao_&amp;_chai1"/>
      <sheetName val="Gia_thau_TM1"/>
      <sheetName val="TH_chao_thau_(2)1"/>
      <sheetName val="KHTC_1"/>
      <sheetName val="Tien_do1"/>
      <sheetName val="Nguon_goc_VT1"/>
      <sheetName val="TH_chao_thau1"/>
      <sheetName val="Ten_da_dat1"/>
      <sheetName val="gia_VT1"/>
      <sheetName val="Ap_Don1"/>
      <sheetName val="Ap_Gia_Be1"/>
      <sheetName val="Áp_Xom_Moi1"/>
      <sheetName val="Ap_Trang_Lam1"/>
      <sheetName val="Ap_Trung_Hoa1"/>
      <sheetName val="Ap_Lao_Tao_Trung1"/>
      <sheetName val="K懼TC_1"/>
      <sheetName val="2_KLDT1"/>
      <sheetName val="0_BTH_CHNG1"/>
      <sheetName val="3_THVT1"/>
      <sheetName val="4_PTVT1"/>
      <sheetName val="DANH_MUC1"/>
      <sheetName val="5_BANG_KHOI_LUONG1"/>
      <sheetName val="MTO_REV_2(ARMOR)1"/>
      <sheetName val="瑥㌳_x0007_匀"/>
      <sheetName val="桓敥㍴ܴ_x0000_桓敥㍴ܵ_x0000_桓敥㍴"/>
      <sheetName val="ܵ_x0000_桓敥㍴ܶ_x0000_桓敥㍴ܷ"/>
      <sheetName val="ܸ_x0000_桓敥㍴ܹ"/>
      <sheetName val="㤳_x0007_匀敨瑥〴_x0007_匀敨瑥ㄴ_x0007_匀敨瑥"/>
      <sheetName val="瑥ㄴ_x0007_匀敨瑥㈴_x0007_匀敨瑥㌴_x0007_匀"/>
      <sheetName val="桓敥㑴ܳ_x0000_桓敥㑴ܴ_x0000_桓"/>
      <sheetName val="瑥㘴_x0007_匀敨"/>
      <sheetName val="敨瑥㜴_x0007_匀敨瑥"/>
      <sheetName val="敨瑥㠴_x0007_匀敨瑥㤴_x0007_匀敨瑥"/>
      <sheetName val="ܹ_x0000_桓敥㕴Ȱ_x0000_䍎_x0002_嘀ь_x0000_"/>
      <sheetName val="Ƀ_x0000_䱖_x0004_吀䑈є_x0000_䡔呑"/>
      <sheetName val="桓敥㍴ܷ_x0000_桓敥㍴ܸ_x0000_桓敥㍴"/>
      <sheetName val="㑴ܴ_x0000_桓敥㑴ܵ_x0000_桓敥㑴ܶ_x0000_桓敥㑴"/>
      <sheetName val="PRO.OT1"/>
      <sheetName val="gia vt,nc,may"/>
      <sheetName val="桓敥㍴ܴ"/>
      <sheetName val="ܵ"/>
      <sheetName val="ܸ"/>
      <sheetName val="桓敥㑴ܳ"/>
      <sheetName val="ܹ"/>
      <sheetName val="桓敥㍴ܷ"/>
      <sheetName val="㑴ܴ"/>
      <sheetName val="Ten da dat_x0000__x0003_材_x0019_本柀果栰栌梠桼検楠"/>
      <sheetName val="Cheet5"/>
      <sheetName val="???/???????????????????????????"/>
      <sheetName val="Ten da dat__x0003________________7___"/>
      <sheetName val="Ten da dat__x0003_???????????????????"/>
      <sheetName val="Ten da dat__x0003_??????????"/>
      <sheetName val="Ten da dat?_x0003_材_x0019_本柀果栰栌梠桼検楠"/>
      <sheetName val="Ten da dat__x0003_材本柀果栰栌梠桼䤜楠"/>
      <sheetName val="Ten da dat__x0003_材_x0019_本柀果栰栌梠桼検楠"/>
      <sheetName val="D.lg Lao &amp;&quot;chai"/>
      <sheetName val="Ten da dat_x0000__x0003_材本柀_x0019_果䠰栌梠桼検楠"/>
      <sheetName val="QUY1"/>
      <sheetName val="QUY2"/>
      <sheetName val="QUY3"/>
      <sheetName val="QUY4"/>
      <sheetName val="Nam"/>
      <sheetName val="2011"/>
      <sheetName val="Q.1"/>
      <sheetName val="Q.2"/>
      <sheetName val="th.7ch. nhu"/>
      <sheetName val="Ten_da_dat??????????"/>
      <sheetName val="Ten_da_dat???????????????????"/>
      <sheetName val="Ten_da_dat__________"/>
      <sheetName val="Ten_da_dat___________________"/>
      <sheetName val="Ten da dat_f㆘f㇀f㇨f㈐f㈸fゐf㋰f㌘f㍀f㍨"/>
      <sheetName val="Ten da dat_x0000_̃_x0007__x0000_%_x0000__x0000__x0000__x0000__x0000__x0000__x0000_̃̃_xffff__xffff_̃̃̃̃̃"/>
      <sheetName val="Chiet tinh dz22"/>
      <sheetName val="Bang KT"/>
      <sheetName val="DS T.bi"/>
      <sheetName val="CPK"/>
      <sheetName val="桓敥㍴ܴ?桓敥㍴ܵ?桓敥㍴"/>
      <sheetName val="ܵ?桓敥㍴ܶ?桓敥㍴ܷ"/>
      <sheetName val="ܸ?桓敥㍴ܹ"/>
      <sheetName val="桓敥㑴ܳ?桓敥㑴ܴ?桓"/>
      <sheetName val="ܹ?桓敥㕴Ȱ?䍎_x0002_嘀ь?"/>
      <sheetName val="Ƀ?䱖_x0004_吀䑈є?䡔呑"/>
      <sheetName val="桓敥㍴ܷ?桓敥㍴ܸ?桓敥㍴"/>
      <sheetName val="㑴ܴ?桓敥㑴ܵ?桓敥㑴ܶ?桓敥㑴"/>
      <sheetName val="Ten da dat?̃_x0007_?%???????̃̃_xffff__xffff_̃̃̃̃̃"/>
      <sheetName val="Ten da dat________̃̃̃̃Ϩ_㣤e狈秌_x0015__О"/>
      <sheetName val="________x0001________________________"/>
      <sheetName val="桓敥㍴ܴ_桓敥㍴ܵ_桓敥㍴"/>
      <sheetName val="ܵ_桓敥㍴ܶ_桓敥㍴ܷ"/>
      <sheetName val="ܸ_桓敥㍴ܹ"/>
      <sheetName val="桓敥㑴ܳ_桓敥㑴ܴ_桓"/>
      <sheetName val="ܹ_桓敥㕴Ȱ_䍎_x0002_嘀ь_"/>
      <sheetName val="Ƀ_䱖_x0004_吀䑈є_䡔呑"/>
      <sheetName val="桓敥㍴ܷ_桓敥㍴ܸ_桓敥㍴"/>
      <sheetName val="㑴ܴ_桓敥㑴ܵ_桓敥㑴ܶ_桓敥㑴"/>
      <sheetName val="Khai toan XD"/>
      <sheetName val="Ten da dat_x0000_f?f?f?f?f?f?f?f?f?f?"/>
      <sheetName val="K?TC_"/>
      <sheetName val="K?TC_1"/>
      <sheetName val="Ten da dat?f?f?f?f?f?f?f?f?f?f?"/>
      <sheetName val="gvl"/>
      <sheetName val="Ten_da__x0000__x0000__x0000__x0000__x0000__x0000__x0000__x0000__x0000__x0000__x0000__x0000__x0000__x0000__x0000__x0000__x0000__x0000__x0000__x0000__x0000__x0000_"/>
      <sheetName val="IBASE"/>
      <sheetName val="Ten da dat_x0000__x0000__x0000__x0000__x0000__x0000__x0000__x0000__x0000__x0000__x0000__x0000__x0000__x0000__x0000__x0000__x0000__x0000_䀀Ł_x0000_"/>
      <sheetName val="Ƀ"/>
      <sheetName val="Ten da dat_x0000_̃̃̃̃Ϩ_x0000_㣤e狈秌_x0015__x0000_О «_x0000_̃̃̃̃"/>
      <sheetName val="Chiet_tinh_dz35"/>
      <sheetName val="Dgia_vat_tu"/>
      <sheetName val="Don_gia_III"/>
      <sheetName val="Ten_da_dat?™?™?™?™?™?™?™?™?™?"/>
      <sheetName val="Ap_Tr@"/>
      <sheetName val="Ten_da_dat?材™本™柀™果™栰™栌™梠™桼™検™楠"/>
      <sheetName val="Ten_da_dat?材本柀果栰栌梠桼検楠"/>
      <sheetName val="Ten_da_dat???????????"/>
      <sheetName val="Ten_da_dat????????????????????"/>
      <sheetName val="Ten_da_dat??™?™?™?™?™?™?™?™?™?"/>
      <sheetName val="Ap_Tr@????"/>
      <sheetName val="Ap_Tr@??"/>
      <sheetName val="[Du thau Yªn Minh - Hµ Giang.xl"/>
      <sheetName val="CT âäWS_x001d__x001b__x0019_¢_x000a_±"/>
      <sheetName val="CT âäWS_x001d__x001b__x0019_¢_±"/>
      <sheetName val="Ten da dat_x0000__x0003_材™本™柀™果™栰™栌™梠™桼™䤜™楠"/>
      <sheetName val="Ten da dat_x0000__x0003_材_x0019_本™柀™果™栰™栌™梠™桼™検™楠"/>
      <sheetName val="Ten da dat?_x0003_材™本™柀™果™栰™栌™梠™桼™䤜™楠"/>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9">
          <cell r="B189" t="str">
            <v>03.1113</v>
          </cell>
          <cell r="C189" t="str">
            <v>§µo ®Êt cÊp 3 ®é s©u &gt;1m; S &lt; 5m2</v>
          </cell>
          <cell r="D189" t="str">
            <v>m3</v>
          </cell>
          <cell r="E189">
            <v>3.3599999999999994</v>
          </cell>
          <cell r="H189">
            <v>24428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refreshError="1"/>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 val="vua_c_"/>
      <sheetName val=""/>
      <sheetName val="CHITIET"/>
    </sheetNames>
    <sheetDataSet>
      <sheetData sheetId="0"/>
      <sheetData sheetId="1"/>
      <sheetData sheetId="2"/>
      <sheetData sheetId="3" refreshError="1">
        <row r="7">
          <cell r="E7">
            <v>12099</v>
          </cell>
        </row>
        <row r="8">
          <cell r="E8">
            <v>12413</v>
          </cell>
        </row>
        <row r="10">
          <cell r="E10">
            <v>12971</v>
          </cell>
          <cell r="F10">
            <v>12971</v>
          </cell>
        </row>
        <row r="11">
          <cell r="E11">
            <v>13194</v>
          </cell>
          <cell r="F11">
            <v>13194</v>
          </cell>
        </row>
        <row r="14">
          <cell r="E14">
            <v>14925</v>
          </cell>
        </row>
      </sheetData>
      <sheetData sheetId="4"/>
      <sheetData sheetId="5"/>
      <sheetData sheetId="6"/>
      <sheetData sheetId="7"/>
      <sheetData sheetId="8"/>
      <sheetData sheetId="9"/>
      <sheetData sheetId="10"/>
      <sheetData sheetId="11"/>
      <sheetData sheetId="12" refreshError="1">
        <row r="8">
          <cell r="G8">
            <v>329297.28000000003</v>
          </cell>
        </row>
        <row r="23">
          <cell r="G23">
            <v>244630.46</v>
          </cell>
        </row>
        <row r="29">
          <cell r="G29">
            <v>339076.93</v>
          </cell>
        </row>
        <row r="47">
          <cell r="G47">
            <v>300051.58499999996</v>
          </cell>
        </row>
        <row r="59">
          <cell r="G59">
            <v>250093.53499999997</v>
          </cell>
        </row>
      </sheetData>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etail"/>
      <sheetName val="he so"/>
      <sheetName val="IND"/>
      <sheetName val="MAN"/>
      <sheetName val="EQU"/>
      <sheetName val="MANDET"/>
      <sheetName val="EQUDET"/>
      <sheetName val="TCO"/>
      <sheetName val="Sheet6"/>
      <sheetName val="Sheet7"/>
      <sheetName val="Sheet8"/>
      <sheetName val="Sheet9"/>
      <sheetName val="Sheet10"/>
      <sheetName val="Sheet11"/>
      <sheetName val="Sheet12"/>
      <sheetName val="Sheet13"/>
      <sheetName val="Sheet14"/>
      <sheetName val="Sheet15"/>
      <sheetName val="Sheet16"/>
      <sheetName val="Gia vat tu"/>
      <sheetName val="TH DA"/>
      <sheetName val="DT-XD"/>
      <sheetName val="VT"/>
      <sheetName val="Dutoan"/>
      <sheetName val="Chiet tinh"/>
      <sheetName val="Cable"/>
      <sheetName val="PL-NC"/>
      <sheetName val="PL-MAY"/>
      <sheetName val="GiaVT"/>
      <sheetName val="vat tu thu hoi"/>
      <sheetName val="XXXXXXXX"/>
      <sheetName val="00000000"/>
      <sheetName val="TH-DT"/>
      <sheetName val="CPXD"/>
      <sheetName val="VTC"/>
      <sheetName val="TKVT"/>
      <sheetName val="DongiaCT"/>
      <sheetName val="Betong"/>
      <sheetName val="DBDuong"/>
      <sheetName val="DBHe"/>
      <sheetName val="10000000"/>
      <sheetName val="dongia"/>
      <sheetName val="DQUDET"/>
      <sheetName val="Qheet9"/>
      <sheetName val="he_so"/>
      <sheetName val="Gia_vat_tu"/>
      <sheetName val="TH_DA"/>
      <sheetName val="Chiet_tinh"/>
      <sheetName val="vat_tu_thu_hoi"/>
      <sheetName val="PT VATTU"/>
      <sheetName val="Cto"/>
      <sheetName val="StartUp"/>
      <sheetName val="Sheet1"/>
      <sheetName val="Sheet2"/>
      <sheetName val="Sheet3"/>
      <sheetName val="Bieu TH giá"/>
      <sheetName val="Gia DT năm"/>
      <sheetName val="PT gia DT"/>
      <sheetName val="DGCTiet"/>
      <sheetName val="VL6_SL"/>
      <sheetName val="NC6_SL"/>
      <sheetName val="M6_SL"/>
      <sheetName val="Vữa6_SL"/>
      <sheetName val="CP6_SL"/>
      <sheetName val="VL6_ĐB"/>
      <sheetName val="Cước6_ĐB"/>
      <sheetName val="NC_ĐB"/>
      <sheetName val="M_ĐB"/>
      <sheetName val="Vữa6_ĐB"/>
      <sheetName val="CP6_DB"/>
      <sheetName val="Tám bản6_ĐB"/>
      <sheetName val="VL279"/>
      <sheetName val="Cuoc279"/>
      <sheetName val="Vữa279"/>
      <sheetName val="CP279"/>
      <sheetName val="Tấm bản 279"/>
      <sheetName val="TDTKP"/>
      <sheetName val="TONGKE3p "/>
      <sheetName val="TT35"/>
      <sheetName val="Solieu"/>
      <sheetName val="Giacamay"/>
      <sheetName val="THTL"/>
      <sheetName val="luong"/>
      <sheetName val="Danh muc"/>
      <sheetName val="thiet bi(nb)1"/>
      <sheetName val="P.yeu cau 2"/>
      <sheetName val="thiet bi 3"/>
      <sheetName val="Ha vach(nb) 4"/>
      <sheetName val="P.yeu cau 5"/>
      <sheetName val="Ha vach 6"/>
      <sheetName val="K tao lo(nb) 7"/>
      <sheetName val="Dung dich khoan (nb) 8"/>
      <sheetName val="NT cot thep (nb) 9"/>
      <sheetName val="NT sonic (nb)10"/>
      <sheetName val="vat lieu (nb)11"/>
      <sheetName val="Do BT (nb) 12"/>
      <sheetName val="P.yeu cau 13"/>
      <sheetName val="K tao lo 14"/>
      <sheetName val="Dung dich khoan 15"/>
      <sheetName val="NT cot thep 16"/>
      <sheetName val="NT sonic 17"/>
      <sheetName val="vat lieu 18"/>
      <sheetName val="Do BT19"/>
      <sheetName val="BB lay mau BT 20"/>
      <sheetName val="BB tong hop TGTC 21"/>
      <sheetName val="P.yeu cau 22"/>
      <sheetName val="000000"/>
      <sheetName val="P.yeu cau 23"/>
      <sheetName val="Theo doi bom vua 24"/>
      <sheetName val="P.yeu cau 23 (2)"/>
      <sheetName val="Bao cao CKN"/>
      <sheetName val="giathanh1"/>
      <sheetName val="he_so1"/>
      <sheetName val="Gia_vat_tu1"/>
      <sheetName val="TH_DA1"/>
      <sheetName val="Chiet_tinh1"/>
      <sheetName val="vat_tu_thu_hoi1"/>
      <sheetName val="PT_VATTU"/>
      <sheetName val="he_so2"/>
      <sheetName val="Gia_vat_tu2"/>
      <sheetName val="TH_DA2"/>
      <sheetName val="Chiet_tinh2"/>
      <sheetName val="vat_tu_thu_hoi2"/>
      <sheetName val="he_so3"/>
      <sheetName val="Gia_vat_tu3"/>
      <sheetName val="TH_DA3"/>
      <sheetName val="Chiet_tinh3"/>
      <sheetName val="vat_tu_thu_hoi3"/>
      <sheetName val="he_so4"/>
      <sheetName val="Gia_vat_tu4"/>
      <sheetName val="TH_DA4"/>
      <sheetName val="Chiet_tinh4"/>
      <sheetName val="vat_tu_thu_hoi4"/>
      <sheetName val="Tienlg"/>
      <sheetName val="THPDMoi  (2)"/>
      <sheetName val="dongia (2)"/>
      <sheetName val="gtrinh"/>
      <sheetName val="phuluc1"/>
      <sheetName val="TONG HOP VL-NC"/>
      <sheetName val="lam-moi"/>
      <sheetName val="chitiet"/>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1"/>
      <sheetName val="KPVC-BD "/>
      <sheetName val="VCV-BE-TONG"/>
      <sheetName val="instrument"/>
      <sheetName val="TT_10KV"/>
      <sheetName val="HT"/>
      <sheetName val="NEW-PANEL"/>
      <sheetName val="DG "/>
      <sheetName val="MTP"/>
      <sheetName val="MTP1"/>
      <sheetName val="TT"/>
      <sheetName val="NC"/>
      <sheetName val="vua(c)"/>
      <sheetName val="XL4Poppy"/>
      <sheetName val="giavl"/>
      <sheetName val="Bieu_TH_giá"/>
      <sheetName val="Gia_DT_năm"/>
      <sheetName val="PT_gia_DT"/>
      <sheetName val="Tám_bản6_ĐB"/>
      <sheetName val="Tấm_bản_279"/>
      <sheetName val="TONGKE3p_"/>
      <sheetName val="Tinh toan"/>
      <sheetName val="Out"/>
      <sheetName val="Gia VL,NC,M"/>
      <sheetName val="Phan chung"/>
      <sheetName val="Names"/>
      <sheetName val="Giai trinh"/>
      <sheetName val="TienLuong"/>
      <sheetName val="REGION"/>
      <sheetName val="OFFGRID"/>
      <sheetName val="gvl"/>
      <sheetName val="IBASE"/>
      <sheetName val="BK04"/>
    </sheetNames>
    <sheetDataSet>
      <sheetData sheetId="0"/>
      <sheetData sheetId="1"/>
      <sheetData sheetId="2" refreshError="1">
        <row r="1">
          <cell r="B1">
            <v>1</v>
          </cell>
        </row>
        <row r="2">
          <cell r="B2">
            <v>13808</v>
          </cell>
        </row>
        <row r="9">
          <cell r="B9">
            <v>13920</v>
          </cell>
        </row>
        <row r="10">
          <cell r="B10">
            <v>77338</v>
          </cell>
        </row>
        <row r="11">
          <cell r="B11">
            <v>53531</v>
          </cell>
        </row>
        <row r="13">
          <cell r="B13">
            <v>120000</v>
          </cell>
        </row>
        <row r="14">
          <cell r="B14">
            <v>3500</v>
          </cell>
        </row>
        <row r="15">
          <cell r="B15">
            <v>25000</v>
          </cell>
        </row>
        <row r="16">
          <cell r="B16">
            <v>3000</v>
          </cell>
        </row>
        <row r="17">
          <cell r="B17">
            <v>1200</v>
          </cell>
        </row>
        <row r="18">
          <cell r="B18">
            <v>800</v>
          </cell>
        </row>
        <row r="19">
          <cell r="B19">
            <v>2300</v>
          </cell>
        </row>
        <row r="20">
          <cell r="B20">
            <v>5750</v>
          </cell>
        </row>
        <row r="21">
          <cell r="B21">
            <v>1100</v>
          </cell>
        </row>
        <row r="22">
          <cell r="B22">
            <v>400</v>
          </cell>
        </row>
        <row r="23">
          <cell r="B23">
            <v>500</v>
          </cell>
        </row>
        <row r="24">
          <cell r="B24">
            <v>5000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refreshError="1"/>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 val="Luong+may"/>
    </sheetNames>
    <sheetDataSet>
      <sheetData sheetId="0"/>
      <sheetData sheetId="1"/>
      <sheetData sheetId="2"/>
      <sheetData sheetId="3" refreshError="1">
        <row r="12">
          <cell r="E12">
            <v>13529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GPMB"/>
      <sheetName val="DGCT"/>
      <sheetName val="nhan cong"/>
      <sheetName val="gvl"/>
      <sheetName val="Thuc thanh"/>
      <sheetName val="A6,MAY"/>
      <sheetName val="#REF"/>
      <sheetName val="tuong"/>
      <sheetName val="A6_MAY"/>
      <sheetName val="_REF"/>
      <sheetName val="DG"/>
      <sheetName val="Gia vat tu"/>
      <sheetName val="Giathanh1m3BT"/>
      <sheetName val="Append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do"/>
      <sheetName val="T.toan"/>
      <sheetName val="EIRR"/>
      <sheetName val="Cp&gt;20"/>
      <sheetName val="EIRR&gt; 2"/>
      <sheetName val="Ln&lt;10"/>
      <sheetName val="EIRR&lt; 1"/>
      <sheetName val="Ln&lt;20"/>
      <sheetName val="EIRR&lt;2"/>
      <sheetName val="Cp&gt;10-Ln&lt;10"/>
      <sheetName val="EIRR&gt;1&lt;1"/>
      <sheetName val="EIRR_ 2"/>
      <sheetName val="Ln_20"/>
      <sheetName val="EIRR_2"/>
      <sheetName val="Cp_10_Ln_10"/>
      <sheetName val="EIRR_1_1"/>
      <sheetName val="5%"/>
      <sheetName val="vlieu"/>
      <sheetName val="DGCT"/>
      <sheetName val="KHOI LUONG"/>
      <sheetName val="gvl"/>
      <sheetName val="dongia (2)"/>
      <sheetName val="TTCP-LI"/>
      <sheetName val="Sheet1"/>
      <sheetName val="DON GIA"/>
      <sheetName val="ptnc"/>
      <sheetName val="ptvl"/>
      <sheetName val="pt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Nhan cong`#/.g"/>
      <sheetName val="Sheet1"/>
      <sheetName val="Sheet2"/>
      <sheetName val="Sheet3"/>
      <sheetName val="CHTT"/>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NLANCONGduong"/>
      <sheetName val="VaoMavaKL"/>
      <sheetName val="VaoSL"/>
      <sheetName val="KQPTVL"/>
      <sheetName val="KQPTVLNgang"/>
      <sheetName val="DMCTDoiDonVi"/>
      <sheetName val="CMa"/>
      <sheetName val="NC"/>
      <sheetName val="MTC"/>
      <sheetName val="ဳ0000000"/>
      <sheetName val="DTCT"/>
      <sheetName val="XL_x0014_Poppy"/>
      <sheetName val="Tra_bang"/>
      <sheetName val="XL4Poppy (2䀁"/>
      <sheetName val="DGduong"/>
      <sheetName val="PhatsiûÎ"/>
      <sheetName val="NHALCONGdu_x000f_ng"/>
      <sheetName val="Nha_x000e_ cong`#/.g"/>
      <sheetName val="TT"/>
      <sheetName val="THM"/>
      <sheetName val="THAT"/>
      <sheetName val="THTN"/>
      <sheetName val="THGC"/>
      <sheetName val="GCTL"/>
      <sheetName val="TT35"/>
      <sheetName val="?0000000"/>
      <sheetName val="Bang_tra"/>
      <sheetName val="FHANCONGduong"/>
      <sheetName val="N`an cong cong"/>
      <sheetName val="XL4Poppy (2?"/>
      <sheetName val="Tai khoan"/>
      <sheetName val="CTGS"/>
      <sheetName val="DONGIA"/>
      <sheetName val="CHITIET"/>
      <sheetName val="GIAVL"/>
      <sheetName val="dongia (2)"/>
      <sheetName val="LKVL-CK-HT-GD1"/>
      <sheetName val="giathanh1"/>
      <sheetName val="THPDMoi  (2)"/>
      <sheetName val="gtrinh"/>
      <sheetName val="phuluc1"/>
      <sheetName val="TONG HOP VL-NC"/>
      <sheetName val="lam-moi"/>
      <sheetName val="TONGKE3p "/>
      <sheetName val="TH VL, NC, DDHT Thanhphuoc"/>
      <sheetName val="#REF"/>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Nhan cong`#_.g"/>
      <sheetName val="Nha_x000e_ cong`#_.g"/>
      <sheetName val="_0000000"/>
      <sheetName val="XL4Poppy (2_"/>
      <sheetName val="Sh_x0003__x0000_t3"/>
      <sheetName val="²_x0000__x0000_t4"/>
      <sheetName val="gvl"/>
      <sheetName val="Chiet tinh dz35"/>
      <sheetName val="NHALCOJGduong"/>
      <sheetName val="TPAN-TRUONGXUAN"/>
      <sheetName val="S(eet12"/>
      <sheetName val="TSCD"/>
      <sheetName val="Cp&gt;10-Ln&lt;10"/>
      <sheetName val="Ln&lt;20"/>
      <sheetName val="EIRR&gt;1&lt;1"/>
      <sheetName val="EIRR&gt; 2"/>
      <sheetName val="EIRR&lt;2"/>
      <sheetName val="MTO REV.2(ARMOR)"/>
      <sheetName val="Dieuchinh"/>
      <sheetName val="NHALÃONGduong"/>
      <sheetName val="Óheet1"/>
      <sheetName val="CÈTT"/>
      <sheetName val="TRAN-TÒUONGXUAN"/>
      <sheetName val="XXHXXXXX"/>
      <sheetName val="V!oSL"/>
      <sheetName val="ÄMCTDoiDonVi"/>
      <sheetName val="HE SO"/>
      <sheetName val="Coc 32 m(Cho mo)"/>
      <sheetName val="Nhan ckng cong"/>
      <sheetName val="10_x0010_00000"/>
      <sheetName val="XL4Pop0y (2)"/>
      <sheetName val="Nhan cong`_x0003_/.g"/>
      <sheetName val="NHANCONGduo.g"/>
      <sheetName val="tra_vat_lieu"/>
      <sheetName val="vlieu"/>
      <sheetName val="²"/>
      <sheetName val="Sh_x0003_"/>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²_x0000__x0000_€t4"/>
      <sheetName val="²??t4"/>
      <sheetName val="Sh_x0003_?t3"/>
      <sheetName val="²__t4"/>
      <sheetName val="MTL$-INTER"/>
      <sheetName val="Shegt6"/>
      <sheetName val="Shget7"/>
      <sheetName val="Sjeet8"/>
      <sheetName val="Sheeu15"/>
      <sheetName val="XXXYXXXX"/>
      <sheetName val="Overview"/>
      <sheetName val="XL4Test5S"/>
      <sheetName val="²??€t4"/>
      <sheetName val="SUMMARY"/>
      <sheetName val="2000_x0010_000"/>
      <sheetName val="Nhan cong`_x0003__.g"/>
      <sheetName val="Sh_x0003__t3"/>
      <sheetName val="CLa"/>
      <sheetName val="HL4Poppy"/>
      <sheetName val="Chi phi khac 4.3KH-CP"/>
      <sheetName val="Nhatkychung"/>
      <sheetName val="Nhatkychung - cu"/>
      <sheetName val="KQPTRLNgang"/>
      <sheetName val="DTCP"/>
      <sheetName val="Truot_nen"/>
      <sheetName val="Luong+may"/>
      <sheetName val="Tra KS"/>
      <sheetName val="tuong"/>
      <sheetName val="QMCT"/>
      <sheetName val="tra-vat-lieu"/>
      <sheetName val="Sheet!3"/>
      <sheetName val="TRAN-TRUONG塅䕃⹌塅E(2)"/>
      <sheetName val="Nhan_cong`#__g"/>
      <sheetName val="Nha_cong`#__g"/>
      <sheetName val="DT32"/>
      <sheetName val="chiet tinh"/>
      <sheetName val="XL4Po`py (2?"/>
      <sheetName val="uniBase"/>
      <sheetName val="vniBase"/>
      <sheetName val="abcBase"/>
      <sheetName val="M_x0014_C"/>
      <sheetName val="TRAN-TRUONG????E(2)"/>
      <sheetName val="XL4Poppy_(2?"/>
      <sheetName val="NEW-PANEL"/>
      <sheetName val="chitimc"/>
      <sheetName val="Chiet_tinh_dz35"/>
      <sheetName val="²__€t4"/>
      <sheetName val="KKKKKKKK"/>
      <sheetName val="_x0000__x0000__x0000__x0000__x0000__x0000__x0000__x0000_"/>
      <sheetName val="_x0000__x0000__x0000__x0000__x0000__x0000__x0000__x0000_ (2)"/>
      <sheetName val="_x0000__x0000__x0000__x0000__x0000__x0000__x0000__x0000_ (2?"/>
      <sheetName val="chu chuong"/>
      <sheetName val="Chart1"/>
      <sheetName val="TRAN-TRUONG____E(2)"/>
      <sheetName val="Phatsi��"/>
      <sheetName val="�_x0000__x0000_�t4"/>
      <sheetName val="�??�t4"/>
      <sheetName val="�__�t4"/>
      <sheetName val="THPD ±µ_x0008_&quot;_x0000__x0000__x0000_"/>
      <sheetName val="N`an cgng cong"/>
      <sheetName val="Quan Ly Ban Ve TKTC"/>
      <sheetName val="CODE"/>
      <sheetName val="T_NG HOP VL-NC TT"/>
      <sheetName val="DAMNEN KHONG HC"/>
      <sheetName val="nhan cong"/>
      <sheetName val="XL4Poppy_(2_"/>
      <sheetName val="XL4Po`py (2䀁"/>
      <sheetName val="cvc"/>
      <sheetName val="CPTNo"/>
      <sheetName val="DAM NEN HC"/>
      <sheetName val="NHALCO_x000e_Gduong"/>
      <sheetName val="_x0000__x0010_*_x0000__x0000__x0000_'"/>
      <sheetName val="THPD ±µ_x0008_&quot;???"/>
      <sheetName val="FA-LISTING"/>
      <sheetName val="XXX೼_x0000_XXX"/>
      <sheetName val="@SO"/>
      <sheetName val="XN'4"/>
      <sheetName val="Input"/>
      <sheetName val="Phatsi??"/>
      <sheetName val="????????"/>
      <sheetName val="???????? (2)"/>
      <sheetName val="???????? (2?"/>
      <sheetName val="JD"/>
      <sheetName val="BXLDL"/>
      <sheetName val="THPD ±µ_x0008_&quot;___"/>
      <sheetName val="TTDN"/>
      <sheetName val="2      0"/>
      <sheetName val="?_x0010_*???'"/>
      <sheetName val="XL4Po`py (2_"/>
      <sheetName val="CHT_x0014_"/>
      <sheetName val="luong06"/>
      <sheetName val="_x0004__x0000_"/>
      <sheetName val="KKKKKKKK (2)"/>
      <sheetName val="KKKKKKKK (2?"/>
      <sheetName val="XL_x005f_x0014_Poppy"/>
      <sheetName val="NHALCONGdu_x005f_x000f_ng"/>
      <sheetName val="Nha_x005f_x000e_ cong`#_.g"/>
      <sheetName val="Parem"/>
      <sheetName val="XXX೼"/>
      <sheetName val="Phatsi__"/>
      <sheetName val="Pricing Notes"/>
      <sheetName val="MTO REV.0"/>
      <sheetName val="KKKKKKKK (2_"/>
      <sheetName val="_x0000__x0000__x0000__x0000__x0000__x0000__x0000__x0000_ (2_"/>
      <sheetName val="_x0000__x0000__x0000__x0000__x0000__x0000__x0000__x0000__(2)"/>
      <sheetName val="O-B"/>
      <sheetName val="S-B"/>
      <sheetName val="V-B"/>
      <sheetName val="²_x005f_x0000__x005f_x0000_t4"/>
      <sheetName val="bang tien luong"/>
      <sheetName val="________BLD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T.Tinh"/>
      <sheetName val="S`eet13"/>
      <sheetName val="XXX೼?XXX"/>
      <sheetName val="________"/>
      <sheetName val="________ (2)"/>
      <sheetName val="________ (2_"/>
      <sheetName val="????t4"/>
      <sheetName val="?"/>
      <sheetName val="X2.xls_x0002__x0000__x0000_ND_x0002_"/>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x0010______"/>
      <sheetName val="____t4"/>
      <sheetName val="_"/>
      <sheetName val="Cp_10_Ln_10"/>
      <sheetName val="Ln_20"/>
      <sheetName val="EIRR_1_1"/>
      <sheetName val="EIRR_ 2"/>
      <sheetName val="EIRR_2"/>
      <sheetName val="GTTBA"/>
      <sheetName val="???????? (2_"/>
      <sheetName val="????????_(2)"/>
      <sheetName val="Shemt10"/>
      <sheetName val="Tri_bang"/>
      <sheetName val="CT_x0002__x0000_"/>
      <sheetName val="XXX೼_XXX"/>
      <sheetName val="_x0000__x0000__x0000__x0000__x0000__x0000__x0000__x0000__(2?"/>
      <sheetName val="TD"/>
      <sheetName val="KHOANDC"/>
      <sheetName val="P¤To"/>
      <sheetName val="KS1"/>
      <sheetName val="KS3"/>
      <sheetName val="[DT32.xls]Nhan cong`#/.g"/>
      <sheetName val="[DT32.xls]Nha_x000e_ cong`#/.g"/>
      <sheetName val="[DT32.xls]Nhan cong`_x0003_/.g"/>
      <sheetName val="[DT32.xls]Nhan_cong`#/_g"/>
      <sheetName val="[DT32.xls]Nha_cong`#/_g"/>
      <sheetName val="[DT32.xls][DT32.xls]Nhan cong`#"/>
      <sheetName val="[DT32.xls][DT32.xls]Nha_x000e_ cong`#"/>
      <sheetName val="[DT32.xls][DT32.xls]Nhan cong`_x0003_"/>
      <sheetName val="[DT32.xls][DT32.xls]Nhan_cong`#"/>
      <sheetName val="[DT32.xls][DT32.xls][DT32.xls]N"/>
      <sheetName val="Lç khoan LK1"/>
      <sheetName val="LME"/>
      <sheetName val="Aux"/>
      <sheetName val="Detailed"/>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BL.A1.8-1350"/>
      <sheetName val="THKP"/>
      <sheetName val="thag-go"/>
      <sheetName val="KLHT"/>
      <sheetName val="_x0000__x0000__x0000__x0000__x0000__x0000__x0000__x0000__(2_"/>
      <sheetName val="KKKKKKKK_(2)"/>
      <sheetName val="X2.xls_x0002_"/>
      <sheetName val="[DT32.xls]Nha_x005f_x000e_ cong`#/.g"/>
      <sheetName val="[DT32.xls]Nhan cong`_x005f_x0003_/.g"/>
      <sheetName val="[DT32.xls][DT32.xls]Nha_cong`#/"/>
      <sheetName val="[DT32.xls][DT32.xls]Nha_x005f_x000e_ "/>
      <sheetName val="[DT32.xls][DT32.xls]Nhan cong`_"/>
      <sheetName val="_________(2)"/>
      <sheetName val="?__?t4"/>
      <sheetName val="ĐM-KHAC"/>
      <sheetName val="12-XLT11"/>
      <sheetName val="12.2-TBT11"/>
      <sheetName val="8.2-TBT10"/>
      <sheetName val="14.1-TBD12"/>
      <sheetName val="6.1-TBD10"/>
      <sheetName val="10.1-TBD11"/>
      <sheetName val="th"/>
      <sheetName val="_x0004_?"/>
      <sheetName val="X2.xls_x0002_??ND_x0002_"/>
      <sheetName val="Loading"/>
      <sheetName val="KKKKKKKK_(2?"/>
      <sheetName val="KKKKKKKK_(2_"/>
      <sheetName val="luong thang 13"/>
      <sheetName val="Songay LV VP"/>
      <sheetName val="tsc"/>
      <sheetName val="Cash Voucher"/>
      <sheetName val="OFFICE"/>
      <sheetName val="Jul"/>
      <sheetName val="Aug"/>
      <sheetName val="Sep"/>
      <sheetName val="Oct"/>
      <sheetName val="Nov"/>
      <sheetName val="Dec"/>
      <sheetName val="Jan"/>
      <sheetName val="Feb"/>
      <sheetName val="Mar"/>
      <sheetName val="Jun"/>
      <sheetName val="TTDZ22"/>
      <sheetName val="MTO REV_2_ARMOR_"/>
      <sheetName val="tifico"/>
      <sheetName val="Thuc thanh"/>
      <sheetName val="THPD ±µ_x005f_x0008_&quot;"/>
      <sheetName val="THPD ±µ_x005f_x0008_&quot;___"/>
      <sheetName val="__x005f_x0010______"/>
      <sheetName val="LEGEND"/>
      <sheetName val="25D(1-10)"/>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DT32.xls]Nha_x005f_x005f_x005f_x000e_ cong"/>
      <sheetName val="[DT32.xls][DT32.xls]Nhan_cong`/"/>
      <sheetName val="TDinh"/>
      <sheetName val="_x005f_x0000__x005f_x0000__x005f_x0000__x005f_x0000__x0"/>
      <sheetName val="Gia vat tu"/>
      <sheetName val="????????_(2?"/>
      <sheetName val="Gen."/>
      <sheetName val="ctbetong"/>
      <sheetName val="²_x005f_x005f_x005f_x005f_x005f_x005f_x005f_x005f_x005f"/>
      <sheetName val="map"/>
      <sheetName val="_DT32.xls__DT32.xls_Nhan cong`#"/>
      <sheetName val="_DT32.xls__DT32.xls_Nha_x000e_ cong`#"/>
      <sheetName val="_DT32.xls__DT32.xls_Nhan cong`_x0003_"/>
      <sheetName val="_DT32.xls__DT32.xls_Nhan_cong`#"/>
      <sheetName val="_DT32.xls__DT32.xls__DT32.xls_N"/>
      <sheetName val="_DT32.xls__DT32.xls_Nha_cong`#_"/>
      <sheetName val="_DT32.xls_Nhan cong`#_.g"/>
      <sheetName val="_DT32.xls_Nha_x000e_ cong`#_.g"/>
      <sheetName val="_DT32.xls_Nhan cong`_x0003__.g"/>
      <sheetName val="_DT32.xls_Nhan_cong`#__g"/>
      <sheetName val="_DT32.xls_Nha_cong`#__g"/>
      <sheetName val="Du_lieu"/>
      <sheetName val="KH-Q1,Q2,01"/>
      <sheetName val="BangLuong2008"/>
      <sheetName val="Comb"/>
      <sheetName val="DG cong"/>
      <sheetName val="_________(2_"/>
      <sheetName val="[DT32.xls]Nhan_cong`#/_g1"/>
      <sheetName val="[DT32.xls]Nhan_cong`/_g"/>
      <sheetName val="_x0004__"/>
      <sheetName val="????????_(2_"/>
      <sheetName val="Sh_x0003__x0000__x0000__x0000__x0000__x0000__x0000__x0000__x0000__x0000__x0000__x0001__x0000_뺔˖_x0000__x0004__x0000__x0000__x0000__x0000__x0000__x0000_ᮼ˗_x0000__x0000__x0000__x0000_"/>
      <sheetName val="_DT32.xls__DT32.xls_Nha_x005f_x000e_ "/>
      <sheetName val="NhanCong"/>
      <sheetName val="Config"/>
      <sheetName val="QD957"/>
      <sheetName val="VT"/>
      <sheetName val="CT_x0002_?"/>
      <sheetName val="CT -THVLNC"/>
      <sheetName val="XL4Poppy_(2?1"/>
      <sheetName val="Chiet_tinh_dz351"/>
      <sheetName val="XL4Poppy_(2_1"/>
      <sheetName val="Chi_phi_khac_4_3KH-CP"/>
      <sheetName val="DAMNEN_KHONG_HC"/>
      <sheetName val="DAM_NEN_HC"/>
      <sheetName val="Nhatkychung_-_cu"/>
      <sheetName val="chu_chuong"/>
      <sheetName val="XL4Po`py_(2?"/>
      <sheetName val="CHT"/>
      <sheetName val="_(2)1"/>
      <sheetName val="Quan_Ly_Ban_Ve_TKTC"/>
      <sheetName val="THPD_±µ&quot;"/>
      <sheetName val="T_NG_HOP_VL-NC_TT"/>
      <sheetName val="2______0"/>
      <sheetName val="XL4Po`py_(2䀁"/>
      <sheetName val="nhan_cong"/>
      <sheetName val="MC"/>
      <sheetName val="*'"/>
      <sheetName val="5%"/>
      <sheetName val="_x0010_*?'"/>
      <sheetName val="_(2?1"/>
      <sheetName val="_(2_1"/>
      <sheetName val="KKKKKKKK_(2)1"/>
      <sheetName val="Nha_x005f_x000e__cong`#__g"/>
      <sheetName val="????????_(2)1"/>
      <sheetName val="XL4Po`py_(2_"/>
      <sheetName val="?*???'"/>
      <sheetName val="THPD_±µ&quot;???"/>
      <sheetName val="chiet_tinh"/>
      <sheetName val="NHALCOGduong"/>
      <sheetName val="bang_tien_luong"/>
      <sheetName val="______"/>
      <sheetName val="X"/>
      <sheetName val="_x0010__"/>
      <sheetName val="_x0000__x0000__x0000__x0000__x0"/>
      <sheetName val="PTCT"/>
      <sheetName val="MTO_REV_0"/>
      <sheetName val="Nhan_cong`_x005f_x0003___g"/>
      <sheetName val="[DT32.xls]Nha_x005f_x000e__cong`#/_g"/>
      <sheetName val="[DT32.xls]Nhan_cong`_x005f_x0003_/_g"/>
      <sheetName val="[DT32.xls][DT32.xls]Nha_x005f_x000e__"/>
      <sheetName val="[DT32.xls][DT32.xls]Nhan_cong`_"/>
      <sheetName val="Nha_x005f_x000e__cong`#/_g"/>
      <sheetName val="Nhan_cong`_x005f_x0003_/_g"/>
      <sheetName val="PN"/>
      <sheetName val="Nhan_cong_cong2"/>
      <sheetName val="XL4Poppy_(2)2"/>
      <sheetName val="Nhan_cong`#/_g2"/>
      <sheetName val="Nhan_ckng_cong1"/>
      <sheetName val="XL4Pop0y_(2)1"/>
      <sheetName val="PHU_XUAN2"/>
      <sheetName val="PHU_XUAN_(2)2"/>
      <sheetName val="TRAN-TRUONGXUAN_(2)2"/>
      <sheetName val="HOA_AN_(2)2"/>
      <sheetName val="NHANCONGduo_g1"/>
      <sheetName val="XL4Poppy_(2䀁2"/>
      <sheetName val="MTL(AG)"/>
      <sheetName val="Co so"/>
      <sheetName val="X2.xls_x0002___ND_x0002_"/>
      <sheetName val="nc-m"/>
      <sheetName val="BCDTK"/>
      <sheetName val="soktmay"/>
      <sheetName val="_DT32.xls_Nha_x005f_x000e_ cong`#_.g"/>
      <sheetName val="_DT32.xls_Nhan cong`_x005f_x0003__.g"/>
      <sheetName val="_x005f_x0004_"/>
      <sheetName val="NHALCO_x005f_x000E_Gduong"/>
      <sheetName val="TTVanChuyen"/>
      <sheetName val="Du toan"/>
      <sheetName val="Quantity"/>
      <sheetName val="Keothep"/>
      <sheetName val="_x005f_x0000__x005f_x0010_*_x005f_x0000__x005f_x0000__x"/>
      <sheetName val="THPD ±µ_x005f_x0008_&quot;_x005f_x0000__x005f_x0000__x"/>
      <sheetName val="?_x005f_x0010_*???'"/>
      <sheetName val="_x005f_x0004__x005f_x0000_"/>
      <sheetName val="THPD ±µ_x005f_x0008_&quot;???"/>
      <sheetName val="XXX೼_x005f_x0000_XXX"/>
      <sheetName val="Nhan cong`_x005f_x005f_x005f_x0003_/.g"/>
      <sheetName val="CHT_x005f_x0014_"/>
      <sheetName val="_x005f_x0004_?"/>
      <sheetName val="X2.xls_x005f_x0002__x005f_x0000__x005f_x0000_ND_x"/>
      <sheetName val="GIAVLIEU"/>
      <sheetName val="SILICATE"/>
      <sheetName val="CT_x0002__"/>
      <sheetName val="_DT32.xls__DT32.xls_Nhan cong`_"/>
      <sheetName val="GTXL1"/>
      <sheetName val="DT"/>
      <sheetName val="VTTN"/>
      <sheetName val="_x005f_x0000__x005f_x0010___x005f_x0000__x005f_x0000__x"/>
      <sheetName val="chu chu²_x0000__x0000_"/>
      <sheetName val="Chart1_x0015__x0000__x0000_Chi phi khac 4.3KH-CP_x0008_"/>
      <sheetName val="Bai 5.1"/>
      <sheetName val="N(an cong`_x0003__.g"/>
      <sheetName val="m doc"/>
      <sheetName val="XL4Poppy_(2?2"/>
      <sheetName val="N`an_cong_cong2"/>
      <sheetName val="NC TT01-2015"/>
      <sheetName val="Chiettinh dz0,4"/>
      <sheetName val="tonghopcacnha"/>
      <sheetName val="Sh_x0003_??????????_x0001_?뺔˖?_x0004_??????ᮼ˗????"/>
      <sheetName val="XL_x005f_x005f_x005f_x0014_Popp"/>
      <sheetName val="Nha_x005f_x005f_x005f_x000e_ co"/>
      <sheetName val="10_x005f_x005f_x005f_x0010_0000"/>
      <sheetName val="²_x005f_x005f_x005f_x0000__x005"/>
      <sheetName val="Sh_x005f_x005f_x005f_x0003__x00"/>
      <sheetName val="2000_x005f_x005f_x005f_x0010_00"/>
      <sheetName val="�_x005f_x005f_x005f_x0000__x005"/>
      <sheetName val="NHALCONGdu_x005f_x005f_x0"/>
      <sheetName val="Nhan cong`_x005f_x005f_x0"/>
      <sheetName val="XXX_"/>
      <sheetName val="Girder"/>
      <sheetName val="[DT32.xls][DT32.xls]Nha_x000e_ "/>
      <sheetName val="XL_x005f_x005f_x005f_x005f_x005"/>
      <sheetName val="Sh_x005f_x005f_x005f_x005f_x005"/>
      <sheetName val="Nha_x005f_x005f_x005f_x005f_x00"/>
      <sheetName val="[DT32.xls]Nha_x005f_x000e_ cong"/>
      <sheetName val="²_x005f_x005f_x005f_x005f_x005f"/>
      <sheetName val="Nha_x000e__cong`#__g"/>
      <sheetName val="_DT32.xls__DT32.xls_Nha_x000e_ "/>
      <sheetName val="Nhan_cong`_x0003___g"/>
      <sheetName val="[DT32.xls]Nha_x000e__cong`#/_g"/>
      <sheetName val="[DT32.xls]Nhan_cong`_x0003_/_g"/>
      <sheetName val="[DT32.xls][DT32.xls]Nha_x000e__"/>
      <sheetName val="Nha_x000e__cong`#/_g"/>
      <sheetName val="Nhan_cong`_x0003_/_g"/>
      <sheetName val="VH"/>
      <sheetName val="[DT32.xls][DT32.xls]Nhan_cong_2"/>
      <sheetName val="[DT32.xls][DT32.xls]Nha__cong_2"/>
      <sheetName val="[DT32.xls][DT32.xls]Nhan_cong_3"/>
      <sheetName val="[DT32.xls][DT32.xls]Nhan_cong_4"/>
      <sheetName val="[DT32.xls][DT32.xls]Nha_cong__2"/>
      <sheetName val="[DT32.xls][DT32.xls]_DT32_xls_2"/>
      <sheetName val="MTO_REV_2(ARMOR)1"/>
      <sheetName val="Tai_khoan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TT DZ35"/>
      <sheetName val="XXX??XXX"/>
      <sheetName val="ptdg"/>
      <sheetName val="XL_x005f_x005f_x005f_x005f_x005f_x005f_x005f_x0014_Po_2"/>
      <sheetName val="NHALCONGdu_x005f_x005f_x005f_x005f_x005f_x005f__2"/>
      <sheetName val="Nha_x005f_x005f_x005f_x005f_x005f_x005f_x005f_x000e___2"/>
      <sheetName val="10_x005f_x005f_x005f_x005f_x005f_x005f_x005f_x0010_00_2"/>
      <sheetName val="Nhan_cong__x005f_x005f_x005f_x005f_x005f_x005f__2"/>
      <sheetName val="__x005f_x005f_x005f_x005f_x005f_x005f_x005f_x0000__x0_2"/>
      <sheetName val="Sh_x005f_x005f_x005f_x005f_x005f_x005f_x005f_x0003__x_2"/>
      <sheetName val="2000_x005f_x005f_x005f_x005f_x005f_x005f_x005f_x0010__2"/>
      <sheetName val="__x005f_x005f_x005f_x005f_x005f_x005f_x005f_x0000__x0_3"/>
      <sheetName val="__x005f_x005f_x005f_x005f_x005f_x005f_x005f_x0000__x0_4"/>
      <sheetName val="[DT32.xls][DT32.xls]Nha_x005f_x000e_2"/>
      <sheetName val="[DT32.xls][DT32.xls]Nhan_cong_5"/>
      <sheetName val="[DT32.xls]Nha_x005f_x005f_x005f_x000e__co_2"/>
      <sheetName val="[DT32.xls][DT32.xls]_DT32_xls_3"/>
      <sheetName val="XXXXXX⁘X"/>
      <sheetName val="material price"/>
      <sheetName val="TH-Dien"/>
      <sheetName val="_x0000__x0010_*_x0000__x0000__x"/>
      <sheetName val="THPD ±µ_x0008_&quot;_x0000__x0000__x"/>
      <sheetName val="X2.xls_x0002__x0000__x0000_ND_x"/>
      <sheetName val="XL_x005f_x0014_Popp"/>
      <sheetName val="Nha_x005f_x000e_ co"/>
      <sheetName val="10_x005f_x0010_0000"/>
      <sheetName val="²_x005f_x0000__x005"/>
      <sheetName val="Sh_x005f_x0003__x00"/>
      <sheetName val="2000_x005f_x0010_00"/>
      <sheetName val="�_x005f_x0000__x005"/>
      <sheetName val="XL_x005f_x005f_x005"/>
      <sheetName val="Sh_x005f_x005f_x005"/>
      <sheetName val="Nha_x005f_x005f_x00"/>
      <sheetName val="[DT32.xls]Nha_x000e_ cong"/>
      <sheetName val="²_x005f_x005f_x005f"/>
      <sheetName val="_x0000__x0010___x0000__x0000__x"/>
      <sheetName val="K"/>
      <sheetName val="bao duong"/>
      <sheetName val="BD"/>
      <sheetName val="XXXXXXX_x0018_"/>
      <sheetName val="PTDG-TT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refreshError="1"/>
      <sheetData sheetId="66"/>
      <sheetData sheetId="67" refreshError="1"/>
      <sheetData sheetId="68"/>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sheetData sheetId="121"/>
      <sheetData sheetId="122" refreshError="1"/>
      <sheetData sheetId="123" refreshError="1"/>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refreshError="1"/>
      <sheetData sheetId="143" refreshError="1"/>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sheetData sheetId="171"/>
      <sheetData sheetId="172"/>
      <sheetData sheetId="173"/>
      <sheetData sheetId="174"/>
      <sheetData sheetId="175" refreshError="1"/>
      <sheetData sheetId="176"/>
      <sheetData sheetId="177"/>
      <sheetData sheetId="178" refreshError="1"/>
      <sheetData sheetId="179"/>
      <sheetData sheetId="180" refreshError="1"/>
      <sheetData sheetId="181" refreshError="1"/>
      <sheetData sheetId="182"/>
      <sheetData sheetId="183"/>
      <sheetData sheetId="184" refreshError="1"/>
      <sheetData sheetId="185"/>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refreshError="1"/>
      <sheetData sheetId="207" refreshError="1"/>
      <sheetData sheetId="208" refreshError="1"/>
      <sheetData sheetId="209" refreshError="1"/>
      <sheetData sheetId="210"/>
      <sheetData sheetId="211" refreshError="1"/>
      <sheetData sheetId="212"/>
      <sheetData sheetId="213" refreshError="1"/>
      <sheetData sheetId="214"/>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sheetData sheetId="238" refreshError="1"/>
      <sheetData sheetId="239"/>
      <sheetData sheetId="240" refreshError="1"/>
      <sheetData sheetId="241" refreshError="1"/>
      <sheetData sheetId="242" refreshError="1"/>
      <sheetData sheetId="243"/>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refreshError="1"/>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efreshError="1"/>
      <sheetData sheetId="460" refreshError="1"/>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sheetData sheetId="500"/>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sheetData sheetId="620" refreshError="1"/>
      <sheetData sheetId="621" refreshError="1"/>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refreshError="1"/>
      <sheetData sheetId="648"/>
      <sheetData sheetId="649" refreshError="1"/>
      <sheetData sheetId="650" refreshError="1"/>
      <sheetData sheetId="651" refreshError="1"/>
      <sheetData sheetId="652" refreshError="1"/>
      <sheetData sheetId="653" refreshError="1"/>
      <sheetData sheetId="654"/>
      <sheetData sheetId="655"/>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sheetData sheetId="668" refreshError="1"/>
      <sheetData sheetId="669"/>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LKVL-CK-HT-GD1"/>
      <sheetName val="TONGKE-HT"/>
      <sheetName val="he so"/>
      <sheetName val="VL"/>
      <sheetName val="Du Toan"/>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oi thieu"/>
      <sheetName val="6823_PS_1700"/>
      <sheetName val="PU_ITALY_"/>
      <sheetName val="6823_PS_17001"/>
      <sheetName val="PU_ITALY_1"/>
      <sheetName val="갑지"/>
      <sheetName val="6823_PS_17002"/>
      <sheetName val="PU_ITALY_2"/>
      <sheetName val="XD4Poppy"/>
      <sheetName val="Chi tiết Goc -AB"/>
      <sheetName val="SILICATE"/>
      <sheetName val="cot_xa"/>
      <sheetName val="MTO REV.2(ARMOR)"/>
      <sheetName val="??-BLDG"/>
      <sheetName val="6823_PS_17003"/>
      <sheetName val="PU_ITALY_3"/>
      <sheetName val="he_so"/>
      <sheetName val="Du_Toan"/>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_tiết_Goc_-AB"/>
      <sheetName val="Gioi_thieu"/>
      <sheetName val="MTO_REV_2(ARMOR)"/>
      <sheetName val="Sheet3"/>
      <sheetName val="V-M(Bdinh)"/>
      <sheetName val="PT ksat"/>
      <sheetName val="LUONG KS"/>
      <sheetName val="May"/>
      <sheetName val="heso"/>
      <sheetName val="__-BLDG"/>
      <sheetName val="PTDG"/>
      <sheetName val="THDT"/>
      <sheetName val="VAT LIEU"/>
      <sheetName val="DTCT"/>
      <sheetName val="NhanCong"/>
      <sheetName val="Ts"/>
      <sheetName val="Sheet1"/>
      <sheetName val="A1.8 NhIII (1050k)"/>
      <sheetName val="Nhan cong nhom I"/>
      <sheetName val="Luong TT05"/>
      <sheetName val="10_VC đ. ngắn"/>
      <sheetName val="TT35"/>
      <sheetName val="NC"/>
      <sheetName val="Bia"/>
      <sheetName val="ND"/>
      <sheetName val="ranh hong"/>
      <sheetName val="DATA"/>
      <sheetName val="luong"/>
      <sheetName val="gVL"/>
      <sheetName val="Equipment"/>
      <sheetName val="DT_THAU"/>
      <sheetName val="DGVL"/>
      <sheetName val="CT -THVLNC"/>
      <sheetName val="Luong A3"/>
      <sheetName val="Luong TT01"/>
      <sheetName val="DG_TN TB LE (2)"/>
      <sheetName val="KH tai chinh khoa san"/>
      <sheetName val="BG"/>
      <sheetName val="B-B"/>
      <sheetName val="Chenh lech vat tu"/>
      <sheetName val="Chiet tinh dz35"/>
      <sheetName val="Chi ti?t Goc -AB"/>
      <sheetName val="Chi ti_t Goc -AB"/>
      <sheetName val="THKL"/>
      <sheetName val="00000000"/>
      <sheetName val="10000000"/>
      <sheetName val="68-69"/>
      <sheetName val="Chi tiet ranh"/>
      <sheetName val="Duong Ngang"/>
      <sheetName val="San gia co"/>
      <sheetName val="Bien Bao"/>
      <sheetName val="Coc tieu - Coc H"/>
      <sheetName val="THCP Lap dat"/>
      <sheetName val="THCP xay dung"/>
      <sheetName val="Don gia XD"/>
      <sheetName val="Du toan XD"/>
      <sheetName val="NC+MTC"/>
      <sheetName val="DGCT"/>
      <sheetName val="Chiet tinh"/>
      <sheetName val="san dao"/>
      <sheetName val="Ty le"/>
      <sheetName val="MAIN GATE HOUSE"/>
      <sheetName val="GiaVT"/>
      <sheetName val="Bang cap"/>
      <sheetName val="Electrical Breakdown"/>
      <sheetName val="NOTE"/>
      <sheetName val="TN"/>
      <sheetName val="Canopy,SS5"/>
      <sheetName val="Vat tu"/>
      <sheetName val="Canopy,SS5 (2)"/>
      <sheetName val="Rate"/>
      <sheetName val="RAB AR&amp;STR"/>
      <sheetName val="escon"/>
      <sheetName val="QD957"/>
      <sheetName val="D&amp;W def."/>
      <sheetName val="실행"/>
      <sheetName val="D+W"/>
      <sheetName val="SEX"/>
      <sheetName val="MTP"/>
      <sheetName val="MTP1"/>
      <sheetName val="SL"/>
      <sheetName val="노임단가"/>
      <sheetName val="DG-TNHC-85"/>
      <sheetName val="STRUCTURE.Q'TY"/>
      <sheetName val="REMAIN Q'TY - SUB"/>
      <sheetName val="P"/>
      <sheetName val="T K"/>
      <sheetName val="조명시설"/>
      <sheetName val="Nhan cong"/>
      <sheetName val="Thiet bi"/>
      <sheetName val="DM.ChiPhi"/>
      <sheetName val="May TC"/>
      <sheetName val="Phan tich"/>
      <sheetName val="Bang KL"/>
      <sheetName val="TH Kinh phi"/>
      <sheetName val="vlieu"/>
      <sheetName val="125x125"/>
      <sheetName val="TH"/>
      <sheetName val="PNT-QUOT-#3"/>
      <sheetName val="COAT&amp;WRAP-QIOT-#3"/>
      <sheetName val="NC "/>
      <sheetName val="TTVanChuyen"/>
      <sheetName val="DSHD DH"/>
      <sheetName val="Giathanh1m3BT"/>
      <sheetName val="Control"/>
      <sheetName val="THVATTU"/>
      <sheetName val="So lieu"/>
      <sheetName val="LTT_ TT01_2015_BXD"/>
      <sheetName val="Đơn giá NC_TT01_2015"/>
      <sheetName val="Đơn giá ca máy theo TT06_2010"/>
      <sheetName val="ĐM6061_2008(XLĐZ)"/>
      <sheetName val="ĐM6060_2008(Lap dat TBA)"/>
      <sheetName val="Dongia7606_8001_4167"/>
      <sheetName val="ĐM228 _2015(suachua)"/>
      <sheetName val="ĐM39_2005(T.N đien ĐZ&amp;TBA)"/>
      <sheetName val="ĐM01_2000(thinghiem ĐZTTĐL)"/>
      <sheetName val="Đon gia thi nghiem ĐZ&amp;TBA"/>
      <sheetName val="Đon gia 228 sua chua"/>
      <sheetName val="các máy chưa có trong TT 06"/>
      <sheetName val="Cuoc van chuyen"/>
      <sheetName val="THEPMA"/>
      <sheetName val="GIA VT 03-2019"/>
      <sheetName val="PT_ksat"/>
      <sheetName val="LUONG_KS"/>
      <sheetName val="CT DZ"/>
      <sheetName val="C.BI DAO"/>
      <sheetName val="RFI-1"/>
      <sheetName val="giavl"/>
      <sheetName val="TNHC"/>
      <sheetName val="CT Thang Mo"/>
      <sheetName val="CT  PL"/>
      <sheetName val="macBT"/>
      <sheetName val="Luong BN"/>
      <sheetName val="Luong TB"/>
      <sheetName val="Ca may TB"/>
      <sheetName val="Máy BN"/>
      <sheetName val="KH-Q1,Q2,01"/>
      <sheetName val="PTDG "/>
      <sheetName val="AASHTO92"/>
      <sheetName val="Lương"/>
      <sheetName val="Ca máy"/>
      <sheetName val="TH khối lượng phải làm"/>
      <sheetName val="Cp&gt;10-Ln&lt;10"/>
      <sheetName val="Ln&lt;20"/>
      <sheetName val="EIRR&gt;1&lt;1"/>
      <sheetName val="EIRR&gt; 2"/>
      <sheetName val="EIRR&lt;2"/>
      <sheetName val="Tien do TV"/>
      <sheetName val="Config"/>
      <sheetName val="CP Du phong"/>
      <sheetName val="Tong hop kinh phi"/>
      <sheetName val="THDT goi thau TB"/>
      <sheetName val="QD79"/>
      <sheetName val="GiaVTu"/>
      <sheetName val="Tủ điện"/>
      <sheetName val="CT mong"/>
      <sheetName val="TH-20"/>
      <sheetName val="THop"/>
      <sheetName val="THop-20"/>
      <sheetName val="ĐHóa"/>
      <sheetName val="ĐHy"/>
      <sheetName val="ĐTư"/>
      <sheetName val="PBinh"/>
      <sheetName val="Phu Lg"/>
      <sheetName val="PYen"/>
      <sheetName val="SCong"/>
      <sheetName val="TP TNguyen"/>
      <sheetName val="TP Thái Nguyên"/>
      <sheetName val="Vnhai"/>
      <sheetName val="Đội 110"/>
      <sheetName val="FitOutConfCentre"/>
      <sheetName val="B3A - TOWER A"/>
      <sheetName val="F4-F7"/>
      <sheetName val="Main"/>
      <sheetName val="tifico"/>
      <sheetName val="UNIT PRICE"/>
      <sheetName val="Ratios"/>
      <sheetName val="마감사양"/>
      <sheetName val="6MONTHS"/>
      <sheetName val="NVL"/>
      <sheetName val="Office Tower"/>
      <sheetName val="GIAVLIEU"/>
      <sheetName val="Master"/>
      <sheetName val="SUM-AIR-Submit"/>
      <sheetName val="Earthwork"/>
      <sheetName val="BK04"/>
      <sheetName val="Vat_tu"/>
      <sheetName val="Canopy,SS5_(2)"/>
      <sheetName val="RAB_AR&amp;STR"/>
      <sheetName val="THCP_Lap_dat"/>
      <sheetName val="THCP_xay_dung"/>
      <sheetName val="Giá Bê tông 2 bên"/>
      <sheetName val="Takeoff"/>
      <sheetName val="SAP"/>
      <sheetName val="DG duoi"/>
      <sheetName val="6PILE  (돌출)"/>
      <sheetName val="Analisa"/>
      <sheetName val="Gld"/>
      <sheetName val="Gxd"/>
      <sheetName val="TT"/>
      <sheetName val="주식"/>
      <sheetName val="LEGEND"/>
      <sheetName val="Đơn Giá "/>
      <sheetName val="1.R18 BF"/>
      <sheetName val="A"/>
      <sheetName val="G"/>
      <sheetName val="F-B"/>
      <sheetName val="H-J"/>
      <sheetName val="6.External works-R18"/>
      <sheetName val="PRI-LS"/>
      <sheetName val="NKC6"/>
      <sheetName val="Key"/>
      <sheetName val="KQKD-01"/>
      <sheetName val="KQKD-03"/>
      <sheetName val="Phan tich tong hop"/>
      <sheetName val="Sàn T1"/>
      <sheetName val="Lỗ thông gió"/>
      <sheetName val="Gia"/>
      <sheetName val="Input"/>
      <sheetName val="1_Data"/>
      <sheetName val="Tong hop c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refreshError="1"/>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PTDG"/>
      <sheetName val="KHE"/>
      <sheetName val="CPV"/>
      <sheetName val="GVL"/>
    </sheetNames>
    <sheetDataSet>
      <sheetData sheetId="0"/>
      <sheetData sheetId="1"/>
      <sheetData sheetId="2"/>
      <sheetData sheetId="3"/>
      <sheetData sheetId="4" refreshError="1">
        <row r="13">
          <cell r="F13">
            <v>887553.90476190473</v>
          </cell>
        </row>
        <row r="14">
          <cell r="F14">
            <v>782553.90476190473</v>
          </cell>
        </row>
      </sheetData>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oi thieu"/>
      <sheetName val="So lieu"/>
      <sheetName val="He so a"/>
      <sheetName val="He so PBN"/>
      <sheetName val="phu luc"/>
      <sheetName val="Noi luc"/>
      <sheetName val="Bo tri CT"/>
      <sheetName val="Tinh duyet"/>
      <sheetName val="Tinh ban mat cau"/>
      <sheetName val="XL4Poppy"/>
      <sheetName val="PTDG"/>
      <sheetName val="sat"/>
      <sheetName val="ptvt"/>
      <sheetName val="GiaV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ection1"/>
      <sheetName val="Checksection 2 "/>
      <sheetName val="Checksection 3"/>
      <sheetName val="XL4Test5"/>
      <sheetName val="Open"/>
      <sheetName val="Function"/>
      <sheetName val="Noisuy-LLL"/>
      <sheetName val="Girder"/>
      <sheetName val="Sheet1"/>
      <sheetName val="gvl"/>
      <sheetName val="Pier"/>
      <sheetName val="Pile"/>
      <sheetName val="XL4Tٺ_x0001_t5"/>
      <sheetName val="전기"/>
      <sheetName val="Tinh ban mat cau"/>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 val="Sheet6"/>
      <sheetName val="Sheet7"/>
      <sheetName val="Sheet4"/>
      <sheetName val="Sheet5"/>
      <sheetName val="XL4Poppy"/>
      <sheetName val="(1)TK_ThueGTGT_Thang"/>
      <sheetName val="(2)Bangkebanra"/>
      <sheetName val="(3)BKMuavao-Co HDGTGT"/>
      <sheetName val="(4)BKMuavao-KTru 3% "/>
      <sheetName val="DUONG"/>
      <sheetName val="KHANH"/>
      <sheetName val="PHONG"/>
      <sheetName val="XXXXXXXX"/>
      <sheetName val="DAUTU"/>
      <sheetName val="BLNN"/>
      <sheetName val="2003"/>
      <sheetName val="00000000"/>
      <sheetName val="THANG 1"/>
      <sheetName val="THANG2"/>
      <sheetName val="THANG3"/>
      <sheetName val="THANG 4"/>
      <sheetName val="THANG 5"/>
      <sheetName val="THANG 6"/>
      <sheetName val="THANG 7"/>
      <sheetName val="THANG 8"/>
      <sheetName val="THANG 9"/>
      <sheetName val="THANG 10"/>
      <sheetName val="THANG 11"/>
      <sheetName val="THANG 12"/>
      <sheetName val="LUONG THANG THU 13"/>
      <sheetName val="CONG DOAN"/>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mau1"/>
      <sheetName val="inth2"/>
      <sheetName val="mau3"/>
      <sheetName val="mau4"/>
      <sheetName val="MAU TH5"/>
      <sheetName val="mau6"/>
      <sheetName val="mau7"/>
      <sheetName val="mau8"/>
      <sheetName val="mauTH9"/>
      <sheetName val="mauTH 10"/>
      <sheetName val="HIEU QUA DAO TAO PC"/>
      <sheetName val="XL4Test5"/>
      <sheetName val="DanhMuc"/>
      <sheetName val="Code"/>
      <sheetName val="Theodoichung"/>
      <sheetName val="T.D.C.Tiet"/>
      <sheetName val="C.tiet"/>
      <sheetName val="Khuyenmai"/>
      <sheetName val="10000000"/>
      <sheetName val="HY35"/>
      <sheetName val="Chiet tinh dz22"/>
      <sheetName val="Overhead &amp; Profit B-1"/>
      <sheetName val="Chi tiet"/>
      <sheetName val="Ton T12"/>
      <sheetName val="Ton T1"/>
      <sheetName val="Ton T2"/>
      <sheetName val="Ton T3"/>
      <sheetName val="Ton T4"/>
      <sheetName val="Ton T5"/>
      <sheetName val="Ton T6"/>
      <sheetName val="Ton T7"/>
      <sheetName val="BKe thang(12)"/>
      <sheetName val="BKe thang (1)"/>
      <sheetName val="BKe thang (2)"/>
      <sheetName val="BKe thang 3"/>
      <sheetName val="BKe thang4"/>
      <sheetName val="BKe thang5"/>
      <sheetName val="BKe thang6"/>
      <sheetName val="MTO REV.2(ARMOR)"/>
      <sheetName val="tamung"/>
      <sheetName val="RUOT"/>
      <sheetName val="SP RUOT"/>
      <sheetName val="VO"/>
      <sheetName val="SP VO"/>
      <sheetName val="TPCS"/>
      <sheetName val="SP TPCS"/>
      <sheetName val="ILOGO"/>
      <sheetName val="SPILGO"/>
      <sheetName val="CLOGO"/>
      <sheetName val="SPCLOGO"/>
      <sheetName val="BONGDAN"/>
      <sheetName val="SPBDAN"/>
      <sheetName val="TONGHOP"/>
      <sheetName val="KHAC"/>
      <sheetName val="CT Thang Mo"/>
      <sheetName val="CT  PL"/>
      <sheetName val="SS02-_x0010_5-10"/>
      <sheetName val="KẾ HOẠCH THANG 05"/>
      <sheetName val="PL01 Giao chi tieu NV"/>
      <sheetName val="PL02 Giao chi tieu CTV"/>
      <sheetName val="PL03 phan ca"/>
      <sheetName val="PL04 BH vung lom"/>
      <sheetName val="PL5 CS Điểm bán"/>
      <sheetName val="PL6 Du tru hang hoa"/>
      <sheetName val="Tien do theo tuan"/>
      <sheetName val="VPP 03 2005"/>
      <sheetName val="20000000"/>
      <sheetName val="30000000"/>
      <sheetName val="40000000"/>
      <sheetName val="co huu"/>
      <sheetName val="to kho"/>
      <sheetName val="PU"/>
      <sheetName val="NHAN"/>
      <sheetName val="luong moc"/>
      <sheetName val="Sheet8"/>
      <sheetName val="NON HCMC SALES"/>
      <sheetName val="HANOI SALES"/>
      <sheetName val="SOUTH"/>
      <sheetName val="dongia (2)"/>
      <sheetName val="〳_x0007_匀敨瑥ㄳ_x0007_"/>
      <sheetName val="ㄳ_x0007_匀敨瑥㈳_x0007_匀敨瑥㌳"/>
      <sheetName val="匀敨瑥㌳_x0007_匀敨瑥㐳_x0007_匀敨瑥㔳_x0007_"/>
      <sheetName val="_x0007_匀"/>
      <sheetName val="敥㍴"/>
      <sheetName val="_x0007_匀敨瑥㘳_x0007_"/>
      <sheetName val="ܶ_x0000_桓敥㍴ܷ"/>
      <sheetName val="㜳_x0007_匀敨瑥㠳"/>
      <sheetName val="匀敨瑥〴"/>
      <sheetName val="ܰ_x0000_桓敥㑴ܱ_x0000_桓"/>
      <sheetName val="_x0007_匀敨瑥㈴_x0007_匀"/>
      <sheetName val="_x0007_匀敨瑥㌴_x0007_"/>
      <sheetName val="㤴_x0007_匀敨瑥〵_x0002_"/>
      <sheetName val="〵_x0002_一Ƀ_x0000_䱖_x0004_吀"/>
      <sheetName val="ь_x0000_䡔呄_x0004_吀先Ք"/>
      <sheetName val="䡔呑_x0005_䌀⁔呈_x0006_䈀"/>
      <sheetName val="ٔ_x0000_⁂楴桮_x0002_堀݄_x0000_䡔嘠⁔݁_x0000_畏汴瑥ͳ"/>
      <sheetName val="呖䄠_x0007_伀瑵敬獴_x0003_倀"/>
      <sheetName val="獴_x0003_倀獇_x0006_嘀䅔慣"/>
      <sheetName val="敥㍴ܹ_x0000_"/>
      <sheetName val="㍴ܸ_x0000_桓敥"/>
      <sheetName val="ܳ_x0000_桓敥㑴ܴ"/>
      <sheetName val="㐴_x0007_匀敨瑥㔴_x0007_"/>
      <sheetName val="㔴_x0007_匀敨瑥㘴_x0007_"/>
      <sheetName val="㘴_x0007_匀敨瑥㜴_x0007_"/>
      <sheetName val="㜴_x0007_匀敨瑥㠴_x0007_"/>
      <sheetName val="㠴_x0007_匀敨瑥㤴_x0007_"/>
      <sheetName val="SOH_HN"/>
      <sheetName val="Week 3"/>
      <sheetName val="PNT-QUOT-#3"/>
      <sheetName val="COAT&amp;WRAP-QIOT-#3"/>
      <sheetName val="ܶ"/>
      <sheetName val="ܰ"/>
      <sheetName val="〵_x0002_一Ƀ"/>
      <sheetName val="ь"/>
      <sheetName val="ٔ"/>
      <sheetName val="㍴ܸ"/>
      <sheetName val="ܳ"/>
      <sheetName val="Chiet_tinh_dz35"/>
      <sheetName val="QT_DZ35"/>
      <sheetName val="DT_DZ_35_Kv"/>
      <sheetName val="(3)BKMuavao-Co_HDGTGT"/>
      <sheetName val="(4)BKMuavao-KTru_3%_"/>
      <sheetName val="THANG_1"/>
      <sheetName val="THANG_4"/>
      <sheetName val="THANG_5"/>
      <sheetName val="THANG_6"/>
      <sheetName val="THANG_7"/>
      <sheetName val="THANG_8"/>
      <sheetName val="THANG_9"/>
      <sheetName val="THANG_10"/>
      <sheetName val="THANG_11"/>
      <sheetName val="THANG_12"/>
      <sheetName val="LUONG_THANG_THU_13"/>
      <sheetName val="CONG_DOAN"/>
      <sheetName val="Chiet_tinh_dz22"/>
      <sheetName val="Ton_T12"/>
      <sheetName val="Ton_T1"/>
      <sheetName val="Ton_T2"/>
      <sheetName val="Ton_T3"/>
      <sheetName val="Ton_T4"/>
      <sheetName val="Ton_T5"/>
      <sheetName val="Ton_T6"/>
      <sheetName val="Ton_T7"/>
      <sheetName val="BKe_thang(12)"/>
      <sheetName val="BKe_thang_(1)"/>
      <sheetName val="BKe_thang_(2)"/>
      <sheetName val="BKe_thang_3"/>
      <sheetName val="BKe_thang4"/>
      <sheetName val="BKe_thang5"/>
      <sheetName val="BKe_thang6"/>
      <sheetName val="QT_DZ351"/>
      <sheetName val="DT_DZ_35_Kv1"/>
      <sheetName val="Chiet_tinh_dz351"/>
      <sheetName val="(3)BKMuavao-Co_HDGTGT1"/>
      <sheetName val="(4)BKMuavao-KTru_3%_1"/>
      <sheetName val="THANG_13"/>
      <sheetName val="THANG_41"/>
      <sheetName val="THANG_51"/>
      <sheetName val="THANG_61"/>
      <sheetName val="THANG_71"/>
      <sheetName val="THANG_81"/>
      <sheetName val="THANG_91"/>
      <sheetName val="THANG_101"/>
      <sheetName val="THANG_111"/>
      <sheetName val="THANG_121"/>
      <sheetName val="LUONG_THANG_THU_131"/>
      <sheetName val="CONG_DOAN1"/>
      <sheetName val="Chiet_tinh_dz221"/>
      <sheetName val="Ton_T121"/>
      <sheetName val="Ton_T11"/>
      <sheetName val="Ton_T21"/>
      <sheetName val="Ton_T31"/>
      <sheetName val="Ton_T41"/>
      <sheetName val="Ton_T51"/>
      <sheetName val="Ton_T61"/>
      <sheetName val="Ton_T71"/>
      <sheetName val="BKe_thang(12)1"/>
      <sheetName val="BKe_thang_(1)1"/>
      <sheetName val="BKe_thang_(2)1"/>
      <sheetName val="BKe_thang_31"/>
      <sheetName val="BKe_thang41"/>
      <sheetName val="BKe_thang51"/>
      <sheetName val="BKe_thang61"/>
      <sheetName val="ܶ?桓敥㍴ܷ"/>
      <sheetName val="ܰ?桓敥㑴ܱ?桓"/>
      <sheetName val="〵_x0002_一Ƀ?䱖_x0004_吀"/>
      <sheetName val="ь?䡔呄_x0004_吀先Ք"/>
      <sheetName val="ٔ?⁂楴桮_x0002_堀݄?䡔嘠⁔݁?畏汴瑥ͳ"/>
      <sheetName val="敥㍴ܹ?"/>
      <sheetName val="㍴ܸ?桓敥"/>
      <sheetName val="ܳ?桓敥㑴ܴ"/>
      <sheetName val="K? HO?CH THANG 05"/>
      <sheetName val="PL5 CS ÐiêÒm baìn"/>
      <sheetName val="Trich Du Toan"/>
      <sheetName val="Chi phi khac 4.3KH-CP"/>
      <sheetName val="K_ HO_CH THANG 05"/>
      <sheetName val="KLHT"/>
      <sheetName val="TDTKP"/>
      <sheetName val="DK-KH"/>
      <sheetName val="chitimc"/>
      <sheetName val="giathanh1"/>
      <sheetName val="THPDMoi  (2)"/>
      <sheetName val="lam-moi"/>
      <sheetName val="thao-go"/>
      <sheetName val="TONGKE-HT"/>
      <sheetName val="#REF"/>
      <sheetName val="dtxl"/>
      <sheetName val="t-h HA THE"/>
      <sheetName val="CHITIET VL-NC-TT -1p"/>
      <sheetName val="TONG HOP VL-NC TT"/>
      <sheetName val="Tiepdia"/>
      <sheetName val="CHITIET VL-NC-TT-3p"/>
      <sheetName val="TDTKP1"/>
      <sheetName val="TONGKE3p "/>
      <sheetName val="KPVC-BD "/>
      <sheetName val="ܶ_桓敥㍴ܷ"/>
      <sheetName val="ܰ_桓敥㑴ܱ_桓"/>
      <sheetName val="〵_x0002_一Ƀ_䱖_x0004_吀"/>
      <sheetName val="ь_䡔呄_x0004_吀先Ք"/>
      <sheetName val="ٔ_⁂楴桮_x0002_堀݄_䡔嘠⁔݁_畏汴瑥ͳ"/>
      <sheetName val="敥㍴ܹ_"/>
      <sheetName val="㍴ܸ_桓敥"/>
      <sheetName val="ܳ_桓敥㑴ܴ"/>
      <sheetName val="PL5 CS Ðiê?m ba´n"/>
      <sheetName val="T_D_C_Tiet"/>
      <sheetName val="C_tiet"/>
      <sheetName val="MAU_TH5"/>
      <sheetName val="mauTH_10"/>
      <sheetName val="HIEU_QUA_DAO_TAO_PC"/>
      <sheetName val="IBASE"/>
      <sheetName val="gtrinh"/>
      <sheetName val="chitiet"/>
      <sheetName val="DONGIA"/>
      <sheetName val="DG"/>
      <sheetName val="TH XL"/>
      <sheetName val="CHITIET VL-NC"/>
      <sheetName val="10"/>
      <sheetName val="LKVL-CK-HT-GD1"/>
      <sheetName val="PL5 CS Ðiê_m ba´n"/>
      <sheetName val="KKKKKKKK"/>
      <sheetName val="Don gia"/>
      <sheetName val="gvl"/>
      <sheetName val="D_x0014_ DZ 35 Kv"/>
      <sheetName val="SS02-_x005f_x0010_5-10"/>
      <sheetName val=""/>
      <sheetName val="TONG HOP VL-NC"/>
      <sheetName val="Du_lieu"/>
      <sheetName val="TH VL, NC, DDHT Thanhphuoc"/>
      <sheetName val="TNHCHINH"/>
      <sheetName val="VCV-BE-TONG"/>
      <sheetName val="co_huu"/>
      <sheetName val="to_kho"/>
      <sheetName val="luong_moc"/>
      <sheetName val="Overhead_&amp;_Profit_B-1"/>
      <sheetName val="Chi_tiet"/>
      <sheetName val="KẾ_HOẠCH_THANG_05"/>
      <sheetName val="PL01_Giao_chi_tieu_NV"/>
      <sheetName val="PL02_Giao_chi_tieu_CTV"/>
      <sheetName val="PL03_phan_ca"/>
      <sheetName val="PL04_BH_vung_lom"/>
      <sheetName val="PL5_CS_Điểm_bán"/>
      <sheetName val="PL6_Du_tru_hang_hoa"/>
      <sheetName val="Tien_do_theo_tuan"/>
      <sheetName val="MTO_REV_2(ARMOR)"/>
      <sheetName val="SP_RUOT"/>
      <sheetName val="SP_VO"/>
      <sheetName val="SP_TPCS"/>
      <sheetName val="Chiet_tinh_dz352"/>
      <sheetName val="QT_DZ352"/>
      <sheetName val="DT_DZ_35_Kv2"/>
      <sheetName val="(3)BKMuavao-Co_HDGTGT2"/>
      <sheetName val="(4)BKMuavao-KTru_3%_2"/>
      <sheetName val="THANG_14"/>
      <sheetName val="THANG_42"/>
      <sheetName val="THANG_52"/>
      <sheetName val="THANG_62"/>
      <sheetName val="THANG_72"/>
      <sheetName val="THANG_82"/>
      <sheetName val="THANG_92"/>
      <sheetName val="THANG_102"/>
      <sheetName val="THANG_112"/>
      <sheetName val="THANG_122"/>
      <sheetName val="LUONG_THANG_THU_132"/>
      <sheetName val="CONG_DOAN2"/>
      <sheetName val="Chiet_tinh_dz222"/>
      <sheetName val="VPP_03_2005"/>
      <sheetName val="Ton_T122"/>
      <sheetName val="Ton_T13"/>
      <sheetName val="Ton_T22"/>
      <sheetName val="Ton_T32"/>
      <sheetName val="Ton_T42"/>
      <sheetName val="Ton_T52"/>
      <sheetName val="Ton_T62"/>
      <sheetName val="Ton_T72"/>
      <sheetName val="BKe_thang(12)2"/>
      <sheetName val="BKe_thang_(1)2"/>
      <sheetName val="BKe_thang_(2)2"/>
      <sheetName val="BKe_thang_32"/>
      <sheetName val="BKe_thang42"/>
      <sheetName val="BKe_thang52"/>
      <sheetName val="BKe_thang62"/>
      <sheetName val="CT_Thang_Mo"/>
      <sheetName val="CT__PL"/>
      <sheetName val="dongia_(2)"/>
      <sheetName val="K?_HO?CH_THANG_05"/>
      <sheetName val="PL5_CS_ÐiêÒm_baìn"/>
      <sheetName val="SS02-5-10"/>
      <sheetName val="Bao cao"/>
      <sheetName val="DT nhap xuat VT va van tai"/>
      <sheetName val="Doanh thu liveline"/>
      <sheetName val="DT SCL"/>
      <sheetName val="EVN_GL_006A _2018"/>
      <sheetName val="K__HO_CH_THANG_05"/>
      <sheetName val="ctTBA"/>
      <sheetName val="MTP"/>
      <sheetName val="M&amp;E"/>
      <sheetName val="Fur Data"/>
      <sheetName val="Fur. Qty"/>
      <sheetName val="Fit-out Qty"/>
      <sheetName val="HY35.xls"/>
      <sheetName val="GIAVLIEU"/>
      <sheetName val="Gia vat tu"/>
      <sheetName val="PhÇnCK"/>
      <sheetName val="BÐéB_x0000__x0000__x0000__x0000__x0000__x0001__x0000_"/>
      <sheetName val="(2)BangÐéB_x0000__x0000__x0000__x0000_"/>
      <sheetName val="TH"/>
      <sheetName val="Chia T1"/>
      <sheetName val="Chia T2"/>
      <sheetName val="Chia T3"/>
      <sheetName val="TH11"/>
      <sheetName val="TH T11"/>
      <sheetName val="TH T1"/>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ESTI."/>
      <sheetName val="DI-ESTI"/>
    </sheetNames>
    <sheetDataSet>
      <sheetData sheetId="0"/>
      <sheetData sheetId="1"/>
      <sheetData sheetId="2" refreshError="1">
        <row r="3">
          <cell r="H3">
            <v>17.099999999999998</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sheetData sheetId="140"/>
      <sheetData sheetId="141" refreshError="1"/>
      <sheetData sheetId="142"/>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refreshError="1"/>
      <sheetData sheetId="301" refreshError="1"/>
      <sheetData sheetId="302"/>
      <sheetData sheetId="303" refreshError="1"/>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refreshError="1"/>
      <sheetData sheetId="410" refreshError="1"/>
      <sheetData sheetId="411" refreshError="1"/>
      <sheetData sheetId="412" refreshError="1"/>
      <sheetData sheetId="4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Toan"/>
      <sheetName val="PhuLuc1"/>
      <sheetName val="KiemToan"/>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ra_bang"/>
      <sheetName val="solieu"/>
      <sheetName val="ESTI."/>
      <sheetName val="DI-ESTI"/>
      <sheetName val="Sheet2"/>
      <sheetName val="sat"/>
      <sheetName val="ptvt"/>
      <sheetName val="VL"/>
      <sheetName val="TN"/>
      <sheetName val="ND"/>
      <sheetName val="MTL$-INTER"/>
      <sheetName val="Checksection1"/>
      <sheetName val="ESTI_"/>
      <sheetName val="ma-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 val="1-6"/>
      <sheetName val="ANCA "/>
      <sheetName val="VT&amp;UL&amp;tet"/>
      <sheetName val="CNHAT-Cty"/>
      <sheetName val="CNHAT-Cty (2)"/>
      <sheetName val="CNHAT-phong"/>
      <sheetName val="CNHAT-phong (2)"/>
      <sheetName val="Tet am"/>
      <sheetName val="Hao mon"/>
      <sheetName val="Trach nhiem"/>
      <sheetName val="Ctac phi"/>
      <sheetName val="DS-2005"/>
      <sheetName val="Vat tu 6T cuoi 2005"/>
      <sheetName val="TH vat tu"/>
      <sheetName val="XL4Test5"/>
      <sheetName val="THDT"/>
      <sheetName val="KHDT"/>
      <sheetName val="HP"/>
      <sheetName val="THHP"/>
      <sheetName val="MMTB"/>
      <sheetName val="NL"/>
      <sheetName val="CDLD"/>
      <sheetName val="TDo"/>
      <sheetName val="GiaVL"/>
      <sheetName val="Sheet1"/>
      <sheetName val="Vat tu 6T _oi 2005"/>
      <sheetName val="Khu 1-2 phuong lª lîi (Giai ®o¹"/>
      <sheetName val="Don gia"/>
      <sheetName val="dongia (2)"/>
      <sheetName val="giathanh1"/>
      <sheetName val="LKVL-CK-HT-GD1"/>
      <sheetName val="THPDMoi  (2)"/>
      <sheetName val="gtrinh"/>
      <sheetName val="phuluc1"/>
      <sheetName val="TONG HOP VL-NC"/>
      <sheetName val="lam-moi"/>
      <sheetName val="chitiet"/>
      <sheetName val="TONGKE3p "/>
      <sheetName val="TH VL, NC, DDHT Thanhphuoc"/>
      <sheetName val="#REF"/>
      <sheetName val="DONGIA"/>
      <sheetName val="thao-go"/>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inhToan"/>
      <sheetName val="Open"/>
      <sheetName val="Function"/>
      <sheetName val="Noisuy-LLL"/>
      <sheetName val="TCT"/>
      <sheetName val="gvl"/>
      <sheetName val="Control"/>
      <sheetName val="THVATTU"/>
      <sheetName val="FAB별"/>
      <sheetName val="chitimc"/>
      <sheetName val="Du_lieu"/>
      <sheetName val="dtxl"/>
      <sheetName val="KH-Q1,Q2,01"/>
      <sheetName val="PHAN DS 22 KV"/>
      <sheetName val="chi tiet TBA"/>
      <sheetName val="Detailed for Break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Tong_gia"/>
      <sheetName val="Chi_tiet_gia"/>
      <sheetName val="KL_dao_Lap_dat"/>
      <sheetName val="THKP_don_gia_chao"/>
      <sheetName val="VL_NC_M_XL_khac"/>
      <sheetName val="BT_cot_thep"/>
      <sheetName val="KL_cot_thep"/>
      <sheetName val="XL4Poppy"/>
      <sheetName val="XL4Poppy (2)"/>
      <sheetName val="XL4Poppy (3)"/>
      <sheetName val="XL4Poppy (4)"/>
      <sheetName val="XL4Poppy (5)"/>
      <sheetName val="Du_lieu"/>
      <sheetName val="mong tru"/>
      <sheetName val="VChuyen"/>
      <sheetName val="TBA"/>
      <sheetName val="TH"/>
      <sheetName val="DZ"/>
      <sheetName val="Chiet tinh cot, day"/>
      <sheetName val="Chiet Tinh mong"/>
      <sheetName val="Thep"/>
      <sheetName val="Thep, BT mong"/>
      <sheetName val="TN + DB"/>
      <sheetName val="Cap phoi BT"/>
      <sheetName val="Sheet2"/>
      <sheetName val="Gia vat tu"/>
      <sheetName val="nhan cong"/>
      <sheetName val="gvl"/>
      <sheetName val="A6,MAY"/>
      <sheetName val="DGCT"/>
      <sheetName val="SPL4"/>
      <sheetName val="Tongk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4Poppy"/>
      <sheetName val="CONS PPMU ETC"/>
      <sheetName val="SUMMARY PT E"/>
      <sheetName val="INVESTIGATIONS "/>
      <sheetName val="TRG, COMP  SUMMARY"/>
      <sheetName val="CESI"/>
      <sheetName val="RS SUMMARY"/>
      <sheetName val="Sheet7"/>
      <sheetName val="Sheet8"/>
      <sheetName val="Sheet9"/>
      <sheetName val="TRG DETAILS"/>
      <sheetName val="Sheet11"/>
      <sheetName val="DETAILED INVESTS"/>
      <sheetName val="T11,12-2001"/>
      <sheetName val="thao-go"/>
      <sheetName val="Tai khoan"/>
      <sheetName val="Sheet3"/>
      <sheetName val="CT01"/>
      <sheetName val="2001"/>
      <sheetName val="156nhap01"/>
      <sheetName val="DI-ESTI"/>
      <sheetName val="G.VL"/>
      <sheetName val="thietbi"/>
      <sheetName val="gVL"/>
      <sheetName val="Vung11"/>
      <sheetName val="Sheet1"/>
      <sheetName val="Sheet2"/>
      <sheetName val="Sheet4"/>
      <sheetName val="chấm cơm"/>
      <sheetName val="Sheet5"/>
      <sheetName val="Cao độ"/>
      <sheetName val="§¬n gi¸ chÝnh"/>
      <sheetName val="LKVL-CK-HT-GD1"/>
      <sheetName val="TONGKE-HT"/>
      <sheetName val="TONG HOP"/>
      <sheetName val="LIET KE HANG HOA"/>
      <sheetName val="CONS_PPMU_ETC"/>
      <sheetName val="SUMMARY_PT_E"/>
      <sheetName val="INVESTIGATIONS_"/>
      <sheetName val="TRG,_COMP__SUMMARY"/>
      <sheetName val="RS_SUMMARY"/>
      <sheetName val="TRG_DETAILS"/>
      <sheetName val="DETAILED_INVESTS"/>
      <sheetName val="Tai_khoan"/>
      <sheetName val="nhapT7"/>
      <sheetName val="GIAVLIEU"/>
      <sheetName val="ESTI."/>
      <sheetName val="G_VL"/>
      <sheetName val="chấm_cơm"/>
      <sheetName val="Cao_độ"/>
      <sheetName val="ch?m cõm"/>
      <sheetName val="Cao ð?"/>
      <sheetName val="IBASE"/>
      <sheetName val="VC"/>
      <sheetName val="chitiet"/>
      <sheetName val="CK KH"/>
      <sheetName val="Sheet30"/>
      <sheetName val="Cong no"/>
      <sheetName val="Sheet17"/>
      <sheetName val="Sheet10"/>
      <sheetName val="ACDI"/>
      <sheetName val="An Binh"/>
      <sheetName val="An Thinh"/>
      <sheetName val="Sheet21"/>
      <sheetName val="ANM"/>
      <sheetName val="Alhonga"/>
      <sheetName val="A Thai"/>
      <sheetName val="Baker"/>
      <sheetName val="Sheet63"/>
      <sheetName val="BDS"/>
      <sheetName val="Buu Dien HM"/>
      <sheetName val="Congaco"/>
      <sheetName val="Sheet39"/>
      <sheetName val="HD CT GTSG"/>
      <sheetName val="CTrinh GTSG"/>
      <sheetName val="Cuu Long VT2"/>
      <sheetName val="Cuu long (VT)"/>
      <sheetName val="Cuu Long (DK)"/>
      <sheetName val="Cuu Long 2"/>
      <sheetName val="Cuu Long1"/>
      <sheetName val="CD 12"/>
      <sheetName val="Daily Full"/>
      <sheetName val="Dau Nhot &amp; HC "/>
      <sheetName val="Dd a tam"/>
      <sheetName val="Det Dong A "/>
      <sheetName val="Det Kim DP"/>
      <sheetName val="Det Phong Phu "/>
      <sheetName val="HD Det Phong Phu"/>
      <sheetName val="DV NN SG"/>
      <sheetName val="Sheet25"/>
      <sheetName val="Dai Khi Tuong"/>
      <sheetName val="Dong Ya"/>
      <sheetName val="HD Dong Minh"/>
      <sheetName val="Dong Minh"/>
      <sheetName val="KS Equatorial"/>
      <sheetName val="Sheet34"/>
      <sheetName val="Duc Bon"/>
      <sheetName val="Dien Thoai Tay"/>
      <sheetName val="ERM"/>
      <sheetName val="Sheet35"/>
      <sheetName val="FCC"/>
      <sheetName val="Foster(Mai)"/>
      <sheetName val="Sheet53"/>
      <sheetName val="Foster(Ly)"/>
      <sheetName val="IBC"/>
      <sheetName val="Indo Suez"/>
      <sheetName val="Group Ama"/>
      <sheetName val="HD HMT"/>
      <sheetName val="Sheet65"/>
      <sheetName val="Hoa Mat Troi"/>
      <sheetName val="Hong Van"/>
      <sheetName val="Hieu Trung Quan"/>
      <sheetName val="Sheet29"/>
      <sheetName val="KC - PX"/>
      <sheetName val="KC VP tam"/>
      <sheetName val="KC - VP"/>
      <sheetName val="Kem Ki Do"/>
      <sheetName val="Sheet16"/>
      <sheetName val="Kinh Do (BD)"/>
      <sheetName val="Sheet61"/>
      <sheetName val="Kinh Do Q6"/>
      <sheetName val="Sheet15"/>
      <sheetName val="Kinh Do"/>
      <sheetName val="Khang Phu Cuong"/>
      <sheetName val="Lan Anh"/>
      <sheetName val="Lien Hiep"/>
      <sheetName val="Lien Chau Luc"/>
      <sheetName val="Sheet44"/>
      <sheetName val="Sheet43"/>
      <sheetName val="Sheet42"/>
      <sheetName val="Sheet23"/>
      <sheetName val="Sheet38"/>
      <sheetName val="Hoan My"/>
      <sheetName val="Mai Lan"/>
      <sheetName val="Manh Cong"/>
      <sheetName val="MOA"/>
      <sheetName val="Sheet6"/>
      <sheetName val="My pham SG"/>
      <sheetName val="Minh Thanh"/>
      <sheetName val="Sheet58"/>
      <sheetName val="MOL"/>
      <sheetName val="Nhan Ha"/>
      <sheetName val="Ngoc Bao"/>
      <sheetName val="Sheet62"/>
      <sheetName val="PARKSON"/>
      <sheetName val="PT Nong Thon"/>
      <sheetName val="Sheet28"/>
      <sheetName val="Sheet22"/>
      <sheetName val="P. Thuong Mai"/>
      <sheetName val="Phi Thanh Nha"/>
      <sheetName val="Sheet50"/>
      <sheetName val="Sheet31"/>
      <sheetName val="PV Drilling"/>
      <sheetName val="Sheet33"/>
      <sheetName val="Sheet32"/>
      <sheetName val="RMIT (Quy)"/>
      <sheetName val="RMIT (Hong)"/>
      <sheetName val="RMIT"/>
      <sheetName val="RU21"/>
      <sheetName val="Sheet51"/>
      <sheetName val="SG Speal"/>
      <sheetName val="Phu Yen"/>
      <sheetName val="Sheet41"/>
      <sheetName val="Sai Thanh"/>
      <sheetName val="Song Phat"/>
      <sheetName val="Sofitel"/>
      <sheetName val="Sojitz"/>
      <sheetName val="SMT"/>
      <sheetName val="Strong man"/>
      <sheetName val="Always"/>
      <sheetName val="Sheet57"/>
      <sheetName val="Sheet18"/>
      <sheetName val="C Thuan"/>
      <sheetName val="C Thuan (hd)"/>
      <sheetName val="C Thuan(Thuc)"/>
      <sheetName val="Sheet60"/>
      <sheetName val="Sheet59"/>
      <sheetName val="Sheet48"/>
      <sheetName val="gia HD"/>
      <sheetName val="Sheet49"/>
      <sheetName val="Thuc"/>
      <sheetName val="Sheet46"/>
      <sheetName val="So Tai Nguyen"/>
      <sheetName val="So XD 18-12"/>
      <sheetName val="Sort phong"/>
      <sheetName val="Tong"/>
      <sheetName val="So xay dung"/>
      <sheetName val="Sundance clothing"/>
      <sheetName val="Sheet20"/>
      <sheetName val="Tan Dong Phuong"/>
      <sheetName val="TangChong"/>
      <sheetName val="Tan hiep Phat"/>
      <sheetName val="Thien Phu"/>
      <sheetName val="Sheet19"/>
      <sheetName val="Sheet64"/>
      <sheetName val="Teka"/>
      <sheetName val="Sheet24"/>
      <sheetName val="Sheet27"/>
      <sheetName val="TWII Ngoc"/>
      <sheetName val="TWII Lan"/>
      <sheetName val="TWII TTNC"/>
      <sheetName val="Sheet14"/>
      <sheetName val="Thu Y TW II"/>
      <sheetName val="TK 21"/>
      <sheetName val="Thong Thai"/>
      <sheetName val="TM Ceramic"/>
      <sheetName val="tongyuangtam"/>
      <sheetName val="Tong Yuang"/>
      <sheetName val="Truong CDKTDN"/>
      <sheetName val="Hoi (a)"/>
      <sheetName val=" Hoi"/>
      <sheetName val=" Nga"/>
      <sheetName val="TV Dau Khí"/>
      <sheetName val="Sheet37"/>
      <sheetName val="Sheet36"/>
      <sheetName val="UBND P7Q3"/>
      <sheetName val="UBND P6 Q3"/>
      <sheetName val="Sheet47"/>
      <sheetName val="UBND P7Q10"/>
      <sheetName val="Unza (TDT)"/>
      <sheetName val="UNZA (Thai)"/>
      <sheetName val="UNZA (Thao) op"/>
      <sheetName val="UP Gas"/>
      <sheetName val="51-53 VVT"/>
      <sheetName val="Sheet13"/>
      <sheetName val="Vision 2"/>
      <sheetName val="Vision 1"/>
      <sheetName val="HD Viet Dung"/>
      <sheetName val="Viet Dung"/>
      <sheetName val="Sheet12"/>
      <sheetName val="Viet Duc"/>
      <sheetName val="VEIC"/>
      <sheetName val="Sheet55"/>
      <sheetName val="Sheet56"/>
      <sheetName val="Sheet54"/>
      <sheetName val="Sheet40"/>
      <sheetName val="Sheet45"/>
      <sheetName val="Vigawell"/>
      <sheetName val="Vinh Phat"/>
      <sheetName val="VLC"/>
      <sheetName val="Thuc Yamato"/>
      <sheetName val="HD Yamato"/>
      <sheetName val="XD CT"/>
      <sheetName val="L. Viet"/>
      <sheetName val="Kienthanh"/>
      <sheetName val="OHKI Corp."/>
      <sheetName val="PCC"/>
      <sheetName val="Pacific Queen"/>
      <sheetName val="Quoc Luat"/>
      <sheetName val="Sea Road"/>
      <sheetName val="Tan Nhat Thanh"/>
      <sheetName val="Thinh Long "/>
      <sheetName val="Sheet52"/>
      <sheetName val="Sheet26"/>
      <sheetName val="Tong 6"/>
      <sheetName val="Toyo VN"/>
      <sheetName val="Toan Thinh Phat"/>
      <sheetName val="XD 9"/>
      <sheetName val="Huu Phong"/>
      <sheetName val="Bich Hang"/>
      <sheetName val="TRUONG LTHG"/>
      <sheetName val="00000000"/>
      <sheetName val="Payroll"/>
      <sheetName val="ESTI_"/>
      <sheetName val="DI_ESTI"/>
      <sheetName val="PTDG"/>
      <sheetName val="ch?m com"/>
      <sheetName val="Cao d?"/>
      <sheetName val="May"/>
      <sheetName val="§¬n_gi¸_chÝnh"/>
      <sheetName val="TONG_HOP"/>
      <sheetName val="LIET_KE_HANG_HOA"/>
      <sheetName val="ch_m cõm"/>
      <sheetName val="Cao ð_"/>
      <sheetName val=""/>
      <sheetName val="????????"/>
      <sheetName val="sat"/>
      <sheetName val="ptvt"/>
      <sheetName val="Rate"/>
      <sheetName val="Phan tho"/>
      <sheetName val="ch_m com"/>
      <sheetName val="Cao d_"/>
      <sheetName val="M 67"/>
      <sheetName val="MTP"/>
      <sheetName val="NHATKY"/>
      <sheetName val="________"/>
      <sheetName val="Chiet tinh dz35"/>
      <sheetName val="SP10"/>
      <sheetName val="BM"/>
      <sheetName val="CT Thang Mo"/>
      <sheetName val="CT  PL"/>
      <sheetName val="Chiet tinh dz22"/>
      <sheetName val="DG 285"/>
      <sheetName val="DG  286"/>
      <sheetName val="DG1426"/>
      <sheetName val="DG 89"/>
      <sheetName val="DG THIET BI"/>
      <sheetName val="DGVCTC 285"/>
      <sheetName val="切割 MTL"/>
      <sheetName val="TinhToan"/>
    </sheetNames>
    <sheetDataSet>
      <sheetData sheetId="0" refreshError="1">
        <row r="31">
          <cell r="C31" t="b">
            <v>1</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 sheetId="267" refreshError="1"/>
      <sheetData sheetId="268"/>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KluongKm2,4"/>
      <sheetName val="B.cao"/>
      <sheetName val="T.tiet"/>
      <sheetName val="T.N"/>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ongty"/>
      <sheetName val="VPPN"/>
      <sheetName val="XN74"/>
      <sheetName val="XN54"/>
      <sheetName val="XN33"/>
      <sheetName val="NK96"/>
      <sheetName val="XL4Test5"/>
      <sheetName val="YEU TO CONG"/>
      <sheetName val="TD 3DIEM"/>
      <sheetName val="TD 2DIEM"/>
      <sheetName val="TSCD DUNG CHUNG "/>
      <sheetName val="KHKHAUHAOTSCHUNG"/>
      <sheetName val="TSCDTOAN NHA MAY"/>
      <sheetName val="CPSXTOAN BO SP"/>
      <sheetName val="PBCPCHUNG CHO CAC DTUONG"/>
      <sheetName val="dn"/>
      <sheetName val="DU TOAN"/>
      <sheetName val="CHI TIET"/>
      <sheetName val="KLnt"/>
      <sheetName val="PHAN TICH"/>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XN79"/>
      <sheetName val="CTMT"/>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
      <sheetName val="TO HUNG"/>
      <sheetName val="CONGNHAN NE"/>
      <sheetName val="XINGUYEP"/>
      <sheetName val="TH331"/>
      <sheetName val="may"/>
      <sheetName val="Vatlieu cau"/>
      <sheetName val="cau DS11"/>
      <sheetName val="cau DS12"/>
      <sheetName val="THCDS12"/>
      <sheetName val="dgcau"/>
      <sheetName val="THCDS11"/>
      <sheetName val="DGCT"/>
      <sheetName val="DGCong"/>
      <sheetName val="Vatlieu"/>
      <sheetName val="nhancong"/>
      <sheetName val="KL"/>
      <sheetName val="rph (2)"/>
      <sheetName val="dap"/>
      <sheetName val="gpmb"/>
      <sheetName val="dt-kphi-iso-tong"/>
      <sheetName val="dt-kphi-iso-ctiet"/>
      <sheetName val="gia"/>
      <sheetName val="PTDG"/>
      <sheetName val="sut&lt;100"/>
      <sheetName val="sut duong"/>
      <sheetName val="sut am"/>
      <sheetName val="bu lun"/>
      <sheetName val="xoi lo chan ke"/>
      <sheetName val="GTXL"/>
      <sheetName val="TDT"/>
      <sheetName val="Du_lieu"/>
      <sheetName val="nhan cong"/>
      <sheetName val="dt-iphi"/>
      <sheetName val="ptvl0-1"/>
      <sheetName val="0-1"/>
      <sheetName val="ptvl4-5"/>
      <sheetName val="4-5"/>
      <sheetName val="ptvl3-4"/>
      <sheetName val="3-4"/>
      <sheetName val="ptvl2-3"/>
      <sheetName val="2-3"/>
      <sheetName val="vlcong"/>
      <sheetName val="ptvl1-2"/>
      <sheetName val="1-2"/>
      <sheetName val="Kluong"/>
      <sheetName val="Giatri"/>
      <sheetName val="Sheet3 (2)"/>
      <sheetName val="CRC"/>
      <sheetName val="GIATRI-DAILY"/>
      <sheetName val="NVBH KHAC"/>
      <sheetName val="NVBH HOAN"/>
      <sheetName val="TONKHODAILY"/>
      <sheetName val="gvt"/>
      <sheetName val="ATGT"/>
      <sheetName val="DG-TH"/>
      <sheetName val="Tuong-chan"/>
      <sheetName val="Dau-cong"/>
      <sheetName val="dtoan (4)"/>
      <sheetName val="tmdtu"/>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ìtoan"/>
      <sheetName val="tra-vat-lieu"/>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Sheet_x0001_1"/>
      <sheetName val="FPPN"/>
      <sheetName val="CHI_x0000_TIET"/>
      <sheetName val="ESTI."/>
      <sheetName val="DI-ESTI"/>
      <sheetName val="bao cao ngay 13-02"/>
      <sheetName val="CBG"/>
      <sheetName val="Don gia chi tiet"/>
      <sheetName val="Du thau"/>
      <sheetName val="Tro giup"/>
      <sheetName val="dam"/>
      <sheetName val="Mocantho"/>
      <sheetName val="MoQL91"/>
      <sheetName val="tru"/>
      <sheetName val="dg"/>
      <sheetName val="10mduongsaumo"/>
      <sheetName val="ctt"/>
      <sheetName val="thanmkhao"/>
      <sheetName val="monho"/>
      <sheetName val="HK1"/>
      <sheetName val="HK2"/>
      <sheetName val="CANAM"/>
      <sheetName val="NhapSl"/>
      <sheetName val="Nluc"/>
      <sheetName val="Tohop"/>
      <sheetName val="KT_Tthan"/>
      <sheetName val="Tra_TTTD"/>
      <sheetName val="Số liệu"/>
      <sheetName val="TKKYI"/>
      <sheetName val="TKKYII"/>
      <sheetName val="Tổng hợp theo học sinh"/>
      <sheetName val="XL4Test5 (2)"/>
      <sheetName val="coc duc"/>
      <sheetName val="`u lun"/>
      <sheetName val="P3-PanAn-Factored"/>
      <sheetName val="T1"/>
      <sheetName val="T2"/>
      <sheetName val="T3"/>
      <sheetName val="T4"/>
      <sheetName val="T5"/>
      <sheetName val="T6"/>
      <sheetName val="T7"/>
      <sheetName val="T8"/>
      <sheetName val="T9"/>
      <sheetName val="T10"/>
      <sheetName val="T11"/>
      <sheetName val="T12"/>
      <sheetName val="t1.3"/>
      <sheetName val="DGCT_x0006_"/>
      <sheetName val="Nhap don gia VL dia _x0003__x0000_uong"/>
      <sheetName val="Phan tich don gia chi Uet"/>
      <sheetName val="GiaVL"/>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TT_35NH"/>
      <sheetName val="_x0000_Ё_x0000__x0000__x0000__x0000_䀤_x0001__x0000__x0000__x0000__x0000_䀶_x0001__x0000_晦晦晦䀙_x0001__x0000__x0000__x0000__x0000_㿰_x0001_H-_x0000_ਈ_x0000_"/>
      <sheetName val="sut&lt;1 0"/>
      <sheetName val="PTCT"/>
      <sheetName val="SPL4"/>
      <sheetName val="tai"/>
      <sheetName val="hoang"/>
      <sheetName val="hoang (2)"/>
      <sheetName val="hoang (3)"/>
      <sheetName val="NHAP"/>
      <sheetName val="_x0000_????_x0001__x0000__x0000__x0000__x0000_?_x0001_H-_x0000_?_x0000_????_x0001__x0000_????_x0001__x0000__x0000__x0000_"/>
      <sheetName val="tuong"/>
      <sheetName val="vua_x0000__x0000__x0000__x0000__x0000__x0000__x0000__x0000__x0000__x0000__x0000_韘࿊_x0000__x0004__x0000__x0000__x0000__x0000__x0000__x0000_酐࿊_x0000__x0000__x0000__x0000__x0000_"/>
      <sheetName val="ktduong"/>
      <sheetName val="cu"/>
      <sheetName val="KTcau2004"/>
      <sheetName val="KT2004XL#moi"/>
      <sheetName val="denbu"/>
      <sheetName val="thop"/>
      <sheetName val="ctTBA"/>
      <sheetName val="TN"/>
      <sheetName val="ND"/>
      <sheetName val="She_x0000_t9"/>
      <sheetName val="dv-kphi-cviet"/>
      <sheetName val="bvh-kphi"/>
      <sheetName val="PCCPCHUNG CHO CAC DTUONG"/>
      <sheetName val="Piers of Main Flyower (1)"/>
      <sheetName val="CTC_x000f_NG_02"/>
      <sheetName val="_x0004_GCong"/>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ma-pt"/>
      <sheetName val="CHI"/>
      <sheetName val="Nhap don gia VL dia _x0003_"/>
      <sheetName val="Ё_x0000_䀤_x0001__x0000_䀶_x0001__x0000_晦晦晦䀙_x0001__x0000_㿰_x0001_H-_x0000_ਈ_x0000_ꏗ㵰휊䀁_x0001__x0000_尩슏⣵䀂"/>
      <sheetName val="Ё"/>
      <sheetName val="?_x0000_?_x0001__x0000_?_x0001__x0000_????_x0001__x0000_?_x0001_H-_x0000_?_x0000_????_x0001__x0000_????"/>
      <sheetName val="Phan tich don gia chi ˆUet"/>
      <sheetName val="?"/>
      <sheetName val="????_x0001_"/>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3cau"/>
      <sheetName val="266+623"/>
      <sheetName val="TXL(266+623"/>
      <sheetName val="DDCT"/>
      <sheetName val="M"/>
      <sheetName val="vln"/>
      <sheetName val="IN__x000e_X"/>
      <sheetName val="_x0000_?_x0000__x0000__x0000__x0000_?_x0001__x0000__x0000__x0000__x0000_?_x0001__x0000_????_x0001__x0000__x0000__x0000__x0000_?_x0001_H-_x0000_?_x0000_"/>
      <sheetName val="Khu xu ly nuoc THiep-XD"/>
      <sheetName val="dt-kphi-ÿÿo-ctiet"/>
      <sheetName val="DGduong"/>
      <sheetName val="???????_x0001_?????_x0001_?????_x0001_?????_x0001_H-???"/>
      <sheetName val="She?t9"/>
      <sheetName val="10mduongsa{ío"/>
      <sheetName val="Box-Girder"/>
      <sheetName val="Dbþgia"/>
      <sheetName val="Pier"/>
      <sheetName val="Pile"/>
      <sheetName val="He so"/>
      <sheetName val="PL Vua"/>
      <sheetName val="DPD"/>
      <sheetName val="dgmo-tru"/>
      <sheetName val="dgdam"/>
      <sheetName val="Dam-Mo-Tru"/>
      <sheetName val="DTDuong"/>
      <sheetName val="GTXLc"/>
      <sheetName val="CPXLk"/>
      <sheetName val="KPTH"/>
      <sheetName val="Bang KL ket cau"/>
      <sheetName val="ptvì0-1"/>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She"/>
      <sheetName val="________x0001_______x0001_______x0001_______x0001_H-___"/>
      <sheetName val="She_t9"/>
      <sheetName val="???_x0001_??_x0001_?????_x0001_??_x0001_H-???"/>
      <sheetName val="coctuatrenda"/>
      <sheetName val="IBASE"/>
      <sheetName val="0_x0000__x0000_ﱸ͕_x0000__x0004__x0000__x0000__x0000__x0000__x0000__x0000_͕_x0000__x0000__x0000__x0000__x0000__x0000__x0000__x0000_列͕_x0000__x0000__x0013__x0000__x0000__x0000_"/>
      <sheetName val="____x0001____x0001_______x0001____x0001_H-___"/>
      <sheetName val="TinhToan"/>
      <sheetName val="TH_11"/>
      <sheetName val="CUAHANG"/>
      <sheetName val="MAKHACH"/>
      <sheetName val="XXXXXXX3"/>
      <sheetName val="XXXXXXX2"/>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INV"/>
      <sheetName val="XXXXXXX4"/>
      <sheetName val="Du toan chi tiet_x0000_coc nuoc"/>
      <sheetName val="md5!-52"/>
      <sheetName val="KLDGTT&lt;1ü_x000c__x0000__x0000_(2)"/>
      <sheetName val="NVBH(HOAN"/>
      <sheetName val="dt-cphi-ctieT"/>
      <sheetName val="DEF"/>
      <sheetName val="vua_x0000_韘࿊_x0000__x0004__x0000_酐࿊_x0000_須࿊_x0000__x0004__x0000__x0016_[dtTKKT-98-10"/>
      <sheetName val="NHTN"/>
      <sheetName val="QLDD"/>
      <sheetName val="Moi truong"/>
      <sheetName val="KHĐ"/>
      <sheetName val="0??ﱸ͕?_x0004_??????͕????????列͕??_x0013_???"/>
      <sheetName val="TM_JCTC"/>
      <sheetName val="KLDGTT&lt;1ü_x000c_??(2)"/>
      <sheetName val="vua???????????韘࿊?_x0004_??????酐࿊?????"/>
      <sheetName val="vua?韘࿊?_x0004_?酐࿊?須࿊?_x0004_?_x0016_[dtTKKT-98-10"/>
      <sheetName val="Piers of Main Flylyer (1)"/>
      <sheetName val="RCCPCHUNG CHO CAC DTUONG"/>
      <sheetName val="dtct cong"/>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PBCPCHUNG CHO CAC _x0007_{WÑNG"/>
      <sheetName val="Giai trinh"/>
      <sheetName val="GTGT"/>
      <sheetName val="Mua vao TT"/>
      <sheetName val="Mua vao GTGT"/>
      <sheetName val="Bra"/>
      <sheetName val="BC HDon"/>
      <sheetName val="BC HDon Qui"/>
      <sheetName val="KE KHAI HDONG"/>
      <sheetName val="Recovered_Sheet1"/>
      <sheetName val="Recovered_Sheet2"/>
      <sheetName val="[dtTKKT-98-106.xlsၝTHCDS11"/>
      <sheetName val="[dtTKKT-98-106.xls?THCDS11"/>
      <sheetName val="Sheet3ٺ_x0001_2)"/>
      <sheetName val="Thuc thanh"/>
      <sheetName val="Giathanh1m3BT"/>
      <sheetName val="Don gia"/>
      <sheetName val="bth-kpha"/>
      <sheetName val="Tuong-ٺ_x0001_an"/>
      <sheetName val="fej"/>
      <sheetName val="DT1__x0010_3"/>
      <sheetName val="DGKE_00"/>
      <sheetName val="P4-T`nAn-Factored"/>
      <sheetName val="ma_pt"/>
      <sheetName val="CDPS"/>
      <sheetName val="T_x0004_ 3DIEM"/>
      <sheetName val="Rheet10"/>
      <sheetName val="KLD_x0007_TT&lt;120%"/>
      <sheetName val="NKC"/>
      <sheetName val="SoCaiT"/>
      <sheetName val="THDU"/>
      <sheetName val="MTO REV.2(ARMOR)"/>
      <sheetName val="Nhatkychung"/>
      <sheetName val="CPVUE_03"/>
      <sheetName val="sat"/>
      <sheetName val="ptvt"/>
      <sheetName val="NC"/>
      <sheetName val="_x0000__x0000__x0000__x0000__x0000__x0000_??_x0000__x0000__x0013__x0000__x0000__x0000__x0000__x0000__x0000__x0000__x0000__x0000__x0000__x0000__x0000__x0000__x0000__x0000__x001f_[dtT"/>
      <sheetName val="0"/>
      <sheetName val="Du toan chi tiet"/>
      <sheetName val="_dtTKKT-98-106.xlsၝTHCDS11"/>
      <sheetName val="_dtTKKT-98-106.xls_THCDS11"/>
      <sheetName val="$ap"/>
      <sheetName val="TD &quot;DIEM"/>
      <sheetName val="CHI TI_x0000__x0000_"/>
      <sheetName val="COC KHOAN0T5"/>
      <sheetName val="DG೼�_02"/>
      <sheetName val="DGAT_02"/>
      <sheetName val="She%t11"/>
      <sheetName val="Nhap don gia VL dia áhuong"/>
      <sheetName val="uong mot ngay cong xay lap"/>
      <sheetName val="dt-k0hi (2)"/>
      <sheetName val="DT_x0003_T_02"/>
      <sheetName val="S²_x0000__x0000_2"/>
      <sheetName val="Ctinh 10kV"/>
      <sheetName val="Eodule1"/>
      <sheetName val="t1_3"/>
      <sheetName val="Quantity"/>
      <sheetName val="DothiP1"/>
      <sheetName val="tra_x0000__x0000__x0000__x0000__x0000_±@Z"/>
      <sheetName val="S? li?u"/>
      <sheetName val="khluong"/>
      <sheetName val="KLDGTT&lt;1ü_x000c_"/>
      <sheetName val="Piers of Mai. Flyover (1)"/>
      <sheetName val="Sheet1 (3)"/>
      <sheetName val="Sheet1 (2)"/>
      <sheetName val="dt-kphi-isoiendo"/>
      <sheetName val="T?ng h?p theo h?c sinh"/>
      <sheetName val="YE2_x0000__x0000_ CONG"/>
      <sheetName val="PC-summary"/>
      <sheetName val="0000000!"/>
      <sheetName val="Gca may Buu dien"/>
      <sheetName val="882"/>
      <sheetName val="Giamay"/>
      <sheetName val="DM_GVT"/>
      <sheetName val="May chuyen nganh"/>
      <sheetName val="TT06"/>
      <sheetName val="DG??_02"/>
      <sheetName val="?_x0000_???_x0010_??_x0000__x0004__x0000__x0000__x0000__x0000__x0000__x0000_??_x0000__x0000__x0000__x0000__x0000__x0000__x0000__x0000_??_x0000__x0000__x0006_"/>
      <sheetName val="Du toan chi tiet coc juoc"/>
      <sheetName val="Klu_x0016_4_x0000_DÀÀFN"/>
      <sheetName val="Don_gia_chi_tiet"/>
      <sheetName val="Du_thau"/>
      <sheetName val="Tro_giup"/>
      <sheetName val="ULIT"/>
      <sheetName val="Load"/>
      <sheetName val="T2_x0000__x0000_)"/>
      <sheetName val="YE2"/>
      <sheetName val="CtVKdam_x0000_Ʀ_x0000__x0000__x0000__x0000__x0000_"/>
      <sheetName val="S_ li_u"/>
      <sheetName val="T_ng h_p theo h_c sinh"/>
      <sheetName val="TT"/>
      <sheetName val="Du toan c`i tiet coc nuoc"/>
      <sheetName val="Du toan_x0000_chi tiet coc"/>
      <sheetName val="dt-kphi_x0010_øÿet"/>
      <sheetName val="T²_x0000__x0000_8-49"/>
      <sheetName val="THNVVNN"/>
      <sheetName val="THDT_x0000__x0000__x0000__x0000__x0017_[dtTKKT-98-106.xls]KST"/>
      <sheetName val="PTCT_x0000__x0000__x0000__x0000__x0017_[dtTKKT-98-106.xls]THD"/>
      <sheetName val="Bu VC_x0000__x0000__x0000__x0018_[dtTKKT-98-106.xls]luo"/>
      <sheetName val="Nluc_x0000__x0000__x0000__x0000__x0018_[dtTKKT-98-106.xls]Toh"/>
      <sheetName val="Du toan chi tiet?coc nuoc"/>
      <sheetName val="THDT????_x0017_[dtTKKT-98-106.xls]KST"/>
      <sheetName val="PTCT????_x0017_[dtTKKT-98-106.xls]THD"/>
      <sheetName val="Bu VC???_x0018_[dtTKKT-98-106.xls]luo"/>
      <sheetName val="KH㔀"/>
      <sheetName val="KH怀"/>
      <sheetName val="KL thanh toan-Xuan Dao"/>
      <sheetName val="Phan_tich_don_gia_chi_Uet"/>
      <sheetName val="Luong_mot_ngay_cong_k`ao_sat"/>
      <sheetName val="CtVKdam?Ʀ?????"/>
      <sheetName val="tra_x0000__x0000__x0000__x0000__x0000_”±@Z"/>
      <sheetName val="tra?????±@Z"/>
      <sheetName val="Du toan chi tiet coc nuoc??????"/>
      <sheetName val="a0000000_x0000__x0000__x0000__x0000__x001b_[dtTKKT-98-106.xls"/>
      <sheetName val="Sheet8_x0006__x0000__x0000_Sheet9_x0007__x0000__x0000_Sheet10_x0007__x0000__x0000_She"/>
      <sheetName val="_x0000_Ё_x0000__x0000__x0000__x0000_䀤_x0001__x0000__x0000__x0000__x0000_䀶_x0001__x0000_晦晦晦䀙_x0001__x0000__x0000__x0000_"/>
      <sheetName val="YE2?? CONG"/>
      <sheetName val="tra"/>
      <sheetName val="bth-ëphi"/>
      <sheetName val="KLDGTT&lt;1ü_x000c___(2)"/>
      <sheetName val="Luong mot ngay cofg xay lap"/>
      <sheetName val="DGKE]02"/>
      <sheetName val="LO 5 "/>
      <sheetName val="dtmkphi-iso-tong"/>
      <sheetName val="[dtTKKT-98-106.xl۽_x0000_gvt"/>
      <sheetName val="Tuong-?_x0001_an"/>
      <sheetName val="DSTTGTGT"/>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BT gi¸ thµnh"/>
      <sheetName val="Gia Du Thau "/>
      <sheetName val="hoane (3)"/>
      <sheetName val="BAOGIATHANG"/>
      <sheetName val="DAODAT"/>
      <sheetName val="vanchuyen TC"/>
      <sheetName val="LO 5_x0009_"/>
      <sheetName val="XXXXIXI1"/>
      <sheetName val="Tong hop qL_x0014_8_x0000_-_x0000_3"/>
      <sheetName val="S²"/>
      <sheetName val="hinhhoc"/>
      <sheetName val="XL4Te{t5"/>
      <sheetName val="Eodule`"/>
      <sheetName val="99AP1"/>
      <sheetName val="99AP2"/>
      <sheetName val="99AP3"/>
      <sheetName val="99AP4"/>
      <sheetName val="99AP5"/>
      <sheetName val="99AP6"/>
      <sheetName val="99AP7"/>
      <sheetName val="98AP1"/>
      <sheetName val="98AP2"/>
      <sheetName val="98AP3"/>
      <sheetName val="98AP4"/>
      <sheetName val="98AP5"/>
      <sheetName val="98AP6"/>
      <sheetName val="98AP7"/>
      <sheetName val="97AP1"/>
      <sheetName val="97AP2"/>
      <sheetName val="97AP3"/>
      <sheetName val="97AP4"/>
      <sheetName val="97AP5"/>
      <sheetName val="97AP6"/>
      <sheetName val="97AP7"/>
      <sheetName val="96AP1"/>
      <sheetName val="96AP2"/>
      <sheetName val="96AP3"/>
      <sheetName val="96AP4"/>
      <sheetName val="96AP5"/>
      <sheetName val="96AP6"/>
      <sheetName val="96AP7"/>
      <sheetName val="CHI TI??"/>
      <sheetName val="??????????_x0013_???????????????_x001f_[dtT"/>
      <sheetName val="S²??2"/>
      <sheetName val="Du toan?chi tiet coc"/>
      <sheetName val="Klu_x0016_4?DÀÀFN"/>
      <sheetName val="Klu_x0016_4"/>
      <sheetName val="CtVKdam"/>
      <sheetName val="T²"/>
      <sheetName val="[dtTKKT-98-106.xl۽"/>
      <sheetName val="g-vl"/>
      <sheetName val="THANG1_2004"/>
      <sheetName val="QBINH"/>
      <sheetName val="QTRI"/>
      <sheetName val="HUE"/>
      <sheetName val="DNANG"/>
      <sheetName val="QNAM"/>
      <sheetName val="gia-ca-may"/>
      <sheetName val="CPSXTGAN BO SP"/>
      <sheetName val="__x001e__x001e__x001e__x001e__x001e__x001e__x001e__x001e__x001e__x001e__x001e__x001e__x001e__x001e__x001e__x001e__x001e__x001e__x001e__x001e__x001e__x001e__x001e__x001e__x001e__x001e__x001e__x001e__x001e_"/>
      <sheetName val="dt,kphi-iso-tong"/>
      <sheetName val="COC KH@_x0008__x0000__x0001_T5"/>
      <sheetName val="T2??)"/>
      <sheetName val="Luong_x0000_mot ngay cong xay lap"/>
      <sheetName val="dt-kphi_x000a_iso-ctiet"/>
      <sheetName val="sut8100"/>
      <sheetName val="tra-vat-l)eu"/>
      <sheetName val="DL^KH"/>
      <sheetName val="soctiett+"/>
      <sheetName val="Ctietkh`ch"/>
      <sheetName val="tkkhai"/>
      <sheetName val="cp`i"/>
      <sheetName val="COC KH@_x0008_"/>
      <sheetName val="Du toan chi tiet_coc nuoc"/>
      <sheetName val="0__ﱸ͕__x0004_______͕________列͕___x0013____"/>
      <sheetName val="vua___________韘࿊__x0004_______酐࿊_____"/>
      <sheetName val="vua___________________________2"/>
      <sheetName val="__________________________H___2"/>
      <sheetName val="__________________________H___3"/>
      <sheetName val="Du_toan_chi_tiet_coc_nuoc_____2"/>
      <sheetName val="CPQL"/>
      <sheetName val="THCPQL"/>
      <sheetName val="tienluong"/>
      <sheetName val="?Ё????䀤_x0001_????䀶_x0001_?晦晦晦䀙_x0001_??䔉_x0000_켶災翶_x0000__x0000_"/>
      <sheetName val="_?____?_x0001_____?_x0001__????_x0001_____?_x0001_H-_?_"/>
      <sheetName val="KHAO_TCCD"/>
      <sheetName val="CtVKdam_x0005__x0000__x0000__x0000__x0000_㼽"/>
      <sheetName val="CtVKdam_x0000_Ʀ_x0000__x0000__x0000__x0000__xd830_"/>
      <sheetName val="CtVKdamĆ_x0000__x0000__x0000_Ā뒟_x0005_"/>
      <sheetName val="vua_x0000_韘࿊_x0000__x0004__x0000_酐࿊_x0000_須࿊_x0000__x0004__x0000__x0016_[dtTK뒹û_x0000_ᤅؿ߶_x0000_"/>
      <sheetName val="vua_x0000_韘࿊_x0000__x0004__x0000_酐࿊_x0000_須࿊_x0000__x0004__x0000__x0016_[dtTK_x0005__x0000__x0000__x0000__x0002__x0000_嶚찈"/>
      <sheetName val="vua_x0000_韘࿊_x0000__x0004__x0000_酐࿊_x0000_須࿊_x0000__x0004__x0000__x0016_[dtTK_x0005__x0000__x0000__x0000__x0002__x0000_흩卵"/>
      <sheetName val="vua_x0000__x0000__x0000__x0000__x0000__x0000__x0000__x0000__x0000__x0000__x0000_韘࿊_x0000__x0004__x0000__x0000__x0000__x0000__x0000__x0000_酐࿊_x0000__x0000__x0000_ᣱ溃"/>
      <sheetName val="Xuly Data"/>
      <sheetName val="Toan_DA"/>
      <sheetName val="S2_x0000__x0000_11"/>
      <sheetName val="?_?_x0001__?_x0001__????_x0001__?_x0001_H-_?_????_x0001__????"/>
      <sheetName val="0_x0000__x0000_ﱸ͕_x0000__x0004__x0000__x0000__x0000__x0000__x0000__x0000_͕_x0000__x0000__x0000__x0000__x0000__x0000_Ս_x0000__x0000__x0000_Ꮆ䘀䫕簧᎖"/>
      <sheetName val="luong06"/>
      <sheetName val="Bang TH"/>
      <sheetName val="TTgia"/>
      <sheetName val="BTN min"/>
      <sheetName val="BTN tho"/>
      <sheetName val="DATA"/>
      <sheetName val="DIALOG"/>
      <sheetName val="Macro1"/>
      <sheetName val="phucap"/>
      <sheetName val="dtctiet"/>
      <sheetName val="thop-gtxl"/>
      <sheetName val="cphikhac"/>
      <sheetName val="bth"/>
      <sheetName val="gtxl-dgth"/>
      <sheetName val="th-gtxl"/>
      <sheetName val="QL1A-QL1A moi"/>
      <sheetName val="C.Bong Lang"/>
      <sheetName val="Vanh dai III (TKKT)"/>
      <sheetName val="SL-NC-MB"/>
      <sheetName val="CX-AD-LC"/>
      <sheetName val="Cau-YBai-Tam"/>
      <sheetName val="DG CAU"/>
      <sheetName val="THOP CAU"/>
      <sheetName val="TLP CAU"/>
      <sheetName val="DAKT1"/>
      <sheetName val="XL4Poppy (2)"/>
      <sheetName val="To trinh"/>
      <sheetName val="bang2"/>
      <sheetName val="coHoan"/>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ETH"/>
      <sheetName val="1"/>
      <sheetName val="2"/>
      <sheetName val="3"/>
      <sheetName val="4"/>
      <sheetName val="5"/>
      <sheetName val="6"/>
      <sheetName val="7"/>
      <sheetName val="DT1"/>
      <sheetName val="DT2"/>
      <sheetName val="KTQT-AFC"/>
      <sheetName val="CLDG"/>
      <sheetName val="CLKL"/>
      <sheetName val="Bang du toan"/>
      <sheetName val="Bu gia"/>
      <sheetName val="PT vat tu"/>
      <sheetName val="Nam 2001"/>
      <sheetName val="Tang TSCD 98-02"/>
      <sheetName val="BIEN DONG"/>
      <sheetName val="TSCD 2001"/>
      <sheetName val="Quy 1-2002"/>
      <sheetName val="Quy 2-2002"/>
      <sheetName val="Quy 3-2002"/>
      <sheetName val="Quy 4-02"/>
      <sheetName val="boHoan"/>
      <sheetName val="C.     Lang"/>
      <sheetName val="QL1A-QL1Q moi"/>
      <sheetName val="DG CAࡕ"/>
      <sheetName val="SL)NC-MB"/>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KluongKm2_x000c_4"/>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BDCNH"/>
      <sheetName val="bcdtk"/>
      <sheetName val="BCDKTNH"/>
      <sheetName val="BCDKTTHUE"/>
      <sheetName val="tscd"/>
      <sheetName val="lt-tl"/>
      <sheetName val="px3-tl"/>
      <sheetName val="px1-tl"/>
      <sheetName val="vp-tl"/>
      <sheetName val="px2,tb-tl"/>
      <sheetName val="th-qt"/>
      <sheetName val="bqt"/>
      <sheetName val="tl-khovt"/>
      <sheetName val="dtkhovt"/>
      <sheetName val="Sheet17"/>
      <sheetName val="TK331D"/>
      <sheetName val="334 d"/>
      <sheetName val="NCong-Day-Su"/>
      <sheetName val="C.   ( Lang"/>
      <sheetName val="Maumo)"/>
      <sheetName val="Tonchop"/>
      <sheetName val="Tojg KLBS"/>
      <sheetName val="ɂIEN DONG"/>
      <sheetName val="KH-Q1,Q2,01"/>
      <sheetName val="P_x000c_V"/>
      <sheetName val="S29_x0007__x0000__x0000_S"/>
      <sheetName val="giathanh1"/>
      <sheetName val="DG "/>
      <sheetName val="Tai khoan"/>
      <sheetName val="MTO REV.0"/>
      <sheetName val="DG CA?"/>
      <sheetName val="TTDZ22"/>
      <sheetName val="XL@Test5"/>
      <sheetName val="¶"/>
      <sheetName val="dmuc"/>
      <sheetName val="BGThau_x0008__x0000__x0000_0000000_x0001__x0006__x0000__x0000_Sheet1_x0008__x0000__x0000_To"/>
      <sheetName val="S`eet12"/>
      <sheetName val="XHXPXXX1"/>
      <sheetName val="To tri.h"/>
      <sheetName val="cnHoan"/>
      <sheetName val="V_x0010_PN"/>
      <sheetName val="KK bo sung"/>
      <sheetName val="Bu gi`"/>
      <sheetName val="Quy_x0000_2-2002"/>
      <sheetName val="˜Ünh m÷c"/>
      <sheetName val="Ünh m÷c"/>
      <sheetName val="Quy"/>
      <sheetName val="?IEN DONG"/>
      <sheetName val="Tang TRCD 98-02"/>
      <sheetName val="TSCD 2000"/>
      <sheetName val="XL4Te3t5"/>
      <sheetName val="Girder"/>
      <sheetName val="Tendon"/>
      <sheetName val="DO AM DT"/>
      <sheetName val="THPDMoi  (2)"/>
      <sheetName val="dongia (2)"/>
      <sheetName val="gtrinh"/>
      <sheetName val="phuluc1"/>
      <sheetName val="TONG HOP VL-NC"/>
      <sheetName val="lam-moi"/>
      <sheetName val="TONGKE3p "/>
      <sheetName val="TH VL, NC, DDHT Thanhphuoc"/>
      <sheetName val="#REF"/>
      <sheetName val="thao-go"/>
      <sheetName val="TONGKE-HT"/>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S29_x0007_"/>
      <sheetName val="XL4@oppy"/>
      <sheetName val="Km&quot;33s,"/>
      <sheetName val="Km227O838-228_100"/>
      <sheetName val="Dang TSCD 98-02"/>
      <sheetName val="dtkhovd"/>
      <sheetName val="CDMT"/>
      <sheetName val="Sêeet9"/>
      <sheetName val="DT1????????"/>
      <sheetName val="Quy?2-2002"/>
      <sheetName val="DT1?"/>
      <sheetName val="S29_x0007_??S"/>
      <sheetName val="S29_x0007_?S"/>
      <sheetName val="çha tri SX"/>
      <sheetName val="So Conç!îfhiep"/>
      <sheetName val="PPVT"/>
      <sheetName val="DG CA_"/>
      <sheetName val="_IEN DONG"/>
      <sheetName val="DT1________"/>
      <sheetName val="Quy_2-2002"/>
      <sheetName val="DT1_"/>
      <sheetName val="S29_x0007___S"/>
      <sheetName val="S29_x0007__S"/>
      <sheetName val="NHAN CWNG"/>
      <sheetName val="CHIET TINH TBA"/>
      <sheetName val="phi"/>
      <sheetName val="BGThau_x0008__x0000_0000000_x0001__x0006__x0000_Sheet1_x0008__x0000_To dr"/>
      <sheetName val="Vong KLBS"/>
      <sheetName val="BGThau_x0008_"/>
      <sheetName val="NEW-PANEL"/>
      <sheetName val="4_x0004__x0000__x0000_XN54_x0004__x0000__x0000_XN33_x0004__x0000__x0000_NK96_x0006__x0000__x0000_Sheet4"/>
      <sheetName val="Q3-01-duyet"/>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NGBQI-01 (02)"/>
      <sheetName val="XNGBQII-_x0010_4 (3)"/>
      <sheetName val="CT_x0000_doanh thu 2005"/>
      <sheetName val="CĮ     Lang"/>
      <sheetName val="Sheetr"/>
      <sheetName val="Km225_838-228_100"/>
      <sheetName val="_x0000__x0000_쫀䃝Z"/>
      <sheetName val="_x0000__x0000__x0000__x0000_¢é@Z_x0000__x000d__x0000__x0004_"/>
      <sheetName val="Na2_x0000__x0000_01"/>
      <sheetName val="Bang TK goc"/>
      <sheetName val="DGchitiet "/>
      <sheetName val="Thuc_thanh"/>
      <sheetName val="QL1A-QL1A_moi"/>
      <sheetName val="C_Bong_Lang"/>
      <sheetName val="Vanh_dai_III_(TKKT)"/>
      <sheetName val="DG_CAU"/>
      <sheetName val="THOP_CAU"/>
      <sheetName val="TLP_CAU"/>
      <sheetName val="XL4Poppy_(2)"/>
      <sheetName val="Tong_KLBS"/>
      <sheetName val="To_trinh"/>
      <sheetName val="Bang_du_toan"/>
      <sheetName val="Bu_gia"/>
      <sheetName val="PT_vat_tu"/>
      <sheetName val="Nam_2001"/>
      <sheetName val="Tang_TSCD_98-02"/>
      <sheetName val="BIEN_DONG"/>
      <sheetName val="TSCD_2001"/>
      <sheetName val="Quy_1-2002"/>
      <sheetName val="Quy_3-2002"/>
      <sheetName val="Quy_4-0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XLÿÿest5"/>
      <sheetName val="M+MC"/>
      <sheetName val="GVL-NC-M"/>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NHAN"/>
      <sheetName val="DG _x0000__x0000__x0000__x0000__x0000__x0000__x0000__x0000__x0000__x0009__x0000_᲌Ա_x0000__x0004__x0000__x0000__x0000__x0000__x0000__x0000_窰԰_x0000__x0000__x0000__x0000__x0000_"/>
      <sheetName val="Hạng mục 2"/>
      <sheetName val="Km227Э227_838s,"/>
      <sheetName val="DO_AM_DT"/>
      <sheetName val="ɂIEN_DONG"/>
      <sheetName val="DG_CA?"/>
      <sheetName val="CI     Lang"/>
      <sheetName val="_x0000__x0001__x0000__x0000__x0000__x0000__x0000__x0000__x0000__x0000__x0000__x0000__x0000__x0002__x0000__x0000__x0000__x0000__x0000__x0000__x0000_Ƥ_x0000_Ő_x0000__x0000__x0000_㋎˴_x0000_"/>
      <sheetName val="CT"/>
      <sheetName val="4_x0004_"/>
      <sheetName val="Na2"/>
      <sheetName val="_x0000__x0000__x0000__x0000_¢é@Z_x0000__x000a__x0000__x0004_"/>
      <sheetName val="Km23"/>
      <sheetName val="Quy $-02"/>
      <sheetName val="_x0000__x0000_??Z"/>
      <sheetName val="Exterior Walls Finishes"/>
      <sheetName val="GIAVLIEU"/>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Khoi luong"/>
      <sheetName val="_x0000__x0000__x0000__x0000_€¢é@Z_x0000__x000d__x0000__x0004_"/>
      <sheetName val="H?ng m?c 2"/>
      <sheetName val="Km227?227_838s,"/>
      <sheetName val="Hedging"/>
      <sheetName val="mtk_b"/>
      <sheetName val="Du kien DT 9 thang de fop"/>
      <sheetName val="name"/>
      <sheetName val="DTCTtallu"/>
      <sheetName val="XNGBQIV-02_x0000__x0000_)"/>
      <sheetName val="KTQT-AF_x0003_"/>
      <sheetName val="KLDGT_x0014_&lt;120%"/>
      <sheetName val="Congt9"/>
      <sheetName val="00000003"/>
      <sheetName val="Na2_x0000__x0000_€01"/>
      <sheetName val="[Q3-01-duyet.xlsUboHoan"/>
      <sheetName val="Tonghmp"/>
      <sheetName val="KLDGTT&lt;120'"/>
      <sheetName val="TTTram"/>
      <sheetName val="?IEN_DONG"/>
      <sheetName val="Vanh dai II_x0000__x0000__x0000_^ÀÏ"/>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_x0000__x0000__x0017_[Q3-01-duyet.xls]Maumo)_x0000_?_x0000__x0000__x0000_"/>
      <sheetName val="DG_CA_"/>
      <sheetName val="SDH TP"/>
      <sheetName val="Thep-MatCat"/>
      <sheetName val="Kiem-Toan"/>
      <sheetName val="��nh m�c"/>
      <sheetName val="Na2_x0000__x0000_�01"/>
      <sheetName val="S�eet9"/>
      <sheetName val="�ha tri SX"/>
      <sheetName val="So Con�!�fhiep"/>
      <sheetName val="XL��est5"/>
      <sheetName val="_x0000__x0000__x0000__x0000_���@Z_x0000__x000d__x0000__x0004_"/>
      <sheetName val="Tai_khկ_x0000_缀"/>
      <sheetName val="_x0000__x0000__x0000__x0000_€¢é@Z_x0000__x000a__x0000__x0004_"/>
      <sheetName val="??쫀䃝Z"/>
      <sheetName val="????¢é@Z?_x000d_?_x0004_"/>
      <sheetName val="C?     Lang"/>
      <sheetName val="_x0000__x0000__x0000__x0000__x0000__x0000__x0000__x0000_ (2)"/>
      <sheetName val="Quy_2-20021"/>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_IEN_DONG"/>
      <sheetName val="S29??S"/>
      <sheetName val="S29?S"/>
      <sheetName val="S29__S"/>
      <sheetName val="S29_S"/>
      <sheetName val="NHAN_CWNG"/>
      <sheetName val="MTO_REV_2(ARMOR)"/>
      <sheetName val="CĮ_____Lang"/>
      <sheetName val="c`i tiet KHM"/>
      <sheetName val="Km033s,"/>
      <sheetName val="DG _x0000__x0000__x0000__x0000__x0000__x0000__x0000__x0000__x0000_ _x0000_᲌Ա_x0000__x0004__x0000__x0000__x0000__x0000__x0000__x0000_窰԰_x0000__x0000__x0000__x0000__x0000_"/>
      <sheetName val="ThongSo"/>
      <sheetName val="B-B"/>
      <sheetName val="KKKKKKKK"/>
      <sheetName val="MTO REV.0_x0000__x0000__x0000__x0000__x0000__x0000__x0000__x0000__x0000__x0009__x0000_쫀Ӛ_x0000__x0004__x0000__x0000__x0000__x0000__x0000__x0000__xdd0c_"/>
      <sheetName val="KKKKKKKK (2)"/>
      <sheetName val="KKKKKKKK_(2)"/>
      <sheetName val="DG BAU"/>
      <sheetName val="TLP BAU"/>
      <sheetName val="KK uhan uon   (2)"/>
      <sheetName val="So Cong oghiep"/>
      <sheetName val="A6"/>
      <sheetName val="C.Bojg Lang"/>
      <sheetName val="_x0000__x0000__x0000__x0000_���@Z_x0000__x000a__x0000__x0004_"/>
      <sheetName val="diachi"/>
      <sheetName val="Tgng hop CP T10"/>
      <sheetName val="TT_10KV"/>
      <sheetName val="Shѥet10"/>
      <sheetName val="೼_xffff_uc thanh"/>
      <sheetName val="Na2??€01"/>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Nam_20011"/>
      <sheetName val="Tang_TSCD_98-021"/>
      <sheetName val="BIEN_DONG1"/>
      <sheetName val="TSCD_20011"/>
      <sheetName val="Quy_1-20021"/>
      <sheetName val="Quy_3-20021"/>
      <sheetName val="Quy_4-021"/>
      <sheetName val="THKL_nghiemthu1"/>
      <sheetName val="DTCTtaluy_(2)1"/>
      <sheetName val="KLDGTT&lt;120%_(2)1"/>
      <sheetName val="TH_(2)1"/>
      <sheetName val="C______Lang1"/>
      <sheetName val="QL1A-QL1Q_moi1"/>
      <sheetName val="DG_CAࡕ1"/>
      <sheetName val="chi_tieu_HV1"/>
      <sheetName val="tsach_&amp;_thu_hoi1"/>
      <sheetName val="KK_than_ton___(2)1"/>
      <sheetName val="TT_cac_ho1"/>
      <sheetName val="TT_trong_nganh1"/>
      <sheetName val="Analysis"/>
      <sheetName val="C-C"/>
      <sheetName val="D-D"/>
      <sheetName val="MAKH"/>
      <sheetName val="Km2_x0000__x0000_,"/>
      <sheetName val="Qheet19"/>
      <sheetName val="_x0000_ongia (2)"/>
      <sheetName val="THKL nghiamthu"/>
      <sheetName val="Balg du toan"/>
      <sheetName val="TH (2+"/>
      <sheetName val="_x0000__x0000__x0000__x0000_€¢é@Z_x0000__x000a__x0000_䁧"/>
      <sheetName val="_x0000__x0000__x0000__x0000_€¢é@Z_x0000__x000a__x0000_"/>
      <sheetName val="100000p0"/>
      <sheetName val="30000:00"/>
      <sheetName val="T.tidt"/>
      <sheetName val="coJoan"/>
      <sheetName val="XN&lt;4"/>
      <sheetName val="CL_x0007_G"/>
      <sheetName val="Tongh$p"/>
      <sheetName val="Tang TSCD 90-02"/>
      <sheetName val="Qy 1-2002"/>
      <sheetName val="Quy 3-2x02"/>
      <sheetName val="C/     Lang"/>
      <sheetName val="KH_Q1_Q2_01"/>
      <sheetName val="ɂIEJ DONG"/>
      <sheetName val="XN²_x0000__x0000_-05 (02)"/>
      <sheetName val="CHITIET VL-N_x0003_-TT-3p"/>
      <sheetName val="MTO REV.0_x0000__x0000__x0000__x0000__x0000__x0000__x0000__x0000__x0000_ _x0000_쫀Ӛ_x0000__x0004__x0000__x0000__x0000__x0000__x0000__x0000__xdd0c_"/>
      <sheetName val="BGThau0000000Sheet1To_dr"/>
      <sheetName val="XNGBQI-01_(02)"/>
      <sheetName val="CI_____Lang"/>
      <sheetName val="Du_kien_DT_9_thang_de_fop"/>
      <sheetName val="KluongKm2_x005f_x000C_4"/>
      <sheetName val="P_x005f_x000C_V"/>
      <sheetName val="BGThau_x005f_x0008_"/>
      <sheetName val="V_x005f_x0010_PN"/>
      <sheetName val="S29_x005f_x0007_"/>
      <sheetName val="????¢é@Z?_x000a_?_x0004_"/>
      <sheetName val="TONGKE1P"/>
      <sheetName val="chi_tiet_KHM1"/>
      <sheetName val="Pham_cap1"/>
      <sheetName val="DT_than1"/>
      <sheetName val="XNGBQIV-02"/>
      <sheetName val="Tai_khկ"/>
      <sheetName val="S29_x005f_x0007___S"/>
      <sheetName val="S29_x005f_x0007__S"/>
    </sheetNames>
    <sheetDataSet>
      <sheetData sheetId="0"/>
      <sheetData sheetId="1"/>
      <sheetData sheetId="2"/>
      <sheetData sheetId="3"/>
      <sheetData sheetId="4"/>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3">
          <cell r="Q33">
            <v>13636</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sheetData sheetId="7"/>
      <sheetData sheetId="8"/>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refreshError="1"/>
      <sheetData sheetId="139"/>
      <sheetData sheetId="140"/>
      <sheetData sheetId="141"/>
      <sheetData sheetId="142"/>
      <sheetData sheetId="143"/>
      <sheetData sheetId="144"/>
      <sheetData sheetId="145"/>
      <sheetData sheetId="146"/>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sheetData sheetId="216"/>
      <sheetData sheetId="217"/>
      <sheetData sheetId="218"/>
      <sheetData sheetId="219" refreshError="1"/>
      <sheetData sheetId="220" refreshError="1"/>
      <sheetData sheetId="221" refreshError="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sheetData sheetId="288"/>
      <sheetData sheetId="289"/>
      <sheetData sheetId="290"/>
      <sheetData sheetId="291"/>
      <sheetData sheetId="292" refreshError="1"/>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refreshError="1"/>
      <sheetData sheetId="340" refreshError="1"/>
      <sheetData sheetId="341"/>
      <sheetData sheetId="342"/>
      <sheetData sheetId="343"/>
      <sheetData sheetId="344"/>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refreshError="1"/>
      <sheetData sheetId="356" refreshError="1"/>
      <sheetData sheetId="357" refreshError="1"/>
      <sheetData sheetId="358"/>
      <sheetData sheetId="359" refreshError="1"/>
      <sheetData sheetId="360" refreshError="1"/>
      <sheetData sheetId="361"/>
      <sheetData sheetId="362"/>
      <sheetData sheetId="363"/>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refreshError="1"/>
      <sheetData sheetId="387"/>
      <sheetData sheetId="388" refreshError="1"/>
      <sheetData sheetId="389"/>
      <sheetData sheetId="390" refreshError="1"/>
      <sheetData sheetId="391"/>
      <sheetData sheetId="392"/>
      <sheetData sheetId="393"/>
      <sheetData sheetId="394" refreshError="1"/>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sheetData sheetId="411"/>
      <sheetData sheetId="412"/>
      <sheetData sheetId="413" refreshError="1"/>
      <sheetData sheetId="414"/>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refreshError="1"/>
      <sheetData sheetId="443" refreshError="1"/>
      <sheetData sheetId="444" refreshError="1"/>
      <sheetData sheetId="445" refreshError="1"/>
      <sheetData sheetId="446" refreshError="1"/>
      <sheetData sheetId="447"/>
      <sheetData sheetId="448"/>
      <sheetData sheetId="449"/>
      <sheetData sheetId="450"/>
      <sheetData sheetId="451"/>
      <sheetData sheetId="452" refreshError="1"/>
      <sheetData sheetId="453" refreshError="1"/>
      <sheetData sheetId="454"/>
      <sheetData sheetId="455"/>
      <sheetData sheetId="456"/>
      <sheetData sheetId="457"/>
      <sheetData sheetId="458"/>
      <sheetData sheetId="459"/>
      <sheetData sheetId="460" refreshError="1"/>
      <sheetData sheetId="461" refreshError="1"/>
      <sheetData sheetId="462"/>
      <sheetData sheetId="463" refreshError="1"/>
      <sheetData sheetId="464" refreshError="1"/>
      <sheetData sheetId="465" refreshError="1"/>
      <sheetData sheetId="466"/>
      <sheetData sheetId="467"/>
      <sheetData sheetId="468" refreshError="1"/>
      <sheetData sheetId="469"/>
      <sheetData sheetId="470" refreshError="1"/>
      <sheetData sheetId="471" refreshError="1"/>
      <sheetData sheetId="472" refreshError="1"/>
      <sheetData sheetId="473"/>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sheetData sheetId="552" refreshError="1"/>
      <sheetData sheetId="553"/>
      <sheetData sheetId="554"/>
      <sheetData sheetId="555"/>
      <sheetData sheetId="556" refreshError="1"/>
      <sheetData sheetId="557" refreshError="1"/>
      <sheetData sheetId="558" refreshError="1"/>
      <sheetData sheetId="559"/>
      <sheetData sheetId="560"/>
      <sheetData sheetId="561" refreshError="1"/>
      <sheetData sheetId="562" refreshError="1"/>
      <sheetData sheetId="563" refreshError="1"/>
      <sheetData sheetId="564" refreshError="1"/>
      <sheetData sheetId="565" refreshError="1"/>
      <sheetData sheetId="566"/>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sheetData sheetId="578"/>
      <sheetData sheetId="579"/>
      <sheetData sheetId="580"/>
      <sheetData sheetId="581" refreshError="1"/>
      <sheetData sheetId="582"/>
      <sheetData sheetId="583"/>
      <sheetData sheetId="584" refreshError="1"/>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sheetData sheetId="598"/>
      <sheetData sheetId="599" refreshError="1"/>
      <sheetData sheetId="600" refreshError="1"/>
      <sheetData sheetId="601" refreshError="1"/>
      <sheetData sheetId="602" refreshError="1"/>
      <sheetData sheetId="603"/>
      <sheetData sheetId="604"/>
      <sheetData sheetId="605"/>
      <sheetData sheetId="606"/>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sheetData sheetId="620" refreshError="1"/>
      <sheetData sheetId="621"/>
      <sheetData sheetId="622" refreshError="1"/>
      <sheetData sheetId="623" refreshError="1"/>
      <sheetData sheetId="624" refreshError="1"/>
      <sheetData sheetId="625"/>
      <sheetData sheetId="626"/>
      <sheetData sheetId="627" refreshError="1"/>
      <sheetData sheetId="628"/>
      <sheetData sheetId="629"/>
      <sheetData sheetId="630" refreshError="1"/>
      <sheetData sheetId="631"/>
      <sheetData sheetId="632" refreshError="1"/>
      <sheetData sheetId="633"/>
      <sheetData sheetId="634" refreshError="1"/>
      <sheetData sheetId="635" refreshError="1"/>
      <sheetData sheetId="636" refreshError="1"/>
      <sheetData sheetId="637" refreshError="1"/>
      <sheetData sheetId="638"/>
      <sheetData sheetId="639"/>
      <sheetData sheetId="640" refreshError="1"/>
      <sheetData sheetId="641" refreshError="1"/>
      <sheetData sheetId="642" refreshError="1"/>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sheetData sheetId="653" refreshError="1"/>
      <sheetData sheetId="654"/>
      <sheetData sheetId="655"/>
      <sheetData sheetId="656" refreshError="1"/>
      <sheetData sheetId="657"/>
      <sheetData sheetId="658" refreshError="1"/>
      <sheetData sheetId="659" refreshError="1"/>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refreshError="1"/>
      <sheetData sheetId="679"/>
      <sheetData sheetId="680" refreshError="1"/>
      <sheetData sheetId="681" refreshError="1"/>
      <sheetData sheetId="682" refreshError="1"/>
      <sheetData sheetId="683" refreshError="1"/>
      <sheetData sheetId="684"/>
      <sheetData sheetId="685"/>
      <sheetData sheetId="686" refreshError="1"/>
      <sheetData sheetId="687" refreshError="1"/>
      <sheetData sheetId="688" refreshError="1"/>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refreshError="1"/>
      <sheetData sheetId="724" refreshError="1"/>
      <sheetData sheetId="725"/>
      <sheetData sheetId="726"/>
      <sheetData sheetId="727" refreshError="1"/>
      <sheetData sheetId="728" refreshError="1"/>
      <sheetData sheetId="729" refreshError="1"/>
      <sheetData sheetId="730" refreshError="1"/>
      <sheetData sheetId="731"/>
      <sheetData sheetId="732" refreshError="1"/>
      <sheetData sheetId="733" refreshError="1"/>
      <sheetData sheetId="734"/>
      <sheetData sheetId="735"/>
      <sheetData sheetId="736" refreshError="1"/>
      <sheetData sheetId="737"/>
      <sheetData sheetId="738"/>
      <sheetData sheetId="739" refreshError="1"/>
      <sheetData sheetId="740"/>
      <sheetData sheetId="741" refreshError="1"/>
      <sheetData sheetId="742"/>
      <sheetData sheetId="743" refreshError="1"/>
      <sheetData sheetId="744"/>
      <sheetData sheetId="745"/>
      <sheetData sheetId="746"/>
      <sheetData sheetId="747"/>
      <sheetData sheetId="748"/>
      <sheetData sheetId="749"/>
      <sheetData sheetId="750" refreshError="1"/>
      <sheetData sheetId="751" refreshError="1"/>
      <sheetData sheetId="752"/>
      <sheetData sheetId="753"/>
      <sheetData sheetId="754" refreshError="1"/>
      <sheetData sheetId="755"/>
      <sheetData sheetId="756" refreshError="1"/>
      <sheetData sheetId="757"/>
      <sheetData sheetId="758"/>
      <sheetData sheetId="759" refreshError="1"/>
      <sheetData sheetId="760" refreshError="1"/>
      <sheetData sheetId="761" refreshError="1"/>
      <sheetData sheetId="762" refreshError="1"/>
      <sheetData sheetId="763"/>
      <sheetData sheetId="764"/>
      <sheetData sheetId="765"/>
      <sheetData sheetId="766" refreshError="1"/>
      <sheetData sheetId="767" refreshError="1"/>
      <sheetData sheetId="768" refreshError="1"/>
      <sheetData sheetId="769" refreshError="1"/>
      <sheetData sheetId="770" refreshError="1"/>
      <sheetData sheetId="771" refreshError="1"/>
      <sheetData sheetId="772"/>
      <sheetData sheetId="773" refreshError="1"/>
      <sheetData sheetId="774" refreshError="1"/>
      <sheetData sheetId="775" refreshError="1"/>
      <sheetData sheetId="776"/>
      <sheetData sheetId="777"/>
      <sheetData sheetId="778"/>
      <sheetData sheetId="779"/>
      <sheetData sheetId="780"/>
      <sheetData sheetId="781"/>
      <sheetData sheetId="782"/>
      <sheetData sheetId="783" refreshError="1"/>
      <sheetData sheetId="784" refreshError="1"/>
      <sheetData sheetId="785"/>
      <sheetData sheetId="786"/>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sheetData sheetId="1251" refreshError="1"/>
      <sheetData sheetId="1252" refreshError="1"/>
      <sheetData sheetId="1253" refreshError="1"/>
      <sheetData sheetId="1254" refreshError="1"/>
      <sheetData sheetId="1255" refreshError="1"/>
      <sheetData sheetId="1256"/>
      <sheetData sheetId="1257" refreshError="1"/>
      <sheetData sheetId="1258"/>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sheetData sheetId="1336"/>
      <sheetData sheetId="1337" refreshError="1"/>
      <sheetData sheetId="1338" refreshError="1"/>
      <sheetData sheetId="1339" refreshError="1"/>
      <sheetData sheetId="1340"/>
      <sheetData sheetId="1341" refreshError="1"/>
      <sheetData sheetId="1342"/>
      <sheetData sheetId="1343" refreshError="1"/>
      <sheetData sheetId="1344"/>
      <sheetData sheetId="1345"/>
      <sheetData sheetId="1346"/>
      <sheetData sheetId="1347"/>
      <sheetData sheetId="1348" refreshError="1"/>
      <sheetData sheetId="1349"/>
      <sheetData sheetId="1350" refreshError="1"/>
      <sheetData sheetId="1351" refreshError="1"/>
      <sheetData sheetId="1352"/>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refreshError="1"/>
      <sheetData sheetId="1394" refreshError="1"/>
      <sheetData sheetId="1395" refreshError="1"/>
      <sheetData sheetId="1396" refreshError="1"/>
      <sheetData sheetId="1397"/>
      <sheetData sheetId="1398"/>
      <sheetData sheetId="1399" refreshError="1"/>
      <sheetData sheetId="1400" refreshError="1"/>
      <sheetData sheetId="1401"/>
      <sheetData sheetId="1402"/>
      <sheetData sheetId="1403" refreshError="1"/>
      <sheetData sheetId="1404" refreshError="1"/>
      <sheetData sheetId="1405"/>
      <sheetData sheetId="1406"/>
      <sheetData sheetId="1407"/>
      <sheetData sheetId="1408"/>
      <sheetData sheetId="1409"/>
      <sheetData sheetId="1410"/>
      <sheetData sheetId="1411"/>
      <sheetData sheetId="1412"/>
      <sheetData sheetId="1413"/>
      <sheetData sheetId="1414"/>
      <sheetData sheetId="1415"/>
      <sheetData sheetId="1416" refreshError="1"/>
      <sheetData sheetId="1417"/>
      <sheetData sheetId="1418"/>
      <sheetData sheetId="1419" refreshError="1"/>
      <sheetData sheetId="1420" refreshError="1"/>
      <sheetData sheetId="1421"/>
      <sheetData sheetId="1422"/>
      <sheetData sheetId="1423"/>
      <sheetData sheetId="1424"/>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0"/>
      <sheetName val="00000001"/>
      <sheetName val="00000002"/>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KluongKm2,4"/>
      <sheetName val="B.cao"/>
      <sheetName val="T.tiet"/>
      <sheetName val="T.N"/>
      <sheetName val="YEU TO CONG"/>
      <sheetName val="TD 3DIEM"/>
      <sheetName val="TD 2DIEM"/>
      <sheetName val="XL4Test5"/>
      <sheetName val="Congty"/>
      <sheetName val="VPPN"/>
      <sheetName val="XN74"/>
      <sheetName val="XN54"/>
      <sheetName val="XN33"/>
      <sheetName val="NK96"/>
      <sheetName val="TSCD DUNG CHUNG "/>
      <sheetName val="KHKHAUHAOTSCHUNG"/>
      <sheetName val="TSCDTOAN NHA MAY"/>
      <sheetName val="CPSXTOAN BO SP"/>
      <sheetName val="PBCPCHUNG CHO CAC DTUONG"/>
      <sheetName val="Sheet2"/>
      <sheetName val="dn"/>
      <sheetName val="DU TOAN"/>
      <sheetName val="CHI TIET"/>
      <sheetName val="KLnt"/>
      <sheetName val="PHAN TICH"/>
      <sheetName val="Sheet1"/>
      <sheetName val="Sheet3"/>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N79"/>
      <sheetName val="CTMT"/>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
      <sheetName val="rph (2)"/>
      <sheetName val="dap"/>
      <sheetName val="gpmb"/>
      <sheetName val="dt-kphi-iso-tong"/>
      <sheetName val="dt-kphi-iso-ctiet"/>
      <sheetName val="gia"/>
      <sheetName val="PTDG"/>
      <sheetName val="sut&lt;100"/>
      <sheetName val="sut duong"/>
      <sheetName val="sut am"/>
      <sheetName val="bu lun"/>
      <sheetName val="xoi lo chan ke"/>
      <sheetName val="GTXL"/>
      <sheetName val="TDT"/>
      <sheetName val="Du_lieu"/>
      <sheetName val="nhan cong"/>
      <sheetName val="may"/>
      <sheetName val="Vatlieu cau"/>
      <sheetName val="cau DS11"/>
      <sheetName val="cau DS12"/>
      <sheetName val="THCDS12"/>
      <sheetName val="dgcau"/>
      <sheetName val="THCDS11"/>
      <sheetName val="DGCT"/>
      <sheetName val="DGCong"/>
      <sheetName val="Vatlieu"/>
      <sheetName val="nhancong"/>
      <sheetName val="KL"/>
      <sheetName val="dt-iphi"/>
      <sheetName val="TO HUNG"/>
      <sheetName val="CONGNHAN NE"/>
      <sheetName val="XINGUYEP"/>
      <sheetName val="TH331"/>
      <sheetName val="ptvl0-1"/>
      <sheetName val="0-1"/>
      <sheetName val="ptvl4-5"/>
      <sheetName val="4-5"/>
      <sheetName val="ptvl3-4"/>
      <sheetName val="3-4"/>
      <sheetName val="ptvl2-3"/>
      <sheetName val="2-3"/>
      <sheetName val="vlcong"/>
      <sheetName val="ptvl1-2"/>
      <sheetName val="1-2"/>
      <sheetName val="Kluong"/>
      <sheetName val="Giatri"/>
      <sheetName val="Sheet3 (2)"/>
      <sheetName val="CRC"/>
      <sheetName val="GIATRI-DAILY"/>
      <sheetName val="NVBH KHAC"/>
      <sheetName val="NVBH HOAN"/>
      <sheetName val="TONKHODAILY"/>
      <sheetName val="gvt"/>
      <sheetName val="ATGT"/>
      <sheetName val="DG-TH"/>
      <sheetName val="Tuong-chan"/>
      <sheetName val="Dau-cong"/>
      <sheetName val="dtoan (4)"/>
      <sheetName val="tmdtu"/>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ìtoan"/>
      <sheetName val="tra-vat-lieu"/>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Sheet_x0001_1"/>
      <sheetName val="FPPN"/>
      <sheetName val="CHI_x0000_TIET"/>
      <sheetName val="ESTI."/>
      <sheetName val="DI-ESTI"/>
      <sheetName val="bao cao ngay 13-02"/>
      <sheetName val="CBG"/>
      <sheetName val="Don gia chi tiet"/>
      <sheetName val="Du thau"/>
      <sheetName val="Tro giup"/>
      <sheetName val="dam"/>
      <sheetName val="Mocantho"/>
      <sheetName val="MoQL91"/>
      <sheetName val="tru"/>
      <sheetName val="dg"/>
      <sheetName val="10mduongsaumo"/>
      <sheetName val="ctt"/>
      <sheetName val="thanmkhao"/>
      <sheetName val="monho"/>
      <sheetName val="HK1"/>
      <sheetName val="HK2"/>
      <sheetName val="CANAM"/>
      <sheetName val="NhapSl"/>
      <sheetName val="Nluc"/>
      <sheetName val="Tohop"/>
      <sheetName val="KT_Tthan"/>
      <sheetName val="Tra_TTTD"/>
      <sheetName val="T1"/>
      <sheetName val="T2"/>
      <sheetName val="T3"/>
      <sheetName val="T4"/>
      <sheetName val="T5"/>
      <sheetName val="T6"/>
      <sheetName val="T7"/>
      <sheetName val="T8"/>
      <sheetName val="T9"/>
      <sheetName val="T10"/>
      <sheetName val="T11"/>
      <sheetName val="T12"/>
      <sheetName val="t1.3"/>
      <sheetName val="_x0000_Ё_x0000__x0000__x0000__x0000_䀤_x0001__x0000__x0000__x0000__x0000_䀶_x0001__x0000_晦晦晦䀙_x0001__x0000__x0000__x0000__x0000_㿰_x0001_H-_x0000_ਈ_x0000_"/>
      <sheetName val="TT_35NH"/>
      <sheetName val="DGCT_x0006_"/>
      <sheetName val="Nhap don gia VL dia _x0003__x0000_uong"/>
      <sheetName val="Phan tich don gia chi Uet"/>
      <sheetName val="tuon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Số liệu"/>
      <sheetName val="TKKYI"/>
      <sheetName val="TKKYII"/>
      <sheetName val="Tổng hợp theo học sinh"/>
      <sheetName val="XL4Test5 (2)"/>
      <sheetName val="coc duc"/>
      <sheetName val="`u lun"/>
      <sheetName val="P3-PanAn-Factored"/>
      <sheetName val="GiaVL"/>
      <sheetName val="sut&lt;1 0"/>
      <sheetName val="PTCT"/>
      <sheetName val="SPL4"/>
      <sheetName val="tai"/>
      <sheetName val="hoang"/>
      <sheetName val="hoang (2)"/>
      <sheetName val="hoang (3)"/>
      <sheetName val="NHAP"/>
      <sheetName val="_x0000_????_x0001__x0000__x0000__x0000__x0000_?_x0001_H-_x0000_?_x0000_????_x0001__x0000_????_x0001__x0000__x0000__x0000_"/>
      <sheetName val="vua_x0000__x0000__x0000__x0000__x0000__x0000__x0000__x0000__x0000__x0000__x0000_韘࿊_x0000__x0004__x0000__x0000__x0000__x0000__x0000__x0000_酐࿊_x0000__x0000__x0000__x0000__x0000_"/>
      <sheetName val="ktduong"/>
      <sheetName val="cu"/>
      <sheetName val="KTcau2004"/>
      <sheetName val="KT2004XL#moi"/>
      <sheetName val="denbu"/>
      <sheetName val="thop"/>
      <sheetName val="ctTBA"/>
      <sheetName val="bth-kpha"/>
      <sheetName val="ma-pt"/>
      <sheetName val="CHI"/>
      <sheetName val="Nhap don gia VL dia _x0003_"/>
      <sheetName val="Ё_x0000_䀤_x0001__x0000_䀶_x0001__x0000_晦晦晦䀙_x0001__x0000_㿰_x0001_H-_x0000_ਈ_x0000_ꏗ㵰휊䀁_x0001__x0000_尩슏⣵䀂"/>
      <sheetName val="She_x0000_t9"/>
      <sheetName val="CTC_x000f_NG_02"/>
      <sheetName val="_x0004_GCong"/>
      <sheetName val="He so"/>
      <sheetName val="PL Vua"/>
      <sheetName val="DPD"/>
      <sheetName val="DgDuong"/>
      <sheetName val="dgmo-tru"/>
      <sheetName val="dgdam"/>
      <sheetName val="Dam-Mo-Tru"/>
      <sheetName val="DTDuong"/>
      <sheetName val="GTXLc"/>
      <sheetName val="CPXLk"/>
      <sheetName val="KPTH"/>
      <sheetName val="Bang KL ket cau"/>
      <sheetName val="dv-kphi-cviet"/>
      <sheetName val="bvh-kphi"/>
      <sheetName val="PCCPCHUNG CHO CAC DTUONG"/>
      <sheetName val="Piers of Main Flyower (1)"/>
      <sheetName val="Du toan chi tiet_x0000_coc nuoc"/>
      <sheetName val="0_x0000__x0000_ﱸ͕_x0000__x0004__x0000__x0000__x0000__x0000__x0000__x0000_͕_x0000__x0000__x0000__x0000__x0000__x0000__x0000__x0000_列͕_x0000__x0000__x0013__x0000__x0000__x0000_"/>
      <sheetName val="Khu xu ly nuoc THiep-XD"/>
      <sheetName val="Box-Girder"/>
      <sheetName val="TN"/>
      <sheetName val="ND"/>
      <sheetName val="Ё"/>
      <sheetName val="?_x0000_?_x0001__x0000_?_x0001__x0000_????_x0001__x0000_?_x0001_H-_x0000_?_x0000_????_x0001__x0000_????"/>
      <sheetName val="Phan tich don gia chi ˆUet"/>
      <sheetName val="?"/>
      <sheetName val="????_x0001_"/>
      <sheetName val="NHTN"/>
      <sheetName val="QLDD"/>
      <sheetName val="Moi truong"/>
      <sheetName val="KHĐ"/>
      <sheetName val="Pier"/>
      <sheetName val="Pile"/>
      <sheetName val="DEF"/>
      <sheetName val="PBCPCHUNG CHO CAC _x0007_{WÑNG"/>
      <sheetName val="Giai trinh"/>
      <sheetName val="GTGT"/>
      <sheetName val="Mua vao TT"/>
      <sheetName val="Mua vao GTGT"/>
      <sheetName val="Bra"/>
      <sheetName val="BC HDon"/>
      <sheetName val="BC HDon Qui"/>
      <sheetName val="KE KHAI HDONG"/>
      <sheetName val="Recovered_Sheet1"/>
      <sheetName val="Recovered_Sheet2"/>
      <sheetName val="[dtTKKT-98-106.xlsၝTHCDS11"/>
      <sheetName val="[dtTKKT-98-106.xls?THCDS11"/>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3cau"/>
      <sheetName val="266+623"/>
      <sheetName val="TXL(266+623"/>
      <sheetName val="DDCT"/>
      <sheetName val="M"/>
      <sheetName val="vln"/>
      <sheetName val="IN__x000e_X"/>
      <sheetName val="Dbþgia"/>
      <sheetName val="Thuc thanh"/>
      <sheetName val="_x0000_?_x0000__x0000__x0000__x0000_?_x0001__x0000__x0000__x0000__x0000_?_x0001__x0000_????_x0001__x0000__x0000__x0000__x0000_?_x0001_H-_x0000_?_x0000_"/>
      <sheetName val="dt-kphi-ÿÿo-ctiet"/>
      <sheetName val="???????_x0001_?????_x0001_?????_x0001_?????_x0001_H-???"/>
      <sheetName val="She?t9"/>
      <sheetName val="10mduongsa{ío"/>
      <sheetName val="INV"/>
      <sheetName val="XXXXXXX2"/>
      <sheetName val="XXXXXXX3"/>
      <sheetName val="XXXXXXX4"/>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IBASE"/>
      <sheetName val="md5!-52"/>
      <sheetName val="coctuatrenda"/>
      <sheetName val="dtct cong"/>
      <sheetName val="Sheet3ٺ_x0001_2)"/>
      <sheetName val="She"/>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Giathanh1m3BT"/>
      <sheetName val="Don gia"/>
      <sheetName val="TinhToan"/>
      <sheetName val="Tuong-ٺ_x0001_an"/>
      <sheetName val="KLDGTT&lt;1ü_x000c__x0000__x0000_(2)"/>
      <sheetName val="NVBH(HOAN"/>
      <sheetName val="dt-cphi-ctieT"/>
      <sheetName val="Piers of Main Flylyer (1)"/>
      <sheetName val="ptvì0-1"/>
      <sheetName val="_"/>
      <sheetName val="_____x0001_"/>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fej"/>
      <sheetName val="DT1__x0010_3"/>
      <sheetName val="DGKE_00"/>
      <sheetName val="P4-T`nAn-Factored"/>
      <sheetName val="???_x0001_??_x0001_?????_x0001_??_x0001_H-???"/>
      <sheetName val="____x0001____x0001_______x0001____x0001_H-___"/>
      <sheetName val="ma_pt"/>
      <sheetName val="Du toan chi tiet"/>
      <sheetName val="0"/>
      <sheetName val="CDPS"/>
      <sheetName val="CPVUE_03"/>
      <sheetName val="T_x0004_ 3DIEM"/>
      <sheetName val="Rheet10"/>
      <sheetName val="KLD_x0007_TT&lt;120%"/>
      <sheetName val="dt-k0hi (2)"/>
      <sheetName val="DT_x0003_T_02"/>
      <sheetName val="S²_x0000__x0000_2"/>
      <sheetName val="COC KHOAN0T5"/>
      <sheetName val="_x0000__x0000__x0000__x0000__x0000__x0000_??_x0000__x0000__x0013__x0000__x0000__x0000__x0000__x0000__x0000__x0000__x0000__x0000__x0000__x0000__x0000__x0000__x0000__x0000__x001f_[dtT"/>
      <sheetName val="CHI TI_x0000__x0000_"/>
      <sheetName val="TD &quot;DIEM"/>
      <sheetName val="Du toan chi tiet coc juoc"/>
      <sheetName val="Du toan_x0000_chi tiet coc"/>
      <sheetName val="dt-kphi_x0010_øÿet"/>
      <sheetName val="NKC"/>
      <sheetName val="SoCaiT"/>
      <sheetName val="THDU"/>
      <sheetName val="MTO REV.2(ARMOR)"/>
      <sheetName val="She%t11"/>
      <sheetName val="TH_11"/>
      <sheetName val="Nhap don gia VL dia áhuong"/>
      <sheetName val="uong mot ngay cong xay lap"/>
      <sheetName val="T²_x0000__x0000_8-49"/>
      <sheetName val="Gia Du Thau "/>
      <sheetName val="Nhatkychung"/>
      <sheetName val="Eodule1"/>
      <sheetName val="Load"/>
      <sheetName val="S? li?u"/>
      <sheetName val="T?ng h?p theo h?c sinh"/>
      <sheetName val="Quantity"/>
      <sheetName val="Sheet1 (3)"/>
      <sheetName val="Sheet1 (2)"/>
      <sheetName val="tra_x0000__x0000__x0000__x0000__x0000_±@Z"/>
      <sheetName val="DothiP1"/>
      <sheetName val="DG೼�_02"/>
      <sheetName val="TT"/>
      <sheetName val="Piers of Mai. Flyover (1)"/>
      <sheetName val="LO 5_x0009_"/>
      <sheetName val="dt-kphi-isoiendo"/>
      <sheetName val="sat"/>
      <sheetName val="ptvt"/>
      <sheetName val="Ctinh 10kV"/>
      <sheetName val="vua???????????韘࿊?_x0004_??????酐࿊?????"/>
      <sheetName val="vua_x0000_韘࿊_x0000__x0004__x0000_酐࿊_x0000_須࿊_x0000__x0004__x0000__x0016_[dtTKKT-98-10"/>
      <sheetName val="vua?韘࿊?_x0004_?酐࿊?須࿊?_x0004_?_x0016_[dtTKKT-98-10"/>
      <sheetName val="0000000!"/>
      <sheetName val="PC-summary"/>
      <sheetName val="KLDGTT&lt;1ü_x000c_"/>
      <sheetName val="tra?????±@Z"/>
      <sheetName val="dtmkphi-iso-tong"/>
      <sheetName val="khluong"/>
      <sheetName val="YE2_x0000__x0000_ CONG"/>
      <sheetName val="DGAT_02"/>
      <sheetName val="T2_x0000__x0000_)"/>
      <sheetName val="0??ﱸ͕?_x0004_??????͕????????列͕??_x0013_???"/>
      <sheetName val="Du toan chi tiet?coc nuoc"/>
      <sheetName val="Gca may Buu dien"/>
      <sheetName val="882"/>
      <sheetName val="Giamay"/>
      <sheetName val="LO 5 "/>
      <sheetName val="Klu_x0016_4_x0000_DÀÀFN"/>
      <sheetName val="t1_3"/>
      <sheetName val="Don_gia_chi_tiet"/>
      <sheetName val="Du_thau"/>
      <sheetName val="Tro_giup"/>
      <sheetName val="ULIT"/>
      <sheetName val="DM_GVT"/>
      <sheetName val="May chuyen nganh"/>
      <sheetName val="TT06"/>
      <sheetName val="NC"/>
      <sheetName val="KLDGTT&lt;1ü_x000c_??(2)"/>
      <sheetName val="YE2"/>
      <sheetName val="CtVKdam_x0000_Ʀ_x0000__x0000__x0000__x0000__x0000_"/>
      <sheetName val="S_ li_u"/>
      <sheetName val="T_ng h_p theo h_c sinh"/>
      <sheetName val="Du toan c`i tiet coc nuoc"/>
      <sheetName val="CtVKdam?Ʀ?????"/>
      <sheetName val="CUAHANG"/>
      <sheetName val="MAKHACH"/>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TM_JCTC"/>
      <sheetName val="RCCPCHUNG CHO CAC DTUONG"/>
      <sheetName val="Luong_mot_ngay_cong_k`ao_sat"/>
      <sheetName val="[dtTKKT-98-106.xl۽_x0000_gvt"/>
      <sheetName val="KL thanh toan-Xuan Dao"/>
      <sheetName val="tra"/>
      <sheetName val="bth-ëphi"/>
      <sheetName val="YE2?? CONG"/>
      <sheetName val="CtVKdam_x0005__x0000__x0000__x0000__x0000_㼽"/>
      <sheetName val="CtVKdam_x0000_Ʀ_x0000__x0000__x0000__x0000__xd830_"/>
      <sheetName val="CtVKdamĆ_x0000__x0000__x0000_Ā뒟_x0005_"/>
      <sheetName val="Luong mot ngay cofg xay lap"/>
      <sheetName val="tra_x0000__x0000__x0000__x0000__x0000_”±@Z"/>
      <sheetName val="_x0000_Ё_x0000__x0000__x0000__x0000_䀤_x0001__x0000__x0000__x0000__x0000_䀶_x0001__x0000_晦晦晦䀙_x0001__x0000__x0000__x0000_"/>
      <sheetName val="Phan_tich_don_gia_chi_Uet"/>
      <sheetName val="Tuong-?_x0001_an"/>
      <sheetName val="DG??_02"/>
      <sheetName val="?_x0000_???_x0010_??_x0000__x0004__x0000__x0000__x0000__x0000__x0000__x0000_??_x0000__x0000__x0000__x0000__x0000__x0000__x0000__x0000_??_x0000__x0000__x0006_"/>
      <sheetName val="hoane (3)"/>
      <sheetName val="Luong_x0000_mot ngay cong xay lap"/>
      <sheetName val="vua_x0000_韘࿊_x0000__x0004__x0000_酐࿊_x0000_須࿊_x0000__x0004__x0000__x0016_[dtTK뒹û_x0000_ᤅؿ߶_x0000_"/>
      <sheetName val="vua_x0000_韘࿊_x0000__x0004__x0000_酐࿊_x0000_須࿊_x0000__x0004__x0000__x0016_[dtTK_x0005__x0000__x0000__x0000__x0002__x0000_嶚찈"/>
      <sheetName val="vua_x0000_韘࿊_x0000__x0004__x0000_酐࿊_x0000_須࿊_x0000__x0004__x0000__x0016_[dtTK_x0005__x0000__x0000__x0000__x0002__x0000_흩卵"/>
      <sheetName val="THNVVNN"/>
      <sheetName val="DSTTGTGT"/>
      <sheetName val="KET CHUYEN GIA VON 2005"/>
      <sheetName val="TMTC"/>
      <sheetName val="CHI TIEU"/>
      <sheetName val="KQKD"/>
      <sheetName val="BCDKT"/>
      <sheetName val="T.H CPCT"/>
      <sheetName val="vua_x0000__x0000__x0000__x0000__x0000__x0000__x0000__x0000__x0000__x0000__x0000_韘࿊_x0000__x0004__x0000__x0000__x0000__x0000__x0000__x0000_酐࿊_x0000__x0000__x0000_ᣱ溃"/>
      <sheetName val="Xuly Data"/>
      <sheetName val="CtVKdam"/>
      <sheetName val="Toan_DA"/>
      <sheetName val="_dtTKKT-98-106.xlsၝTHCDS11"/>
      <sheetName val="_dtTKKT-98-106.xls_THCDS11"/>
      <sheetName val="THGÝaT"/>
      <sheetName val="khai  thue"/>
      <sheetName val="C§PS"/>
      <sheetName val="TRUONG "/>
      <sheetName val="KON LONG"/>
      <sheetName val="THUY DIEN"/>
      <sheetName val="NGO MAY"/>
      <sheetName val="NGOC HOI"/>
      <sheetName val="cau 2"/>
      <sheetName val="CAU DAK PSI"/>
      <sheetName val="BT gi¸ thµnh"/>
      <sheetName val="S2_x0000__x0000_11"/>
      <sheetName val="_?____?_x0001_____?_x0001__????_x0001_____?_x0001_H-_?_"/>
      <sheetName val="?_?_x0001__?_x0001__????_x0001__?_x0001_H-_?_????_x0001__????"/>
      <sheetName val="0_x0000__x0000_ﱸ͕_x0000__x0004__x0000__x0000__x0000__x0000__x0000__x0000_͕_x0000__x0000__x0000__x0000__x0000__x0000_Ս_x0000__x0000__x0000_Ꮆ䘀䫕簧᎖"/>
      <sheetName val="luong06"/>
      <sheetName val="THDT_x0000__x0000__x0000__x0000__x0017_[dtTKKT-98-106.xls]KST"/>
      <sheetName val="PTCT_x0000__x0000__x0000__x0000__x0017_[dtTKKT-98-106.xls]THD"/>
      <sheetName val="Bu VC_x0000__x0000__x0000__x0018_[dtTKKT-98-106.xls]luo"/>
      <sheetName val="Nluc_x0000__x0000__x0000__x0000__x0018_[dtTKKT-98-106.xls]Toh"/>
      <sheetName val="THDT????_x0017_[dtTKKT-98-106.xls]KST"/>
      <sheetName val="PTCT????_x0017_[dtTKKT-98-106.xls]THD"/>
      <sheetName val="Bu VC???_x0018_[dtTKKT-98-106.xls]luo"/>
      <sheetName val="KH㔀"/>
      <sheetName val="KH怀"/>
      <sheetName val="$ap"/>
      <sheetName val="Du toan chi tiet coc nuoc??????"/>
      <sheetName val="a0000000_x0000__x0000__x0000__x0000__x001b_[dtTKKT-98-106.xls"/>
      <sheetName val="Sheet8_x0006__x0000__x0000_Sheet9_x0007__x0000__x0000_Sheet10_x0007__x0000__x0000_She"/>
      <sheetName val="KLDGTT&lt;1ü_x000c___(2)"/>
      <sheetName val="DGKE]02"/>
      <sheetName val="BAOGIATHANG"/>
      <sheetName val="DAODAT"/>
      <sheetName val="vanchuyen TC"/>
      <sheetName val="XXXXIXI1"/>
      <sheetName val="Tong hop qL_x0014_8_x0000_-_x0000_3"/>
      <sheetName val="S²"/>
    </sheetNames>
    <sheetDataSet>
      <sheetData sheetId="0" refreshError="1"/>
      <sheetData sheetId="1" refreshError="1"/>
      <sheetData sheetId="2" refreshError="1"/>
      <sheetData sheetId="3"/>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3">
          <cell r="Q33">
            <v>13636</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sheetData sheetId="113"/>
      <sheetData sheetId="114"/>
      <sheetData sheetId="115"/>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sheetData sheetId="267"/>
      <sheetData sheetId="268" refreshError="1"/>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sheetData sheetId="337"/>
      <sheetData sheetId="338" refreshError="1"/>
      <sheetData sheetId="339"/>
      <sheetData sheetId="340" refreshError="1"/>
      <sheetData sheetId="341" refreshError="1"/>
      <sheetData sheetId="342"/>
      <sheetData sheetId="343"/>
      <sheetData sheetId="344"/>
      <sheetData sheetId="345"/>
      <sheetData sheetId="346" refreshError="1"/>
      <sheetData sheetId="347" refreshError="1"/>
      <sheetData sheetId="348"/>
      <sheetData sheetId="349"/>
      <sheetData sheetId="350"/>
      <sheetData sheetId="351"/>
      <sheetData sheetId="352"/>
      <sheetData sheetId="353"/>
      <sheetData sheetId="354"/>
      <sheetData sheetId="355" refreshError="1"/>
      <sheetData sheetId="356" refreshError="1"/>
      <sheetData sheetId="357"/>
      <sheetData sheetId="358"/>
      <sheetData sheetId="359"/>
      <sheetData sheetId="360" refreshError="1"/>
      <sheetData sheetId="361"/>
      <sheetData sheetId="362"/>
      <sheetData sheetId="363" refreshError="1"/>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sheetData sheetId="379"/>
      <sheetData sheetId="380"/>
      <sheetData sheetId="381" refreshError="1"/>
      <sheetData sheetId="382" refreshError="1"/>
      <sheetData sheetId="383" refreshError="1"/>
      <sheetData sheetId="384" refreshError="1"/>
      <sheetData sheetId="385" refreshError="1"/>
      <sheetData sheetId="386"/>
      <sheetData sheetId="387" refreshError="1"/>
      <sheetData sheetId="388"/>
      <sheetData sheetId="389" refreshError="1"/>
      <sheetData sheetId="390"/>
      <sheetData sheetId="391" refreshError="1"/>
      <sheetData sheetId="392" refreshError="1"/>
      <sheetData sheetId="393" refreshError="1"/>
      <sheetData sheetId="394"/>
      <sheetData sheetId="395" refreshError="1"/>
      <sheetData sheetId="396" refreshError="1"/>
      <sheetData sheetId="397" refreshError="1"/>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sheetData sheetId="413" refreshError="1"/>
      <sheetData sheetId="414"/>
      <sheetData sheetId="415"/>
      <sheetData sheetId="416"/>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sheetData sheetId="426" refreshError="1"/>
      <sheetData sheetId="427" refreshError="1"/>
      <sheetData sheetId="428" refreshError="1"/>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sheetData sheetId="524"/>
      <sheetData sheetId="525" refreshError="1"/>
      <sheetData sheetId="526" refreshError="1"/>
      <sheetData sheetId="527"/>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sheetData sheetId="540"/>
      <sheetData sheetId="541"/>
      <sheetData sheetId="542"/>
      <sheetData sheetId="543" refreshError="1"/>
      <sheetData sheetId="544" refreshError="1"/>
      <sheetData sheetId="545"/>
      <sheetData sheetId="546"/>
      <sheetData sheetId="547" refreshError="1"/>
      <sheetData sheetId="548"/>
      <sheetData sheetId="549" refreshError="1"/>
      <sheetData sheetId="550"/>
      <sheetData sheetId="551"/>
      <sheetData sheetId="552" refreshError="1"/>
      <sheetData sheetId="553"/>
      <sheetData sheetId="554"/>
      <sheetData sheetId="555"/>
      <sheetData sheetId="556" refreshError="1"/>
      <sheetData sheetId="557"/>
      <sheetData sheetId="558" refreshError="1"/>
      <sheetData sheetId="559"/>
      <sheetData sheetId="560"/>
      <sheetData sheetId="561" refreshError="1"/>
      <sheetData sheetId="562" refreshError="1"/>
      <sheetData sheetId="563" refreshError="1"/>
      <sheetData sheetId="564" refreshError="1"/>
      <sheetData sheetId="565" refreshError="1"/>
      <sheetData sheetId="566" refreshError="1"/>
      <sheetData sheetId="567" refreshError="1"/>
      <sheetData sheetId="568"/>
      <sheetData sheetId="569"/>
      <sheetData sheetId="570"/>
      <sheetData sheetId="571" refreshError="1"/>
      <sheetData sheetId="572" refreshError="1"/>
      <sheetData sheetId="573"/>
      <sheetData sheetId="574" refreshError="1"/>
      <sheetData sheetId="575" refreshError="1"/>
      <sheetData sheetId="576" refreshError="1"/>
      <sheetData sheetId="577" refreshError="1"/>
      <sheetData sheetId="578"/>
      <sheetData sheetId="579"/>
      <sheetData sheetId="580" refreshError="1"/>
      <sheetData sheetId="581" refreshError="1"/>
      <sheetData sheetId="582"/>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sheetData sheetId="592" refreshError="1"/>
      <sheetData sheetId="593"/>
      <sheetData sheetId="594" refreshError="1"/>
      <sheetData sheetId="595" refreshError="1"/>
      <sheetData sheetId="596" refreshError="1"/>
      <sheetData sheetId="597"/>
      <sheetData sheetId="598" refreshError="1"/>
      <sheetData sheetId="599" refreshError="1"/>
      <sheetData sheetId="600"/>
      <sheetData sheetId="601"/>
      <sheetData sheetId="602" refreshError="1"/>
      <sheetData sheetId="603" refreshError="1"/>
      <sheetData sheetId="604"/>
      <sheetData sheetId="605"/>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sheetData sheetId="621" refreshError="1"/>
      <sheetData sheetId="622" refreshError="1"/>
      <sheetData sheetId="623"/>
      <sheetData sheetId="624"/>
      <sheetData sheetId="625" refreshError="1"/>
      <sheetData sheetId="626" refreshError="1"/>
      <sheetData sheetId="627"/>
      <sheetData sheetId="628" refreshError="1"/>
      <sheetData sheetId="629" refreshError="1"/>
      <sheetData sheetId="630"/>
      <sheetData sheetId="631" refreshError="1"/>
      <sheetData sheetId="632"/>
      <sheetData sheetId="633" refreshError="1"/>
      <sheetData sheetId="634" refreshError="1"/>
      <sheetData sheetId="635"/>
      <sheetData sheetId="636" refreshError="1"/>
      <sheetData sheetId="637"/>
      <sheetData sheetId="638"/>
      <sheetData sheetId="639"/>
      <sheetData sheetId="640"/>
      <sheetData sheetId="641" refreshError="1"/>
      <sheetData sheetId="642" refreshError="1"/>
      <sheetData sheetId="643" refreshError="1"/>
      <sheetData sheetId="644" refreshError="1"/>
      <sheetData sheetId="645" refreshError="1"/>
      <sheetData sheetId="646" refreshError="1"/>
      <sheetData sheetId="647"/>
      <sheetData sheetId="648"/>
      <sheetData sheetId="649" refreshError="1"/>
      <sheetData sheetId="650" refreshError="1"/>
      <sheetData sheetId="651" refreshError="1"/>
      <sheetData sheetId="652"/>
      <sheetData sheetId="653"/>
      <sheetData sheetId="654"/>
      <sheetData sheetId="655"/>
      <sheetData sheetId="656"/>
      <sheetData sheetId="657"/>
      <sheetData sheetId="658"/>
      <sheetData sheetId="659"/>
      <sheetData sheetId="660" refreshError="1"/>
      <sheetData sheetId="661" refreshError="1"/>
      <sheetData sheetId="662" refreshError="1"/>
      <sheetData sheetId="663" refreshError="1"/>
      <sheetData sheetId="664" refreshError="1"/>
      <sheetData sheetId="665" refreshError="1"/>
      <sheetData sheetId="666"/>
      <sheetData sheetId="667"/>
      <sheetData sheetId="668"/>
      <sheetData sheetId="669"/>
      <sheetData sheetId="670"/>
      <sheetData sheetId="671"/>
      <sheetData sheetId="672"/>
      <sheetData sheetId="673"/>
      <sheetData sheetId="674"/>
      <sheetData sheetId="675"/>
      <sheetData sheetId="676"/>
      <sheetData sheetId="677"/>
      <sheetData sheetId="678" refreshError="1"/>
      <sheetData sheetId="679" refreshError="1"/>
      <sheetData sheetId="680" refreshError="1"/>
      <sheetData sheetId="681" refreshError="1"/>
      <sheetData sheetId="682" refreshError="1"/>
      <sheetData sheetId="683"/>
      <sheetData sheetId="684" refreshError="1"/>
      <sheetData sheetId="685"/>
      <sheetData sheetId="686" refreshError="1"/>
      <sheetData sheetId="687" refreshError="1"/>
      <sheetData sheetId="688" refreshError="1"/>
      <sheetData sheetId="689"/>
      <sheetData sheetId="690"/>
      <sheetData sheetId="691" refreshError="1"/>
      <sheetData sheetId="692" refreshError="1"/>
      <sheetData sheetId="693" refreshError="1"/>
      <sheetData sheetId="694" refreshError="1"/>
      <sheetData sheetId="695" refreshError="1"/>
      <sheetData sheetId="696"/>
      <sheetData sheetId="697" refreshError="1"/>
      <sheetData sheetId="698" refreshError="1"/>
      <sheetData sheetId="699" refreshError="1"/>
      <sheetData sheetId="700"/>
      <sheetData sheetId="701"/>
      <sheetData sheetId="70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
      <sheetName val="vua"/>
      <sheetName val="gVL"/>
      <sheetName val="dtoan"/>
      <sheetName val="goithau-so4"/>
      <sheetName val="tkp"/>
      <sheetName val="MTO REV.0"/>
      <sheetName val="GVT"/>
      <sheetName val="NC"/>
      <sheetName val="NEW-PANEL"/>
      <sheetName val="Payment"/>
      <sheetName val="Agg-Require-Asphalt"/>
      <sheetName val="Gia"/>
      <sheetName val="nhan cong"/>
    </sheetNames>
    <sheetDataSet>
      <sheetData sheetId="0"/>
      <sheetData sheetId="1"/>
      <sheetData sheetId="2" refreshError="1">
        <row r="10">
          <cell r="N10">
            <v>121079.70000000001</v>
          </cell>
        </row>
        <row r="19">
          <cell r="N19">
            <v>4984.3500000000004</v>
          </cell>
        </row>
        <row r="21">
          <cell r="N21">
            <v>4492.95</v>
          </cell>
        </row>
        <row r="25">
          <cell r="N25">
            <v>9163.35</v>
          </cell>
        </row>
        <row r="39">
          <cell r="N39">
            <v>775.95</v>
          </cell>
        </row>
        <row r="40">
          <cell r="N40">
            <v>5536.6500000000005</v>
          </cell>
        </row>
        <row r="41">
          <cell r="N41">
            <v>620.55000000000007</v>
          </cell>
        </row>
        <row r="48">
          <cell r="N48">
            <v>7636.6500000000005</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
      <sheetName val="Lietke"/>
      <sheetName val="00000000"/>
      <sheetName val="10000000"/>
      <sheetName val="gVL"/>
      <sheetName val="ma-pt"/>
      <sheetName val="chitiet"/>
      <sheetName val="chitimc"/>
      <sheetName val="XL4Poppy"/>
      <sheetName val="lam-moi"/>
      <sheetName val="Tiepdia"/>
      <sheetName val="DTXL"/>
      <sheetName val="Dulieu"/>
      <sheetName val="ESTI_"/>
      <sheetName val="DI_ESTI"/>
      <sheetName val="Sheet3"/>
      <sheetName val="Danh mục"/>
      <sheetName val="DATA"/>
      <sheetName val="Tuan1"/>
      <sheetName val="Tuan 2 thang 7 (2)"/>
      <sheetName val="Tuan 3 thang 7 "/>
      <sheetName val="Tuan2"/>
      <sheetName val="Tuan3"/>
      <sheetName val="Quy4-03"/>
      <sheetName val="SX Mien"/>
      <sheetName val="10 thang nam 2003"/>
      <sheetName val="Tuan 1 thang 7"/>
      <sheetName val="Tuan 2 thang 7"/>
      <sheetName val="Sheet2"/>
      <sheetName val="XL4Test5"/>
      <sheetName val="KH-Q1,Q2,01"/>
      <sheetName val="ptvt"/>
      <sheetName val="CT Thang Mo"/>
      <sheetName val="SILICATE"/>
      <sheetName val="CT  PL"/>
      <sheetName val="Thuc thanh"/>
      <sheetName val="btct"/>
      <sheetName val="PTDG"/>
      <sheetName val="MTL$-INTER"/>
      <sheetName val="Planned"/>
      <sheetName val="KHQT-00-01"/>
      <sheetName val="ptdg-duong"/>
      <sheetName val="IBASE"/>
      <sheetName val="Sat tron"/>
      <sheetName val="TongKe-Tong"/>
      <sheetName val="LKVT-Tong"/>
      <sheetName val="TongKe-4mach"/>
      <sheetName val="LKVT-4mach"/>
      <sheetName val="TongKe-2mach"/>
      <sheetName val="LKVT-2mach"/>
      <sheetName val="LKVT-TongHop"/>
      <sheetName val="LKVT-ThuHoi"/>
      <sheetName val="DenBuDat"/>
      <sheetName val="LietKeHTT"/>
      <sheetName val="DAO DAP MONG"/>
      <sheetName val="den bu nha"/>
      <sheetName val="YC-Pxaydung"/>
      <sheetName val="KhoiLuongThep"/>
      <sheetName val="ESTI."/>
      <sheetName val="DI-ESTI"/>
      <sheetName val="5.03.1.1"/>
      <sheetName val="Du_lieu"/>
      <sheetName val="CPK_NHS"/>
      <sheetName val="THCPTB_NHS"/>
      <sheetName val="KB"/>
      <sheetName val="DZ 0.4"/>
      <sheetName val="TTPTai"/>
      <sheetName val="diachi"/>
      <sheetName val="4"/>
      <sheetName val="KKKKKKKK"/>
      <sheetName val="dmuc"/>
      <sheetName val="Danh m?c"/>
      <sheetName val="Danh m_c"/>
      <sheetName val="Don gia-cau"/>
      <sheetName val="TienLuong"/>
      <sheetName val="DG  286"/>
      <sheetName val="thop"/>
      <sheetName val="Parem"/>
      <sheetName val="Tonghop"/>
      <sheetName val="Blad1"/>
      <sheetName val="NHATKY"/>
      <sheetName val="He so"/>
      <sheetName val="TongKe_Tong"/>
      <sheetName val="Tæng kª"/>
      <sheetName val="THOP XL"/>
      <sheetName val="Toke Ctrinh"/>
      <sheetName val="20000000"/>
      <sheetName val="30000000"/>
      <sheetName val="40000000"/>
      <sheetName val="TINHTOAN"/>
      <sheetName val="Dtraphabommin"/>
      <sheetName val="Sheet4"/>
      <sheetName val="Sheet1"/>
      <sheetName val="Lietke_PhanDien_moi"/>
      <sheetName val="PhanXaydung_Phanloai"/>
      <sheetName val="Phan chia goi thau - Phan dien"/>
      <sheetName val="Phan chia goi thau - Phan XD"/>
      <sheetName val="Lietke_PhanXaydung"/>
      <sheetName val="Solieu_phu"/>
      <sheetName val="Tinhdt"/>
      <sheetName val="DTCT"/>
      <sheetName val="nhan cong"/>
    </sheetNames>
    <sheetDataSet>
      <sheetData sheetId="0" refreshError="1">
        <row r="7">
          <cell r="B7" t="str">
            <v>N111-34B</v>
          </cell>
          <cell r="C7" t="str">
            <v>NÐo gãc</v>
          </cell>
          <cell r="D7" t="str">
            <v>123450F</v>
          </cell>
          <cell r="E7">
            <v>1</v>
          </cell>
          <cell r="F7" t="str">
            <v>G1=12°34'50"F</v>
          </cell>
          <cell r="G7">
            <v>43</v>
          </cell>
          <cell r="H7">
            <v>53</v>
          </cell>
          <cell r="I7">
            <v>43</v>
          </cell>
          <cell r="J7">
            <v>43</v>
          </cell>
          <cell r="K7" t="str">
            <v>6N§-1</v>
          </cell>
          <cell r="L7">
            <v>43</v>
          </cell>
          <cell r="M7" t="str">
            <v>2NS-2</v>
          </cell>
          <cell r="N7">
            <v>43</v>
          </cell>
          <cell r="O7" t="str">
            <v>6CR4-22</v>
          </cell>
          <cell r="P7" t="str">
            <v>2CR2-9</v>
          </cell>
          <cell r="Q7">
            <v>43</v>
          </cell>
          <cell r="R7" t="str">
            <v>4T32-23</v>
          </cell>
          <cell r="S7" t="str">
            <v>8BL30-250</v>
          </cell>
          <cell r="T7" t="str">
            <v>RS2</v>
          </cell>
        </row>
        <row r="8">
          <cell r="B8" t="str">
            <v>N111-34A</v>
          </cell>
          <cell r="C8" t="str">
            <v>NÐo gãc</v>
          </cell>
          <cell r="D8" t="str">
            <v>043412F</v>
          </cell>
          <cell r="E8">
            <v>2</v>
          </cell>
          <cell r="F8" t="str">
            <v>G2=04°34'12"F</v>
          </cell>
          <cell r="G8">
            <v>241</v>
          </cell>
          <cell r="H8">
            <v>294</v>
          </cell>
          <cell r="I8">
            <v>241</v>
          </cell>
          <cell r="J8">
            <v>241</v>
          </cell>
          <cell r="K8" t="str">
            <v>6N§-1</v>
          </cell>
          <cell r="L8">
            <v>241</v>
          </cell>
          <cell r="M8" t="str">
            <v>2NS-2</v>
          </cell>
          <cell r="N8">
            <v>241</v>
          </cell>
          <cell r="O8" t="str">
            <v>6CR4-22</v>
          </cell>
          <cell r="P8" t="str">
            <v>2CR2-9</v>
          </cell>
          <cell r="Q8">
            <v>241</v>
          </cell>
          <cell r="R8" t="str">
            <v>4T30-22</v>
          </cell>
          <cell r="S8" t="str">
            <v>8BL30-250</v>
          </cell>
          <cell r="T8" t="str">
            <v>RS2</v>
          </cell>
        </row>
        <row r="9">
          <cell r="B9" t="str">
            <v>§111-26A</v>
          </cell>
          <cell r="C9" t="str">
            <v>§ì th¼ng</v>
          </cell>
          <cell r="D9">
            <v>241</v>
          </cell>
          <cell r="E9" t="str">
            <v/>
          </cell>
          <cell r="F9" t="str">
            <v/>
          </cell>
          <cell r="G9">
            <v>255</v>
          </cell>
          <cell r="H9">
            <v>549</v>
          </cell>
          <cell r="I9">
            <v>231.70023737579555</v>
          </cell>
          <cell r="J9">
            <v>675</v>
          </cell>
          <cell r="K9">
            <v>675</v>
          </cell>
          <cell r="L9" t="str">
            <v>3§D-1</v>
          </cell>
          <cell r="M9">
            <v>675</v>
          </cell>
          <cell r="N9" t="str">
            <v>§S-1</v>
          </cell>
          <cell r="O9" t="str">
            <v>6CR4-22</v>
          </cell>
          <cell r="P9" t="str">
            <v>2CR2-9</v>
          </cell>
          <cell r="Q9">
            <v>675</v>
          </cell>
          <cell r="R9" t="str">
            <v>4T30-18</v>
          </cell>
          <cell r="S9" t="str">
            <v>4BL36-282</v>
          </cell>
          <cell r="T9" t="str">
            <v>RS2</v>
          </cell>
        </row>
        <row r="10">
          <cell r="B10" t="str">
            <v>§111-26A</v>
          </cell>
          <cell r="C10" t="str">
            <v>§ì th¼ng</v>
          </cell>
          <cell r="D10">
            <v>675</v>
          </cell>
          <cell r="E10"/>
          <cell r="F10"/>
          <cell r="G10">
            <v>180</v>
          </cell>
          <cell r="H10">
            <v>729</v>
          </cell>
          <cell r="I10">
            <v>729</v>
          </cell>
          <cell r="J10">
            <v>729</v>
          </cell>
          <cell r="K10">
            <v>729</v>
          </cell>
          <cell r="L10" t="str">
            <v>3§D-1</v>
          </cell>
          <cell r="M10">
            <v>729</v>
          </cell>
          <cell r="N10" t="str">
            <v>§S-1</v>
          </cell>
          <cell r="O10" t="str">
            <v>6CR4-22</v>
          </cell>
          <cell r="P10" t="str">
            <v>2CR2-9</v>
          </cell>
          <cell r="Q10">
            <v>729</v>
          </cell>
          <cell r="R10" t="str">
            <v>4T30-18</v>
          </cell>
          <cell r="S10" t="str">
            <v>4BL36-282</v>
          </cell>
          <cell r="T10" t="str">
            <v>RS2</v>
          </cell>
        </row>
        <row r="11">
          <cell r="B11" t="str">
            <v>N111-20A</v>
          </cell>
          <cell r="C11" t="str">
            <v>NÐo gãc</v>
          </cell>
          <cell r="D11" t="str">
            <v>133624F</v>
          </cell>
          <cell r="E11">
            <v>3</v>
          </cell>
          <cell r="F11" t="str">
            <v>G3=13°36'24"F</v>
          </cell>
          <cell r="G11">
            <v>240</v>
          </cell>
          <cell r="H11">
            <v>969</v>
          </cell>
          <cell r="I11">
            <v>969</v>
          </cell>
          <cell r="J11">
            <v>969</v>
          </cell>
          <cell r="K11" t="str">
            <v>6N§-1</v>
          </cell>
          <cell r="L11">
            <v>969</v>
          </cell>
          <cell r="M11" t="str">
            <v>2NS-2</v>
          </cell>
          <cell r="N11">
            <v>969</v>
          </cell>
          <cell r="O11" t="str">
            <v>6CR4-22</v>
          </cell>
          <cell r="P11" t="str">
            <v>2CR2-9</v>
          </cell>
          <cell r="Q11">
            <v>969</v>
          </cell>
          <cell r="R11" t="str">
            <v>4T30-18</v>
          </cell>
          <cell r="S11" t="str">
            <v>8BL30-250</v>
          </cell>
          <cell r="T11" t="str">
            <v>RS2</v>
          </cell>
          <cell r="U11"/>
        </row>
        <row r="12">
          <cell r="B12" t="str">
            <v>§T-20</v>
          </cell>
          <cell r="C12" t="str">
            <v>§ì th¼ng</v>
          </cell>
          <cell r="D12">
            <v>969</v>
          </cell>
          <cell r="E12" t="str">
            <v/>
          </cell>
          <cell r="F12" t="str">
            <v/>
          </cell>
          <cell r="G12">
            <v>155</v>
          </cell>
          <cell r="H12">
            <v>1124</v>
          </cell>
          <cell r="I12">
            <v>146.82983348080185</v>
          </cell>
          <cell r="J12">
            <v>292</v>
          </cell>
          <cell r="K12">
            <v>292</v>
          </cell>
          <cell r="L12" t="str">
            <v>3§D-1</v>
          </cell>
          <cell r="M12">
            <v>292</v>
          </cell>
          <cell r="N12" t="str">
            <v>§S-1</v>
          </cell>
          <cell r="O12" t="str">
            <v>6CR4-22</v>
          </cell>
          <cell r="P12" t="str">
            <v>2CR2-9</v>
          </cell>
          <cell r="Q12" t="str">
            <v>XT-1,2,3</v>
          </cell>
          <cell r="R12" t="str">
            <v>M26-36</v>
          </cell>
          <cell r="S12">
            <v>292</v>
          </cell>
          <cell r="T12" t="str">
            <v>R4</v>
          </cell>
        </row>
        <row r="13">
          <cell r="B13" t="str">
            <v>N111-25A</v>
          </cell>
          <cell r="C13" t="str">
            <v>NÐo gãc</v>
          </cell>
          <cell r="D13" t="str">
            <v>004200F</v>
          </cell>
          <cell r="E13">
            <v>4</v>
          </cell>
          <cell r="F13" t="str">
            <v>G4=00°42'00"F</v>
          </cell>
          <cell r="G13">
            <v>137</v>
          </cell>
          <cell r="H13">
            <v>1261</v>
          </cell>
          <cell r="I13">
            <v>1261</v>
          </cell>
          <cell r="J13">
            <v>1261</v>
          </cell>
          <cell r="K13" t="str">
            <v>6N§-1</v>
          </cell>
          <cell r="L13">
            <v>1261</v>
          </cell>
          <cell r="M13" t="str">
            <v>2NS-2</v>
          </cell>
          <cell r="N13">
            <v>1261</v>
          </cell>
          <cell r="O13" t="str">
            <v>6CR4-22</v>
          </cell>
          <cell r="P13" t="str">
            <v>2CR2-9</v>
          </cell>
          <cell r="Q13">
            <v>1261</v>
          </cell>
          <cell r="R13" t="str">
            <v>4T30-18</v>
          </cell>
          <cell r="S13" t="str">
            <v>8BL30-250</v>
          </cell>
          <cell r="T13" t="str">
            <v>RS2</v>
          </cell>
        </row>
        <row r="14">
          <cell r="B14" t="str">
            <v>§T-20</v>
          </cell>
          <cell r="C14" t="str">
            <v>§ì th¼ng</v>
          </cell>
          <cell r="D14">
            <v>1261</v>
          </cell>
          <cell r="E14"/>
          <cell r="F14"/>
          <cell r="G14">
            <v>150</v>
          </cell>
          <cell r="H14">
            <v>1411</v>
          </cell>
          <cell r="I14">
            <v>168.42204814503907</v>
          </cell>
          <cell r="J14">
            <v>1314</v>
          </cell>
          <cell r="K14">
            <v>1314</v>
          </cell>
          <cell r="L14" t="str">
            <v>3§D-1</v>
          </cell>
          <cell r="M14">
            <v>1314</v>
          </cell>
          <cell r="N14" t="str">
            <v>§S-1</v>
          </cell>
          <cell r="O14" t="str">
            <v>6CR4-22</v>
          </cell>
          <cell r="P14" t="str">
            <v>2CR2-9</v>
          </cell>
          <cell r="Q14" t="str">
            <v>XT-1,2,3</v>
          </cell>
          <cell r="R14" t="str">
            <v>M26-36</v>
          </cell>
          <cell r="S14">
            <v>1314</v>
          </cell>
          <cell r="T14" t="str">
            <v>R4</v>
          </cell>
        </row>
        <row r="15">
          <cell r="B15" t="str">
            <v>§T-20</v>
          </cell>
          <cell r="C15" t="str">
            <v>§ì th¼ng</v>
          </cell>
          <cell r="D15">
            <v>1314</v>
          </cell>
          <cell r="E15"/>
          <cell r="F15"/>
          <cell r="G15">
            <v>165</v>
          </cell>
          <cell r="H15">
            <v>1576</v>
          </cell>
          <cell r="I15">
            <v>360</v>
          </cell>
          <cell r="J15">
            <v>360</v>
          </cell>
          <cell r="K15" t="str">
            <v>6N§-1</v>
          </cell>
          <cell r="L15" t="str">
            <v>3§D-1</v>
          </cell>
          <cell r="M15">
            <v>360</v>
          </cell>
          <cell r="N15" t="str">
            <v>§S-1</v>
          </cell>
          <cell r="O15" t="str">
            <v>6CR4-22</v>
          </cell>
          <cell r="P15" t="str">
            <v>2CR2-9</v>
          </cell>
          <cell r="Q15" t="str">
            <v>XT-1,2,3</v>
          </cell>
          <cell r="R15" t="str">
            <v>M26-36</v>
          </cell>
          <cell r="S15">
            <v>360</v>
          </cell>
          <cell r="T15" t="str">
            <v>R4</v>
          </cell>
        </row>
        <row r="16">
          <cell r="B16" t="str">
            <v>§T-20</v>
          </cell>
          <cell r="C16" t="str">
            <v>§ì th¼ng</v>
          </cell>
          <cell r="D16">
            <v>360</v>
          </cell>
          <cell r="E16"/>
          <cell r="F16"/>
          <cell r="G16">
            <v>140</v>
          </cell>
          <cell r="H16">
            <v>1716</v>
          </cell>
          <cell r="I16">
            <v>1716</v>
          </cell>
          <cell r="J16">
            <v>1716</v>
          </cell>
          <cell r="K16">
            <v>1716</v>
          </cell>
          <cell r="L16" t="str">
            <v>3§D-1</v>
          </cell>
          <cell r="M16">
            <v>1716</v>
          </cell>
          <cell r="N16" t="str">
            <v>§S-1</v>
          </cell>
          <cell r="O16" t="str">
            <v>6CR4-22</v>
          </cell>
          <cell r="P16" t="str">
            <v>2CR2-9</v>
          </cell>
          <cell r="Q16" t="str">
            <v>XT-1,2,3</v>
          </cell>
          <cell r="R16" t="str">
            <v>M26-36</v>
          </cell>
          <cell r="S16">
            <v>1716</v>
          </cell>
          <cell r="T16" t="str">
            <v>R4</v>
          </cell>
        </row>
        <row r="17">
          <cell r="B17" t="str">
            <v>§T-20</v>
          </cell>
          <cell r="C17" t="str">
            <v>§ì th¼ng</v>
          </cell>
          <cell r="D17">
            <v>1716</v>
          </cell>
          <cell r="E17"/>
          <cell r="F17"/>
          <cell r="G17">
            <v>150</v>
          </cell>
          <cell r="H17">
            <v>1866</v>
          </cell>
          <cell r="I17">
            <v>1866</v>
          </cell>
          <cell r="J17">
            <v>1866</v>
          </cell>
          <cell r="K17">
            <v>1866</v>
          </cell>
          <cell r="L17" t="str">
            <v>3§D-1</v>
          </cell>
          <cell r="M17">
            <v>1866</v>
          </cell>
          <cell r="N17" t="str">
            <v>§S-1</v>
          </cell>
          <cell r="O17" t="str">
            <v>6CR4-22</v>
          </cell>
          <cell r="P17" t="str">
            <v>2CR2-9</v>
          </cell>
          <cell r="Q17" t="str">
            <v>XT-1,2,3</v>
          </cell>
          <cell r="R17" t="str">
            <v>M26-36</v>
          </cell>
          <cell r="S17">
            <v>1866</v>
          </cell>
          <cell r="T17" t="str">
            <v>R4</v>
          </cell>
        </row>
        <row r="18">
          <cell r="B18" t="str">
            <v>§111-22A</v>
          </cell>
          <cell r="C18" t="str">
            <v>§ì th¼ng</v>
          </cell>
          <cell r="D18">
            <v>1866</v>
          </cell>
          <cell r="E18"/>
          <cell r="F18"/>
          <cell r="G18">
            <v>205</v>
          </cell>
          <cell r="H18">
            <v>2071</v>
          </cell>
          <cell r="I18">
            <v>2071</v>
          </cell>
          <cell r="J18">
            <v>2071</v>
          </cell>
          <cell r="K18">
            <v>2071</v>
          </cell>
          <cell r="L18" t="str">
            <v>3§D-1</v>
          </cell>
          <cell r="M18">
            <v>2071</v>
          </cell>
          <cell r="N18" t="str">
            <v>§S-1</v>
          </cell>
          <cell r="O18" t="str">
            <v>6CR4-22</v>
          </cell>
          <cell r="P18" t="str">
            <v>2CR2-9</v>
          </cell>
          <cell r="Q18">
            <v>2071</v>
          </cell>
          <cell r="R18" t="str">
            <v>4T27-15</v>
          </cell>
          <cell r="S18" t="str">
            <v>4BL36-282</v>
          </cell>
          <cell r="T18" t="str">
            <v>RS2</v>
          </cell>
        </row>
        <row r="19">
          <cell r="B19" t="str">
            <v>§T-20</v>
          </cell>
          <cell r="C19" t="str">
            <v>§ì th¼ng</v>
          </cell>
          <cell r="D19">
            <v>2071</v>
          </cell>
          <cell r="E19"/>
          <cell r="F19"/>
          <cell r="G19">
            <v>192</v>
          </cell>
          <cell r="H19">
            <v>2263</v>
          </cell>
          <cell r="I19">
            <v>2263</v>
          </cell>
          <cell r="J19">
            <v>2263</v>
          </cell>
          <cell r="K19">
            <v>2263</v>
          </cell>
          <cell r="L19" t="str">
            <v>3§D-1</v>
          </cell>
          <cell r="M19">
            <v>2263</v>
          </cell>
          <cell r="N19" t="str">
            <v>§S-1</v>
          </cell>
          <cell r="O19" t="str">
            <v>6CR4-22</v>
          </cell>
          <cell r="P19" t="str">
            <v>2CR2-9</v>
          </cell>
          <cell r="Q19" t="str">
            <v>XT-1,2,3</v>
          </cell>
          <cell r="R19" t="str">
            <v>M26-36</v>
          </cell>
          <cell r="S19">
            <v>2263</v>
          </cell>
          <cell r="T19" t="str">
            <v>R4</v>
          </cell>
        </row>
        <row r="20">
          <cell r="B20" t="str">
            <v>§T-20</v>
          </cell>
          <cell r="C20" t="str">
            <v>§ì th¼ng</v>
          </cell>
          <cell r="D20">
            <v>2263</v>
          </cell>
          <cell r="E20"/>
          <cell r="F20"/>
          <cell r="G20">
            <v>155</v>
          </cell>
          <cell r="H20">
            <v>2418</v>
          </cell>
          <cell r="I20">
            <v>2418</v>
          </cell>
          <cell r="J20">
            <v>2418</v>
          </cell>
          <cell r="K20">
            <v>2418</v>
          </cell>
          <cell r="L20" t="str">
            <v>3§D-1</v>
          </cell>
          <cell r="M20">
            <v>2418</v>
          </cell>
          <cell r="N20" t="str">
            <v>§S-1</v>
          </cell>
          <cell r="O20" t="str">
            <v>6CR4-22</v>
          </cell>
          <cell r="P20" t="str">
            <v>2CR2-9</v>
          </cell>
          <cell r="Q20" t="str">
            <v>XT-1,2,3</v>
          </cell>
          <cell r="R20" t="str">
            <v>M26-36</v>
          </cell>
          <cell r="S20">
            <v>2418</v>
          </cell>
          <cell r="T20" t="str">
            <v>R4</v>
          </cell>
        </row>
        <row r="21">
          <cell r="B21" t="str">
            <v>N111-20A</v>
          </cell>
          <cell r="C21" t="str">
            <v>NÐo gãc</v>
          </cell>
          <cell r="D21" t="str">
            <v>203630F</v>
          </cell>
          <cell r="E21">
            <v>5</v>
          </cell>
          <cell r="F21" t="str">
            <v>G5=20°36'30"F</v>
          </cell>
          <cell r="G21">
            <v>157</v>
          </cell>
          <cell r="H21">
            <v>2575</v>
          </cell>
          <cell r="I21">
            <v>2575</v>
          </cell>
          <cell r="J21">
            <v>2575</v>
          </cell>
          <cell r="K21" t="str">
            <v>6N§-1</v>
          </cell>
          <cell r="L21">
            <v>2575</v>
          </cell>
          <cell r="M21" t="str">
            <v>2NS-2</v>
          </cell>
          <cell r="N21">
            <v>2575</v>
          </cell>
          <cell r="O21" t="str">
            <v>6CR4-22</v>
          </cell>
          <cell r="P21" t="str">
            <v>2CR2-9</v>
          </cell>
          <cell r="Q21">
            <v>2575</v>
          </cell>
          <cell r="R21" t="str">
            <v>4T30-22</v>
          </cell>
          <cell r="S21" t="str">
            <v>8BL30-250</v>
          </cell>
          <cell r="T21" t="str">
            <v>RS2</v>
          </cell>
        </row>
        <row r="22">
          <cell r="B22" t="str">
            <v>§111-26A</v>
          </cell>
          <cell r="C22" t="str">
            <v>§ì th¼ng</v>
          </cell>
          <cell r="D22">
            <v>2575</v>
          </cell>
          <cell r="E22"/>
          <cell r="F22"/>
          <cell r="G22">
            <v>195</v>
          </cell>
          <cell r="H22">
            <v>2770</v>
          </cell>
          <cell r="I22">
            <v>196.60219929333792</v>
          </cell>
          <cell r="J22">
            <v>751</v>
          </cell>
          <cell r="K22">
            <v>751</v>
          </cell>
          <cell r="L22" t="str">
            <v>3§D-1</v>
          </cell>
          <cell r="M22">
            <v>751</v>
          </cell>
          <cell r="N22" t="str">
            <v>§S-1</v>
          </cell>
          <cell r="O22" t="str">
            <v>6CR4-22</v>
          </cell>
          <cell r="P22" t="str">
            <v>2CR2-9</v>
          </cell>
          <cell r="Q22">
            <v>751</v>
          </cell>
          <cell r="R22" t="str">
            <v>4T30-18</v>
          </cell>
          <cell r="S22" t="str">
            <v>4BL36-282</v>
          </cell>
          <cell r="T22" t="str">
            <v>RS2</v>
          </cell>
        </row>
        <row r="23">
          <cell r="B23" t="str">
            <v>§111-22A</v>
          </cell>
          <cell r="C23" t="str">
            <v>§ì th¼ng</v>
          </cell>
          <cell r="D23">
            <v>751</v>
          </cell>
          <cell r="E23"/>
          <cell r="F23"/>
          <cell r="G23">
            <v>235</v>
          </cell>
          <cell r="H23">
            <v>3005</v>
          </cell>
          <cell r="I23">
            <v>3005</v>
          </cell>
          <cell r="J23">
            <v>3005</v>
          </cell>
          <cell r="K23">
            <v>3005</v>
          </cell>
          <cell r="L23" t="str">
            <v>3§D-1</v>
          </cell>
          <cell r="M23">
            <v>3005</v>
          </cell>
          <cell r="N23" t="str">
            <v>§S-1</v>
          </cell>
          <cell r="O23" t="str">
            <v>6CR4-22</v>
          </cell>
          <cell r="P23" t="str">
            <v>2CR2-9</v>
          </cell>
          <cell r="Q23">
            <v>3005</v>
          </cell>
          <cell r="R23" t="str">
            <v>4T27-15</v>
          </cell>
          <cell r="S23" t="str">
            <v>4BL36-282</v>
          </cell>
          <cell r="T23" t="str">
            <v>RS2</v>
          </cell>
        </row>
        <row r="24">
          <cell r="B24" t="str">
            <v>§111-26A</v>
          </cell>
          <cell r="C24" t="str">
            <v>§ì th¼ng</v>
          </cell>
          <cell r="D24">
            <v>3005</v>
          </cell>
          <cell r="E24"/>
          <cell r="F24"/>
          <cell r="G24">
            <v>141</v>
          </cell>
          <cell r="H24">
            <v>3146</v>
          </cell>
          <cell r="I24">
            <v>3146</v>
          </cell>
          <cell r="J24">
            <v>3146</v>
          </cell>
          <cell r="K24">
            <v>3146</v>
          </cell>
          <cell r="L24" t="str">
            <v>3§D-1</v>
          </cell>
          <cell r="M24">
            <v>3146</v>
          </cell>
          <cell r="N24" t="str">
            <v>§S-1</v>
          </cell>
          <cell r="O24" t="str">
            <v>6CR4-22</v>
          </cell>
          <cell r="P24" t="str">
            <v>2CR2-9</v>
          </cell>
          <cell r="Q24">
            <v>3146</v>
          </cell>
          <cell r="R24" t="str">
            <v>4T30-18</v>
          </cell>
          <cell r="S24" t="str">
            <v>4BL36-282</v>
          </cell>
          <cell r="T24" t="str">
            <v>RS2</v>
          </cell>
        </row>
        <row r="25">
          <cell r="B25" t="str">
            <v>N111-20A</v>
          </cell>
          <cell r="C25" t="str">
            <v>NÐo gãc</v>
          </cell>
          <cell r="D25" t="str">
            <v>145354T</v>
          </cell>
          <cell r="E25">
            <v>6</v>
          </cell>
          <cell r="F25" t="str">
            <v>G6=14°53'54"T</v>
          </cell>
          <cell r="G25">
            <v>180</v>
          </cell>
          <cell r="H25">
            <v>3326</v>
          </cell>
          <cell r="I25">
            <v>3326</v>
          </cell>
          <cell r="J25">
            <v>3326</v>
          </cell>
          <cell r="K25" t="str">
            <v>6N§-1</v>
          </cell>
          <cell r="L25">
            <v>3326</v>
          </cell>
          <cell r="M25" t="str">
            <v>2NS-2</v>
          </cell>
          <cell r="N25">
            <v>3326</v>
          </cell>
          <cell r="O25" t="str">
            <v>6CR4-22</v>
          </cell>
          <cell r="P25" t="str">
            <v>2CR2-9</v>
          </cell>
          <cell r="Q25">
            <v>3326</v>
          </cell>
          <cell r="R25" t="str">
            <v>4T30-18</v>
          </cell>
          <cell r="S25" t="str">
            <v>8BL30-250</v>
          </cell>
          <cell r="T25" t="str">
            <v>RS2</v>
          </cell>
        </row>
        <row r="26">
          <cell r="B26" t="str">
            <v>§T-20</v>
          </cell>
          <cell r="C26" t="str">
            <v>§ì th¼ng</v>
          </cell>
          <cell r="D26">
            <v>3326</v>
          </cell>
          <cell r="E26"/>
          <cell r="F26"/>
          <cell r="G26">
            <v>155</v>
          </cell>
          <cell r="H26">
            <v>3481</v>
          </cell>
          <cell r="I26">
            <v>192.60257341595775</v>
          </cell>
          <cell r="J26">
            <v>1749</v>
          </cell>
          <cell r="K26">
            <v>1749</v>
          </cell>
          <cell r="L26" t="str">
            <v>3§D-1</v>
          </cell>
          <cell r="M26">
            <v>1749</v>
          </cell>
          <cell r="N26" t="str">
            <v>§S-1</v>
          </cell>
          <cell r="O26" t="str">
            <v>6CR4-22</v>
          </cell>
          <cell r="P26" t="str">
            <v>2CR2-9</v>
          </cell>
          <cell r="Q26" t="str">
            <v>XT-1,2,3</v>
          </cell>
          <cell r="R26" t="str">
            <v>M26-36</v>
          </cell>
          <cell r="S26">
            <v>1749</v>
          </cell>
          <cell r="T26" t="str">
            <v>R4</v>
          </cell>
        </row>
        <row r="27">
          <cell r="B27" t="str">
            <v>§T-20</v>
          </cell>
          <cell r="C27" t="str">
            <v>§ì th¼ng</v>
          </cell>
          <cell r="D27">
            <v>1749</v>
          </cell>
          <cell r="E27"/>
          <cell r="F27"/>
          <cell r="G27">
            <v>135</v>
          </cell>
          <cell r="H27">
            <v>3616</v>
          </cell>
          <cell r="I27">
            <v>3616</v>
          </cell>
          <cell r="J27">
            <v>3616</v>
          </cell>
          <cell r="K27">
            <v>3616</v>
          </cell>
          <cell r="L27" t="str">
            <v>3§D-1</v>
          </cell>
          <cell r="M27">
            <v>3616</v>
          </cell>
          <cell r="N27" t="str">
            <v>§S-1</v>
          </cell>
          <cell r="O27" t="str">
            <v>6CR4-22</v>
          </cell>
          <cell r="P27" t="str">
            <v>2CR2-9</v>
          </cell>
          <cell r="Q27" t="str">
            <v>XT-1,2,3</v>
          </cell>
          <cell r="R27" t="str">
            <v>M26-36</v>
          </cell>
          <cell r="S27">
            <v>3616</v>
          </cell>
          <cell r="T27" t="str">
            <v>R4</v>
          </cell>
        </row>
        <row r="28">
          <cell r="B28" t="str">
            <v>§T-20</v>
          </cell>
          <cell r="C28" t="str">
            <v>§ì th¼ng</v>
          </cell>
          <cell r="D28">
            <v>3616</v>
          </cell>
          <cell r="E28"/>
          <cell r="F28"/>
          <cell r="G28">
            <v>140</v>
          </cell>
          <cell r="H28">
            <v>3756</v>
          </cell>
          <cell r="I28">
            <v>3756</v>
          </cell>
          <cell r="J28">
            <v>3756</v>
          </cell>
          <cell r="K28">
            <v>3756</v>
          </cell>
          <cell r="L28" t="str">
            <v>3§D-1</v>
          </cell>
          <cell r="M28">
            <v>3756</v>
          </cell>
          <cell r="N28" t="str">
            <v>§S-1</v>
          </cell>
          <cell r="O28" t="str">
            <v>6CR4-22</v>
          </cell>
          <cell r="P28" t="str">
            <v>2CR2-9</v>
          </cell>
          <cell r="Q28" t="str">
            <v>XT-1,2,3</v>
          </cell>
          <cell r="R28" t="str">
            <v>M26-36</v>
          </cell>
          <cell r="S28">
            <v>3756</v>
          </cell>
          <cell r="T28" t="str">
            <v>R4</v>
          </cell>
        </row>
        <row r="29">
          <cell r="B29" t="str">
            <v>§T-20</v>
          </cell>
          <cell r="C29" t="str">
            <v>§ì th¼ng</v>
          </cell>
          <cell r="D29">
            <v>3756</v>
          </cell>
          <cell r="E29"/>
          <cell r="F29"/>
          <cell r="G29">
            <v>145</v>
          </cell>
          <cell r="H29">
            <v>3901</v>
          </cell>
          <cell r="I29">
            <v>3901</v>
          </cell>
          <cell r="J29">
            <v>3901</v>
          </cell>
          <cell r="K29">
            <v>3901</v>
          </cell>
          <cell r="L29" t="str">
            <v>3§D-1</v>
          </cell>
          <cell r="M29">
            <v>3901</v>
          </cell>
          <cell r="N29" t="str">
            <v>§S-1</v>
          </cell>
          <cell r="O29" t="str">
            <v>6CR4-22</v>
          </cell>
          <cell r="P29" t="str">
            <v>2CR2-9</v>
          </cell>
          <cell r="Q29" t="str">
            <v>XT-1,2,3</v>
          </cell>
          <cell r="R29" t="str">
            <v>M26-36</v>
          </cell>
          <cell r="S29">
            <v>3901</v>
          </cell>
          <cell r="T29" t="str">
            <v>R4</v>
          </cell>
        </row>
        <row r="30">
          <cell r="B30" t="str">
            <v>§T-20</v>
          </cell>
          <cell r="C30" t="str">
            <v>§ì th¼ng</v>
          </cell>
          <cell r="D30">
            <v>3901</v>
          </cell>
          <cell r="E30"/>
          <cell r="F30"/>
          <cell r="G30">
            <v>150</v>
          </cell>
          <cell r="H30">
            <v>4051</v>
          </cell>
          <cell r="I30">
            <v>4051</v>
          </cell>
          <cell r="J30">
            <v>4051</v>
          </cell>
          <cell r="K30">
            <v>4051</v>
          </cell>
          <cell r="L30" t="str">
            <v>3§D-1</v>
          </cell>
          <cell r="M30">
            <v>4051</v>
          </cell>
          <cell r="N30" t="str">
            <v>§S-1</v>
          </cell>
          <cell r="O30" t="str">
            <v>6CR4-22</v>
          </cell>
          <cell r="P30" t="str">
            <v>2CR2-9</v>
          </cell>
          <cell r="Q30" t="str">
            <v>XT-1,2,3</v>
          </cell>
          <cell r="R30" t="str">
            <v>M26-36</v>
          </cell>
          <cell r="S30">
            <v>4051</v>
          </cell>
          <cell r="T30" t="str">
            <v>R4</v>
          </cell>
        </row>
        <row r="31">
          <cell r="B31" t="str">
            <v>§111-26A</v>
          </cell>
          <cell r="C31" t="str">
            <v>§ì th¼ng</v>
          </cell>
          <cell r="D31">
            <v>4051</v>
          </cell>
          <cell r="E31"/>
          <cell r="F31"/>
          <cell r="G31">
            <v>145</v>
          </cell>
          <cell r="H31">
            <v>4196</v>
          </cell>
          <cell r="I31">
            <v>4196</v>
          </cell>
          <cell r="J31">
            <v>4196</v>
          </cell>
          <cell r="K31">
            <v>4196</v>
          </cell>
          <cell r="L31" t="str">
            <v>3§D-1</v>
          </cell>
          <cell r="M31">
            <v>4196</v>
          </cell>
          <cell r="N31" t="str">
            <v>§S-1</v>
          </cell>
          <cell r="O31" t="str">
            <v>6CR4-22</v>
          </cell>
          <cell r="P31" t="str">
            <v>2CR2-9</v>
          </cell>
          <cell r="Q31">
            <v>4196</v>
          </cell>
          <cell r="R31" t="str">
            <v>4T30-18</v>
          </cell>
          <cell r="S31" t="str">
            <v>4BL36-282</v>
          </cell>
          <cell r="T31" t="str">
            <v>RS2</v>
          </cell>
        </row>
        <row r="32">
          <cell r="B32" t="str">
            <v>§111-22A</v>
          </cell>
          <cell r="C32" t="str">
            <v>§ì th¼ng</v>
          </cell>
          <cell r="D32">
            <v>4196</v>
          </cell>
          <cell r="E32"/>
          <cell r="F32"/>
          <cell r="G32">
            <v>275</v>
          </cell>
          <cell r="H32">
            <v>4471</v>
          </cell>
          <cell r="I32">
            <v>4471</v>
          </cell>
          <cell r="J32">
            <v>4471</v>
          </cell>
          <cell r="K32">
            <v>4471</v>
          </cell>
          <cell r="L32" t="str">
            <v>3§D-1</v>
          </cell>
          <cell r="M32">
            <v>4471</v>
          </cell>
          <cell r="N32" t="str">
            <v>§S-1</v>
          </cell>
          <cell r="O32" t="str">
            <v>6CR4-22</v>
          </cell>
          <cell r="P32" t="str">
            <v>2CR2-9</v>
          </cell>
          <cell r="Q32">
            <v>4471</v>
          </cell>
          <cell r="R32" t="str">
            <v>4T27-15</v>
          </cell>
          <cell r="S32" t="str">
            <v>4BL36-282</v>
          </cell>
          <cell r="T32" t="str">
            <v>RS2</v>
          </cell>
        </row>
        <row r="33">
          <cell r="B33" t="str">
            <v>§T-20</v>
          </cell>
          <cell r="C33" t="str">
            <v>§ì th¼ng</v>
          </cell>
          <cell r="D33">
            <v>4471</v>
          </cell>
          <cell r="E33"/>
          <cell r="F33"/>
          <cell r="G33">
            <v>225</v>
          </cell>
          <cell r="H33">
            <v>4696</v>
          </cell>
          <cell r="I33">
            <v>4696</v>
          </cell>
          <cell r="J33">
            <v>4696</v>
          </cell>
          <cell r="K33">
            <v>4696</v>
          </cell>
          <cell r="L33" t="str">
            <v>3§D-1</v>
          </cell>
          <cell r="M33">
            <v>4696</v>
          </cell>
          <cell r="N33" t="str">
            <v>§S-1</v>
          </cell>
          <cell r="O33" t="str">
            <v>6CR4-22</v>
          </cell>
          <cell r="P33" t="str">
            <v>2CR2-9</v>
          </cell>
          <cell r="Q33" t="str">
            <v>XT-1,2,3</v>
          </cell>
          <cell r="R33" t="str">
            <v>M26-36</v>
          </cell>
          <cell r="S33">
            <v>4696</v>
          </cell>
          <cell r="T33" t="str">
            <v>R4</v>
          </cell>
        </row>
        <row r="34">
          <cell r="B34" t="str">
            <v>§T-20</v>
          </cell>
          <cell r="C34" t="str">
            <v>§ì th¼ng</v>
          </cell>
          <cell r="D34">
            <v>4696</v>
          </cell>
          <cell r="E34"/>
          <cell r="F34"/>
          <cell r="G34">
            <v>165</v>
          </cell>
          <cell r="H34">
            <v>4861</v>
          </cell>
          <cell r="I34">
            <v>4861</v>
          </cell>
          <cell r="J34">
            <v>4861</v>
          </cell>
          <cell r="K34">
            <v>4861</v>
          </cell>
          <cell r="L34" t="str">
            <v>3§D-1</v>
          </cell>
          <cell r="M34">
            <v>4861</v>
          </cell>
          <cell r="N34" t="str">
            <v>§S-1</v>
          </cell>
          <cell r="O34" t="str">
            <v>6CR4-22</v>
          </cell>
          <cell r="P34" t="str">
            <v>2CR2-9</v>
          </cell>
          <cell r="Q34" t="str">
            <v>XT-1,2,3</v>
          </cell>
          <cell r="R34" t="str">
            <v>M26-36</v>
          </cell>
          <cell r="S34">
            <v>4861</v>
          </cell>
          <cell r="T34" t="str">
            <v>R4</v>
          </cell>
        </row>
        <row r="35">
          <cell r="B35" t="str">
            <v>N111-25B</v>
          </cell>
          <cell r="C35" t="str">
            <v>NÐo gãc</v>
          </cell>
          <cell r="D35" t="str">
            <v>382500F</v>
          </cell>
          <cell r="E35">
            <v>7</v>
          </cell>
          <cell r="F35" t="str">
            <v>G7=38°25'00"F</v>
          </cell>
          <cell r="G35">
            <v>214</v>
          </cell>
          <cell r="H35">
            <v>5075</v>
          </cell>
          <cell r="I35">
            <v>5075</v>
          </cell>
          <cell r="J35">
            <v>5075</v>
          </cell>
          <cell r="K35" t="str">
            <v>6N§-1</v>
          </cell>
          <cell r="L35">
            <v>5075</v>
          </cell>
          <cell r="M35" t="str">
            <v>NS-1</v>
          </cell>
          <cell r="N35" t="str">
            <v>NS-2</v>
          </cell>
          <cell r="O35" t="str">
            <v>6CR4-22</v>
          </cell>
          <cell r="P35" t="str">
            <v>2CR2-9</v>
          </cell>
          <cell r="Q35">
            <v>5075</v>
          </cell>
          <cell r="R35" t="str">
            <v>4T30-22</v>
          </cell>
          <cell r="S35" t="str">
            <v>8BL36-250</v>
          </cell>
          <cell r="T35" t="str">
            <v>RS2</v>
          </cell>
        </row>
        <row r="36">
          <cell r="B36" t="str">
            <v>N111-20B</v>
          </cell>
          <cell r="C36" t="str">
            <v>NÐo h·m</v>
          </cell>
          <cell r="D36">
            <v>5075</v>
          </cell>
          <cell r="E36"/>
          <cell r="F36"/>
          <cell r="G36">
            <v>168</v>
          </cell>
          <cell r="H36">
            <v>5243</v>
          </cell>
          <cell r="I36">
            <v>168</v>
          </cell>
          <cell r="J36">
            <v>168</v>
          </cell>
          <cell r="K36" t="str">
            <v>3NK-1</v>
          </cell>
          <cell r="L36" t="str">
            <v>3N§-1</v>
          </cell>
          <cell r="M36" t="str">
            <v>NS-1</v>
          </cell>
          <cell r="N36" t="str">
            <v>NS-2</v>
          </cell>
          <cell r="O36" t="str">
            <v>6CR4-22</v>
          </cell>
          <cell r="P36" t="str">
            <v>2CR2-9</v>
          </cell>
          <cell r="Q36">
            <v>168</v>
          </cell>
          <cell r="R36" t="str">
            <v>4T32-28</v>
          </cell>
          <cell r="S36" t="str">
            <v>8BL48-250</v>
          </cell>
          <cell r="T36" t="str">
            <v>RS4</v>
          </cell>
        </row>
        <row r="37">
          <cell r="B37" t="str">
            <v>§V-74</v>
          </cell>
          <cell r="C37" t="str">
            <v>§ì v­ît</v>
          </cell>
          <cell r="D37">
            <v>168</v>
          </cell>
          <cell r="E37"/>
          <cell r="F37"/>
          <cell r="G37">
            <v>448</v>
          </cell>
          <cell r="H37">
            <v>5691</v>
          </cell>
          <cell r="I37">
            <v>668.17961657027524</v>
          </cell>
          <cell r="J37">
            <v>1216</v>
          </cell>
          <cell r="K37" t="str">
            <v>3§K-1</v>
          </cell>
          <cell r="L37">
            <v>1216</v>
          </cell>
          <cell r="M37">
            <v>1216</v>
          </cell>
          <cell r="N37" t="str">
            <v>§S-1</v>
          </cell>
          <cell r="O37" t="str">
            <v>9CR4-22</v>
          </cell>
          <cell r="P37" t="str">
            <v>3CR2-9</v>
          </cell>
          <cell r="Q37">
            <v>1216</v>
          </cell>
          <cell r="R37" t="str">
            <v>MV-1</v>
          </cell>
          <cell r="S37" t="str">
            <v>8BL64-250</v>
          </cell>
          <cell r="T37" t="str">
            <v>RS4</v>
          </cell>
        </row>
        <row r="38">
          <cell r="B38" t="str">
            <v>N111-25B</v>
          </cell>
          <cell r="C38" t="str">
            <v>NÐo h·m</v>
          </cell>
          <cell r="D38">
            <v>1216</v>
          </cell>
          <cell r="E38"/>
          <cell r="F38"/>
          <cell r="G38">
            <v>768</v>
          </cell>
          <cell r="H38">
            <v>6459</v>
          </cell>
          <cell r="I38">
            <v>6459</v>
          </cell>
          <cell r="J38">
            <v>6459</v>
          </cell>
          <cell r="K38" t="str">
            <v>3NK-1</v>
          </cell>
          <cell r="L38" t="str">
            <v>3N§-1</v>
          </cell>
          <cell r="M38" t="str">
            <v>NS-1</v>
          </cell>
          <cell r="N38" t="str">
            <v>NS-2</v>
          </cell>
          <cell r="O38" t="str">
            <v>12CR4-22</v>
          </cell>
          <cell r="P38" t="str">
            <v>4CR2-9</v>
          </cell>
          <cell r="Q38">
            <v>6459</v>
          </cell>
          <cell r="R38" t="str">
            <v>4T32-28</v>
          </cell>
          <cell r="S38" t="str">
            <v>8BL48-250</v>
          </cell>
          <cell r="T38" t="str">
            <v>RS4</v>
          </cell>
        </row>
        <row r="39">
          <cell r="B39" t="str">
            <v>N111-20A</v>
          </cell>
          <cell r="C39" t="str">
            <v>NÐo gãc</v>
          </cell>
          <cell r="D39" t="str">
            <v>050800T</v>
          </cell>
          <cell r="E39">
            <v>8</v>
          </cell>
          <cell r="F39" t="str">
            <v>G8=05°08'00"T</v>
          </cell>
          <cell r="G39">
            <v>584</v>
          </cell>
          <cell r="H39">
            <v>7043</v>
          </cell>
          <cell r="I39">
            <v>584</v>
          </cell>
          <cell r="J39">
            <v>584</v>
          </cell>
          <cell r="K39" t="str">
            <v>6N§-1</v>
          </cell>
          <cell r="L39">
            <v>584</v>
          </cell>
          <cell r="M39" t="str">
            <v>NS-1</v>
          </cell>
          <cell r="N39" t="str">
            <v>NS-2</v>
          </cell>
          <cell r="O39" t="str">
            <v>9CR4-22</v>
          </cell>
          <cell r="P39" t="str">
            <v>3CR2-9</v>
          </cell>
          <cell r="Q39">
            <v>584</v>
          </cell>
          <cell r="R39" t="str">
            <v>4T30-18</v>
          </cell>
          <cell r="S39" t="str">
            <v>8BL30-250</v>
          </cell>
          <cell r="T39" t="str">
            <v>RS4</v>
          </cell>
        </row>
        <row r="40">
          <cell r="B40" t="str">
            <v>§111-26A</v>
          </cell>
          <cell r="C40" t="str">
            <v>§ì th¼ng</v>
          </cell>
          <cell r="D40">
            <v>584</v>
          </cell>
          <cell r="E40"/>
          <cell r="F40"/>
          <cell r="G40">
            <v>187</v>
          </cell>
          <cell r="H40">
            <v>7230</v>
          </cell>
          <cell r="I40">
            <v>412.75385449803503</v>
          </cell>
          <cell r="J40">
            <v>1072</v>
          </cell>
          <cell r="K40">
            <v>1072</v>
          </cell>
          <cell r="L40" t="str">
            <v>3§D-1</v>
          </cell>
          <cell r="M40">
            <v>1072</v>
          </cell>
          <cell r="N40" t="str">
            <v>§S-1</v>
          </cell>
          <cell r="O40" t="str">
            <v>6CR4-22</v>
          </cell>
          <cell r="P40" t="str">
            <v>2CR2-9</v>
          </cell>
          <cell r="Q40">
            <v>1072</v>
          </cell>
          <cell r="R40" t="str">
            <v>4T30-18</v>
          </cell>
          <cell r="S40" t="str">
            <v>4BL36-282</v>
          </cell>
          <cell r="T40" t="str">
            <v>RS4</v>
          </cell>
        </row>
        <row r="41">
          <cell r="B41" t="str">
            <v>§111-26B</v>
          </cell>
          <cell r="C41" t="str">
            <v>§ì th¼ng</v>
          </cell>
          <cell r="D41">
            <v>1072</v>
          </cell>
          <cell r="E41"/>
          <cell r="F41"/>
          <cell r="G41">
            <v>475</v>
          </cell>
          <cell r="H41">
            <v>7705</v>
          </cell>
          <cell r="I41">
            <v>7705</v>
          </cell>
          <cell r="J41">
            <v>7705</v>
          </cell>
          <cell r="K41">
            <v>7705</v>
          </cell>
          <cell r="L41" t="str">
            <v>3§D-1</v>
          </cell>
          <cell r="M41">
            <v>7705</v>
          </cell>
          <cell r="N41" t="str">
            <v>§S-1</v>
          </cell>
          <cell r="O41" t="str">
            <v>6CR4-22</v>
          </cell>
          <cell r="P41" t="str">
            <v>2CR2-9</v>
          </cell>
          <cell r="Q41">
            <v>7705</v>
          </cell>
          <cell r="R41" t="str">
            <v>4T30-22</v>
          </cell>
          <cell r="S41" t="str">
            <v>4BL42-282</v>
          </cell>
          <cell r="T41" t="str">
            <v>RS4</v>
          </cell>
        </row>
        <row r="42">
          <cell r="B42" t="str">
            <v>N111-25B</v>
          </cell>
          <cell r="C42" t="str">
            <v>NÐo gãc</v>
          </cell>
          <cell r="D42" t="str">
            <v>374036T</v>
          </cell>
          <cell r="E42">
            <v>9</v>
          </cell>
          <cell r="F42" t="str">
            <v>G9=37°40'36"T</v>
          </cell>
          <cell r="G42">
            <v>410</v>
          </cell>
          <cell r="H42">
            <v>8115</v>
          </cell>
          <cell r="I42">
            <v>8115</v>
          </cell>
          <cell r="J42">
            <v>8115</v>
          </cell>
          <cell r="K42" t="str">
            <v>6N§-1</v>
          </cell>
          <cell r="L42">
            <v>8115</v>
          </cell>
          <cell r="M42" t="str">
            <v>NS-1</v>
          </cell>
          <cell r="N42" t="str">
            <v>NS-2</v>
          </cell>
          <cell r="O42" t="str">
            <v>6CR4-22</v>
          </cell>
          <cell r="P42" t="str">
            <v>2CR2-9</v>
          </cell>
          <cell r="Q42">
            <v>8115</v>
          </cell>
          <cell r="R42" t="str">
            <v>4T32-23</v>
          </cell>
          <cell r="S42" t="str">
            <v>8BL36-250</v>
          </cell>
          <cell r="T42" t="str">
            <v>RS4</v>
          </cell>
        </row>
        <row r="43">
          <cell r="B43" t="str">
            <v>N111-20B</v>
          </cell>
          <cell r="C43" t="str">
            <v>NÐo gãc</v>
          </cell>
          <cell r="D43" t="str">
            <v>473000F</v>
          </cell>
          <cell r="E43">
            <v>10</v>
          </cell>
          <cell r="F43" t="str">
            <v>G10=47°30'00"F</v>
          </cell>
          <cell r="G43">
            <v>336</v>
          </cell>
          <cell r="H43">
            <v>8451</v>
          </cell>
          <cell r="I43">
            <v>336</v>
          </cell>
          <cell r="J43">
            <v>336</v>
          </cell>
          <cell r="K43" t="str">
            <v>6N§-1</v>
          </cell>
          <cell r="L43" t="str">
            <v>§D-1</v>
          </cell>
          <cell r="M43" t="str">
            <v>NS-1</v>
          </cell>
          <cell r="N43" t="str">
            <v>NS-2</v>
          </cell>
          <cell r="O43" t="str">
            <v>6CR4-22</v>
          </cell>
          <cell r="P43" t="str">
            <v>2CR2-9</v>
          </cell>
          <cell r="Q43">
            <v>336</v>
          </cell>
          <cell r="R43" t="str">
            <v>4T32-23</v>
          </cell>
          <cell r="S43" t="str">
            <v>8BL42-250</v>
          </cell>
          <cell r="T43" t="str">
            <v>RS4</v>
          </cell>
        </row>
        <row r="44">
          <cell r="B44" t="str">
            <v>§111-22A</v>
          </cell>
          <cell r="C44" t="str">
            <v>§ì th¼ng</v>
          </cell>
          <cell r="D44">
            <v>336</v>
          </cell>
          <cell r="E44"/>
          <cell r="F44"/>
          <cell r="G44">
            <v>230</v>
          </cell>
          <cell r="H44">
            <v>8681</v>
          </cell>
          <cell r="I44">
            <v>189.23342950918081</v>
          </cell>
          <cell r="J44">
            <v>2785</v>
          </cell>
          <cell r="K44">
            <v>2785</v>
          </cell>
          <cell r="L44" t="str">
            <v>3§D-1</v>
          </cell>
          <cell r="M44">
            <v>2785</v>
          </cell>
          <cell r="N44" t="str">
            <v>§S-1</v>
          </cell>
          <cell r="O44" t="str">
            <v>6CR4-22</v>
          </cell>
          <cell r="P44" t="str">
            <v>2CR2-9</v>
          </cell>
          <cell r="Q44">
            <v>2785</v>
          </cell>
          <cell r="R44" t="str">
            <v>4T27-15</v>
          </cell>
          <cell r="S44" t="str">
            <v>4BL36-282</v>
          </cell>
          <cell r="T44" t="str">
            <v>RS2</v>
          </cell>
        </row>
        <row r="45">
          <cell r="B45" t="str">
            <v>§111-22A</v>
          </cell>
          <cell r="C45" t="str">
            <v>§ì th¼ng</v>
          </cell>
          <cell r="D45">
            <v>2785</v>
          </cell>
          <cell r="E45"/>
          <cell r="F45"/>
          <cell r="G45">
            <v>180</v>
          </cell>
          <cell r="H45">
            <v>8861</v>
          </cell>
          <cell r="I45">
            <v>8861</v>
          </cell>
          <cell r="J45">
            <v>8861</v>
          </cell>
          <cell r="K45" t="str">
            <v>220kV</v>
          </cell>
          <cell r="L45" t="str">
            <v>3§D-1</v>
          </cell>
          <cell r="M45">
            <v>8861</v>
          </cell>
          <cell r="N45" t="str">
            <v>§S-1</v>
          </cell>
          <cell r="O45" t="str">
            <v>6CR4-22</v>
          </cell>
          <cell r="P45" t="str">
            <v>2CR2-9</v>
          </cell>
          <cell r="Q45">
            <v>8861</v>
          </cell>
          <cell r="R45" t="str">
            <v>4T27-15</v>
          </cell>
          <cell r="S45" t="str">
            <v>4BL36-282</v>
          </cell>
          <cell r="T45" t="str">
            <v>RS2</v>
          </cell>
        </row>
        <row r="46">
          <cell r="B46" t="str">
            <v>§111-22A</v>
          </cell>
          <cell r="C46" t="str">
            <v>§ì th¼ng</v>
          </cell>
          <cell r="D46">
            <v>8861</v>
          </cell>
          <cell r="E46"/>
          <cell r="F46"/>
          <cell r="G46">
            <v>220</v>
          </cell>
          <cell r="H46">
            <v>9081</v>
          </cell>
          <cell r="I46">
            <v>9081</v>
          </cell>
          <cell r="J46">
            <v>9081</v>
          </cell>
          <cell r="K46" t="str">
            <v>220kV</v>
          </cell>
          <cell r="L46" t="str">
            <v>3§D-1</v>
          </cell>
          <cell r="M46">
            <v>9081</v>
          </cell>
          <cell r="N46" t="str">
            <v>§S-1</v>
          </cell>
          <cell r="O46" t="str">
            <v>6CR4-22</v>
          </cell>
          <cell r="P46" t="str">
            <v>2CR2-9</v>
          </cell>
          <cell r="Q46">
            <v>9081</v>
          </cell>
          <cell r="R46" t="str">
            <v>4T27-15</v>
          </cell>
          <cell r="S46" t="str">
            <v>4BL36-282</v>
          </cell>
          <cell r="T46" t="str">
            <v>RS2</v>
          </cell>
        </row>
        <row r="47">
          <cell r="B47" t="str">
            <v>§111-22A</v>
          </cell>
          <cell r="C47" t="str">
            <v>§ì th¼ng</v>
          </cell>
          <cell r="D47">
            <v>9081</v>
          </cell>
          <cell r="E47"/>
          <cell r="F47"/>
          <cell r="G47">
            <v>180</v>
          </cell>
          <cell r="H47">
            <v>9261</v>
          </cell>
          <cell r="I47">
            <v>9261</v>
          </cell>
          <cell r="J47">
            <v>9261</v>
          </cell>
          <cell r="K47" t="str">
            <v>220kV</v>
          </cell>
          <cell r="L47" t="str">
            <v>3§D-1</v>
          </cell>
          <cell r="M47">
            <v>9261</v>
          </cell>
          <cell r="N47" t="str">
            <v>§S-1</v>
          </cell>
          <cell r="O47" t="str">
            <v>6CR4-22</v>
          </cell>
          <cell r="P47" t="str">
            <v>2CR2-9</v>
          </cell>
          <cell r="Q47">
            <v>9261</v>
          </cell>
          <cell r="R47" t="str">
            <v>4T27-15</v>
          </cell>
          <cell r="S47" t="str">
            <v>4BL36-282</v>
          </cell>
          <cell r="T47" t="str">
            <v>RS2</v>
          </cell>
        </row>
        <row r="48">
          <cell r="B48" t="str">
            <v>§T-20</v>
          </cell>
          <cell r="C48" t="str">
            <v>§ì th¼ng</v>
          </cell>
          <cell r="D48">
            <v>9261</v>
          </cell>
          <cell r="E48"/>
          <cell r="F48"/>
          <cell r="G48">
            <v>205</v>
          </cell>
          <cell r="H48">
            <v>9466</v>
          </cell>
          <cell r="I48">
            <v>9466</v>
          </cell>
          <cell r="J48">
            <v>9466</v>
          </cell>
          <cell r="K48" t="str">
            <v>220kV</v>
          </cell>
          <cell r="L48" t="str">
            <v>3§D-1</v>
          </cell>
          <cell r="M48">
            <v>9466</v>
          </cell>
          <cell r="N48" t="str">
            <v>§S-1</v>
          </cell>
          <cell r="O48" t="str">
            <v>6CR4-22</v>
          </cell>
          <cell r="P48" t="str">
            <v>2CR2-9</v>
          </cell>
          <cell r="Q48" t="str">
            <v>XT-1,2,3</v>
          </cell>
          <cell r="R48" t="str">
            <v>M22-30</v>
          </cell>
          <cell r="S48">
            <v>9466</v>
          </cell>
          <cell r="T48" t="str">
            <v>R4</v>
          </cell>
        </row>
        <row r="49">
          <cell r="B49" t="str">
            <v>§T-20</v>
          </cell>
          <cell r="C49" t="str">
            <v>§ì th¼ng</v>
          </cell>
          <cell r="D49">
            <v>9466</v>
          </cell>
          <cell r="E49"/>
          <cell r="F49"/>
          <cell r="G49">
            <v>200</v>
          </cell>
          <cell r="H49">
            <v>9666</v>
          </cell>
          <cell r="I49">
            <v>9666</v>
          </cell>
          <cell r="J49">
            <v>9666</v>
          </cell>
          <cell r="K49">
            <v>9666</v>
          </cell>
          <cell r="L49" t="str">
            <v>3§D-1</v>
          </cell>
          <cell r="M49">
            <v>9666</v>
          </cell>
          <cell r="N49" t="str">
            <v>§S-1</v>
          </cell>
          <cell r="O49" t="str">
            <v>6CR4-22</v>
          </cell>
          <cell r="P49" t="str">
            <v>2CR2-9</v>
          </cell>
          <cell r="Q49" t="str">
            <v>XT-1,2,3</v>
          </cell>
          <cell r="R49" t="str">
            <v>M22-30</v>
          </cell>
          <cell r="S49">
            <v>9666</v>
          </cell>
          <cell r="T49" t="str">
            <v>R4</v>
          </cell>
        </row>
        <row r="50">
          <cell r="B50" t="str">
            <v>§T-20</v>
          </cell>
          <cell r="C50" t="str">
            <v>§ì th¼ng</v>
          </cell>
          <cell r="D50">
            <v>9666</v>
          </cell>
          <cell r="E50"/>
          <cell r="F50"/>
          <cell r="G50">
            <v>175</v>
          </cell>
          <cell r="H50">
            <v>9841</v>
          </cell>
          <cell r="I50">
            <v>9841</v>
          </cell>
          <cell r="J50">
            <v>9841</v>
          </cell>
          <cell r="K50">
            <v>9841</v>
          </cell>
          <cell r="L50" t="str">
            <v>3§D-1</v>
          </cell>
          <cell r="M50">
            <v>9841</v>
          </cell>
          <cell r="N50" t="str">
            <v>§S-1</v>
          </cell>
          <cell r="O50" t="str">
            <v>6CR4-22</v>
          </cell>
          <cell r="P50" t="str">
            <v>2CR2-9</v>
          </cell>
          <cell r="Q50" t="str">
            <v>XT-1,2,3</v>
          </cell>
          <cell r="R50" t="str">
            <v>M22-30</v>
          </cell>
          <cell r="S50">
            <v>9841</v>
          </cell>
          <cell r="T50" t="str">
            <v>R4</v>
          </cell>
        </row>
        <row r="51">
          <cell r="B51" t="str">
            <v>§T-20</v>
          </cell>
          <cell r="C51" t="str">
            <v>§ì th¼ng</v>
          </cell>
          <cell r="D51">
            <v>9841</v>
          </cell>
          <cell r="E51"/>
          <cell r="F51"/>
          <cell r="G51">
            <v>155</v>
          </cell>
          <cell r="H51">
            <v>9996</v>
          </cell>
          <cell r="I51">
            <v>9996</v>
          </cell>
          <cell r="J51">
            <v>9996</v>
          </cell>
          <cell r="K51">
            <v>9996</v>
          </cell>
          <cell r="L51" t="str">
            <v>3§D-1</v>
          </cell>
          <cell r="M51">
            <v>9996</v>
          </cell>
          <cell r="N51" t="str">
            <v>§S-1</v>
          </cell>
          <cell r="O51" t="str">
            <v>6CR4-22</v>
          </cell>
          <cell r="P51" t="str">
            <v>2CR2-9</v>
          </cell>
          <cell r="Q51" t="str">
            <v>XT-1,2,3</v>
          </cell>
          <cell r="R51" t="str">
            <v>M22-30</v>
          </cell>
          <cell r="S51">
            <v>9996</v>
          </cell>
          <cell r="T51" t="str">
            <v>R4</v>
          </cell>
        </row>
        <row r="52">
          <cell r="B52" t="str">
            <v>§111-22A</v>
          </cell>
          <cell r="C52" t="str">
            <v>§ì th¼ng</v>
          </cell>
          <cell r="D52">
            <v>9996</v>
          </cell>
          <cell r="E52"/>
          <cell r="F52"/>
          <cell r="G52">
            <v>170</v>
          </cell>
          <cell r="H52">
            <v>10166</v>
          </cell>
          <cell r="I52">
            <v>10166</v>
          </cell>
          <cell r="J52">
            <v>10166</v>
          </cell>
          <cell r="K52">
            <v>10166</v>
          </cell>
          <cell r="L52" t="str">
            <v>3§D-1</v>
          </cell>
          <cell r="M52">
            <v>10166</v>
          </cell>
          <cell r="N52" t="str">
            <v>§S-1</v>
          </cell>
          <cell r="O52" t="str">
            <v>6CR4-22</v>
          </cell>
          <cell r="P52" t="str">
            <v>2CR2-9</v>
          </cell>
          <cell r="Q52">
            <v>10166</v>
          </cell>
          <cell r="R52" t="str">
            <v>4T27-15</v>
          </cell>
          <cell r="S52" t="str">
            <v>4BL36-282</v>
          </cell>
          <cell r="T52" t="str">
            <v>RS2</v>
          </cell>
        </row>
        <row r="53">
          <cell r="B53" t="str">
            <v>§T-20</v>
          </cell>
          <cell r="C53" t="str">
            <v>§ì th¼ng</v>
          </cell>
          <cell r="D53">
            <v>10166</v>
          </cell>
          <cell r="E53"/>
          <cell r="F53"/>
          <cell r="G53">
            <v>180</v>
          </cell>
          <cell r="H53">
            <v>10346</v>
          </cell>
          <cell r="I53">
            <v>10346</v>
          </cell>
          <cell r="J53">
            <v>10346</v>
          </cell>
          <cell r="K53">
            <v>10346</v>
          </cell>
          <cell r="L53" t="str">
            <v>3§D-1</v>
          </cell>
          <cell r="M53">
            <v>10346</v>
          </cell>
          <cell r="N53" t="str">
            <v>§S-1</v>
          </cell>
          <cell r="O53" t="str">
            <v>6CR4-22</v>
          </cell>
          <cell r="P53" t="str">
            <v>2CR2-9</v>
          </cell>
          <cell r="Q53" t="str">
            <v>XT-1,2,3</v>
          </cell>
          <cell r="R53" t="str">
            <v>M22-30</v>
          </cell>
          <cell r="S53">
            <v>10346</v>
          </cell>
          <cell r="T53" t="str">
            <v>R4</v>
          </cell>
        </row>
        <row r="54">
          <cell r="B54" t="str">
            <v>§T-20</v>
          </cell>
          <cell r="C54" t="str">
            <v>§ì th¼ng</v>
          </cell>
          <cell r="D54">
            <v>10346</v>
          </cell>
          <cell r="E54"/>
          <cell r="F54"/>
          <cell r="G54">
            <v>160</v>
          </cell>
          <cell r="H54">
            <v>10506</v>
          </cell>
          <cell r="I54">
            <v>10506</v>
          </cell>
          <cell r="J54">
            <v>10506</v>
          </cell>
          <cell r="K54">
            <v>10506</v>
          </cell>
          <cell r="L54" t="str">
            <v>3§D-1</v>
          </cell>
          <cell r="M54">
            <v>10506</v>
          </cell>
          <cell r="N54" t="str">
            <v>§S-1</v>
          </cell>
          <cell r="O54" t="str">
            <v>6CR4-22</v>
          </cell>
          <cell r="P54" t="str">
            <v>2CR2-9</v>
          </cell>
          <cell r="Q54" t="str">
            <v>XT-1,2,3</v>
          </cell>
          <cell r="R54" t="str">
            <v>M22-30</v>
          </cell>
          <cell r="S54">
            <v>10506</v>
          </cell>
          <cell r="T54" t="str">
            <v>R4</v>
          </cell>
        </row>
        <row r="55">
          <cell r="B55" t="str">
            <v>§T-20</v>
          </cell>
          <cell r="C55" t="str">
            <v>§ì th¼ng</v>
          </cell>
          <cell r="D55">
            <v>10506</v>
          </cell>
          <cell r="E55"/>
          <cell r="F55"/>
          <cell r="G55">
            <v>165</v>
          </cell>
          <cell r="H55">
            <v>10671</v>
          </cell>
          <cell r="I55">
            <v>10671</v>
          </cell>
          <cell r="J55">
            <v>10671</v>
          </cell>
          <cell r="K55">
            <v>10671</v>
          </cell>
          <cell r="L55" t="str">
            <v>3§D-1</v>
          </cell>
          <cell r="M55">
            <v>10671</v>
          </cell>
          <cell r="N55" t="str">
            <v>§S-1</v>
          </cell>
          <cell r="O55" t="str">
            <v>6CR4-22</v>
          </cell>
          <cell r="P55" t="str">
            <v>2CR2-9</v>
          </cell>
          <cell r="Q55" t="str">
            <v>XT-1,2,3</v>
          </cell>
          <cell r="R55" t="str">
            <v>M22-30</v>
          </cell>
          <cell r="S55">
            <v>10671</v>
          </cell>
          <cell r="T55" t="str">
            <v>R4</v>
          </cell>
        </row>
        <row r="56">
          <cell r="B56" t="str">
            <v>§T-20</v>
          </cell>
          <cell r="C56" t="str">
            <v>§ì th¼ng</v>
          </cell>
          <cell r="D56">
            <v>10671</v>
          </cell>
          <cell r="E56"/>
          <cell r="F56"/>
          <cell r="G56">
            <v>200</v>
          </cell>
          <cell r="H56">
            <v>10871</v>
          </cell>
          <cell r="I56">
            <v>10871</v>
          </cell>
          <cell r="J56">
            <v>10871</v>
          </cell>
          <cell r="K56">
            <v>10871</v>
          </cell>
          <cell r="L56" t="str">
            <v>3§D-1</v>
          </cell>
          <cell r="M56">
            <v>10871</v>
          </cell>
          <cell r="N56" t="str">
            <v>§S-1</v>
          </cell>
          <cell r="O56" t="str">
            <v>6CR4-22</v>
          </cell>
          <cell r="P56" t="str">
            <v>2CR2-9</v>
          </cell>
          <cell r="Q56" t="str">
            <v>XT-1,2,3</v>
          </cell>
          <cell r="R56" t="str">
            <v>M22-30</v>
          </cell>
          <cell r="S56">
            <v>10871</v>
          </cell>
          <cell r="T56" t="str">
            <v>R4</v>
          </cell>
        </row>
        <row r="57">
          <cell r="B57" t="str">
            <v>§T-20</v>
          </cell>
          <cell r="C57" t="str">
            <v>§ì th¼ng</v>
          </cell>
          <cell r="D57">
            <v>10871</v>
          </cell>
          <cell r="E57"/>
          <cell r="F57"/>
          <cell r="G57">
            <v>190</v>
          </cell>
          <cell r="H57">
            <v>11061</v>
          </cell>
          <cell r="I57">
            <v>11061</v>
          </cell>
          <cell r="J57">
            <v>11061</v>
          </cell>
          <cell r="K57">
            <v>11061</v>
          </cell>
          <cell r="L57" t="str">
            <v>3§D-1</v>
          </cell>
          <cell r="M57">
            <v>11061</v>
          </cell>
          <cell r="N57" t="str">
            <v>§S-1</v>
          </cell>
          <cell r="O57" t="str">
            <v>6CR4-22</v>
          </cell>
          <cell r="P57" t="str">
            <v>2CR2-9</v>
          </cell>
          <cell r="Q57" t="str">
            <v>XT-1,2,3</v>
          </cell>
          <cell r="R57" t="str">
            <v>M22-30</v>
          </cell>
          <cell r="S57">
            <v>11061</v>
          </cell>
          <cell r="T57" t="str">
            <v>R4</v>
          </cell>
        </row>
        <row r="58">
          <cell r="B58" t="str">
            <v>N111-20A</v>
          </cell>
          <cell r="C58" t="str">
            <v>NÐo gãc</v>
          </cell>
          <cell r="D58" t="str">
            <v>343000T</v>
          </cell>
          <cell r="E58">
            <v>11</v>
          </cell>
          <cell r="F58" t="str">
            <v>G11=34°30'00"T</v>
          </cell>
          <cell r="G58">
            <v>175</v>
          </cell>
          <cell r="H58">
            <v>11236</v>
          </cell>
          <cell r="I58">
            <v>11236</v>
          </cell>
          <cell r="J58">
            <v>11236</v>
          </cell>
          <cell r="K58" t="str">
            <v>6N§-1</v>
          </cell>
          <cell r="L58">
            <v>11236</v>
          </cell>
          <cell r="M58" t="str">
            <v>NS-1</v>
          </cell>
          <cell r="N58" t="str">
            <v>NS-2</v>
          </cell>
          <cell r="O58" t="str">
            <v>6CR4-22</v>
          </cell>
          <cell r="P58" t="str">
            <v>2CR2-9</v>
          </cell>
          <cell r="Q58">
            <v>11236</v>
          </cell>
          <cell r="R58" t="str">
            <v>4T30-22</v>
          </cell>
          <cell r="S58" t="str">
            <v>8BL36-250</v>
          </cell>
          <cell r="T58" t="str">
            <v>RS2</v>
          </cell>
        </row>
        <row r="59">
          <cell r="B59" t="str">
            <v>§T-20</v>
          </cell>
          <cell r="C59" t="str">
            <v>§ì th¼ng</v>
          </cell>
          <cell r="D59">
            <v>11236</v>
          </cell>
          <cell r="E59"/>
          <cell r="F59"/>
          <cell r="G59">
            <v>185</v>
          </cell>
          <cell r="H59">
            <v>11421</v>
          </cell>
          <cell r="I59">
            <v>303.21956535794982</v>
          </cell>
          <cell r="J59">
            <v>1059</v>
          </cell>
          <cell r="K59">
            <v>1059</v>
          </cell>
          <cell r="L59" t="str">
            <v>3§D-1</v>
          </cell>
          <cell r="M59">
            <v>1059</v>
          </cell>
          <cell r="N59" t="str">
            <v>§S-1</v>
          </cell>
          <cell r="O59" t="str">
            <v>6CR4-22</v>
          </cell>
          <cell r="P59" t="str">
            <v>2CR2-9</v>
          </cell>
          <cell r="Q59" t="str">
            <v>XT-1,2,3</v>
          </cell>
          <cell r="R59" t="str">
            <v>M22-30</v>
          </cell>
          <cell r="S59">
            <v>1059</v>
          </cell>
          <cell r="T59" t="str">
            <v>R4</v>
          </cell>
        </row>
        <row r="60">
          <cell r="B60" t="str">
            <v>§111-22A</v>
          </cell>
          <cell r="C60" t="str">
            <v>§ì th¼ng</v>
          </cell>
          <cell r="D60" t="str">
            <v>343000T</v>
          </cell>
          <cell r="E60" t="str">
            <v/>
          </cell>
          <cell r="F60" t="str">
            <v/>
          </cell>
          <cell r="G60">
            <v>220</v>
          </cell>
          <cell r="H60">
            <v>11641</v>
          </cell>
          <cell r="I60">
            <v>11641</v>
          </cell>
          <cell r="J60">
            <v>11641</v>
          </cell>
          <cell r="K60">
            <v>11641</v>
          </cell>
          <cell r="L60" t="str">
            <v>3§D-1</v>
          </cell>
          <cell r="M60">
            <v>11641</v>
          </cell>
          <cell r="N60" t="str">
            <v>§S-1</v>
          </cell>
          <cell r="O60" t="str">
            <v>6CR4-22</v>
          </cell>
          <cell r="P60" t="str">
            <v>2CR2-9</v>
          </cell>
          <cell r="Q60">
            <v>11641</v>
          </cell>
          <cell r="R60" t="str">
            <v>4T30-18</v>
          </cell>
          <cell r="S60" t="str">
            <v>4BL42-282</v>
          </cell>
          <cell r="T60" t="str">
            <v>RS2</v>
          </cell>
        </row>
        <row r="61">
          <cell r="B61" t="str">
            <v>§111-22A</v>
          </cell>
          <cell r="C61" t="str">
            <v>§ì th¼ng</v>
          </cell>
          <cell r="D61">
            <v>11641</v>
          </cell>
          <cell r="E61"/>
          <cell r="F61"/>
          <cell r="G61">
            <v>400</v>
          </cell>
          <cell r="H61">
            <v>12041</v>
          </cell>
          <cell r="I61">
            <v>12041</v>
          </cell>
          <cell r="J61">
            <v>12041</v>
          </cell>
          <cell r="K61">
            <v>12041</v>
          </cell>
          <cell r="L61" t="str">
            <v>3§D-1</v>
          </cell>
          <cell r="M61">
            <v>12041</v>
          </cell>
          <cell r="N61" t="str">
            <v>§S-1</v>
          </cell>
          <cell r="O61" t="str">
            <v>6CR4-22</v>
          </cell>
          <cell r="P61" t="str">
            <v>2CR2-9</v>
          </cell>
          <cell r="Q61">
            <v>12041</v>
          </cell>
          <cell r="R61" t="str">
            <v>4T30-18</v>
          </cell>
          <cell r="S61" t="str">
            <v>4BL42-282</v>
          </cell>
          <cell r="T61" t="str">
            <v>RS4</v>
          </cell>
        </row>
        <row r="62">
          <cell r="B62" t="str">
            <v>N111-20A</v>
          </cell>
          <cell r="C62" t="str">
            <v>NÐo gãc</v>
          </cell>
          <cell r="D62" t="str">
            <v>123854T</v>
          </cell>
          <cell r="E62">
            <v>12</v>
          </cell>
          <cell r="F62" t="str">
            <v>G12=12°38'54"T</v>
          </cell>
          <cell r="G62">
            <v>254</v>
          </cell>
          <cell r="H62">
            <v>12295</v>
          </cell>
          <cell r="I62">
            <v>12295</v>
          </cell>
          <cell r="J62">
            <v>12295</v>
          </cell>
          <cell r="K62" t="str">
            <v>6N§-1</v>
          </cell>
          <cell r="L62">
            <v>12295</v>
          </cell>
          <cell r="M62" t="str">
            <v>NS-1</v>
          </cell>
          <cell r="N62" t="str">
            <v>NS-2</v>
          </cell>
          <cell r="O62" t="str">
            <v>6CR4-22</v>
          </cell>
          <cell r="P62" t="str">
            <v>2CR2-9</v>
          </cell>
          <cell r="Q62">
            <v>12295</v>
          </cell>
          <cell r="R62" t="str">
            <v>4T30-18</v>
          </cell>
          <cell r="S62" t="str">
            <v>8BL30-250</v>
          </cell>
          <cell r="T62" t="str">
            <v>RS4</v>
          </cell>
        </row>
        <row r="63">
          <cell r="B63" t="str">
            <v>§111-22B</v>
          </cell>
          <cell r="C63" t="str">
            <v>§ì th¼ng</v>
          </cell>
          <cell r="D63">
            <v>12295</v>
          </cell>
          <cell r="E63">
            <v>12295</v>
          </cell>
          <cell r="F63">
            <v>12295</v>
          </cell>
          <cell r="G63">
            <v>495</v>
          </cell>
          <cell r="H63">
            <v>12790</v>
          </cell>
          <cell r="I63">
            <v>448.10601424216571</v>
          </cell>
          <cell r="J63">
            <v>873</v>
          </cell>
          <cell r="K63">
            <v>873</v>
          </cell>
          <cell r="L63" t="str">
            <v>3§D-1</v>
          </cell>
          <cell r="M63">
            <v>873</v>
          </cell>
          <cell r="N63" t="str">
            <v>§S-1</v>
          </cell>
          <cell r="O63" t="str">
            <v>6CR4-22</v>
          </cell>
          <cell r="P63" t="str">
            <v>2CR2-9</v>
          </cell>
          <cell r="Q63">
            <v>873</v>
          </cell>
          <cell r="R63" t="str">
            <v>4T30-22</v>
          </cell>
          <cell r="S63" t="str">
            <v>4BL42-282</v>
          </cell>
          <cell r="T63" t="str">
            <v>RS4</v>
          </cell>
        </row>
        <row r="64">
          <cell r="B64" t="str">
            <v>N111-20B</v>
          </cell>
          <cell r="C64" t="str">
            <v>NÐo gãc</v>
          </cell>
          <cell r="D64" t="str">
            <v>383912F</v>
          </cell>
          <cell r="E64">
            <v>13</v>
          </cell>
          <cell r="F64" t="str">
            <v>G13=38°39'12"F</v>
          </cell>
          <cell r="G64">
            <v>378</v>
          </cell>
          <cell r="H64">
            <v>13168</v>
          </cell>
          <cell r="I64">
            <v>13168</v>
          </cell>
          <cell r="J64">
            <v>13168</v>
          </cell>
          <cell r="K64" t="str">
            <v>6N§-1</v>
          </cell>
          <cell r="L64">
            <v>13168</v>
          </cell>
          <cell r="M64" t="str">
            <v>NS-1</v>
          </cell>
          <cell r="N64" t="str">
            <v>NS-2</v>
          </cell>
          <cell r="O64" t="str">
            <v>9CR4-22</v>
          </cell>
          <cell r="P64" t="str">
            <v>3CR2-9</v>
          </cell>
          <cell r="Q64">
            <v>13168</v>
          </cell>
          <cell r="R64" t="str">
            <v>4T30-22</v>
          </cell>
          <cell r="S64" t="str">
            <v>8BL36-250</v>
          </cell>
          <cell r="T64" t="str">
            <v>RS4</v>
          </cell>
        </row>
        <row r="65">
          <cell r="B65" t="str">
            <v>§111-22B</v>
          </cell>
          <cell r="C65" t="str">
            <v>§ì th¼ng</v>
          </cell>
          <cell r="D65">
            <v>13168</v>
          </cell>
          <cell r="E65">
            <v>13168</v>
          </cell>
          <cell r="F65">
            <v>13168</v>
          </cell>
          <cell r="G65">
            <v>585</v>
          </cell>
          <cell r="H65">
            <v>13753</v>
          </cell>
          <cell r="I65">
            <v>472.4147915699906</v>
          </cell>
          <cell r="J65">
            <v>1020</v>
          </cell>
          <cell r="K65">
            <v>1020</v>
          </cell>
          <cell r="L65" t="str">
            <v>3§D-1</v>
          </cell>
          <cell r="M65">
            <v>1020</v>
          </cell>
          <cell r="N65" t="str">
            <v>§S-1</v>
          </cell>
          <cell r="O65" t="str">
            <v>9CR4-22</v>
          </cell>
          <cell r="P65" t="str">
            <v>3CR2-9</v>
          </cell>
          <cell r="Q65">
            <v>1020</v>
          </cell>
          <cell r="R65" t="str">
            <v>4T30-22</v>
          </cell>
          <cell r="S65" t="str">
            <v>4BL42-282</v>
          </cell>
          <cell r="T65" t="str">
            <v>RS4</v>
          </cell>
        </row>
        <row r="66">
          <cell r="B66" t="str">
            <v>§111-22A</v>
          </cell>
          <cell r="C66" t="str">
            <v>§ì th¼ng</v>
          </cell>
          <cell r="D66">
            <v>1020</v>
          </cell>
          <cell r="E66">
            <v>1020</v>
          </cell>
          <cell r="F66">
            <v>1020</v>
          </cell>
          <cell r="G66">
            <v>290</v>
          </cell>
          <cell r="H66">
            <v>14043</v>
          </cell>
          <cell r="I66">
            <v>14043</v>
          </cell>
          <cell r="J66">
            <v>14043</v>
          </cell>
          <cell r="K66">
            <v>14043</v>
          </cell>
          <cell r="L66" t="str">
            <v>3§D-1</v>
          </cell>
          <cell r="M66">
            <v>14043</v>
          </cell>
          <cell r="N66" t="str">
            <v>§S-1</v>
          </cell>
          <cell r="O66" t="str">
            <v>6CR4-22</v>
          </cell>
          <cell r="P66" t="str">
            <v>2CR2-9</v>
          </cell>
          <cell r="Q66">
            <v>14043</v>
          </cell>
          <cell r="R66" t="str">
            <v>4T30-18</v>
          </cell>
          <cell r="S66" t="str">
            <v>4BL36-282</v>
          </cell>
          <cell r="T66" t="str">
            <v>RS4</v>
          </cell>
        </row>
        <row r="67">
          <cell r="B67" t="str">
            <v>N111-20A</v>
          </cell>
          <cell r="C67" t="str">
            <v>NÐo gãc</v>
          </cell>
          <cell r="D67" t="str">
            <v>154930T</v>
          </cell>
          <cell r="E67">
            <v>14</v>
          </cell>
          <cell r="F67" t="str">
            <v>G14=15°49'30"T</v>
          </cell>
          <cell r="G67">
            <v>145</v>
          </cell>
          <cell r="H67">
            <v>14188</v>
          </cell>
          <cell r="I67">
            <v>14188</v>
          </cell>
          <cell r="J67">
            <v>14188</v>
          </cell>
          <cell r="K67" t="str">
            <v>6N§-1</v>
          </cell>
          <cell r="L67">
            <v>14188</v>
          </cell>
          <cell r="M67" t="str">
            <v>NS-1</v>
          </cell>
          <cell r="N67" t="str">
            <v>NS-2</v>
          </cell>
          <cell r="O67" t="str">
            <v>6CR4-22</v>
          </cell>
          <cell r="P67" t="str">
            <v>2CR2-9</v>
          </cell>
          <cell r="Q67">
            <v>14188</v>
          </cell>
          <cell r="R67" t="str">
            <v>4T30-18</v>
          </cell>
          <cell r="S67" t="str">
            <v>8BL30-250</v>
          </cell>
          <cell r="T67" t="str">
            <v>RS4</v>
          </cell>
        </row>
        <row r="68">
          <cell r="B68" t="str">
            <v>§111-22A</v>
          </cell>
          <cell r="C68" t="str">
            <v>§ì th¼ng</v>
          </cell>
          <cell r="D68">
            <v>14188</v>
          </cell>
          <cell r="E68"/>
          <cell r="F68"/>
          <cell r="G68">
            <v>375</v>
          </cell>
          <cell r="H68">
            <v>14563</v>
          </cell>
          <cell r="I68">
            <v>407.64847878081974</v>
          </cell>
          <cell r="J68">
            <v>1403</v>
          </cell>
          <cell r="K68">
            <v>1403</v>
          </cell>
          <cell r="L68" t="str">
            <v>3§D-1</v>
          </cell>
          <cell r="M68">
            <v>1403</v>
          </cell>
          <cell r="N68" t="str">
            <v>§S-1</v>
          </cell>
          <cell r="O68" t="str">
            <v>6CR4-22</v>
          </cell>
          <cell r="P68" t="str">
            <v>2CR2-9</v>
          </cell>
          <cell r="Q68">
            <v>1403</v>
          </cell>
          <cell r="R68" t="str">
            <v>4T30-18</v>
          </cell>
          <cell r="S68" t="str">
            <v>4BL36-282</v>
          </cell>
          <cell r="T68" t="str">
            <v>RS4</v>
          </cell>
        </row>
        <row r="69">
          <cell r="B69" t="str">
            <v>§111-22B</v>
          </cell>
          <cell r="C69" t="str">
            <v>§ì th¼ng</v>
          </cell>
          <cell r="D69">
            <v>1403</v>
          </cell>
          <cell r="E69"/>
          <cell r="F69"/>
          <cell r="G69">
            <v>270</v>
          </cell>
          <cell r="H69">
            <v>14833</v>
          </cell>
          <cell r="I69">
            <v>14833</v>
          </cell>
          <cell r="J69">
            <v>14833</v>
          </cell>
          <cell r="K69">
            <v>14833</v>
          </cell>
          <cell r="L69" t="str">
            <v>3§D-1</v>
          </cell>
          <cell r="M69">
            <v>14833</v>
          </cell>
          <cell r="N69" t="str">
            <v>§S-1</v>
          </cell>
          <cell r="O69" t="str">
            <v>9CR4-22</v>
          </cell>
          <cell r="P69" t="str">
            <v>3CR2-9</v>
          </cell>
          <cell r="Q69">
            <v>14833</v>
          </cell>
          <cell r="R69" t="str">
            <v>4T30-18</v>
          </cell>
          <cell r="S69" t="str">
            <v>4BL42-282</v>
          </cell>
          <cell r="T69" t="str">
            <v>RS4</v>
          </cell>
        </row>
        <row r="70">
          <cell r="B70" t="str">
            <v>§111-26B</v>
          </cell>
          <cell r="C70" t="str">
            <v>§ì th¼ng</v>
          </cell>
          <cell r="D70">
            <v>14833</v>
          </cell>
          <cell r="E70"/>
          <cell r="F70"/>
          <cell r="G70">
            <v>530</v>
          </cell>
          <cell r="H70">
            <v>15363</v>
          </cell>
          <cell r="I70">
            <v>15363</v>
          </cell>
          <cell r="J70">
            <v>15363</v>
          </cell>
          <cell r="K70">
            <v>15363</v>
          </cell>
          <cell r="L70" t="str">
            <v>3§D-1</v>
          </cell>
          <cell r="M70">
            <v>15363</v>
          </cell>
          <cell r="N70" t="str">
            <v>§S-1</v>
          </cell>
          <cell r="O70" t="str">
            <v>9CR4-22</v>
          </cell>
          <cell r="P70" t="str">
            <v>3CR2-9</v>
          </cell>
          <cell r="Q70">
            <v>15363</v>
          </cell>
          <cell r="R70" t="str">
            <v>4T30-22</v>
          </cell>
          <cell r="S70" t="str">
            <v>4BL42-282</v>
          </cell>
          <cell r="T70" t="str">
            <v>RS4</v>
          </cell>
        </row>
        <row r="71">
          <cell r="B71" t="str">
            <v>N111-20A</v>
          </cell>
          <cell r="C71" t="str">
            <v>NÐo gãc</v>
          </cell>
          <cell r="D71" t="str">
            <v>331748T</v>
          </cell>
          <cell r="E71">
            <v>15</v>
          </cell>
          <cell r="F71" t="str">
            <v>G15=33°17'48"T</v>
          </cell>
          <cell r="G71">
            <v>228</v>
          </cell>
          <cell r="H71">
            <v>15591</v>
          </cell>
          <cell r="I71">
            <v>15591</v>
          </cell>
          <cell r="J71">
            <v>15591</v>
          </cell>
          <cell r="K71" t="str">
            <v>6N§-1</v>
          </cell>
          <cell r="L71">
            <v>15591</v>
          </cell>
          <cell r="M71" t="str">
            <v>NS-1</v>
          </cell>
          <cell r="N71" t="str">
            <v>NS-2</v>
          </cell>
          <cell r="O71" t="str">
            <v>6CR4-22</v>
          </cell>
          <cell r="P71" t="str">
            <v>2CR2-9</v>
          </cell>
          <cell r="Q71">
            <v>15591</v>
          </cell>
          <cell r="R71" t="str">
            <v>4T30-22</v>
          </cell>
          <cell r="S71" t="str">
            <v>8BL36-250</v>
          </cell>
          <cell r="T71" t="str">
            <v>RS4</v>
          </cell>
        </row>
        <row r="72">
          <cell r="B72" t="str">
            <v>§111-22A</v>
          </cell>
          <cell r="C72" t="str">
            <v>§ì th¼ng</v>
          </cell>
          <cell r="D72">
            <v>15591</v>
          </cell>
          <cell r="E72"/>
          <cell r="F72"/>
          <cell r="G72">
            <v>161</v>
          </cell>
          <cell r="H72">
            <v>15752</v>
          </cell>
          <cell r="I72">
            <v>336.08579927406072</v>
          </cell>
          <cell r="J72">
            <v>1216</v>
          </cell>
          <cell r="K72">
            <v>1216</v>
          </cell>
          <cell r="L72" t="str">
            <v>3§D-1</v>
          </cell>
          <cell r="M72">
            <v>1216</v>
          </cell>
          <cell r="N72" t="str">
            <v>§S-1</v>
          </cell>
          <cell r="O72" t="str">
            <v>6CR4-22</v>
          </cell>
          <cell r="P72" t="str">
            <v>2CR2-9</v>
          </cell>
          <cell r="Q72">
            <v>1216</v>
          </cell>
          <cell r="R72" t="str">
            <v>4T30-18</v>
          </cell>
          <cell r="S72" t="str">
            <v>4BL36-282</v>
          </cell>
          <cell r="T72" t="str">
            <v>RS4</v>
          </cell>
        </row>
        <row r="73">
          <cell r="B73" t="str">
            <v>§111-22B</v>
          </cell>
          <cell r="C73" t="str">
            <v>§ì th¼ng</v>
          </cell>
          <cell r="D73">
            <v>1216</v>
          </cell>
          <cell r="E73"/>
          <cell r="F73"/>
          <cell r="G73">
            <v>370</v>
          </cell>
          <cell r="H73">
            <v>16122</v>
          </cell>
          <cell r="I73">
            <v>16122</v>
          </cell>
          <cell r="J73">
            <v>16122</v>
          </cell>
          <cell r="K73">
            <v>16122</v>
          </cell>
          <cell r="L73" t="str">
            <v>3§D-1</v>
          </cell>
          <cell r="M73">
            <v>16122</v>
          </cell>
          <cell r="N73" t="str">
            <v>§S-1</v>
          </cell>
          <cell r="O73" t="str">
            <v>6CR4-22</v>
          </cell>
          <cell r="P73" t="str">
            <v>2CR2-9</v>
          </cell>
          <cell r="Q73">
            <v>16122</v>
          </cell>
          <cell r="R73" t="str">
            <v>4T30-18</v>
          </cell>
          <cell r="S73" t="str">
            <v>4BL42-282</v>
          </cell>
          <cell r="T73" t="str">
            <v>RS4</v>
          </cell>
        </row>
        <row r="74">
          <cell r="B74" t="str">
            <v>§111-22A</v>
          </cell>
          <cell r="C74" t="str">
            <v>§ì th¼ng</v>
          </cell>
          <cell r="D74">
            <v>16122</v>
          </cell>
          <cell r="E74"/>
          <cell r="F74"/>
          <cell r="G74">
            <v>310</v>
          </cell>
          <cell r="H74">
            <v>16432</v>
          </cell>
          <cell r="I74">
            <v>16432</v>
          </cell>
          <cell r="J74">
            <v>16432</v>
          </cell>
          <cell r="K74">
            <v>16432</v>
          </cell>
          <cell r="L74" t="str">
            <v>3§D-1</v>
          </cell>
          <cell r="M74">
            <v>16432</v>
          </cell>
          <cell r="N74" t="str">
            <v>§S-1</v>
          </cell>
          <cell r="O74" t="str">
            <v>6CR4-22</v>
          </cell>
          <cell r="P74" t="str">
            <v>2CR2-9</v>
          </cell>
          <cell r="Q74">
            <v>16432</v>
          </cell>
          <cell r="R74" t="str">
            <v>4T30-18</v>
          </cell>
          <cell r="S74" t="str">
            <v>4BL36-282</v>
          </cell>
          <cell r="T74" t="str">
            <v>RS4</v>
          </cell>
        </row>
        <row r="75">
          <cell r="B75" t="str">
            <v>N111-20B</v>
          </cell>
          <cell r="C75" t="str">
            <v>NÐo gãc</v>
          </cell>
          <cell r="D75" t="str">
            <v>364400F</v>
          </cell>
          <cell r="E75">
            <v>16</v>
          </cell>
          <cell r="F75" t="str">
            <v>G16=36°44'00"F</v>
          </cell>
          <cell r="G75">
            <v>375</v>
          </cell>
          <cell r="H75">
            <v>16807</v>
          </cell>
          <cell r="I75">
            <v>16807</v>
          </cell>
          <cell r="J75">
            <v>16807</v>
          </cell>
          <cell r="K75" t="str">
            <v>6N§-1</v>
          </cell>
          <cell r="L75">
            <v>16807</v>
          </cell>
          <cell r="M75" t="str">
            <v>NS-1</v>
          </cell>
          <cell r="N75" t="str">
            <v>NS-2</v>
          </cell>
          <cell r="O75" t="str">
            <v>9CR4-22</v>
          </cell>
          <cell r="P75" t="str">
            <v>3CR2-9</v>
          </cell>
          <cell r="Q75">
            <v>16807</v>
          </cell>
          <cell r="R75" t="str">
            <v>4T30-22</v>
          </cell>
          <cell r="S75" t="str">
            <v>8BL36-250</v>
          </cell>
          <cell r="T75" t="str">
            <v>RS4</v>
          </cell>
        </row>
        <row r="76">
          <cell r="B76" t="str">
            <v>§111-22B</v>
          </cell>
          <cell r="C76" t="str">
            <v>§ì th¼ng</v>
          </cell>
          <cell r="D76">
            <v>16807</v>
          </cell>
          <cell r="E76"/>
          <cell r="F76"/>
          <cell r="G76">
            <v>571</v>
          </cell>
          <cell r="H76">
            <v>17378</v>
          </cell>
          <cell r="I76">
            <v>452.69103071668934</v>
          </cell>
          <cell r="J76">
            <v>1016</v>
          </cell>
          <cell r="K76">
            <v>1016</v>
          </cell>
          <cell r="L76" t="str">
            <v>3§D-1</v>
          </cell>
          <cell r="M76">
            <v>1016</v>
          </cell>
          <cell r="N76" t="str">
            <v>§S-1</v>
          </cell>
          <cell r="O76" t="str">
            <v>9CR4-22</v>
          </cell>
          <cell r="P76" t="str">
            <v>3CR2-9</v>
          </cell>
          <cell r="Q76">
            <v>1016</v>
          </cell>
          <cell r="R76" t="str">
            <v>4T30-22</v>
          </cell>
          <cell r="S76" t="str">
            <v>4BL42-282</v>
          </cell>
          <cell r="T76" t="str">
            <v>RS4</v>
          </cell>
        </row>
        <row r="77">
          <cell r="B77" t="str">
            <v>§111-22A</v>
          </cell>
          <cell r="C77" t="str">
            <v>§ì th¼ng</v>
          </cell>
          <cell r="D77">
            <v>1016</v>
          </cell>
          <cell r="E77"/>
          <cell r="F77"/>
          <cell r="G77">
            <v>220</v>
          </cell>
          <cell r="H77">
            <v>17598</v>
          </cell>
          <cell r="I77">
            <v>17598</v>
          </cell>
          <cell r="J77">
            <v>17598</v>
          </cell>
          <cell r="K77">
            <v>17598</v>
          </cell>
          <cell r="L77" t="str">
            <v>3§D-1</v>
          </cell>
          <cell r="M77">
            <v>17598</v>
          </cell>
          <cell r="N77" t="str">
            <v>§S-1</v>
          </cell>
          <cell r="O77" t="str">
            <v>6CR4-22</v>
          </cell>
          <cell r="P77" t="str">
            <v>2CR2-9</v>
          </cell>
          <cell r="Q77">
            <v>17598</v>
          </cell>
          <cell r="R77" t="str">
            <v>4T30-18</v>
          </cell>
          <cell r="S77" t="str">
            <v>4BL36-282</v>
          </cell>
          <cell r="T77" t="str">
            <v>RS4</v>
          </cell>
        </row>
        <row r="78">
          <cell r="B78" t="str">
            <v>N111-20A</v>
          </cell>
          <cell r="C78" t="str">
            <v>NÐo th¼ng</v>
          </cell>
          <cell r="D78">
            <v>17598</v>
          </cell>
          <cell r="E78"/>
          <cell r="F78"/>
          <cell r="G78">
            <v>225</v>
          </cell>
          <cell r="H78">
            <v>17823</v>
          </cell>
          <cell r="I78">
            <v>17823</v>
          </cell>
          <cell r="J78">
            <v>17823</v>
          </cell>
          <cell r="K78" t="str">
            <v>6N§-1</v>
          </cell>
          <cell r="L78">
            <v>17823</v>
          </cell>
          <cell r="M78" t="str">
            <v>NS-1</v>
          </cell>
          <cell r="N78" t="str">
            <v>NS-2</v>
          </cell>
          <cell r="O78" t="str">
            <v>6CR4-22</v>
          </cell>
          <cell r="P78" t="str">
            <v>2CR2-9</v>
          </cell>
          <cell r="Q78">
            <v>17823</v>
          </cell>
          <cell r="R78" t="str">
            <v>4T30-18</v>
          </cell>
          <cell r="S78" t="str">
            <v>8BL30-250</v>
          </cell>
          <cell r="T78" t="str">
            <v>RS4</v>
          </cell>
        </row>
        <row r="79">
          <cell r="B79" t="str">
            <v>N111-25A</v>
          </cell>
          <cell r="C79" t="str">
            <v>NÐo th¼ng</v>
          </cell>
          <cell r="D79">
            <v>17823</v>
          </cell>
          <cell r="E79"/>
          <cell r="F79"/>
          <cell r="G79">
            <v>360</v>
          </cell>
          <cell r="H79">
            <v>18183</v>
          </cell>
          <cell r="I79">
            <v>360</v>
          </cell>
          <cell r="J79">
            <v>360</v>
          </cell>
          <cell r="K79" t="str">
            <v>6N§-1</v>
          </cell>
          <cell r="L79">
            <v>360</v>
          </cell>
          <cell r="M79" t="str">
            <v>NS-1</v>
          </cell>
          <cell r="N79" t="str">
            <v>NS-2</v>
          </cell>
          <cell r="O79" t="str">
            <v>6CR4-22</v>
          </cell>
          <cell r="P79" t="str">
            <v>2CR2-9</v>
          </cell>
          <cell r="Q79">
            <v>360</v>
          </cell>
          <cell r="R79" t="str">
            <v>4T30-18</v>
          </cell>
          <cell r="S79" t="str">
            <v>8BL30-250</v>
          </cell>
          <cell r="T79" t="str">
            <v>RS4</v>
          </cell>
        </row>
        <row r="80">
          <cell r="B80" t="str">
            <v>§T-20</v>
          </cell>
          <cell r="C80" t="str">
            <v>§ì th¼ng</v>
          </cell>
          <cell r="D80">
            <v>360</v>
          </cell>
          <cell r="E80"/>
          <cell r="F80"/>
          <cell r="G80">
            <v>210</v>
          </cell>
          <cell r="H80">
            <v>18393</v>
          </cell>
          <cell r="I80">
            <v>181.93405398660252</v>
          </cell>
          <cell r="J80">
            <v>320</v>
          </cell>
          <cell r="K80">
            <v>320</v>
          </cell>
          <cell r="L80" t="str">
            <v>3§D-1</v>
          </cell>
          <cell r="M80">
            <v>320</v>
          </cell>
          <cell r="N80" t="str">
            <v>§S-1</v>
          </cell>
          <cell r="O80" t="str">
            <v>6CR4-22</v>
          </cell>
          <cell r="P80" t="str">
            <v>2CR2-9</v>
          </cell>
          <cell r="Q80" t="str">
            <v>XT-1,2,3</v>
          </cell>
          <cell r="R80" t="str">
            <v>M20-28</v>
          </cell>
          <cell r="S80">
            <v>320</v>
          </cell>
          <cell r="T80" t="str">
            <v>R4</v>
          </cell>
        </row>
        <row r="81">
          <cell r="B81" t="str">
            <v>N111-20A</v>
          </cell>
          <cell r="C81" t="str">
            <v>NÐo gãc</v>
          </cell>
          <cell r="D81" t="str">
            <v>241112T</v>
          </cell>
          <cell r="E81">
            <v>17</v>
          </cell>
          <cell r="F81" t="str">
            <v>G17=24°11'12"T</v>
          </cell>
          <cell r="G81">
            <v>110</v>
          </cell>
          <cell r="H81">
            <v>18503</v>
          </cell>
          <cell r="I81">
            <v>18503</v>
          </cell>
          <cell r="J81">
            <v>18503</v>
          </cell>
          <cell r="K81" t="str">
            <v>6N§-1</v>
          </cell>
          <cell r="L81">
            <v>18503</v>
          </cell>
          <cell r="M81" t="str">
            <v>NS-1</v>
          </cell>
          <cell r="N81" t="str">
            <v>NS-2</v>
          </cell>
          <cell r="O81" t="str">
            <v>6CR4-22</v>
          </cell>
          <cell r="P81" t="str">
            <v>2CR2-9</v>
          </cell>
          <cell r="Q81">
            <v>18503</v>
          </cell>
          <cell r="R81" t="str">
            <v>4T30-22</v>
          </cell>
          <cell r="S81" t="str">
            <v>8BL30-250</v>
          </cell>
          <cell r="T81" t="str">
            <v>RS4</v>
          </cell>
        </row>
        <row r="82">
          <cell r="B82" t="str">
            <v>§111-22A</v>
          </cell>
          <cell r="C82" t="str">
            <v>§ì th¼ng</v>
          </cell>
          <cell r="D82">
            <v>18503</v>
          </cell>
          <cell r="E82"/>
          <cell r="F82"/>
          <cell r="G82">
            <v>187</v>
          </cell>
          <cell r="H82">
            <v>18690</v>
          </cell>
          <cell r="I82">
            <v>210.49960796623978</v>
          </cell>
          <cell r="J82">
            <v>977</v>
          </cell>
          <cell r="K82">
            <v>977</v>
          </cell>
          <cell r="L82" t="str">
            <v>3§D-1</v>
          </cell>
          <cell r="M82">
            <v>977</v>
          </cell>
          <cell r="N82" t="str">
            <v>§S-1</v>
          </cell>
          <cell r="O82" t="str">
            <v>6CR4-22</v>
          </cell>
          <cell r="P82" t="str">
            <v>2CR2-9</v>
          </cell>
          <cell r="Q82">
            <v>977</v>
          </cell>
          <cell r="R82" t="str">
            <v>4T30-18</v>
          </cell>
          <cell r="S82" t="str">
            <v>4BL36-282</v>
          </cell>
          <cell r="T82" t="str">
            <v>RS4</v>
          </cell>
        </row>
        <row r="83">
          <cell r="B83" t="str">
            <v>§111-22A</v>
          </cell>
          <cell r="C83" t="str">
            <v>§ì th¼ng</v>
          </cell>
          <cell r="D83">
            <v>977</v>
          </cell>
          <cell r="E83"/>
          <cell r="F83"/>
          <cell r="G83">
            <v>260</v>
          </cell>
          <cell r="H83">
            <v>18950</v>
          </cell>
          <cell r="I83">
            <v>18950</v>
          </cell>
          <cell r="J83">
            <v>18950</v>
          </cell>
          <cell r="K83">
            <v>18950</v>
          </cell>
          <cell r="L83" t="str">
            <v>3§D-1</v>
          </cell>
          <cell r="M83">
            <v>18950</v>
          </cell>
          <cell r="N83" t="str">
            <v>§S-1</v>
          </cell>
          <cell r="O83" t="str">
            <v>6CR4-22</v>
          </cell>
          <cell r="P83" t="str">
            <v>2CR2-9</v>
          </cell>
          <cell r="Q83">
            <v>18950</v>
          </cell>
          <cell r="R83" t="str">
            <v>4T30-18</v>
          </cell>
          <cell r="S83" t="str">
            <v>4BL36-282</v>
          </cell>
          <cell r="T83" t="str">
            <v>RS4</v>
          </cell>
        </row>
        <row r="84">
          <cell r="B84" t="str">
            <v>§111-22A</v>
          </cell>
          <cell r="C84" t="str">
            <v>§ì th¼ng</v>
          </cell>
          <cell r="D84">
            <v>18950</v>
          </cell>
          <cell r="E84"/>
          <cell r="F84"/>
          <cell r="G84">
            <v>225</v>
          </cell>
          <cell r="H84">
            <v>19175</v>
          </cell>
          <cell r="I84">
            <v>19175</v>
          </cell>
          <cell r="J84">
            <v>19175</v>
          </cell>
          <cell r="K84">
            <v>19175</v>
          </cell>
          <cell r="L84" t="str">
            <v>3§D-1</v>
          </cell>
          <cell r="M84">
            <v>19175</v>
          </cell>
          <cell r="N84" t="str">
            <v>§S-1</v>
          </cell>
          <cell r="O84" t="str">
            <v>6CR4-22</v>
          </cell>
          <cell r="P84" t="str">
            <v>2CR2-9</v>
          </cell>
          <cell r="Q84">
            <v>19175</v>
          </cell>
          <cell r="R84" t="str">
            <v>4T30-18</v>
          </cell>
          <cell r="S84" t="str">
            <v>4BL36-282</v>
          </cell>
          <cell r="T84" t="str">
            <v>RS4</v>
          </cell>
        </row>
        <row r="85">
          <cell r="B85" t="str">
            <v>§T-20</v>
          </cell>
          <cell r="C85" t="str">
            <v>§ì th¼ng</v>
          </cell>
          <cell r="D85">
            <v>19175</v>
          </cell>
          <cell r="E85"/>
          <cell r="F85"/>
          <cell r="G85">
            <v>180</v>
          </cell>
          <cell r="H85">
            <v>19355</v>
          </cell>
          <cell r="I85">
            <v>19355</v>
          </cell>
          <cell r="J85">
            <v>19355</v>
          </cell>
          <cell r="K85">
            <v>19355</v>
          </cell>
          <cell r="L85" t="str">
            <v>3§D-1</v>
          </cell>
          <cell r="M85">
            <v>19355</v>
          </cell>
          <cell r="N85" t="str">
            <v>§S-1</v>
          </cell>
          <cell r="O85" t="str">
            <v>6CR4-22</v>
          </cell>
          <cell r="P85" t="str">
            <v>2CR2-9</v>
          </cell>
          <cell r="Q85" t="str">
            <v>XT-1,2,3</v>
          </cell>
          <cell r="R85" t="str">
            <v>M20-28</v>
          </cell>
          <cell r="S85">
            <v>19355</v>
          </cell>
          <cell r="T85" t="str">
            <v>R4</v>
          </cell>
        </row>
        <row r="86">
          <cell r="B86" t="str">
            <v>N111-20A</v>
          </cell>
          <cell r="C86" t="str">
            <v>NÐo gãc</v>
          </cell>
          <cell r="D86" t="str">
            <v>252400T</v>
          </cell>
          <cell r="E86">
            <v>18</v>
          </cell>
          <cell r="F86" t="str">
            <v>G18=25°24'00"T</v>
          </cell>
          <cell r="G86">
            <v>125</v>
          </cell>
          <cell r="H86">
            <v>19480</v>
          </cell>
          <cell r="I86">
            <v>19480</v>
          </cell>
          <cell r="J86">
            <v>19480</v>
          </cell>
          <cell r="K86" t="str">
            <v>6N§-1</v>
          </cell>
          <cell r="L86">
            <v>19480</v>
          </cell>
          <cell r="M86" t="str">
            <v>NS-1</v>
          </cell>
          <cell r="N86" t="str">
            <v>NS-2</v>
          </cell>
          <cell r="O86" t="str">
            <v>6CR4-22</v>
          </cell>
          <cell r="P86" t="str">
            <v>2CR2-9</v>
          </cell>
          <cell r="Q86">
            <v>19480</v>
          </cell>
          <cell r="R86" t="str">
            <v>4T30-22</v>
          </cell>
          <cell r="S86" t="str">
            <v>8BL30-250</v>
          </cell>
          <cell r="T86" t="str">
            <v>RS4</v>
          </cell>
        </row>
        <row r="87">
          <cell r="B87" t="str">
            <v>§111-26B</v>
          </cell>
          <cell r="C87" t="str">
            <v>§ì th¼ng</v>
          </cell>
          <cell r="D87">
            <v>19480</v>
          </cell>
          <cell r="E87"/>
          <cell r="F87"/>
          <cell r="G87">
            <v>336</v>
          </cell>
          <cell r="H87">
            <v>19816</v>
          </cell>
          <cell r="I87">
            <v>322.38681765123408</v>
          </cell>
          <cell r="J87">
            <v>1741</v>
          </cell>
          <cell r="K87">
            <v>1741</v>
          </cell>
          <cell r="L87" t="str">
            <v>3§D-1</v>
          </cell>
          <cell r="M87">
            <v>1741</v>
          </cell>
          <cell r="N87" t="str">
            <v>§S-1</v>
          </cell>
          <cell r="O87" t="str">
            <v>6CR4-22</v>
          </cell>
          <cell r="P87" t="str">
            <v>2CR2-9</v>
          </cell>
          <cell r="Q87">
            <v>1741</v>
          </cell>
          <cell r="R87" t="str">
            <v>4T30-18</v>
          </cell>
          <cell r="S87" t="str">
            <v>4BL42-282</v>
          </cell>
          <cell r="T87" t="str">
            <v>RS4</v>
          </cell>
        </row>
        <row r="88">
          <cell r="B88" t="str">
            <v>§111-22A</v>
          </cell>
          <cell r="C88" t="str">
            <v>§ì th¼ng</v>
          </cell>
          <cell r="D88">
            <v>1741</v>
          </cell>
          <cell r="E88"/>
          <cell r="F88"/>
          <cell r="G88">
            <v>410</v>
          </cell>
          <cell r="H88">
            <v>20226</v>
          </cell>
          <cell r="I88">
            <v>20226</v>
          </cell>
          <cell r="J88">
            <v>20226</v>
          </cell>
          <cell r="K88">
            <v>20226</v>
          </cell>
          <cell r="L88" t="str">
            <v>3§D-1</v>
          </cell>
          <cell r="M88">
            <v>20226</v>
          </cell>
          <cell r="N88" t="str">
            <v>§S-1</v>
          </cell>
          <cell r="O88" t="str">
            <v>6CR4-22</v>
          </cell>
          <cell r="P88" t="str">
            <v>2CR2-9</v>
          </cell>
          <cell r="Q88">
            <v>20226</v>
          </cell>
          <cell r="R88" t="str">
            <v>4T30-18</v>
          </cell>
          <cell r="S88" t="str">
            <v>4BL36-282</v>
          </cell>
          <cell r="T88" t="str">
            <v>RS4</v>
          </cell>
        </row>
        <row r="89">
          <cell r="B89" t="str">
            <v>§111-22A</v>
          </cell>
          <cell r="C89" t="str">
            <v>§ì th¼ng</v>
          </cell>
          <cell r="D89">
            <v>20226</v>
          </cell>
          <cell r="E89"/>
          <cell r="F89"/>
          <cell r="G89">
            <v>175</v>
          </cell>
          <cell r="H89">
            <v>20401</v>
          </cell>
          <cell r="I89">
            <v>20401</v>
          </cell>
          <cell r="J89">
            <v>20401</v>
          </cell>
          <cell r="K89">
            <v>20401</v>
          </cell>
          <cell r="L89" t="str">
            <v>3§D-1</v>
          </cell>
          <cell r="M89">
            <v>20401</v>
          </cell>
          <cell r="N89" t="str">
            <v>§S-1</v>
          </cell>
          <cell r="O89" t="str">
            <v>6CR4-22</v>
          </cell>
          <cell r="P89" t="str">
            <v>2CR2-9</v>
          </cell>
          <cell r="Q89">
            <v>20401</v>
          </cell>
          <cell r="R89" t="str">
            <v>4T30-18</v>
          </cell>
          <cell r="S89" t="str">
            <v>4BL36-282</v>
          </cell>
          <cell r="T89" t="str">
            <v>RS4</v>
          </cell>
        </row>
        <row r="90">
          <cell r="B90" t="str">
            <v>§111-22B</v>
          </cell>
          <cell r="C90" t="str">
            <v>§ì th¼ng</v>
          </cell>
          <cell r="D90">
            <v>20401</v>
          </cell>
          <cell r="E90"/>
          <cell r="F90"/>
          <cell r="G90">
            <v>375</v>
          </cell>
          <cell r="H90">
            <v>20776</v>
          </cell>
          <cell r="I90">
            <v>20776</v>
          </cell>
          <cell r="J90">
            <v>20776</v>
          </cell>
          <cell r="K90">
            <v>20776</v>
          </cell>
          <cell r="L90" t="str">
            <v>3§D-1</v>
          </cell>
          <cell r="M90">
            <v>20776</v>
          </cell>
          <cell r="N90" t="str">
            <v>§S-1</v>
          </cell>
          <cell r="O90" t="str">
            <v>6CR4-22</v>
          </cell>
          <cell r="P90" t="str">
            <v>2CR2-9</v>
          </cell>
          <cell r="Q90">
            <v>20776</v>
          </cell>
          <cell r="R90" t="str">
            <v>4T30-18</v>
          </cell>
          <cell r="S90" t="str">
            <v>4BL42-282</v>
          </cell>
          <cell r="T90" t="str">
            <v>RS4</v>
          </cell>
        </row>
        <row r="91">
          <cell r="B91" t="str">
            <v>§111-26A</v>
          </cell>
          <cell r="C91" t="str">
            <v>§ì th¼ng</v>
          </cell>
          <cell r="D91">
            <v>20776</v>
          </cell>
          <cell r="E91"/>
          <cell r="F91"/>
          <cell r="G91">
            <v>200</v>
          </cell>
          <cell r="H91">
            <v>20976</v>
          </cell>
          <cell r="I91">
            <v>20976</v>
          </cell>
          <cell r="J91">
            <v>20976</v>
          </cell>
          <cell r="K91">
            <v>20976</v>
          </cell>
          <cell r="L91" t="str">
            <v>3§D-1</v>
          </cell>
          <cell r="M91">
            <v>20976</v>
          </cell>
          <cell r="N91" t="str">
            <v>§S-1</v>
          </cell>
          <cell r="O91" t="str">
            <v>6CR4-22</v>
          </cell>
          <cell r="P91" t="str">
            <v>2CR2-9</v>
          </cell>
          <cell r="Q91">
            <v>20976</v>
          </cell>
          <cell r="R91" t="str">
            <v>4T30-18</v>
          </cell>
          <cell r="S91" t="str">
            <v>4BL36-282</v>
          </cell>
          <cell r="T91" t="str">
            <v>RS4</v>
          </cell>
        </row>
        <row r="92">
          <cell r="B92" t="str">
            <v>N111-20A</v>
          </cell>
          <cell r="C92" t="str">
            <v>NÐo gãc</v>
          </cell>
          <cell r="D92" t="str">
            <v>204700F</v>
          </cell>
          <cell r="E92">
            <v>19</v>
          </cell>
          <cell r="F92" t="str">
            <v>G19=20°47'00"F</v>
          </cell>
          <cell r="G92">
            <v>245</v>
          </cell>
          <cell r="H92">
            <v>21221</v>
          </cell>
          <cell r="I92">
            <v>21221</v>
          </cell>
          <cell r="J92">
            <v>21221</v>
          </cell>
          <cell r="K92" t="str">
            <v>6N§-1</v>
          </cell>
          <cell r="L92">
            <v>21221</v>
          </cell>
          <cell r="M92" t="str">
            <v>NS-1</v>
          </cell>
          <cell r="N92" t="str">
            <v>NS-2</v>
          </cell>
          <cell r="O92" t="str">
            <v>6CR4-22</v>
          </cell>
          <cell r="P92" t="str">
            <v>2CR2-9</v>
          </cell>
          <cell r="Q92">
            <v>21221</v>
          </cell>
          <cell r="R92" t="str">
            <v>4T30-22</v>
          </cell>
          <cell r="S92" t="str">
            <v>8BL30-250</v>
          </cell>
          <cell r="T92" t="str">
            <v>RS4</v>
          </cell>
        </row>
        <row r="93">
          <cell r="B93" t="str">
            <v>§111-30A</v>
          </cell>
          <cell r="C93" t="str">
            <v>§ì th¼ng</v>
          </cell>
          <cell r="D93">
            <v>21221</v>
          </cell>
          <cell r="E93"/>
          <cell r="F93"/>
          <cell r="G93">
            <v>355</v>
          </cell>
          <cell r="H93">
            <v>21576</v>
          </cell>
          <cell r="I93">
            <v>288.53204177427989</v>
          </cell>
          <cell r="J93">
            <v>782</v>
          </cell>
          <cell r="K93">
            <v>782</v>
          </cell>
          <cell r="L93" t="str">
            <v>3§D-1</v>
          </cell>
          <cell r="M93">
            <v>782</v>
          </cell>
          <cell r="N93" t="str">
            <v>§S-1</v>
          </cell>
          <cell r="O93" t="str">
            <v>6CR4-22</v>
          </cell>
          <cell r="P93" t="str">
            <v>2CR2-9</v>
          </cell>
          <cell r="Q93">
            <v>782</v>
          </cell>
          <cell r="R93" t="str">
            <v>4T30-18</v>
          </cell>
          <cell r="S93" t="str">
            <v>4BL36-282</v>
          </cell>
          <cell r="T93" t="str">
            <v>RS2</v>
          </cell>
        </row>
        <row r="94">
          <cell r="B94" t="str">
            <v>§111-30A</v>
          </cell>
          <cell r="C94" t="str">
            <v>§ì th¼ng</v>
          </cell>
          <cell r="D94">
            <v>782</v>
          </cell>
          <cell r="E94"/>
          <cell r="F94"/>
          <cell r="G94">
            <v>240</v>
          </cell>
          <cell r="H94">
            <v>21816</v>
          </cell>
          <cell r="I94">
            <v>21816</v>
          </cell>
          <cell r="J94">
            <v>21816</v>
          </cell>
          <cell r="K94">
            <v>21816</v>
          </cell>
          <cell r="L94" t="str">
            <v>3§D-1</v>
          </cell>
          <cell r="M94">
            <v>21816</v>
          </cell>
          <cell r="N94" t="str">
            <v>§S-1</v>
          </cell>
          <cell r="O94" t="str">
            <v>6CR4-22</v>
          </cell>
          <cell r="P94" t="str">
            <v>2CR2-9</v>
          </cell>
          <cell r="Q94">
            <v>21816</v>
          </cell>
          <cell r="R94" t="str">
            <v>4T30-18</v>
          </cell>
          <cell r="S94" t="str">
            <v>4BL36-282</v>
          </cell>
          <cell r="T94" t="str">
            <v>RS2</v>
          </cell>
        </row>
        <row r="95">
          <cell r="B95" t="str">
            <v>N111-25A</v>
          </cell>
          <cell r="C95" t="str">
            <v>NÐo gãc</v>
          </cell>
          <cell r="D95" t="str">
            <v>061000T</v>
          </cell>
          <cell r="E95">
            <v>20</v>
          </cell>
          <cell r="F95" t="str">
            <v>G20=06°10'00"T</v>
          </cell>
          <cell r="G95">
            <v>187</v>
          </cell>
          <cell r="H95">
            <v>22003</v>
          </cell>
          <cell r="I95">
            <v>22003</v>
          </cell>
          <cell r="J95">
            <v>22003</v>
          </cell>
          <cell r="K95" t="str">
            <v>6N§-1</v>
          </cell>
          <cell r="L95">
            <v>22003</v>
          </cell>
          <cell r="M95" t="str">
            <v>NS-1</v>
          </cell>
          <cell r="N95" t="str">
            <v>NS-2</v>
          </cell>
          <cell r="O95" t="str">
            <v>6CR4-22</v>
          </cell>
          <cell r="P95" t="str">
            <v>2CR2-9</v>
          </cell>
          <cell r="Q95">
            <v>22003</v>
          </cell>
          <cell r="R95" t="str">
            <v>4T30-18</v>
          </cell>
          <cell r="S95" t="str">
            <v>8BL30-250</v>
          </cell>
          <cell r="T95" t="str">
            <v>RS2</v>
          </cell>
        </row>
        <row r="96">
          <cell r="B96" t="str">
            <v>§111-26A</v>
          </cell>
          <cell r="C96" t="str">
            <v>§ì th¼ng</v>
          </cell>
          <cell r="D96">
            <v>22003</v>
          </cell>
          <cell r="E96"/>
          <cell r="F96"/>
          <cell r="G96">
            <v>185</v>
          </cell>
          <cell r="H96">
            <v>22188</v>
          </cell>
          <cell r="I96">
            <v>241.1897593182596</v>
          </cell>
          <cell r="J96">
            <v>700</v>
          </cell>
          <cell r="K96">
            <v>700</v>
          </cell>
          <cell r="L96" t="str">
            <v>3§D-1</v>
          </cell>
          <cell r="M96">
            <v>700</v>
          </cell>
          <cell r="N96" t="str">
            <v>§S-1</v>
          </cell>
          <cell r="O96" t="str">
            <v>6CR4-22</v>
          </cell>
          <cell r="P96" t="str">
            <v>2CR2-9</v>
          </cell>
          <cell r="Q96">
            <v>700</v>
          </cell>
          <cell r="R96" t="str">
            <v>4T30-18</v>
          </cell>
          <cell r="S96" t="str">
            <v>4BL36-282</v>
          </cell>
          <cell r="T96" t="str">
            <v>RS2</v>
          </cell>
        </row>
        <row r="97">
          <cell r="B97" t="str">
            <v>§111-22A</v>
          </cell>
          <cell r="C97" t="str">
            <v>§ì th¼ng</v>
          </cell>
          <cell r="D97">
            <v>700</v>
          </cell>
          <cell r="E97"/>
          <cell r="F97"/>
          <cell r="G97">
            <v>270</v>
          </cell>
          <cell r="H97">
            <v>22458</v>
          </cell>
          <cell r="I97">
            <v>22458</v>
          </cell>
          <cell r="J97">
            <v>22458</v>
          </cell>
          <cell r="K97">
            <v>22458</v>
          </cell>
          <cell r="L97" t="str">
            <v>3§D-1</v>
          </cell>
          <cell r="M97">
            <v>22458</v>
          </cell>
          <cell r="N97" t="str">
            <v>§S-1</v>
          </cell>
          <cell r="O97" t="str">
            <v>6CR4-22</v>
          </cell>
          <cell r="P97" t="str">
            <v>2CR2-9</v>
          </cell>
          <cell r="Q97">
            <v>22458</v>
          </cell>
          <cell r="R97" t="str">
            <v>4T27-15</v>
          </cell>
          <cell r="S97" t="str">
            <v>4BL36-282</v>
          </cell>
          <cell r="T97" t="str">
            <v>RS2</v>
          </cell>
        </row>
        <row r="98">
          <cell r="B98" t="str">
            <v>N111-25A</v>
          </cell>
          <cell r="C98" t="str">
            <v>NÐo gãc</v>
          </cell>
          <cell r="D98" t="str">
            <v>015400F</v>
          </cell>
          <cell r="E98">
            <v>21</v>
          </cell>
          <cell r="F98" t="str">
            <v>G21=01°54'00"F</v>
          </cell>
          <cell r="G98">
            <v>245</v>
          </cell>
          <cell r="H98">
            <v>22703</v>
          </cell>
          <cell r="I98">
            <v>22703</v>
          </cell>
          <cell r="J98">
            <v>22703</v>
          </cell>
          <cell r="K98" t="str">
            <v>6N§-1</v>
          </cell>
          <cell r="L98">
            <v>22703</v>
          </cell>
          <cell r="M98" t="str">
            <v>NS-1</v>
          </cell>
          <cell r="N98" t="str">
            <v>NS-2</v>
          </cell>
          <cell r="O98" t="str">
            <v>6CR4-22</v>
          </cell>
          <cell r="P98" t="str">
            <v>2CR2-9</v>
          </cell>
          <cell r="Q98">
            <v>22703</v>
          </cell>
          <cell r="R98" t="str">
            <v>4T30-18</v>
          </cell>
          <cell r="S98" t="str">
            <v>8BL30-250</v>
          </cell>
          <cell r="T98" t="str">
            <v>RS2</v>
          </cell>
        </row>
        <row r="99">
          <cell r="B99" t="str">
            <v>§111-26A</v>
          </cell>
          <cell r="C99" t="str">
            <v>§ì th¼ng</v>
          </cell>
          <cell r="D99">
            <v>22703</v>
          </cell>
          <cell r="E99"/>
          <cell r="F99"/>
          <cell r="G99">
            <v>265</v>
          </cell>
          <cell r="H99">
            <v>22968</v>
          </cell>
          <cell r="I99">
            <v>216.10757531280447</v>
          </cell>
          <cell r="J99">
            <v>818</v>
          </cell>
          <cell r="K99">
            <v>818</v>
          </cell>
          <cell r="L99" t="str">
            <v>3§D-1</v>
          </cell>
          <cell r="M99">
            <v>818</v>
          </cell>
          <cell r="N99" t="str">
            <v>§S-1</v>
          </cell>
          <cell r="O99" t="str">
            <v>6CR4-22</v>
          </cell>
          <cell r="P99" t="str">
            <v>2CR2-9</v>
          </cell>
          <cell r="Q99">
            <v>818</v>
          </cell>
          <cell r="R99" t="str">
            <v>4T30-18</v>
          </cell>
          <cell r="S99" t="str">
            <v>4BL36-282</v>
          </cell>
          <cell r="T99" t="str">
            <v>RS2</v>
          </cell>
        </row>
        <row r="100">
          <cell r="B100" t="str">
            <v>§T-20</v>
          </cell>
          <cell r="C100" t="str">
            <v>§ì th¼ng</v>
          </cell>
          <cell r="D100">
            <v>818</v>
          </cell>
          <cell r="E100"/>
          <cell r="F100"/>
          <cell r="G100">
            <v>215</v>
          </cell>
          <cell r="H100">
            <v>23183</v>
          </cell>
          <cell r="I100">
            <v>23183</v>
          </cell>
          <cell r="J100">
            <v>23183</v>
          </cell>
          <cell r="K100">
            <v>23183</v>
          </cell>
          <cell r="L100" t="str">
            <v>3§D-1</v>
          </cell>
          <cell r="M100">
            <v>23183</v>
          </cell>
          <cell r="N100" t="str">
            <v>§S-1</v>
          </cell>
          <cell r="O100" t="str">
            <v>6CR4-22</v>
          </cell>
          <cell r="P100" t="str">
            <v>2CR2-9</v>
          </cell>
          <cell r="Q100" t="str">
            <v>XT-1,2,3</v>
          </cell>
          <cell r="R100" t="str">
            <v>M26-36</v>
          </cell>
          <cell r="S100">
            <v>23183</v>
          </cell>
          <cell r="T100" t="str">
            <v>R4</v>
          </cell>
        </row>
        <row r="101">
          <cell r="B101" t="str">
            <v>§T-20</v>
          </cell>
          <cell r="C101" t="str">
            <v>§ì th¼ng</v>
          </cell>
          <cell r="D101">
            <v>23183</v>
          </cell>
          <cell r="E101"/>
          <cell r="F101"/>
          <cell r="G101">
            <v>170</v>
          </cell>
          <cell r="H101">
            <v>23353</v>
          </cell>
          <cell r="I101">
            <v>23353</v>
          </cell>
          <cell r="J101">
            <v>23353</v>
          </cell>
          <cell r="K101">
            <v>23353</v>
          </cell>
          <cell r="L101" t="str">
            <v>3§D-1</v>
          </cell>
          <cell r="M101">
            <v>23353</v>
          </cell>
          <cell r="N101" t="str">
            <v>§S-1</v>
          </cell>
          <cell r="O101" t="str">
            <v>6CR4-22</v>
          </cell>
          <cell r="P101" t="str">
            <v>2CR2-9</v>
          </cell>
          <cell r="Q101" t="str">
            <v>XT-1,2,3</v>
          </cell>
          <cell r="R101" t="str">
            <v>M22-30</v>
          </cell>
          <cell r="S101">
            <v>23353</v>
          </cell>
          <cell r="T101" t="str">
            <v>R4</v>
          </cell>
        </row>
        <row r="102">
          <cell r="B102" t="str">
            <v>N111-20A</v>
          </cell>
          <cell r="C102" t="str">
            <v>NÐo gãc</v>
          </cell>
          <cell r="D102" t="str">
            <v>112200F</v>
          </cell>
          <cell r="E102">
            <v>22</v>
          </cell>
          <cell r="F102" t="str">
            <v>G22=11°22'00"F</v>
          </cell>
          <cell r="G102">
            <v>168</v>
          </cell>
          <cell r="H102">
            <v>23521</v>
          </cell>
          <cell r="I102">
            <v>23521</v>
          </cell>
          <cell r="J102">
            <v>23521</v>
          </cell>
          <cell r="K102" t="str">
            <v>6N§-1</v>
          </cell>
          <cell r="L102">
            <v>23521</v>
          </cell>
          <cell r="M102" t="str">
            <v>NS-1</v>
          </cell>
          <cell r="N102" t="str">
            <v>NS-2</v>
          </cell>
          <cell r="O102" t="str">
            <v>6CR4-22</v>
          </cell>
          <cell r="P102" t="str">
            <v>2CR2-9</v>
          </cell>
          <cell r="Q102">
            <v>23521</v>
          </cell>
          <cell r="R102" t="str">
            <v>4T30-18</v>
          </cell>
          <cell r="S102" t="str">
            <v>8BL30-250</v>
          </cell>
          <cell r="T102" t="str">
            <v>RS2</v>
          </cell>
        </row>
        <row r="103">
          <cell r="B103" t="str">
            <v>§T-20</v>
          </cell>
          <cell r="C103" t="str">
            <v>§ì th¼ng</v>
          </cell>
          <cell r="D103">
            <v>23521</v>
          </cell>
          <cell r="E103"/>
          <cell r="F103"/>
          <cell r="G103">
            <v>175</v>
          </cell>
          <cell r="H103">
            <v>23696</v>
          </cell>
          <cell r="I103">
            <v>181.78451509707313</v>
          </cell>
          <cell r="J103">
            <v>1269</v>
          </cell>
          <cell r="K103">
            <v>1269</v>
          </cell>
          <cell r="L103" t="str">
            <v>3§D-1</v>
          </cell>
          <cell r="M103">
            <v>1269</v>
          </cell>
          <cell r="N103" t="str">
            <v>§S-1</v>
          </cell>
          <cell r="O103" t="str">
            <v>6CR4-22</v>
          </cell>
          <cell r="P103" t="str">
            <v>2CR2-9</v>
          </cell>
          <cell r="Q103" t="str">
            <v>XT-1,2,3</v>
          </cell>
          <cell r="R103" t="str">
            <v>M22-30</v>
          </cell>
          <cell r="S103">
            <v>1269</v>
          </cell>
          <cell r="T103" t="str">
            <v>R4</v>
          </cell>
        </row>
        <row r="104">
          <cell r="B104" t="str">
            <v>§T-20</v>
          </cell>
          <cell r="C104" t="str">
            <v>§ì th¼ng</v>
          </cell>
          <cell r="D104">
            <v>1269</v>
          </cell>
          <cell r="E104"/>
          <cell r="F104"/>
          <cell r="G104">
            <v>190</v>
          </cell>
          <cell r="H104">
            <v>23886</v>
          </cell>
          <cell r="I104">
            <v>23886</v>
          </cell>
          <cell r="J104">
            <v>23886</v>
          </cell>
          <cell r="K104">
            <v>23886</v>
          </cell>
          <cell r="L104" t="str">
            <v>3§D-1</v>
          </cell>
          <cell r="M104">
            <v>23886</v>
          </cell>
          <cell r="N104" t="str">
            <v>§S-1</v>
          </cell>
          <cell r="O104" t="str">
            <v>6CR4-22</v>
          </cell>
          <cell r="P104" t="str">
            <v>2CR2-9</v>
          </cell>
          <cell r="Q104" t="str">
            <v>XT-1,2,3</v>
          </cell>
          <cell r="R104" t="str">
            <v>M22-30</v>
          </cell>
          <cell r="S104">
            <v>23886</v>
          </cell>
          <cell r="T104" t="str">
            <v>R4</v>
          </cell>
        </row>
        <row r="105">
          <cell r="B105" t="str">
            <v>§T-20</v>
          </cell>
          <cell r="C105" t="str">
            <v>§ì th¼ng</v>
          </cell>
          <cell r="D105">
            <v>23886</v>
          </cell>
          <cell r="E105"/>
          <cell r="F105"/>
          <cell r="G105">
            <v>185</v>
          </cell>
          <cell r="H105">
            <v>24071</v>
          </cell>
          <cell r="I105">
            <v>24071</v>
          </cell>
          <cell r="J105">
            <v>24071</v>
          </cell>
          <cell r="K105">
            <v>24071</v>
          </cell>
          <cell r="L105" t="str">
            <v>3§D-1</v>
          </cell>
          <cell r="M105">
            <v>24071</v>
          </cell>
          <cell r="N105" t="str">
            <v>§S-1</v>
          </cell>
          <cell r="O105" t="str">
            <v>6CR4-22</v>
          </cell>
          <cell r="P105" t="str">
            <v>2CR2-9</v>
          </cell>
          <cell r="Q105" t="str">
            <v>XT-1,2,3</v>
          </cell>
          <cell r="R105" t="str">
            <v>M22-30</v>
          </cell>
          <cell r="S105">
            <v>24071</v>
          </cell>
          <cell r="T105" t="str">
            <v>R4</v>
          </cell>
        </row>
        <row r="106">
          <cell r="B106" t="str">
            <v>§T-20</v>
          </cell>
          <cell r="C106" t="str">
            <v>§ì th¼ng</v>
          </cell>
          <cell r="D106">
            <v>24071</v>
          </cell>
          <cell r="E106"/>
          <cell r="F106"/>
          <cell r="G106">
            <v>185</v>
          </cell>
          <cell r="H106">
            <v>24256</v>
          </cell>
          <cell r="I106">
            <v>24256</v>
          </cell>
          <cell r="J106">
            <v>24256</v>
          </cell>
          <cell r="K106">
            <v>24256</v>
          </cell>
          <cell r="L106" t="str">
            <v>3§D-1</v>
          </cell>
          <cell r="M106">
            <v>24256</v>
          </cell>
          <cell r="N106" t="str">
            <v>§S-1</v>
          </cell>
          <cell r="O106" t="str">
            <v>6CR4-22</v>
          </cell>
          <cell r="P106" t="str">
            <v>2CR2-9</v>
          </cell>
          <cell r="Q106" t="str">
            <v>XT-1,2,3</v>
          </cell>
          <cell r="R106" t="str">
            <v>M22-30</v>
          </cell>
          <cell r="S106">
            <v>24256</v>
          </cell>
          <cell r="T106" t="str">
            <v>R4</v>
          </cell>
        </row>
        <row r="107">
          <cell r="B107" t="str">
            <v>§T-20</v>
          </cell>
          <cell r="C107" t="str">
            <v>§ì th¼ng</v>
          </cell>
          <cell r="D107">
            <v>24256</v>
          </cell>
          <cell r="E107"/>
          <cell r="F107"/>
          <cell r="G107">
            <v>185</v>
          </cell>
          <cell r="H107">
            <v>24441</v>
          </cell>
          <cell r="I107">
            <v>24441</v>
          </cell>
          <cell r="J107">
            <v>24441</v>
          </cell>
          <cell r="K107">
            <v>24441</v>
          </cell>
          <cell r="L107" t="str">
            <v>3§D-1</v>
          </cell>
          <cell r="M107">
            <v>24441</v>
          </cell>
          <cell r="N107" t="str">
            <v>§S-1</v>
          </cell>
          <cell r="O107" t="str">
            <v>6CR4-22</v>
          </cell>
          <cell r="P107" t="str">
            <v>2CR2-9</v>
          </cell>
          <cell r="Q107" t="str">
            <v>XT-1,2,3</v>
          </cell>
          <cell r="R107" t="str">
            <v>M22-30</v>
          </cell>
          <cell r="S107">
            <v>24441</v>
          </cell>
          <cell r="T107" t="str">
            <v>R4</v>
          </cell>
        </row>
        <row r="108">
          <cell r="B108" t="str">
            <v>§T-20</v>
          </cell>
          <cell r="C108" t="str">
            <v>§ì th¼ng</v>
          </cell>
          <cell r="D108">
            <v>24441</v>
          </cell>
          <cell r="E108"/>
          <cell r="F108"/>
          <cell r="G108">
            <v>165</v>
          </cell>
          <cell r="H108">
            <v>24606</v>
          </cell>
          <cell r="I108">
            <v>24606</v>
          </cell>
          <cell r="J108">
            <v>24606</v>
          </cell>
          <cell r="K108">
            <v>24606</v>
          </cell>
          <cell r="L108" t="str">
            <v>3§D-1</v>
          </cell>
          <cell r="M108">
            <v>24606</v>
          </cell>
          <cell r="N108" t="str">
            <v>§S-1</v>
          </cell>
          <cell r="O108" t="str">
            <v>6CR4-22</v>
          </cell>
          <cell r="P108" t="str">
            <v>2CR2-9</v>
          </cell>
          <cell r="Q108" t="str">
            <v>XT-1,2,3</v>
          </cell>
          <cell r="R108" t="str">
            <v>M22-30</v>
          </cell>
          <cell r="S108">
            <v>24606</v>
          </cell>
          <cell r="T108" t="str">
            <v>R4</v>
          </cell>
        </row>
        <row r="109">
          <cell r="B109" t="str">
            <v>N111-20A</v>
          </cell>
          <cell r="C109" t="str">
            <v>NÐo gãc</v>
          </cell>
          <cell r="D109" t="str">
            <v>020412F</v>
          </cell>
          <cell r="E109">
            <v>23</v>
          </cell>
          <cell r="F109" t="str">
            <v>G23=02°04'12"F</v>
          </cell>
          <cell r="G109">
            <v>184</v>
          </cell>
          <cell r="H109">
            <v>24790</v>
          </cell>
          <cell r="I109">
            <v>24790</v>
          </cell>
          <cell r="J109">
            <v>24790</v>
          </cell>
          <cell r="K109" t="str">
            <v>6N§-1</v>
          </cell>
          <cell r="L109">
            <v>24790</v>
          </cell>
          <cell r="M109" t="str">
            <v>NS-1</v>
          </cell>
          <cell r="N109" t="str">
            <v>NS-2</v>
          </cell>
          <cell r="O109" t="str">
            <v>6CR4-22</v>
          </cell>
          <cell r="P109" t="str">
            <v>2CR2-9</v>
          </cell>
          <cell r="Q109">
            <v>24790</v>
          </cell>
          <cell r="R109" t="str">
            <v>4T30-18</v>
          </cell>
          <cell r="S109" t="str">
            <v>8BL30-250</v>
          </cell>
          <cell r="T109" t="str">
            <v>RS2</v>
          </cell>
        </row>
        <row r="110">
          <cell r="B110" t="str">
            <v>§111-22A</v>
          </cell>
          <cell r="C110" t="str">
            <v>§ì th¼ng</v>
          </cell>
          <cell r="D110">
            <v>24790</v>
          </cell>
          <cell r="E110"/>
          <cell r="F110"/>
          <cell r="G110">
            <v>211</v>
          </cell>
          <cell r="H110">
            <v>25001</v>
          </cell>
          <cell r="I110">
            <v>264.27173946303901</v>
          </cell>
          <cell r="J110">
            <v>746</v>
          </cell>
          <cell r="K110">
            <v>746</v>
          </cell>
          <cell r="L110" t="str">
            <v>3§D-1</v>
          </cell>
          <cell r="M110">
            <v>746</v>
          </cell>
          <cell r="N110" t="str">
            <v>§S-1</v>
          </cell>
          <cell r="O110" t="str">
            <v>6CR4-22</v>
          </cell>
          <cell r="P110" t="str">
            <v>2CR2-9</v>
          </cell>
          <cell r="Q110">
            <v>746</v>
          </cell>
          <cell r="R110" t="str">
            <v>4T27-15</v>
          </cell>
          <cell r="S110" t="str">
            <v>4BL36-282</v>
          </cell>
          <cell r="T110" t="str">
            <v>RS2</v>
          </cell>
        </row>
        <row r="111">
          <cell r="B111" t="str">
            <v>§111-30A</v>
          </cell>
          <cell r="C111" t="str">
            <v>§ì th¼ng</v>
          </cell>
          <cell r="D111">
            <v>746</v>
          </cell>
          <cell r="E111"/>
          <cell r="F111"/>
          <cell r="G111">
            <v>320</v>
          </cell>
          <cell r="H111">
            <v>25321</v>
          </cell>
          <cell r="I111">
            <v>25321</v>
          </cell>
          <cell r="J111">
            <v>25321</v>
          </cell>
          <cell r="K111">
            <v>25321</v>
          </cell>
          <cell r="L111" t="str">
            <v>3§D-1</v>
          </cell>
          <cell r="M111">
            <v>25321</v>
          </cell>
          <cell r="N111" t="str">
            <v>§S-1</v>
          </cell>
          <cell r="O111" t="str">
            <v>6CR4-22</v>
          </cell>
          <cell r="P111" t="str">
            <v>2CR2-9</v>
          </cell>
          <cell r="Q111">
            <v>25321</v>
          </cell>
          <cell r="R111" t="str">
            <v>4T30-18</v>
          </cell>
          <cell r="S111" t="str">
            <v>4BL36-282</v>
          </cell>
          <cell r="T111" t="str">
            <v>RS2</v>
          </cell>
        </row>
        <row r="112">
          <cell r="B112" t="str">
            <v>N111-20B</v>
          </cell>
          <cell r="C112" t="str">
            <v>NÐo gãc</v>
          </cell>
          <cell r="D112" t="str">
            <v>421942T</v>
          </cell>
          <cell r="E112">
            <v>24</v>
          </cell>
          <cell r="F112" t="str">
            <v>G24=42°19'42"T</v>
          </cell>
          <cell r="G112">
            <v>215</v>
          </cell>
          <cell r="H112">
            <v>25536</v>
          </cell>
          <cell r="I112">
            <v>25536</v>
          </cell>
          <cell r="J112">
            <v>25536</v>
          </cell>
          <cell r="K112" t="str">
            <v>6N§-1</v>
          </cell>
          <cell r="L112">
            <v>25536</v>
          </cell>
          <cell r="M112" t="str">
            <v>NS-1</v>
          </cell>
          <cell r="N112" t="str">
            <v>NS-2</v>
          </cell>
          <cell r="O112" t="str">
            <v>6CR4-22</v>
          </cell>
          <cell r="P112" t="str">
            <v>2CR2-9</v>
          </cell>
          <cell r="Q112">
            <v>25536</v>
          </cell>
          <cell r="R112" t="str">
            <v>4T30-22</v>
          </cell>
          <cell r="S112" t="str">
            <v>8BL36-250</v>
          </cell>
          <cell r="T112" t="str">
            <v>RS2</v>
          </cell>
        </row>
        <row r="113">
          <cell r="B113" t="str">
            <v>§111-22A</v>
          </cell>
          <cell r="C113" t="str">
            <v>§ì th¼ng</v>
          </cell>
          <cell r="D113">
            <v>25536</v>
          </cell>
          <cell r="E113"/>
          <cell r="F113"/>
          <cell r="G113">
            <v>185</v>
          </cell>
          <cell r="H113">
            <v>25721</v>
          </cell>
          <cell r="I113">
            <v>318.9714987685947</v>
          </cell>
          <cell r="J113">
            <v>1574</v>
          </cell>
          <cell r="K113">
            <v>1574</v>
          </cell>
          <cell r="L113" t="str">
            <v>3§D-1</v>
          </cell>
          <cell r="M113">
            <v>1574</v>
          </cell>
          <cell r="N113" t="str">
            <v>§S-1</v>
          </cell>
          <cell r="O113" t="str">
            <v>6CR4-22</v>
          </cell>
          <cell r="P113" t="str">
            <v>2CR2-9</v>
          </cell>
          <cell r="Q113">
            <v>1574</v>
          </cell>
          <cell r="R113" t="str">
            <v>4T30-18</v>
          </cell>
          <cell r="S113" t="str">
            <v>4BL36-282</v>
          </cell>
          <cell r="T113" t="str">
            <v>RS2</v>
          </cell>
        </row>
        <row r="114">
          <cell r="B114" t="str">
            <v>§111-22A</v>
          </cell>
          <cell r="C114" t="str">
            <v>§ì th¼ng</v>
          </cell>
          <cell r="D114">
            <v>1574</v>
          </cell>
          <cell r="E114"/>
          <cell r="F114"/>
          <cell r="G114">
            <v>225</v>
          </cell>
          <cell r="H114">
            <v>25946</v>
          </cell>
          <cell r="I114">
            <v>25946</v>
          </cell>
          <cell r="J114">
            <v>25946</v>
          </cell>
          <cell r="K114">
            <v>25946</v>
          </cell>
          <cell r="L114" t="str">
            <v>3§D-1</v>
          </cell>
          <cell r="M114">
            <v>25946</v>
          </cell>
          <cell r="N114" t="str">
            <v>§S-1</v>
          </cell>
          <cell r="O114" t="str">
            <v>6CR4-22</v>
          </cell>
          <cell r="P114" t="str">
            <v>2CR2-9</v>
          </cell>
          <cell r="Q114">
            <v>25946</v>
          </cell>
          <cell r="R114" t="str">
            <v>4T27-15</v>
          </cell>
          <cell r="S114" t="str">
            <v>4BL36-282</v>
          </cell>
          <cell r="T114" t="str">
            <v>RS4</v>
          </cell>
        </row>
        <row r="115">
          <cell r="B115" t="str">
            <v>§T-20</v>
          </cell>
          <cell r="C115" t="str">
            <v>§ì th¼ng</v>
          </cell>
          <cell r="D115">
            <v>25946</v>
          </cell>
          <cell r="E115"/>
          <cell r="F115"/>
          <cell r="G115">
            <v>174</v>
          </cell>
          <cell r="H115">
            <v>26120</v>
          </cell>
          <cell r="I115">
            <v>26120</v>
          </cell>
          <cell r="J115">
            <v>26120</v>
          </cell>
          <cell r="K115">
            <v>26120</v>
          </cell>
          <cell r="L115" t="str">
            <v>3§D-1</v>
          </cell>
          <cell r="M115">
            <v>26120</v>
          </cell>
          <cell r="N115" t="str">
            <v>§S-1</v>
          </cell>
          <cell r="O115" t="str">
            <v>6CR4-22</v>
          </cell>
          <cell r="P115" t="str">
            <v>2CR2-9</v>
          </cell>
          <cell r="Q115" t="str">
            <v>XT-1,2,3</v>
          </cell>
          <cell r="R115" t="str">
            <v>M22-30</v>
          </cell>
          <cell r="S115">
            <v>26120</v>
          </cell>
          <cell r="T115" t="str">
            <v>R4</v>
          </cell>
        </row>
        <row r="116">
          <cell r="B116" t="str">
            <v>§111-22A</v>
          </cell>
          <cell r="C116" t="str">
            <v>§ì th¼ng</v>
          </cell>
          <cell r="D116">
            <v>26120</v>
          </cell>
          <cell r="E116"/>
          <cell r="F116"/>
          <cell r="G116">
            <v>184</v>
          </cell>
          <cell r="H116">
            <v>26304</v>
          </cell>
          <cell r="I116">
            <v>26304</v>
          </cell>
          <cell r="J116">
            <v>26304</v>
          </cell>
          <cell r="K116">
            <v>26304</v>
          </cell>
          <cell r="L116" t="str">
            <v>3§D-1</v>
          </cell>
          <cell r="M116">
            <v>26304</v>
          </cell>
          <cell r="N116" t="str">
            <v>§S-1</v>
          </cell>
          <cell r="O116" t="str">
            <v>6CR4-22</v>
          </cell>
          <cell r="P116" t="str">
            <v>2CR2-9</v>
          </cell>
          <cell r="Q116">
            <v>26304</v>
          </cell>
          <cell r="R116" t="str">
            <v>4T27-15</v>
          </cell>
          <cell r="S116" t="str">
            <v>4BL36-282</v>
          </cell>
          <cell r="T116" t="str">
            <v>RS2</v>
          </cell>
        </row>
        <row r="117">
          <cell r="B117" t="str">
            <v>§111-22B</v>
          </cell>
          <cell r="C117" t="str">
            <v>§ì th¼ng</v>
          </cell>
          <cell r="D117">
            <v>26304</v>
          </cell>
          <cell r="E117"/>
          <cell r="F117"/>
          <cell r="G117">
            <v>400</v>
          </cell>
          <cell r="H117">
            <v>26704</v>
          </cell>
          <cell r="I117">
            <v>26704</v>
          </cell>
          <cell r="J117">
            <v>26704</v>
          </cell>
          <cell r="K117">
            <v>26704</v>
          </cell>
          <cell r="L117" t="str">
            <v>3§D-1</v>
          </cell>
          <cell r="M117">
            <v>26704</v>
          </cell>
          <cell r="N117" t="str">
            <v>§S-1</v>
          </cell>
          <cell r="O117" t="str">
            <v>6CR4-22</v>
          </cell>
          <cell r="P117" t="str">
            <v>2CR2-9</v>
          </cell>
          <cell r="Q117">
            <v>26704</v>
          </cell>
          <cell r="R117" t="str">
            <v>4T30-18</v>
          </cell>
          <cell r="S117" t="str">
            <v>4BL42-282</v>
          </cell>
          <cell r="T117" t="str">
            <v>RS4</v>
          </cell>
        </row>
        <row r="118">
          <cell r="B118" t="str">
            <v>N111-25B</v>
          </cell>
          <cell r="C118" t="str">
            <v>NÐo gãc</v>
          </cell>
          <cell r="D118" t="str">
            <v>360224F</v>
          </cell>
          <cell r="E118">
            <v>25</v>
          </cell>
          <cell r="F118" t="str">
            <v>G25=36°02'24"F</v>
          </cell>
          <cell r="G118">
            <v>406</v>
          </cell>
          <cell r="H118">
            <v>27110</v>
          </cell>
          <cell r="I118">
            <v>27110</v>
          </cell>
          <cell r="J118">
            <v>27110</v>
          </cell>
          <cell r="K118" t="str">
            <v>6N§-1</v>
          </cell>
          <cell r="L118">
            <v>27110</v>
          </cell>
          <cell r="M118" t="str">
            <v>NS-1</v>
          </cell>
          <cell r="N118" t="str">
            <v>NS-2</v>
          </cell>
          <cell r="O118" t="str">
            <v>9CR4-22</v>
          </cell>
          <cell r="P118" t="str">
            <v>3CR2-9</v>
          </cell>
          <cell r="Q118">
            <v>27110</v>
          </cell>
          <cell r="R118" t="str">
            <v>4T30-22</v>
          </cell>
          <cell r="S118" t="str">
            <v>8BL36-250</v>
          </cell>
          <cell r="T118" t="str">
            <v>RS4</v>
          </cell>
        </row>
        <row r="119">
          <cell r="B119" t="str">
            <v>N111-25B</v>
          </cell>
          <cell r="C119" t="str">
            <v>NÐo gãc</v>
          </cell>
          <cell r="D119" t="str">
            <v>484248F</v>
          </cell>
          <cell r="E119">
            <v>26</v>
          </cell>
          <cell r="F119" t="str">
            <v>G26=48°42'48"F</v>
          </cell>
          <cell r="G119">
            <v>548</v>
          </cell>
          <cell r="H119">
            <v>27658</v>
          </cell>
          <cell r="I119">
            <v>548</v>
          </cell>
          <cell r="J119">
            <v>548</v>
          </cell>
          <cell r="K119" t="str">
            <v>6N§-1</v>
          </cell>
          <cell r="L119" t="str">
            <v>§D-1</v>
          </cell>
          <cell r="M119" t="str">
            <v>NS-1</v>
          </cell>
          <cell r="N119" t="str">
            <v>NS-2</v>
          </cell>
          <cell r="O119" t="str">
            <v>12CR4-22</v>
          </cell>
          <cell r="P119" t="str">
            <v>4CR2-9</v>
          </cell>
          <cell r="Q119">
            <v>548</v>
          </cell>
          <cell r="R119" t="str">
            <v>4T32-23</v>
          </cell>
          <cell r="S119" t="str">
            <v>8BL42-250</v>
          </cell>
          <cell r="T119" t="str">
            <v>RS4</v>
          </cell>
        </row>
        <row r="120">
          <cell r="B120" t="str">
            <v>N111-25A</v>
          </cell>
          <cell r="C120" t="str">
            <v>NÐo gãc</v>
          </cell>
          <cell r="D120" t="str">
            <v>214806T</v>
          </cell>
          <cell r="E120">
            <v>27</v>
          </cell>
          <cell r="F120" t="str">
            <v>G27=21°48'06"T</v>
          </cell>
          <cell r="G120">
            <v>517</v>
          </cell>
          <cell r="H120">
            <v>28175</v>
          </cell>
          <cell r="I120">
            <v>517</v>
          </cell>
          <cell r="J120">
            <v>517</v>
          </cell>
          <cell r="K120" t="str">
            <v>6N§-1</v>
          </cell>
          <cell r="L120">
            <v>517</v>
          </cell>
          <cell r="M120" t="str">
            <v>NS-1</v>
          </cell>
          <cell r="N120" t="str">
            <v>NS-2</v>
          </cell>
          <cell r="O120" t="str">
            <v>6CR4-22</v>
          </cell>
          <cell r="P120" t="str">
            <v>2CR2-9</v>
          </cell>
          <cell r="Q120">
            <v>517</v>
          </cell>
          <cell r="R120" t="str">
            <v>4T30-22</v>
          </cell>
          <cell r="S120" t="str">
            <v>8BL30-250</v>
          </cell>
          <cell r="T120" t="str">
            <v>RS4</v>
          </cell>
        </row>
        <row r="121">
          <cell r="B121" t="str">
            <v>§111-30A</v>
          </cell>
          <cell r="C121" t="str">
            <v>§ì th¼ng</v>
          </cell>
          <cell r="D121">
            <v>517</v>
          </cell>
          <cell r="E121"/>
          <cell r="F121"/>
          <cell r="G121">
            <v>335</v>
          </cell>
          <cell r="H121">
            <v>28510</v>
          </cell>
          <cell r="I121">
            <v>305.74662712775756</v>
          </cell>
          <cell r="J121">
            <v>599</v>
          </cell>
          <cell r="K121">
            <v>599</v>
          </cell>
          <cell r="L121" t="str">
            <v>3§D-1</v>
          </cell>
          <cell r="M121">
            <v>599</v>
          </cell>
          <cell r="N121" t="str">
            <v>§S-1</v>
          </cell>
          <cell r="O121" t="str">
            <v>6CR4-22</v>
          </cell>
          <cell r="P121" t="str">
            <v>2CR2-9</v>
          </cell>
          <cell r="Q121">
            <v>599</v>
          </cell>
          <cell r="R121" t="str">
            <v>4T30-22</v>
          </cell>
          <cell r="S121" t="str">
            <v>4BL36-282</v>
          </cell>
          <cell r="T121" t="str">
            <v>RS2</v>
          </cell>
        </row>
        <row r="122">
          <cell r="B122" t="str">
            <v>N111-20A</v>
          </cell>
          <cell r="C122" t="str">
            <v>NÐo gãc</v>
          </cell>
          <cell r="D122" t="str">
            <v>291400F</v>
          </cell>
          <cell r="E122">
            <v>28</v>
          </cell>
          <cell r="F122" t="str">
            <v>G28=29°14'00"F</v>
          </cell>
          <cell r="G122">
            <v>264</v>
          </cell>
          <cell r="H122">
            <v>28774</v>
          </cell>
          <cell r="I122">
            <v>28774</v>
          </cell>
          <cell r="J122">
            <v>28774</v>
          </cell>
          <cell r="K122" t="str">
            <v>6N§-1</v>
          </cell>
          <cell r="L122">
            <v>28774</v>
          </cell>
          <cell r="M122" t="str">
            <v>NS-1</v>
          </cell>
          <cell r="N122" t="str">
            <v>NS-2</v>
          </cell>
          <cell r="O122" t="str">
            <v>6CR4-22</v>
          </cell>
          <cell r="P122" t="str">
            <v>2CR2-9</v>
          </cell>
          <cell r="Q122">
            <v>28774</v>
          </cell>
          <cell r="R122" t="str">
            <v>4T30-22</v>
          </cell>
          <cell r="S122" t="str">
            <v>8BL30-250</v>
          </cell>
          <cell r="T122" t="str">
            <v>RS2</v>
          </cell>
        </row>
        <row r="123">
          <cell r="B123" t="str">
            <v>§111-22A</v>
          </cell>
          <cell r="C123" t="str">
            <v>§ì th¼ng</v>
          </cell>
          <cell r="D123">
            <v>28774</v>
          </cell>
          <cell r="E123"/>
          <cell r="F123"/>
          <cell r="G123">
            <v>210</v>
          </cell>
          <cell r="H123">
            <v>28984</v>
          </cell>
          <cell r="I123">
            <v>215.17434791350013</v>
          </cell>
          <cell r="J123">
            <v>430</v>
          </cell>
          <cell r="K123">
            <v>430</v>
          </cell>
          <cell r="L123" t="str">
            <v>3§D-1</v>
          </cell>
          <cell r="M123">
            <v>430</v>
          </cell>
          <cell r="N123" t="str">
            <v>§S-1</v>
          </cell>
          <cell r="O123" t="str">
            <v>6CR4-22</v>
          </cell>
          <cell r="P123" t="str">
            <v>2CR2-9</v>
          </cell>
          <cell r="Q123">
            <v>430</v>
          </cell>
          <cell r="R123" t="str">
            <v>4T27-15</v>
          </cell>
          <cell r="S123" t="str">
            <v>4BL36-282</v>
          </cell>
          <cell r="T123" t="str">
            <v>RS2</v>
          </cell>
        </row>
        <row r="124">
          <cell r="B124" t="str">
            <v>N111-29A</v>
          </cell>
          <cell r="C124" t="str">
            <v>NÐo gãc</v>
          </cell>
          <cell r="D124" t="str">
            <v>083400T</v>
          </cell>
          <cell r="E124">
            <v>29</v>
          </cell>
          <cell r="F124" t="str">
            <v>G29=08°34'00"T</v>
          </cell>
          <cell r="G124">
            <v>220</v>
          </cell>
          <cell r="H124">
            <v>29204</v>
          </cell>
          <cell r="I124">
            <v>29204</v>
          </cell>
          <cell r="J124">
            <v>29204</v>
          </cell>
          <cell r="K124" t="str">
            <v>6N§-1</v>
          </cell>
          <cell r="L124">
            <v>29204</v>
          </cell>
          <cell r="M124" t="str">
            <v>NS-1</v>
          </cell>
          <cell r="N124" t="str">
            <v>NS-2</v>
          </cell>
          <cell r="O124" t="str">
            <v>6CR4-22</v>
          </cell>
          <cell r="P124" t="str">
            <v>2CR2-9</v>
          </cell>
          <cell r="Q124">
            <v>29204</v>
          </cell>
          <cell r="R124" t="str">
            <v>4T30-18</v>
          </cell>
          <cell r="S124" t="str">
            <v>8BL30-250</v>
          </cell>
          <cell r="T124" t="str">
            <v>RS2</v>
          </cell>
        </row>
        <row r="125">
          <cell r="B125" t="str">
            <v>N111-29A</v>
          </cell>
          <cell r="C125" t="str">
            <v>NÐo gãc</v>
          </cell>
          <cell r="D125" t="str">
            <v>222430F</v>
          </cell>
          <cell r="E125">
            <v>30</v>
          </cell>
          <cell r="F125" t="str">
            <v>G30=22°24'30"F</v>
          </cell>
          <cell r="G125">
            <v>316</v>
          </cell>
          <cell r="H125">
            <v>29520</v>
          </cell>
          <cell r="I125">
            <v>316</v>
          </cell>
          <cell r="J125">
            <v>316</v>
          </cell>
          <cell r="K125" t="str">
            <v>6N§-1</v>
          </cell>
          <cell r="L125">
            <v>316</v>
          </cell>
          <cell r="M125" t="str">
            <v>NS-1</v>
          </cell>
          <cell r="N125" t="str">
            <v>NS-2</v>
          </cell>
          <cell r="O125" t="str">
            <v>6CR4-22</v>
          </cell>
          <cell r="P125" t="str">
            <v>2CR2-9</v>
          </cell>
          <cell r="Q125">
            <v>316</v>
          </cell>
          <cell r="R125" t="str">
            <v>4T30-22</v>
          </cell>
          <cell r="S125" t="str">
            <v>8BL30-250</v>
          </cell>
          <cell r="T125" t="str">
            <v>RS2</v>
          </cell>
        </row>
        <row r="126">
          <cell r="B126" t="str">
            <v>§111-22A</v>
          </cell>
          <cell r="C126" t="str">
            <v>§ì th¼ng</v>
          </cell>
          <cell r="D126">
            <v>316</v>
          </cell>
          <cell r="E126"/>
          <cell r="F126"/>
          <cell r="G126">
            <v>245</v>
          </cell>
          <cell r="H126">
            <v>29765</v>
          </cell>
          <cell r="I126">
            <v>234.23867094672352</v>
          </cell>
          <cell r="J126">
            <v>906</v>
          </cell>
          <cell r="K126">
            <v>906</v>
          </cell>
          <cell r="L126" t="str">
            <v>3§D-1</v>
          </cell>
          <cell r="M126">
            <v>906</v>
          </cell>
          <cell r="N126" t="str">
            <v>§S-1</v>
          </cell>
          <cell r="O126" t="str">
            <v>6CR4-22</v>
          </cell>
          <cell r="P126" t="str">
            <v>2CR2-9</v>
          </cell>
          <cell r="Q126">
            <v>906</v>
          </cell>
          <cell r="R126" t="str">
            <v>4T27-15</v>
          </cell>
          <cell r="S126" t="str">
            <v>4BL36-282</v>
          </cell>
          <cell r="T126" t="str">
            <v>RS2</v>
          </cell>
        </row>
        <row r="127">
          <cell r="B127" t="str">
            <v>§111-22A</v>
          </cell>
          <cell r="C127" t="str">
            <v>§ì th¼ng</v>
          </cell>
          <cell r="D127">
            <v>906</v>
          </cell>
          <cell r="E127"/>
          <cell r="F127"/>
          <cell r="G127">
            <v>250</v>
          </cell>
          <cell r="H127">
            <v>30015</v>
          </cell>
          <cell r="I127">
            <v>30015</v>
          </cell>
          <cell r="J127">
            <v>30015</v>
          </cell>
          <cell r="K127">
            <v>30015</v>
          </cell>
          <cell r="L127" t="str">
            <v>3§D-1</v>
          </cell>
          <cell r="M127">
            <v>30015</v>
          </cell>
          <cell r="N127" t="str">
            <v>§S-1</v>
          </cell>
          <cell r="O127" t="str">
            <v>6CR4-22</v>
          </cell>
          <cell r="P127" t="str">
            <v>2CR2-9</v>
          </cell>
          <cell r="Q127">
            <v>30015</v>
          </cell>
          <cell r="R127" t="str">
            <v>4T27-15</v>
          </cell>
          <cell r="S127" t="str">
            <v>4BL36-282</v>
          </cell>
          <cell r="T127" t="str">
            <v>RS2</v>
          </cell>
        </row>
        <row r="128">
          <cell r="B128" t="str">
            <v>§111-22A</v>
          </cell>
          <cell r="C128" t="str">
            <v>§ì th¼ng</v>
          </cell>
          <cell r="D128">
            <v>30015</v>
          </cell>
          <cell r="E128"/>
          <cell r="F128"/>
          <cell r="G128">
            <v>165</v>
          </cell>
          <cell r="H128">
            <v>30180</v>
          </cell>
          <cell r="I128">
            <v>30180</v>
          </cell>
          <cell r="J128">
            <v>30180</v>
          </cell>
          <cell r="K128">
            <v>30180</v>
          </cell>
          <cell r="L128" t="str">
            <v>3§D-1</v>
          </cell>
          <cell r="M128">
            <v>30180</v>
          </cell>
          <cell r="N128" t="str">
            <v>§S-1</v>
          </cell>
          <cell r="O128" t="str">
            <v>6CR4-22</v>
          </cell>
          <cell r="P128" t="str">
            <v>2CR2-9</v>
          </cell>
          <cell r="Q128">
            <v>30180</v>
          </cell>
          <cell r="R128" t="str">
            <v>4T27-15</v>
          </cell>
          <cell r="S128" t="str">
            <v>4BL36-282</v>
          </cell>
          <cell r="T128" t="str">
            <v>RS2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oanct"/>
      <sheetName val="dgiact-cau"/>
      <sheetName val="dgiact-md"/>
      <sheetName val="vlieu"/>
      <sheetName val="M"/>
      <sheetName val="nc"/>
      <sheetName val="DGXDCB_DD"/>
      <sheetName val="Tongke"/>
    </sheetNames>
    <sheetDataSet>
      <sheetData sheetId="0" refreshError="1"/>
      <sheetData sheetId="1" refreshError="1"/>
      <sheetData sheetId="2" refreshError="1"/>
      <sheetData sheetId="3" refreshError="1"/>
      <sheetData sheetId="4" refreshError="1">
        <row r="13">
          <cell r="E13">
            <v>1200</v>
          </cell>
        </row>
        <row r="16">
          <cell r="E16">
            <v>3800</v>
          </cell>
        </row>
        <row r="17">
          <cell r="E17">
            <v>4550</v>
          </cell>
        </row>
      </sheetData>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XXXXXXX"/>
      <sheetName val="XL4Test5"/>
      <sheetName val="XL4Test5 (2)"/>
      <sheetName val="XL4Test5 (3)"/>
      <sheetName val="XL4Test5 (4)"/>
      <sheetName val="XL4Test5 (5)"/>
      <sheetName val="XL4Test5 (6)"/>
      <sheetName val="XXXXPXXX"/>
      <sheetName val="PL4Test5 (4)"/>
      <sheetName val="Checksection1"/>
      <sheetName val="XXXw½ Ó"/>
      <sheetName val="Giathanh1m3BT"/>
      <sheetName val="XL4Poppy"/>
      <sheetName val="Quantity"/>
      <sheetName val="DAH-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1 "/>
      <sheetName val="BKq1"/>
      <sheetName val="q12"/>
      <sheetName val="BHQ1"/>
      <sheetName val="TTTU 1"/>
      <sheetName val="TTTU 2"/>
      <sheetName val="BHQ2"/>
      <sheetName val="Mucluc"/>
      <sheetName val="q21"/>
      <sheetName val="q22"/>
      <sheetName val="q23"/>
      <sheetName val="q24"/>
      <sheetName val="BKq2"/>
      <sheetName val="q31"/>
      <sheetName val="q32"/>
      <sheetName val="q33"/>
      <sheetName val="BKq3"/>
      <sheetName val="q41"/>
      <sheetName val="BKq4"/>
      <sheetName val="BHQ3"/>
      <sheetName val="theoD"/>
      <sheetName val="dự toán"/>
      <sheetName val="XL4Poppy"/>
      <sheetName val="XL4Test5"/>
      <sheetName val="q42"/>
      <sheetName val="NEW-PANEL"/>
      <sheetName val="Ctinh 10k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ment (2)"/>
      <sheetName val="Cash-Flow-Estimates "/>
      <sheetName val="Payment"/>
      <sheetName val="Cash-Flow-Estimates  (2)"/>
      <sheetName val="Payment (2)"/>
      <sheetName val="General"/>
      <sheetName val="Monthly-Eq"/>
      <sheetName val="Equipment"/>
      <sheetName val="Equipment (128)"/>
      <sheetName val="Equipment (471)"/>
      <sheetName val="Equipment (246)"/>
      <sheetName val="Equipment (118)"/>
      <sheetName val="Agg-Require-118"/>
      <sheetName val="Agg-Require-471"/>
      <sheetName val="Agg-Require-246"/>
      <sheetName val="Agg-Require-128"/>
      <sheetName val="Agg-Require-General"/>
      <sheetName val="Agg-Require-Asphalt"/>
      <sheetName val="Culvert-crt"/>
      <sheetName val="Culvert"/>
      <sheetName val="Monthly-Power"/>
      <sheetName val="Equipment-Form"/>
      <sheetName val="Agg_Require_Asphalt"/>
      <sheetName val="TONGKE3p "/>
      <sheetName val="TDTKP"/>
      <sheetName val="Sheet2"/>
      <sheetName val="Tongke"/>
      <sheetName val="Equipment_(2)"/>
      <sheetName val="Cash-Flow-Estimates_"/>
      <sheetName val="Cash-Flow-Estimates__(2)"/>
      <sheetName val="Payment_(2)"/>
      <sheetName val="Equipment_(128)"/>
      <sheetName val="Equipment_(471)"/>
      <sheetName val="Equipment_(246)"/>
      <sheetName val="Equipment_(118)"/>
      <sheetName val=""/>
      <sheetName val="nhan cong"/>
      <sheetName val="Monthdy-Eq"/>
      <sheetName val="CHITIET"/>
      <sheetName val="TONG HOP VL-NC"/>
      <sheetName val="TH VL, NC, DDHT Thanhphuoc"/>
      <sheetName val="DONGIA"/>
      <sheetName val="DON GIA"/>
      <sheetName val="DG"/>
      <sheetName val="LKVL-CK-HT-GD1"/>
      <sheetName val="TNHCHINH"/>
      <sheetName val="CHITIET VL-NC"/>
      <sheetName val="Tiepdia"/>
      <sheetName val="VCV-BE-TONG"/>
      <sheetName val="GVL"/>
      <sheetName val="Work-Condition"/>
      <sheetName val="TONGKE3p_"/>
      <sheetName val="vlieu"/>
      <sheetName val="ThongSo"/>
      <sheetName val="Package1"/>
      <sheetName val="ptdgia-mong"/>
      <sheetName val="Tai trong"/>
      <sheetName val="DAH-2"/>
    </sheetNames>
    <sheetDataSet>
      <sheetData sheetId="0">
        <row r="30">
          <cell r="AB30">
            <v>42951.74109090909</v>
          </cell>
        </row>
      </sheetData>
      <sheetData sheetId="1"/>
      <sheetData sheetId="2" refreshError="1">
        <row r="30">
          <cell r="AB30">
            <v>42951.74109090909</v>
          </cell>
          <cell r="AC30">
            <v>729966.78206896549</v>
          </cell>
          <cell r="AE30">
            <v>2416945.4326059329</v>
          </cell>
          <cell r="AF30">
            <v>1235920.1608006498</v>
          </cell>
          <cell r="AG30">
            <v>21624.307058823528</v>
          </cell>
          <cell r="AI30">
            <v>878580.49448275857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9">
          <cell r="H49">
            <v>303.93562500000002</v>
          </cell>
        </row>
      </sheetData>
      <sheetData sheetId="17" refreshError="1">
        <row r="49">
          <cell r="H49">
            <v>303.93562500000002</v>
          </cell>
        </row>
      </sheetData>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 val="DBS nha may"/>
      <sheetName val="Lç khoan LK1"/>
      <sheetName val="Agg-Require-Asphalt"/>
      <sheetName val="Payment"/>
      <sheetName val="실행철강하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refreshError="1"/>
      <sheetData sheetId="41" refreshError="1"/>
      <sheetData sheetId="42" refreshError="1"/>
      <sheetData sheetId="4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tomat"/>
      <sheetName val="THTB"/>
      <sheetName val="ps"/>
      <sheetName val="THLDD"/>
      <sheetName val="Ldd"/>
      <sheetName val="THCS"/>
      <sheetName val="THXDNPP"/>
      <sheetName val="N PP"/>
      <sheetName val="CTMC"/>
      <sheetName val="KLMC"/>
      <sheetName val="ctmongT"/>
      <sheetName val="mtruT"/>
      <sheetName val="XDNT"/>
      <sheetName val="datdaoT"/>
      <sheetName val="DCS+NPP"/>
      <sheetName val="THXDNT"/>
      <sheetName val="tru"/>
      <sheetName val="ttnha22"/>
      <sheetName val="DTT"/>
      <sheetName val="Acap"/>
      <sheetName val="chuoi"/>
      <sheetName val="CP K"/>
      <sheetName val="vc"/>
      <sheetName val="XLP"/>
      <sheetName val="VTB"/>
      <sheetName val="TT35"/>
      <sheetName val="TT04"/>
      <sheetName val="TTCto"/>
      <sheetName val="NPP"/>
      <sheetName val="DCS +DTT"/>
      <sheetName val="DCLLTC"/>
      <sheetName val="DCMBA"/>
      <sheetName val="TL xa"/>
      <sheetName val="00000000"/>
      <sheetName val="10000000"/>
      <sheetName val="XXXXXXXX"/>
      <sheetName val="20000000"/>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 val="GTXL"/>
      <sheetName val="DGCT"/>
      <sheetName val="Tren"/>
      <sheetName val="Mo"/>
      <sheetName val="Tru"/>
      <sheetName val="Duong"/>
      <sheetName val="vlieu"/>
      <sheetName val="VL"/>
      <sheetName val="NC"/>
      <sheetName val="TDinh"/>
      <sheetName val="CHITIET"/>
      <sheetName val="GIAVL"/>
      <sheetName val="TONGHOP"/>
      <sheetName val="CT35"/>
      <sheetName val="cpvl"/>
      <sheetName val="vd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2">
          <cell r="N12">
            <v>197342</v>
          </cell>
        </row>
        <row r="13">
          <cell r="N13">
            <v>248028</v>
          </cell>
        </row>
        <row r="20">
          <cell r="N20">
            <v>239028</v>
          </cell>
        </row>
        <row r="29">
          <cell r="N29">
            <v>248903</v>
          </cell>
        </row>
        <row r="31">
          <cell r="N31">
            <v>1008000</v>
          </cell>
        </row>
        <row r="39">
          <cell r="N39">
            <v>888000</v>
          </cell>
        </row>
        <row r="40">
          <cell r="N40">
            <v>3345679.6190476189</v>
          </cell>
        </row>
        <row r="49">
          <cell r="N49">
            <v>4486000</v>
          </cell>
        </row>
        <row r="52">
          <cell r="N52">
            <v>4436000</v>
          </cell>
        </row>
        <row r="64">
          <cell r="N64">
            <v>4487000</v>
          </cell>
        </row>
        <row r="72">
          <cell r="N72">
            <v>1583196</v>
          </cell>
        </row>
        <row r="74">
          <cell r="N74">
            <v>6503</v>
          </cell>
        </row>
        <row r="76">
          <cell r="N76">
            <v>6245</v>
          </cell>
        </row>
        <row r="77">
          <cell r="N77">
            <v>50789</v>
          </cell>
        </row>
        <row r="78">
          <cell r="N78">
            <v>3296</v>
          </cell>
        </row>
        <row r="80">
          <cell r="N80">
            <v>20830</v>
          </cell>
        </row>
        <row r="100">
          <cell r="N100">
            <v>270398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REF"/>
      <sheetName val="3.1.1"/>
      <sheetName val="3.1.4"/>
      <sheetName val="2.5.1"/>
      <sheetName val="4.1.1"/>
      <sheetName val="4.3.2"/>
      <sheetName val="5.3.1"/>
      <sheetName val="2.4.3"/>
      <sheetName val="Sheet1"/>
      <sheetName val="cpvl"/>
      <sheetName val="CT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C"/>
      <sheetName val="DTHHMC"/>
      <sheetName val="MC"/>
      <sheetName val="DTHH"/>
      <sheetName val="PPN"/>
      <sheetName val="KT"/>
      <sheetName val="TCK"/>
      <sheetName val="Ban"/>
      <sheetName val="DAH"/>
      <sheetName val="TTTD"/>
      <sheetName val="Sheet8"/>
      <sheetName val="Sheet4"/>
      <sheetName val="Sheet6"/>
      <sheetName val="00000000"/>
      <sheetName val="10000000"/>
      <sheetName val="XL4Poppy"/>
      <sheetName val="congtronD75 (tc-tc)"/>
      <sheetName val="congtronD100 (tc+tc)"/>
      <sheetName val="Xuly Data"/>
      <sheetName val="3.1.1"/>
      <sheetName val="3.1.4"/>
      <sheetName val="2.5.1"/>
      <sheetName val="4.1.1"/>
      <sheetName val="4.3.2"/>
      <sheetName val="5.3.1"/>
      <sheetName val="2.4.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Sheet2"/>
      <sheetName val="Sheet1"/>
      <sheetName val="00000000"/>
      <sheetName val="km6+800-km6+840"/>
      <sheetName val="3+960"/>
      <sheetName val="SLTC"/>
      <sheetName val="336-400"/>
      <sheetName val="400-500"/>
      <sheetName val="720-800"/>
      <sheetName val="cal;"/>
      <sheetName val="BT_x0012_A"/>
      <sheetName val="Girder"/>
      <sheetName val="Tendon"/>
      <sheetName val="Sohoa1"/>
      <sheetName val="Sohoa2"/>
      <sheetName val="Sohoa3"/>
      <sheetName val="Sohoa4"/>
      <sheetName val="LopTop(Cat)"/>
      <sheetName val="Lop1Dat"/>
      <sheetName val="Lopdinhdat"/>
      <sheetName val="Lop01(SB)"/>
      <sheetName val="Lop02(SB) "/>
      <sheetName val="XL4Test5"/>
      <sheetName val="Xuly Data"/>
      <sheetName val="NKCTỪ"/>
      <sheetName val="SỔ CÁI"/>
      <sheetName val="BCÂNĐỐI"/>
      <sheetName val="CĐKTOÁN"/>
      <sheetName val="KQHĐKD"/>
      <sheetName val="TỒN QUỸ"/>
      <sheetName val="XL4Poppy"/>
      <sheetName val="NKCT?"/>
      <sheetName val="S? CÁI"/>
      <sheetName val="BCÂNÐ?I"/>
      <sheetName val="CÐKTOÁN"/>
      <sheetName val="KQHÐKD"/>
      <sheetName val="T?N QU?"/>
      <sheetName val="cal_x0012_"/>
      <sheetName val="_x0013_DTC"/>
      <sheetName val="400-50_x0010_"/>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NC"/>
      <sheetName val="GVL"/>
      <sheetName val="NEW-PANEL"/>
      <sheetName val="cal4 (­É"/>
      <sheetName val="A6"/>
      <sheetName val="TS"/>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SLCB"/>
      <sheetName val="chitiet"/>
      <sheetName val="cal4_(2)"/>
      <sheetName val="Lop02(SB)_"/>
      <sheetName val="BTA"/>
      <sheetName val="bũa"/>
      <sheetName val="NKCT_"/>
      <sheetName val="S_ CÁI"/>
      <sheetName val="BCÂNÐ_I"/>
      <sheetName val="T_N QU_"/>
      <sheetName val="S02-TTN"/>
      <sheetName val="T.pho"/>
      <sheetName val="S.Hinh"/>
      <sheetName val="T.Hoa"/>
      <sheetName val="D.Hoa"/>
      <sheetName val="S.hoa"/>
      <sheetName val="P.Hoa"/>
      <sheetName val="T.An"/>
      <sheetName val="D.Xuan"/>
      <sheetName val="S.Cau"/>
      <sheetName val="XL_x0014_Test5"/>
      <sheetName val="Tra KS"/>
      <sheetName val="BTH phi"/>
      <sheetName val="BLT phi"/>
      <sheetName val="phi,le phi"/>
      <sheetName val="Bien Lai TON"/>
      <sheetName val="BCQT "/>
      <sheetName val="Giay di duong"/>
      <sheetName val="BC QT cua tung ap"/>
      <sheetName val="GIAO CHI TIEU THU QUY 07"/>
      <sheetName val="BANG TONG HOP GIAY NOP TIEN"/>
      <sheetName val="Tong hop thu$chi T6.06"/>
      <sheetName val="bua"/>
      <sheetName val="Work-Condition"/>
      <sheetName val="_x0000__x0000__x0000__x0000__x0000__x0000__x0000__x0000_"/>
      <sheetName val="DON GIA TRAM _3_"/>
      <sheetName val="_x0000_1_x0000_1_x0000_\_x0000_C_x0000_\_x0000_K_x0000_T_x0000_C_x0000_N_x0000_C_x0000_\_x0000_Q_x0000_H_x0000_A_x0000_N_x0000_"/>
      <sheetName val="b?a"/>
      <sheetName val="Cal_x0013_"/>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MTL$-INTER"/>
      <sheetName val="KKKKKKKK"/>
      <sheetName val="b_a"/>
      <sheetName val="????????"/>
      <sheetName val="LopTop Cat)"/>
      <sheetName val="Tong ho0 thu chi T6.06"/>
      <sheetName val="cal4_x001f_(2)"/>
      <sheetName val="Lç khoan LK1"/>
      <sheetName val="Tong hop thu$chi T3.06"/>
      <sheetName val="DTCT-tuyen chinh"/>
      <sheetName val="BT_x005f_x0012_A"/>
      <sheetName val="S__CÁI"/>
      <sheetName val="T_N_QU_"/>
      <sheetName val="cal4 (2_x0009_"/>
      <sheetName val="ca,5"/>
      <sheetName val="________"/>
      <sheetName val="GVT"/>
      <sheetName val="?1?1?\?C?\?K?T?C?N?C?\?Q?H?A?N?"/>
      <sheetName val="_1_1___C___K_T_C_N_C___Q_H_A_N_"/>
      <sheetName val="[TRUT2T7.xls][TRUT2T7.xls]_x0000_1_x0000_1_x0000_"/>
      <sheetName val="SL⁔C"/>
      <sheetName val="TPH"/>
      <sheetName val="cal_x005f_x0012_"/>
      <sheetName val="_x005f_x0013_DTC"/>
      <sheetName val="400-50_x005f_x0010_"/>
      <sheetName val="EIRR&gt;1&lt;1"/>
      <sheetName val="EIRR&gt; 2"/>
      <sheetName val="EIRR&lt;2"/>
      <sheetName val="Cp&gt;10-Ln&lt;10"/>
      <sheetName val="Ln&lt;20"/>
      <sheetName val="[TRUT2T7.xls][TRUT2T7.xls]?1?1?"/>
      <sheetName val="tra-vat-lieu"/>
      <sheetName val="Tra_bang"/>
      <sheetName val="[TRUT2T7.xls]_x0000_1_x0000_1_x0000_\_x0000_C_x0000_\_x0000_K_x0000_T_x0000_C_x0000_N"/>
      <sheetName val="Thuc thanh"/>
      <sheetName val="Diem mia"/>
      <sheetName val="DTCT"/>
      <sheetName val="cal4 (2 "/>
      <sheetName val="[TRUT2T7.xls]?1?1?\?C?\?K?T?C?N"/>
      <sheetName val="cal4_(2)1"/>
      <sheetName val="Lop02(SB)_1"/>
      <sheetName val="Tong_hop_thu_chi_T1__06"/>
      <sheetName val="Tong_hop_thu_chi_T2_06_"/>
      <sheetName val="Tong_hop_thu_chi_T3_06"/>
      <sheetName val="tong_hop_thu_chi_T1_(2)"/>
      <sheetName val="tong_hop_thu_chi_T1"/>
      <sheetName val="Tong_hop_thu_chi_T2_(2)"/>
      <sheetName val="Tong_hop_thu_chi_T2"/>
      <sheetName val="Tong_hop_thu_chi_T3_(2)"/>
      <sheetName val="Tong_hop_thu_chi_T3"/>
      <sheetName val="Tong_hop_thu_chi_T4_(2)"/>
      <sheetName val="Tong_hop_thu_chi_T4"/>
      <sheetName val="Tong_hop_thu_chi_T5)_(2)"/>
      <sheetName val="Tong_hop_thu_chi_T5)"/>
      <sheetName val="Tong_hop_thu_chi_T7_06"/>
      <sheetName val="Tong_hop_thu_chi_T6_06"/>
      <sheetName val="Tong_hop_thu_chi_T5_06__"/>
      <sheetName val="Tong_hop_thu_chi_T1_06"/>
      <sheetName val="Tong_hop_thu_chi_T2_06"/>
      <sheetName val="Tong_hop_thu_chi_T3_O6"/>
      <sheetName val="Tong_hop_thu_chi_T4_06_"/>
      <sheetName val="Tong_hop_thu_chi_T6_(2)"/>
      <sheetName val="Tong_hop_thu_chi_T6"/>
      <sheetName val="Tong_hop_thu_chi_T7"/>
      <sheetName val="Tong_hop_thu_chi_T8"/>
      <sheetName val="Tong_hop_thu_chi_T9"/>
      <sheetName val="Tong_hop_thu_chi_T10"/>
      <sheetName val="Tong_hop_thu_chi_T11"/>
      <sheetName val="Tong_hop_thu_chi_T12"/>
      <sheetName val="BTH_phi"/>
      <sheetName val="BLT_phi"/>
      <sheetName val="phi,le_phi"/>
      <sheetName val="Bien_Lai_TON"/>
      <sheetName val="BCQT_"/>
      <sheetName val="Giay_di_duong"/>
      <sheetName val="BC_QT_cua_tung_ap"/>
      <sheetName val="GIAO_CHI_TIEU_THU_QUY_07"/>
      <sheetName val="BANG_TONG_HOP_GIAY_NOP_TIEN"/>
      <sheetName val="Sales2002"/>
      <sheetName val="Sheet4"/>
      <sheetName val="CPTNo"/>
      <sheetName val="Gioi thieu"/>
      <sheetName val="Bang tt mot so chi tiet"/>
      <sheetName val="_TRUT2T7.xls_"/>
      <sheetName val="_TRUT2T7.xls__TRUT2T7.xls_"/>
      <sheetName val="_TRUT2T7.xls__TRUT2T7.xls__1_1_"/>
      <sheetName val="_TRUT2T7.xls__1_1___C___K_T_C_N"/>
      <sheetName val="PNT-QUOT-#3"/>
      <sheetName val="So lieu"/>
      <sheetName val="ptnc"/>
      <sheetName val="ptvl"/>
      <sheetName val="ptm"/>
      <sheetName val="BETON"/>
      <sheetName val="Loading"/>
      <sheetName val="N_x0000_H_x0000_\_x0000_T_x0000_R_x0000_U_x0000_\_x0000_T_x0000_R_x0000_U_x0000_T_x0000_2_x0000_T_x0000_7_x0000_._x0000_x"/>
      <sheetName val="Pgal2004"/>
      <sheetName val="XL_x005f_x0014_Test5"/>
      <sheetName val="_x005f_x0000_1_x005f_x0000_1_x005f_x0000___x005f_x0000_"/>
      <sheetName val="BT_x005f_x005f_x005f_x0012_A"/>
      <sheetName val="cal_x005f_x005f_x005f_x0012_"/>
      <sheetName val="_x005f_x005f_x005f_x0013_DTC"/>
      <sheetName val="400-50_x005f_x005f_x005f_x0010_"/>
      <sheetName val="THPDMoi  (2)"/>
      <sheetName val="_x005f_x0000_1_x005f_x0000_1_x005f_x0000_\_x005f_x0000_"/>
      <sheetName val="Bang luong A1"/>
      <sheetName val="[TRUT2T7._x0001_֒Ұ_x0002__x0000__x0000_"/>
      <sheetName val="NKCT__x0000__x0010_[TRUT2T7.xls]BTA_x0000__x0000__x0000__x000f_[TRU"/>
      <sheetName val="_x0000_1_x0000_1_x0000___x0000_"/>
      <sheetName val="_x0000_1_x0000_1_x0000_\_x0000_"/>
      <sheetName val="thanhOSon_9a"/>
      <sheetName val="Thep thuong"/>
      <sheetName val="KJ 2002"/>
      <sheetName val="TDC"/>
      <sheetName val="N"/>
      <sheetName val="Truot_nen"/>
      <sheetName val="_1_1___C___K_T_C_N_C___Q_H_A__2"/>
      <sheetName val="_1_1___C___K_T_C_N_C___Q_H_A__3"/>
      <sheetName val="DTHH"/>
      <sheetName val="[TRUT2T7.xls][TRUT2T7.xls]"/>
      <sheetName val="Bill-LT-5"/>
      <sheetName val="Tong hop"/>
      <sheetName val="SỔ_CÁI1"/>
      <sheetName val="TỒN_QUỸ1"/>
      <sheetName val="Xuly_Data1"/>
      <sheetName val="S?_CÁI1"/>
      <sheetName val="T?N_QU?1"/>
      <sheetName val="cal4_(­É1"/>
      <sheetName val="Thanh_Son_14"/>
      <sheetName val="Thanh_Son_21"/>
      <sheetName val="Thanh_Son_31"/>
      <sheetName val="Thanh_Son_41"/>
      <sheetName val="Thanh_Son_5a1"/>
      <sheetName val="Thanh_Son_81"/>
      <sheetName val="thanh_Son_9a1"/>
      <sheetName val="Thanh_Son_9b1"/>
      <sheetName val="Thanh_Son_9c1"/>
      <sheetName val="Thanh_Son_101"/>
      <sheetName val="Thanh_Son_111"/>
      <sheetName val="Thanh_Son_121"/>
      <sheetName val="Thanh_Son_131"/>
      <sheetName val="T_pho"/>
      <sheetName val="S_Hinh"/>
      <sheetName val="T_Hoa"/>
      <sheetName val="D_Hoa"/>
      <sheetName val="S_hoa"/>
      <sheetName val="P_Hoa"/>
      <sheetName val="T_An"/>
      <sheetName val="D_Xuan"/>
      <sheetName val="S_Cau"/>
      <sheetName val="XLTest5"/>
      <sheetName val="Tra_KS"/>
      <sheetName val="Tong_hop_thu$chi_T6_06"/>
      <sheetName val="Lç_khoan_LK1"/>
      <sheetName val="BK_chung_tu_chi_ben_co"/>
      <sheetName val="BK_chung_tu_thu_"/>
      <sheetName val="BK_chung_tu_thu_CK"/>
      <sheetName val="BK_chung_tu_1521"/>
      <sheetName val="Bang_ke_chung_tu_phai_tra_nguoi"/>
      <sheetName val="Chinh_sua_"/>
      <sheetName val="Ctu_T1"/>
      <sheetName val="_Ctu_T2"/>
      <sheetName val="Ctu_3"/>
      <sheetName val="Ctu_4"/>
      <sheetName val="Ctu_5"/>
      <sheetName val="Ctu_6"/>
      <sheetName val="Ctu_7"/>
      <sheetName val="Ctu_8"/>
      <sheetName val="CTu_9"/>
      <sheetName val="Diem_mia"/>
      <sheetName val="S__CÁI1"/>
      <sheetName val="T_N_QU_1"/>
      <sheetName val="11_C_KTCNC_QHAN"/>
      <sheetName val="[TRUT2T7.xls][TRUT2T7.xls][TRUT"/>
      <sheetName val="[TRUT2T7.xls][TRUT2T7.xls]11\C\"/>
      <sheetName val="_TRUT2T7.xls__TRUT2T7.xls__TRUT"/>
      <sheetName val="_TRUT2T7.xls__TRUT2T7.xls_11_C_"/>
      <sheetName val="cal4_(2)6"/>
      <sheetName val="Lop02(SB)_6"/>
      <sheetName val="SỔ_CÁI6"/>
      <sheetName val="TỒN_QUỸ6"/>
      <sheetName val="Xuly_Data6"/>
      <sheetName val="S__CÁI6"/>
      <sheetName val="T_N_QU_6"/>
      <sheetName val="Thanh_Son_19"/>
      <sheetName val="Thanh_Son_26"/>
      <sheetName val="Thanh_Son_36"/>
      <sheetName val="Thanh_Son_46"/>
      <sheetName val="Thanh_Son_5a6"/>
      <sheetName val="Thanh_Son_86"/>
      <sheetName val="thanh_Son_9a6"/>
      <sheetName val="Thanh_Son_9b6"/>
      <sheetName val="Thanh_Son_9c6"/>
      <sheetName val="Thanh_Son_106"/>
      <sheetName val="Thanh_Son_116"/>
      <sheetName val="Thanh_Son_126"/>
      <sheetName val="Thanh_Son_136"/>
      <sheetName val="cal4_(­É6"/>
      <sheetName val="BTH_phi5"/>
      <sheetName val="BLT_phi5"/>
      <sheetName val="phi,le_phi5"/>
      <sheetName val="Bien_Lai_TON5"/>
      <sheetName val="BCQT_5"/>
      <sheetName val="Giay_di_duong5"/>
      <sheetName val="BC_QT_cua_tung_ap5"/>
      <sheetName val="GIAO_CHI_TIEU_THU_QUY_075"/>
      <sheetName val="BANG_TONG_HOP_GIAY_NOP_TIEN5"/>
      <sheetName val="Tong_hop_thu_chi_T1__065"/>
      <sheetName val="Tong_hop_thu_chi_T2_06_5"/>
      <sheetName val="Tong_hop_thu_chi_T3_065"/>
      <sheetName val="tong_hop_thu_chi_T1_(2)5"/>
      <sheetName val="Tong_hop_thu_chi_T2_(2)5"/>
      <sheetName val="Tong_hop_thu_chi_T25"/>
      <sheetName val="Tong_hop_thu_chi_T3_(2)5"/>
      <sheetName val="Tong_hop_thu_chi_T35"/>
      <sheetName val="Tong_hop_thu_chi_T4_(2)5"/>
      <sheetName val="Tong_hop_thu_chi_T45"/>
      <sheetName val="Tong_hop_thu_chi_T5)_(2)5"/>
      <sheetName val="Tong_hop_thu_chi_T5)5"/>
      <sheetName val="Tong_hop_thu_chi_T7_065"/>
      <sheetName val="Tong_hop_thu_chi_T6_065"/>
      <sheetName val="Tong_hop_thu_chi_T5_06__5"/>
      <sheetName val="Tong_hop_thu_chi_T1_065"/>
      <sheetName val="Tong_hop_thu_chi_T2_065"/>
      <sheetName val="Tong_hop_thu_chi_T3_O65"/>
      <sheetName val="Tong_hop_thu_chi_T4_06_5"/>
      <sheetName val="Tong_hop_thu_chi_T6_(2)5"/>
      <sheetName val="Tong_hop_thu_chi_T65"/>
      <sheetName val="Tong_hop_thu_chi_T75"/>
      <sheetName val="Tong_hop_thu_chi_T85"/>
      <sheetName val="Tong_hop_thu_chi_T95"/>
      <sheetName val="Tong_hop_thu_chi_T105"/>
      <sheetName val="Tong_hop_thu_chi_T125"/>
      <sheetName val="T_pho5"/>
      <sheetName val="S_Hinh5"/>
      <sheetName val="T_Hoa5"/>
      <sheetName val="D_Hoa5"/>
      <sheetName val="S_hoa5"/>
      <sheetName val="P_Hoa5"/>
      <sheetName val="T_An5"/>
      <sheetName val="D_Xuan5"/>
      <sheetName val="S_Cau5"/>
      <sheetName val="Tra_KS5"/>
      <sheetName val="BK_chung_tu_chi_ben_co5"/>
      <sheetName val="BK_chung_tu_thu_5"/>
      <sheetName val="BK_chung_tu_thu_CK5"/>
      <sheetName val="BK_chung_tu_15215"/>
      <sheetName val="Bang_ke_chung_tu_phai_tra_nguo5"/>
      <sheetName val="Chinh_sua_5"/>
      <sheetName val="Ctu_T15"/>
      <sheetName val="_Ctu_T25"/>
      <sheetName val="Ctu_35"/>
      <sheetName val="Ctu_45"/>
      <sheetName val="Ctu_55"/>
      <sheetName val="Ctu_65"/>
      <sheetName val="Ctu_75"/>
      <sheetName val="Ctu_85"/>
      <sheetName val="CTu_95"/>
      <sheetName val="Tong_hop_thu$chi_T6_065"/>
      <sheetName val="Lç_khoan_LK15"/>
      <sheetName val="DTCT-tuyen_chinh4"/>
      <sheetName val="DON_GIA_TRAM__3_4"/>
      <sheetName val="So_lieu4"/>
      <sheetName val="EIRR&gt;_24"/>
      <sheetName val="_TRUT2T7_xls__TRUT2T7_xls_11"/>
      <sheetName val="_TRUT2T7_xls__TRUT2T7_xls__1_14"/>
      <sheetName val="_TRUT2T7_xls_11_C_KTCN"/>
      <sheetName val="_TRUT2T7_xls__1_1___C___K_T_C_4"/>
      <sheetName val="cal4_(2_10"/>
      <sheetName val="cal4_(2_9"/>
      <sheetName val="cal4_(2)3"/>
      <sheetName val="Lop02(SB)_3"/>
      <sheetName val="SỔ_CÁI3"/>
      <sheetName val="TỒN_QUỸ3"/>
      <sheetName val="Xuly_Data3"/>
      <sheetName val="S__CÁI3"/>
      <sheetName val="T_N_QU_3"/>
      <sheetName val="cal4_(­É3"/>
      <sheetName val="Thanh_Son_16"/>
      <sheetName val="Thanh_Son_23"/>
      <sheetName val="Thanh_Son_33"/>
      <sheetName val="Thanh_Son_43"/>
      <sheetName val="Thanh_Son_5a3"/>
      <sheetName val="Thanh_Son_83"/>
      <sheetName val="thanh_Son_9a3"/>
      <sheetName val="Thanh_Son_9b3"/>
      <sheetName val="Thanh_Son_9c3"/>
      <sheetName val="Thanh_Son_103"/>
      <sheetName val="Thanh_Son_113"/>
      <sheetName val="Thanh_Son_123"/>
      <sheetName val="Thanh_Son_133"/>
      <sheetName val="Tong_hop_thu_chi_T1__062"/>
      <sheetName val="Tong_hop_thu_chi_T2_06_2"/>
      <sheetName val="Tong_hop_thu_chi_T3_062"/>
      <sheetName val="tong_hop_thu_chi_T1_(2)2"/>
      <sheetName val="Tong_hop_thu_chi_T2_(2)2"/>
      <sheetName val="Tong_hop_thu_chi_T22"/>
      <sheetName val="Tong_hop_thu_chi_T3_(2)2"/>
      <sheetName val="Tong_hop_thu_chi_T32"/>
      <sheetName val="Tong_hop_thu_chi_T4_(2)2"/>
      <sheetName val="Tong_hop_thu_chi_T42"/>
      <sheetName val="Tong_hop_thu_chi_T5)_(2)2"/>
      <sheetName val="Tong_hop_thu_chi_T5)2"/>
      <sheetName val="Tong_hop_thu_chi_T7_062"/>
      <sheetName val="Tong_hop_thu_chi_T6_062"/>
      <sheetName val="Tong_hop_thu_chi_T5_06__2"/>
      <sheetName val="Tong_hop_thu_chi_T1_062"/>
      <sheetName val="Tong_hop_thu_chi_T2_062"/>
      <sheetName val="Tong_hop_thu_chi_T3_O62"/>
      <sheetName val="Tong_hop_thu_chi_T4_06_2"/>
      <sheetName val="Tong_hop_thu_chi_T6_(2)2"/>
      <sheetName val="Tong_hop_thu_chi_T62"/>
      <sheetName val="Tong_hop_thu_chi_T72"/>
      <sheetName val="Tong_hop_thu_chi_T82"/>
      <sheetName val="Tong_hop_thu_chi_T92"/>
      <sheetName val="[TRUT2T7.xls][TRUT2T7.xls]_1__2"/>
      <sheetName val="[TRUT2T7.xls]"/>
      <sheetName val="Tong_hop_thu_chi_T102"/>
      <sheetName val="Tong_hop_thu_chi_T112"/>
      <sheetName val="Tong_hop_thu_chi_T122"/>
      <sheetName val="T_pho2"/>
      <sheetName val="S_Hinh2"/>
      <sheetName val="T_Hoa2"/>
      <sheetName val="D_Hoa2"/>
      <sheetName val="S_hoa2"/>
      <sheetName val="P_Hoa2"/>
      <sheetName val="T_An2"/>
      <sheetName val="HDGK"/>
      <sheetName val="cbr1"/>
      <sheetName val="D_Xuan2"/>
      <sheetName val="S_Cau2"/>
      <sheetName val="BK_chung_tu_chi_ben_co2"/>
      <sheetName val="BK_chung_tu_thu_2"/>
      <sheetName val="BK_chung_tu_thu_CK2"/>
      <sheetName val="BK_chung_tu_15212"/>
      <sheetName val="Bang_ke_chung_tu_phai_tra_nguo2"/>
      <sheetName val="Chinh_sua_2"/>
      <sheetName val="Ctu_T12"/>
      <sheetName val="_Ctu_T22"/>
      <sheetName val="Ctu_32"/>
      <sheetName val="Pier_Abutment"/>
      <sheetName val="VL"/>
      <sheetName val="[TRUT2T7.xls][TRUT2T7.xls]_1__3"/>
      <sheetName val="[TRUT2T7.xls]_1_1___C___K_T_C_2"/>
      <sheetName val="[TRUT2T7.xls]_1_1___C___K_T_C_3"/>
      <sheetName val="Tai trong"/>
      <sheetName val="CT -THVLNC"/>
      <sheetName val="_TRUT2T7.xls__TRUT2T7.xls__1__2"/>
      <sheetName val="_TRUT2T7.xls__TRUT2T7.xls__1__3"/>
      <sheetName val="_TRUT2T7.xls__1_1___C___K_T_C_2"/>
      <sheetName val="_TRUT2T7.xls__1_1___C___K_T_C_3"/>
      <sheetName val="NH\TRU\TRUT2T7.x"/>
      <sheetName val="Ctu_42"/>
      <sheetName val="Ctu_52"/>
      <sheetName val="Ctu_62"/>
      <sheetName val="Ctu_72"/>
      <sheetName val="Pcos"/>
      <sheetName val="Sales"/>
      <sheetName val="BuilderWorkForME"/>
      <sheetName val="A.1.8"/>
      <sheetName val="Function"/>
      <sheetName val="DGIA"/>
      <sheetName val="TT"/>
      <sheetName val="#REF"/>
      <sheetName val="_x005f_x0000__x005f_x0000__x005f_x0000__x005f_x0000__x0"/>
      <sheetName val="Gia VL"/>
      <sheetName val="Material"/>
    </sheetNames>
    <sheetDataSet>
      <sheetData sheetId="0">
        <row r="15">
          <cell r="D15">
            <v>0.9</v>
          </cell>
        </row>
      </sheetData>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refreshError="1"/>
      <sheetData sheetId="7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sheetData sheetId="185" refreshError="1"/>
      <sheetData sheetId="186" refreshError="1"/>
      <sheetData sheetId="187"/>
      <sheetData sheetId="188"/>
      <sheetData sheetId="189" refreshError="1"/>
      <sheetData sheetId="190" refreshError="1"/>
      <sheetData sheetId="191"/>
      <sheetData sheetId="192" refreshError="1"/>
      <sheetData sheetId="193" refreshError="1"/>
      <sheetData sheetId="194" refreshError="1"/>
      <sheetData sheetId="195" refreshError="1"/>
      <sheetData sheetId="196"/>
      <sheetData sheetId="197"/>
      <sheetData sheetId="198" refreshError="1"/>
      <sheetData sheetId="199"/>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refreshError="1"/>
      <sheetData sheetId="30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6"/>
      <sheetName val="TH"/>
      <sheetName val="KSTK"/>
      <sheetName val="THXL"/>
      <sheetName val="XL"/>
      <sheetName val="PTCT"/>
      <sheetName val="VL"/>
      <sheetName val="Cuoc"/>
      <sheetName val="KSLDA"/>
      <sheetName val="Chart1"/>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Solieu"/>
      <sheetName val="NHAPSOLIEU"/>
      <sheetName val="Xuly Data"/>
      <sheetName val="_x0003_Ā"/>
      <sheetName val="TDC"/>
      <sheetName val="DTHH"/>
      <sheetName val="vlxmnc"/>
      <sheetName val="4"/>
      <sheetName val="MTO REV.2(ARMOR)"/>
    </sheetNames>
    <sheetDataSet>
      <sheetData sheetId="0" refreshError="1">
        <row r="3">
          <cell r="A3">
            <v>2</v>
          </cell>
          <cell r="B3">
            <v>1.55</v>
          </cell>
          <cell r="C3">
            <v>1.64</v>
          </cell>
          <cell r="D3">
            <v>452130</v>
          </cell>
          <cell r="E3">
            <v>475944</v>
          </cell>
          <cell r="F3">
            <v>17390</v>
          </cell>
        </row>
        <row r="4">
          <cell r="A4">
            <v>2.5</v>
          </cell>
          <cell r="B4">
            <v>1.635</v>
          </cell>
          <cell r="C4">
            <v>1.7349999999999999</v>
          </cell>
          <cell r="D4">
            <v>474621</v>
          </cell>
          <cell r="E4">
            <v>501081</v>
          </cell>
          <cell r="F4">
            <v>18255</v>
          </cell>
        </row>
        <row r="5">
          <cell r="A5">
            <v>2.7</v>
          </cell>
          <cell r="B5">
            <v>1.669</v>
          </cell>
          <cell r="C5">
            <v>1.7730000000000001</v>
          </cell>
          <cell r="D5">
            <v>483617.40000000008</v>
          </cell>
          <cell r="E5">
            <v>511135.8000000001</v>
          </cell>
          <cell r="F5">
            <v>18601</v>
          </cell>
        </row>
        <row r="6">
          <cell r="A6">
            <v>3</v>
          </cell>
          <cell r="B6">
            <v>1.72</v>
          </cell>
          <cell r="C6">
            <v>1.83</v>
          </cell>
          <cell r="D6">
            <v>497112</v>
          </cell>
          <cell r="E6">
            <v>526218</v>
          </cell>
          <cell r="F6">
            <v>19120</v>
          </cell>
        </row>
        <row r="7">
          <cell r="A7">
            <v>3.2</v>
          </cell>
          <cell r="B7">
            <v>1.76</v>
          </cell>
          <cell r="C7">
            <v>1.8720000000000001</v>
          </cell>
          <cell r="D7">
            <v>507696.00000000006</v>
          </cell>
          <cell r="E7">
            <v>537331.20000000007</v>
          </cell>
          <cell r="F7">
            <v>19527</v>
          </cell>
        </row>
        <row r="8">
          <cell r="A8">
            <v>3.5</v>
          </cell>
          <cell r="B8">
            <v>1.8199999999999998</v>
          </cell>
          <cell r="C8">
            <v>1.9350000000000001</v>
          </cell>
          <cell r="D8">
            <v>523571.99999999994</v>
          </cell>
          <cell r="E8">
            <v>554001</v>
          </cell>
          <cell r="F8">
            <v>20137</v>
          </cell>
        </row>
        <row r="9">
          <cell r="A9">
            <v>3.7</v>
          </cell>
          <cell r="B9">
            <v>1.8599999999999999</v>
          </cell>
          <cell r="C9">
            <v>1.9770000000000001</v>
          </cell>
          <cell r="D9">
            <v>534156</v>
          </cell>
          <cell r="E9">
            <v>565114.20000000007</v>
          </cell>
          <cell r="F9">
            <v>20544</v>
          </cell>
        </row>
        <row r="10">
          <cell r="A10">
            <v>4</v>
          </cell>
          <cell r="B10">
            <v>1.92</v>
          </cell>
          <cell r="C10">
            <v>2.04</v>
          </cell>
          <cell r="D10">
            <v>550032</v>
          </cell>
          <cell r="E10">
            <v>581784.00000000012</v>
          </cell>
          <cell r="F10">
            <v>21155</v>
          </cell>
        </row>
        <row r="11">
          <cell r="A11">
            <v>4.2</v>
          </cell>
          <cell r="B11">
            <v>2.0019999999999998</v>
          </cell>
          <cell r="C11">
            <v>2.13</v>
          </cell>
          <cell r="D11">
            <v>571729.19999999995</v>
          </cell>
          <cell r="E11">
            <v>605598</v>
          </cell>
          <cell r="F11">
            <v>21990</v>
          </cell>
        </row>
        <row r="12">
          <cell r="A12">
            <v>4.5</v>
          </cell>
          <cell r="B12">
            <v>2.125</v>
          </cell>
          <cell r="C12">
            <v>2.2650000000000001</v>
          </cell>
          <cell r="D12">
            <v>604275.00000000012</v>
          </cell>
          <cell r="E12">
            <v>641319.00000000012</v>
          </cell>
          <cell r="F12">
            <v>23241</v>
          </cell>
        </row>
        <row r="13">
          <cell r="A13">
            <v>5</v>
          </cell>
          <cell r="B13">
            <v>2.33</v>
          </cell>
          <cell r="C13">
            <v>2.4900000000000002</v>
          </cell>
          <cell r="D13">
            <v>658518</v>
          </cell>
          <cell r="E13">
            <v>700854.00000000012</v>
          </cell>
          <cell r="F13">
            <v>25328</v>
          </cell>
        </row>
      </sheetData>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6"/>
      <sheetName val="DB"/>
      <sheetName val="KS"/>
      <sheetName val="TH"/>
      <sheetName val="THXL62"/>
      <sheetName val="THXP63"/>
      <sheetName val="THXL65"/>
      <sheetName val="THXL64"/>
      <sheetName val="TH-66"/>
      <sheetName val="TH67"/>
      <sheetName val="TH68"/>
      <sheetName val="TH69"/>
      <sheetName val="TH70"/>
      <sheetName val="TH71"/>
      <sheetName val="TH72"/>
      <sheetName val="TH73"/>
      <sheetName val="XL73"/>
      <sheetName val="XL72"/>
      <sheetName val="XL71"/>
      <sheetName val="XL70"/>
      <sheetName val="XL69"/>
      <sheetName val="XL-68"/>
      <sheetName val="XL-67"/>
      <sheetName val="XL-66"/>
      <sheetName val="XL65"/>
      <sheetName val="XL64"/>
      <sheetName val="PTCT"/>
      <sheetName val="XL63"/>
      <sheetName val="XL62"/>
      <sheetName val="FTR"/>
      <sheetName val="VL"/>
      <sheetName val="Cuoc"/>
      <sheetName val="PCKV"/>
      <sheetName val="TH- G11"/>
      <sheetName val="TH- G10"/>
      <sheetName val="CPCS"/>
      <sheetName val="XL4Poppy"/>
      <sheetName val="THKP"/>
      <sheetName val="TOXL"/>
      <sheetName val="KPXL"/>
      <sheetName val="DTCT"/>
      <sheetName val="DGR"/>
      <sheetName val="DGVL_BUCL"/>
      <sheetName val="VCVL"/>
      <sheetName val="BOCDO"/>
      <sheetName val="TKVL"/>
      <sheetName val="YCVL"/>
      <sheetName val="YCXM"/>
      <sheetName val="TKXM"/>
      <sheetName val="STKL"/>
      <sheetName val="cl- nl"/>
      <sheetName val="Sheet12"/>
      <sheetName val="Sheet13"/>
      <sheetName val="Sheet14"/>
      <sheetName val="Sheet16"/>
      <sheetName val="SET_CTR"/>
      <sheetName val="DOITIEN"/>
      <sheetName val="CUOCDB"/>
      <sheetName val="XXXXXXXX"/>
      <sheetName val="XXÿÿÿÿXX"/>
      <sheetName val="Abutment"/>
      <sheetName val="TL68"/>
      <sheetName val="D²_x0000__x0000_BUCL"/>
      <sheetName val="D²"/>
      <sheetName val="D²??BUCL"/>
      <sheetName val="_x0000__x0000__x0000__x0000__x0000__x0000__x0000__x0000_"/>
      <sheetName val="D²__BUCL"/>
      <sheetName val="gVL"/>
      <sheetName val="KKKKKKKK"/>
      <sheetName val="Bang chiet tinh TBA"/>
      <sheetName val="TH-_G11"/>
      <sheetName val="TH-_G10"/>
      <sheetName val="cl-_nl"/>
      <sheetName val="Bang_chiet_tinh_TBA"/>
      <sheetName val="????????"/>
      <sheetName val="________"/>
      <sheetName val="Sheet3"/>
      <sheetName val="THXLv4"/>
      <sheetName val="Solieu"/>
    </sheetNames>
    <sheetDataSet>
      <sheetData sheetId="0" refreshError="1">
        <row r="1">
          <cell r="A1" t="str">
            <v>BËc l­¬ng</v>
          </cell>
          <cell r="B1" t="str">
            <v>HÖ sè so víi l­¬ng tèi thiÓu (Kcb)</v>
          </cell>
          <cell r="D1" t="str">
            <v>L­¬ng th¸ng [Lth =210000*(1,26Kcb+0,2)®]</v>
          </cell>
          <cell r="F1" t="str">
            <v>L­¬ng ngµy ( = Lth/26c«ng)</v>
          </cell>
        </row>
        <row r="2">
          <cell r="B2" t="str">
            <v>Nhãm II</v>
          </cell>
          <cell r="C2" t="str">
            <v>NhãmIII</v>
          </cell>
          <cell r="D2" t="str">
            <v>Nhãm II</v>
          </cell>
          <cell r="E2" t="str">
            <v>NhãmIII</v>
          </cell>
          <cell r="F2" t="str">
            <v>Nhãm II</v>
          </cell>
          <cell r="G2" t="str">
            <v>NhãmIII</v>
          </cell>
        </row>
        <row r="3">
          <cell r="A3">
            <v>2</v>
          </cell>
          <cell r="B3">
            <v>1.55</v>
          </cell>
          <cell r="C3">
            <v>1.64</v>
          </cell>
          <cell r="D3">
            <v>452130</v>
          </cell>
          <cell r="E3">
            <v>475944</v>
          </cell>
          <cell r="F3">
            <v>17390</v>
          </cell>
          <cell r="G3">
            <v>18306</v>
          </cell>
        </row>
        <row r="4">
          <cell r="A4">
            <v>2.5</v>
          </cell>
          <cell r="B4">
            <v>1.635</v>
          </cell>
          <cell r="C4">
            <v>1.7349999999999999</v>
          </cell>
          <cell r="D4">
            <v>474621</v>
          </cell>
          <cell r="E4">
            <v>501081</v>
          </cell>
          <cell r="F4">
            <v>18255</v>
          </cell>
          <cell r="G4">
            <v>19272</v>
          </cell>
        </row>
        <row r="5">
          <cell r="A5">
            <v>2.7</v>
          </cell>
          <cell r="B5">
            <v>1.669</v>
          </cell>
          <cell r="C5">
            <v>1.7730000000000001</v>
          </cell>
          <cell r="D5">
            <v>483617.40000000008</v>
          </cell>
          <cell r="E5">
            <v>511135.8000000001</v>
          </cell>
          <cell r="F5">
            <v>18601</v>
          </cell>
          <cell r="G5">
            <v>19659</v>
          </cell>
        </row>
        <row r="6">
          <cell r="A6">
            <v>3</v>
          </cell>
          <cell r="B6">
            <v>1.72</v>
          </cell>
          <cell r="C6">
            <v>1.83</v>
          </cell>
          <cell r="D6">
            <v>497112</v>
          </cell>
          <cell r="E6">
            <v>526218</v>
          </cell>
          <cell r="F6">
            <v>19120</v>
          </cell>
          <cell r="G6">
            <v>20239</v>
          </cell>
        </row>
        <row r="7">
          <cell r="A7">
            <v>3.2</v>
          </cell>
          <cell r="B7">
            <v>1.76</v>
          </cell>
          <cell r="C7">
            <v>1.8720000000000001</v>
          </cell>
          <cell r="D7">
            <v>507696.00000000006</v>
          </cell>
          <cell r="E7">
            <v>537331.20000000007</v>
          </cell>
          <cell r="F7">
            <v>19527</v>
          </cell>
          <cell r="G7">
            <v>20667</v>
          </cell>
        </row>
        <row r="8">
          <cell r="A8">
            <v>3.5</v>
          </cell>
          <cell r="B8">
            <v>1.8199999999999998</v>
          </cell>
          <cell r="C8">
            <v>1.9350000000000001</v>
          </cell>
          <cell r="D8">
            <v>523571.99999999994</v>
          </cell>
          <cell r="E8">
            <v>554001</v>
          </cell>
          <cell r="F8">
            <v>20137</v>
          </cell>
          <cell r="G8">
            <v>21308</v>
          </cell>
        </row>
        <row r="9">
          <cell r="A9">
            <v>3.7</v>
          </cell>
          <cell r="B9">
            <v>1.8599999999999999</v>
          </cell>
          <cell r="C9">
            <v>1.9770000000000001</v>
          </cell>
          <cell r="D9">
            <v>534156</v>
          </cell>
          <cell r="E9">
            <v>565114.20000000007</v>
          </cell>
          <cell r="F9">
            <v>20544</v>
          </cell>
          <cell r="G9">
            <v>21735</v>
          </cell>
        </row>
        <row r="10">
          <cell r="A10">
            <v>4</v>
          </cell>
          <cell r="B10">
            <v>1.92</v>
          </cell>
          <cell r="C10">
            <v>2.04</v>
          </cell>
          <cell r="D10">
            <v>550032</v>
          </cell>
          <cell r="E10">
            <v>581784.00000000012</v>
          </cell>
          <cell r="F10">
            <v>21155</v>
          </cell>
          <cell r="G10">
            <v>22376</v>
          </cell>
        </row>
        <row r="11">
          <cell r="A11">
            <v>4.2</v>
          </cell>
          <cell r="B11">
            <v>2.0019999999999998</v>
          </cell>
          <cell r="C11">
            <v>2.13</v>
          </cell>
          <cell r="D11">
            <v>571729.19999999995</v>
          </cell>
          <cell r="E11">
            <v>605598</v>
          </cell>
          <cell r="F11">
            <v>21990</v>
          </cell>
          <cell r="G11">
            <v>23292</v>
          </cell>
        </row>
        <row r="12">
          <cell r="A12">
            <v>4.5</v>
          </cell>
          <cell r="B12">
            <v>2.125</v>
          </cell>
          <cell r="C12">
            <v>2.2650000000000001</v>
          </cell>
          <cell r="D12">
            <v>604275.00000000012</v>
          </cell>
          <cell r="E12">
            <v>641319.00000000012</v>
          </cell>
          <cell r="F12">
            <v>23241</v>
          </cell>
          <cell r="G12">
            <v>24666</v>
          </cell>
        </row>
        <row r="13">
          <cell r="A13">
            <v>5</v>
          </cell>
          <cell r="B13">
            <v>2.33</v>
          </cell>
          <cell r="C13">
            <v>2.4900000000000002</v>
          </cell>
          <cell r="D13">
            <v>658518</v>
          </cell>
          <cell r="E13">
            <v>700854.00000000012</v>
          </cell>
          <cell r="F13">
            <v>25328</v>
          </cell>
          <cell r="G13">
            <v>26956</v>
          </cell>
        </row>
        <row r="14">
          <cell r="B14" t="str">
            <v xml:space="preserve"> </v>
          </cell>
        </row>
        <row r="15">
          <cell r="A15" t="str">
            <v>Ghi chó:</v>
          </cell>
          <cell r="B15" t="str">
            <v>C«ng nh©n x©y dùng ®­êng tÝnh l­¬ng nhãm II</v>
          </cell>
        </row>
        <row r="16">
          <cell r="B16" t="str">
            <v>C«ng nh©n x©y dùng cÇu TÝnh l­¬ng nhãm III</v>
          </cell>
        </row>
        <row r="17">
          <cell r="B17" t="str">
            <v>TiÒn l­¬ng tèi thiÓu  : 210.000 ®ång/th¸ng</v>
          </cell>
        </row>
        <row r="18">
          <cell r="B18" t="str">
            <v>Phô cÊp l­u ®éng : 20% L­¬ng tèi thiÓu</v>
          </cell>
        </row>
        <row r="19">
          <cell r="B19" t="str">
            <v>Phô cÊp kh«ng æn ®Þnh : 10% l­¬ng cÊp bËc</v>
          </cell>
        </row>
        <row r="20">
          <cell r="B20" t="str">
            <v>L­¬ng phô : 12% l­¬ng cÊp bËc</v>
          </cell>
        </row>
        <row r="21">
          <cell r="B21" t="str">
            <v>C¸c kho¶n kho¸n 4% l­¬ng cÊp bËc</v>
          </cell>
        </row>
        <row r="22">
          <cell r="B22" t="str">
            <v>L­¬ng ngµy tÝnh 26 c«ng /th¸ng (lµm trßn sè ®Õn ®¬n vÞ ®ång)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sheetData sheetId="69" refreshError="1"/>
      <sheetData sheetId="70"/>
      <sheetData sheetId="71"/>
      <sheetData sheetId="72"/>
      <sheetData sheetId="73"/>
      <sheetData sheetId="74" refreshError="1"/>
      <sheetData sheetId="75" refreshError="1"/>
      <sheetData sheetId="76" refreshError="1"/>
      <sheetData sheetId="77" refreshError="1"/>
      <sheetData sheetId="7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NC10"/>
      <sheetName val="VL10"/>
      <sheetName val="CFmay10"/>
      <sheetName val="627(10)"/>
      <sheetName val="T1"/>
      <sheetName val="Sheet2"/>
      <sheetName val="Sheet3"/>
      <sheetName val="Cong cu dung cu"/>
      <sheetName val="Kiem ke Quy"/>
      <sheetName val="Kiem ke TSCD"/>
      <sheetName val="vat tu"/>
      <sheetName val="Cong trinh do dang 2002"/>
      <sheetName val="Sheet6"/>
      <sheetName val="Sheet7"/>
      <sheetName val="Sheet8"/>
      <sheetName val="Sheet9"/>
      <sheetName val="Sheet10"/>
      <sheetName val="Sheet1"/>
      <sheetName val="Sheet4"/>
      <sheetName val="Sheet5"/>
      <sheetName val="CN"/>
      <sheetName val="Capphoivua"/>
      <sheetName val="Gia VL"/>
      <sheetName val="cau"/>
      <sheetName val="cong"/>
      <sheetName val="nhua"/>
      <sheetName val="chitiet"/>
      <sheetName val="DuThauSuaLoi"/>
      <sheetName val="TongHopSuaLoi"/>
      <sheetName val="GT"/>
      <sheetName val="TH"/>
      <sheetName val="tienluong"/>
      <sheetName val="00000000"/>
      <sheetName val="T.hop -T1"/>
      <sheetName val="T.Hop-T2"/>
      <sheetName val="T.Hop-T3"/>
      <sheetName val="SD1"/>
      <sheetName val="SD2"/>
      <sheetName val="SD7"/>
      <sheetName val="SD8"/>
      <sheetName val="SD9"/>
      <sheetName val="SD11"/>
      <sheetName val="SD12"/>
      <sheetName val="TVSD"/>
      <sheetName val="KL DUONG DC L = 90m"/>
      <sheetName val="Bang gia ca may"/>
      <sheetName val="Bang luong CB"/>
      <sheetName val="Bang P.tich CT"/>
      <sheetName val="D.toan chi tiet"/>
      <sheetName val="Bang TH Dtoan"/>
      <sheetName val="XXXXXXXX"/>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tong hop"/>
      <sheetName val="phan tich DG"/>
      <sheetName val="gia vat lieu"/>
      <sheetName val="gia xe may"/>
      <sheetName val="gia nhan cong"/>
      <sheetName val="XL4Test5"/>
      <sheetName val="KM"/>
      <sheetName val="KHOANMUC"/>
      <sheetName val="QTNC"/>
      <sheetName val="CPQL"/>
      <sheetName val="SANLUONG"/>
      <sheetName val="SSCP-SL"/>
      <sheetName val="CPSX"/>
      <sheetName val="KQKD"/>
      <sheetName val="CDSL (2)"/>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TH theo tinh"/>
      <sheetName val="TH theo hang muc"/>
      <sheetName val="Quang Tri"/>
      <sheetName val="TTHue"/>
      <sheetName val="Da Nang"/>
      <sheetName val="Quang Nam"/>
      <sheetName val="Quang Ngai"/>
      <sheetName val="TH DH-QN"/>
      <sheetName val="KP HD"/>
      <sheetName val="DB HD"/>
      <sheetName val="T9-2004"/>
      <sheetName val="T9-MD1"/>
      <sheetName val="T10-2004"/>
      <sheetName val="T10-MD1"/>
      <sheetName val="T11-2004"/>
      <sheetName val="T11-MD1"/>
      <sheetName val="T12-2004"/>
      <sheetName val="T12-MD1"/>
      <sheetName val="ptvl0-1"/>
      <sheetName val="0-1"/>
      <sheetName val="ptvl4-5"/>
      <sheetName val="4-5"/>
      <sheetName val="ptvl3-4"/>
      <sheetName val="3-4"/>
      <sheetName val="ptvl2-3"/>
      <sheetName val="2-3"/>
      <sheetName val="vlcong"/>
      <sheetName val="ptvl1-2"/>
      <sheetName val="1-2"/>
      <sheetName val="TH du toan "/>
      <sheetName val="Du toan "/>
      <sheetName val="C.Tinh"/>
      <sheetName val="TK_cap"/>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T"/>
      <sheetName val="CP"/>
      <sheetName val="BCT6"/>
      <sheetName val="KTQT-AFC"/>
      <sheetName val="KTQT-KH"/>
      <sheetName val="CLDG"/>
      <sheetName val="CLKL"/>
      <sheetName val="Bang du toan"/>
      <sheetName val="Tonghop"/>
      <sheetName val="Bu gia"/>
      <sheetName val="PT vat tu"/>
      <sheetName val="PTVT"/>
      <sheetName val="20% BHXH"/>
      <sheetName val="TrÝch 2%KPC§"/>
      <sheetName val="TrÝch 3% BHYT"/>
      <sheetName val="SD cac TK"/>
      <sheetName val="TK336"/>
      <sheetName val="Chart1"/>
      <sheetName val="chi tiet 131"/>
      <sheetName val="Ke chi"/>
      <sheetName val="C47 Q4"/>
      <sheetName val="PC"/>
      <sheetName val="Ph-Thu"/>
      <sheetName val="Ph-Thu (2)"/>
      <sheetName val="PC (2)"/>
      <sheetName val="Chart2"/>
      <sheetName val="PC (3)"/>
      <sheetName val="MTL__INTER"/>
      <sheetName val=""/>
      <sheetName val="DTCT"/>
      <sheetName val="THDT"/>
      <sheetName val="THVT"/>
      <sheetName val="THGT"/>
      <sheetName val="Bang ke chi tiet "/>
      <sheetName val="Phieu cao do K95"/>
      <sheetName val="Lop 1 K98"/>
      <sheetName val="TongHopSuaLoé"/>
      <sheetName val="Bang TH Dtman"/>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MTL$-TRUNCK-AO"/>
      <sheetName val="MTO REV.2(ARMOR)"/>
      <sheetName val="T2"/>
      <sheetName val="T3"/>
      <sheetName val="T4"/>
      <sheetName val="Duong con' vu hcm (6)"/>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 val="BK4"/>
      <sheetName val="BK5"/>
      <sheetName val="NK7 P1"/>
      <sheetName val="NK7 P2"/>
      <sheetName val="NK7 P3"/>
      <sheetName val="NKCT 8"/>
      <sheetName val="BCDPS"/>
      <sheetName val="mau c47"/>
      <sheetName val="Thang 1"/>
      <sheetName val="Thang 10"/>
      <sheetName val="km345+400-km345+500 (6'-"/>
      <sheetName val="tuၡn"/>
      <sheetName val="T9"/>
      <sheetName val="T6"/>
      <sheetName val="T10"/>
      <sheetName val="SD0"/>
      <sheetName val="thong bao"/>
      <sheetName val="duyet gia"/>
      <sheetName val="so do"/>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 toan"/>
      <sheetName val="Phan tich vat tu"/>
      <sheetName val="Tong hop vat tu"/>
      <sheetName val="Tong hop gia"/>
      <sheetName val="Tro giup"/>
      <sheetName val="Nhan cong"/>
      <sheetName val="May thi cong"/>
      <sheetName val="Chi phi chung"/>
      <sheetName val="Config"/>
      <sheetName val="km342+500-km342+690 (2)"/>
      <sheetName val="km345+661-kms45+000 (2)"/>
      <sheetName val="km338+1w6-km338+230"/>
      <sheetName val="km338+439-km388+571.x9"/>
      <sheetName val="km337+u33.60-km338 (2)"/>
      <sheetName val="km345+400-km345+5 0 (3) (2)"/>
      <sheetName val="km337+136-ki337-350"/>
      <sheetName val="aung"/>
      <sheetName val="KL DUONG DC L_x0004__x0000__x0000__x0000_Í_x0000_"/>
      <sheetName val="NNGT-XMHɍ"/>
      <sheetName val="DUNGQUAT-6"/>
      <sheetName val="DP NOI"/>
      <sheetName val="Tong"/>
      <sheetName val="CPC"/>
      <sheetName val="NVL"/>
      <sheetName val="BCH"/>
      <sheetName val="LDPT"/>
      <sheetName val="SAT"/>
      <sheetName val="C.PHA"/>
      <sheetName val="MOC"/>
      <sheetName val="Xay- Thuc"/>
      <sheetName val="Xay-Hanh"/>
      <sheetName val="DIEN"/>
      <sheetName val="An"/>
      <sheetName val="DI-ESTI"/>
      <sheetName val="thang6"/>
      <sheetName val="tkhai"/>
      <sheetName val="muavao"/>
      <sheetName val="banra"/>
      <sheetName val="BCSDHDNam"/>
      <sheetName val="SDHDThang"/>
      <sheetName val="km346+00-k_x000d_346+240 (2)"/>
      <sheetName val="k_x000d_338+60-km338+130"/>
      <sheetName val="km342+376.41- km342+52_x0010_.29"/>
      <sheetName val="Sheet10 (2)"/>
      <sheetName val="Mÿÿ$-PRODÿÿÿÿ-UG"/>
      <sheetName val="MTL$-JETT_x0019_"/>
      <sheetName val="KHo152"/>
      <sheetName val="BCKPC"/>
      <sheetName val="DP NGOAI"/>
      <sheetName val="YCU-HC"/>
      <sheetName val="KHO 21ST"/>
      <sheetName val="KHO 49 TN"/>
      <sheetName val="KHO 82 TN"/>
      <sheetName val="KHO 28 TN"/>
      <sheetName val="Kho153"/>
      <sheetName val="TTBLII-58 NGT"/>
      <sheetName val="4 VT SAU"/>
      <sheetName val="74TN"/>
      <sheetName val="108 NG TRAI"/>
      <sheetName val="68A QTRUNG"/>
      <sheetName val="HT QUAY"/>
      <sheetName val="BTK TKHO"/>
      <sheetName val="tu?n"/>
      <sheetName val="MTL$-PÿÿDTANK-AG"/>
      <sheetName val="THChi"/>
      <sheetName val="THthu"/>
      <sheetName val="BCD"/>
      <sheetName val="111"/>
      <sheetName val="112"/>
      <sheetName val="133"/>
      <sheetName val="138"/>
      <sheetName val="141"/>
      <sheetName val="142"/>
      <sheetName val="152"/>
      <sheetName val="153"/>
      <sheetName val="154"/>
      <sheetName val="211"/>
      <sheetName val="214"/>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VC-bocdo"/>
      <sheetName val="Chiettinh"/>
      <sheetName val="Chiphi"/>
      <sheetName val="T-nghiem"/>
      <sheetName val="T.hop-TN"/>
      <sheetName val="TH-DIEN"/>
      <sheetName val="KS-Thietke"/>
      <sheetName val="Vattu-tuphan"/>
      <sheetName val="Pbtru-trungthe"/>
      <sheetName val="PBcapABC"/>
      <sheetName val="vtthop"/>
      <sheetName val="bang tinh chi phi KSSB"/>
      <sheetName val="bang ke khoi luong"/>
      <sheetName val="bang tinh don gia khao sat"/>
      <sheetName val="bu nha cong"/>
      <sheetName val="phu cap"/>
      <sheetName val="bang luong"/>
      <sheetName val="bangtinhchiphi"/>
      <sheetName val="Thau"/>
      <sheetName val="Mong"/>
      <sheetName val="CT-BT"/>
      <sheetName val="bao ve"/>
      <sheetName val="doi xe"/>
      <sheetName val="lap may"/>
      <sheetName val="Co quan"/>
      <sheetName val="Xay dung"/>
      <sheetName val="ket cau"/>
      <sheetName val="luong le"/>
      <sheetName val="co khi"/>
      <sheetName val="KHTT"/>
      <sheetName val="KHCBthan"/>
      <sheetName val="KHTTthan"/>
      <sheetName val="KHPC"/>
      <sheetName val="KHPCthan"/>
      <sheetName val="BC tån kho than"/>
      <sheetName val="KHPCthan2002"/>
      <sheetName val="VCTT"/>
      <sheetName val="VCTh"/>
      <sheetName val="1"/>
      <sheetName val=" 2"/>
      <sheetName val="2"/>
      <sheetName val="3"/>
      <sheetName val="4"/>
      <sheetName val="5"/>
      <sheetName val="6"/>
      <sheetName val="7"/>
      <sheetName val="8+9"/>
      <sheetName val="10"/>
      <sheetName val="11"/>
      <sheetName val="12"/>
      <sheetName val="13"/>
      <sheetName val="14"/>
      <sheetName val="15+16"/>
      <sheetName val="17"/>
      <sheetName val="18"/>
      <sheetName val="19"/>
      <sheetName val=" 20"/>
      <sheetName val=" 21"/>
      <sheetName val=" 22+23"/>
      <sheetName val="24"/>
      <sheetName val="25"/>
      <sheetName val="KH23"/>
      <sheetName val="26"/>
      <sheetName val=" 27"/>
      <sheetName val=" 28"/>
      <sheetName val="27"/>
      <sheetName val="28"/>
      <sheetName val=" "/>
      <sheetName val="30"/>
      <sheetName val="31"/>
      <sheetName val="DATA"/>
      <sheetName val="CH"/>
      <sheetName val="LN"/>
      <sheetName val="GHI CHU"/>
      <sheetName val="BangTTKLQIV2000"/>
      <sheetName val="THTKnam 2000"/>
      <sheetName val="Kho than 9 thang"/>
      <sheetName val="KLQIII"/>
      <sheetName val="KL6thang"/>
      <sheetName val="KLQIV"/>
      <sheetName val="KL2000"/>
      <sheetName val="Kho gach 9 thang"/>
      <sheetName val="Kho gach2000"/>
      <sheetName val="BM moiBC2000"/>
      <sheetName val="KLQI2001"/>
      <sheetName val="KLQII2001"/>
      <sheetName val="BC ton kho than QI2001"/>
      <sheetName val="TonkhoQII"/>
      <sheetName val="THTon khoQ1&amp;GC"/>
      <sheetName val="TH ton kho 6 thang"/>
      <sheetName val="KL6 thang"/>
      <sheetName val="TKho QIV2000"/>
      <sheetName val="Ton kho 6 thang 2001"/>
      <sheetName val="KL QIV2001"/>
      <sheetName val="KL QI 2002"/>
      <sheetName val="KLQII02"/>
      <sheetName val="KL QIII02"/>
      <sheetName val="KL ca nam"/>
      <sheetName val="Bieu M4"/>
      <sheetName val="KLQ III2003"/>
      <sheetName val="KLQI2004"/>
      <sheetName val="TK 6&amp;ca nam 03"/>
      <sheetName val="Bieu M5"/>
      <sheetName val="TKQ3-04-m3a"/>
      <sheetName val="TK-Q3-04-M2A-dc,td"/>
      <sheetName val="TL"/>
      <sheetName val="CT"/>
      <sheetName val="GK"/>
      <sheetName val="917"/>
      <sheetName val="CB"/>
      <sheetName val="VP"/>
      <sheetName val="Quantity"/>
      <sheetName val="So lieu chung"/>
      <sheetName val="LEGEND"/>
      <sheetName val="PNT-QUOT-#3"/>
      <sheetName val="COAT&amp;WRAP-QIOT-#3"/>
      <sheetName val="km33_x0018_+571.89-km338+652"/>
      <sheetName val="km341+275-km341+35_x0010_"/>
      <sheetName val="km341+612-_x0013_41+682"/>
      <sheetName val="A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sheetData sheetId="372"/>
      <sheetData sheetId="373"/>
      <sheetData sheetId="374"/>
      <sheetData sheetId="375"/>
      <sheetData sheetId="376"/>
      <sheetData sheetId="377"/>
      <sheetData sheetId="378" refreshError="1"/>
      <sheetData sheetId="379"/>
      <sheetData sheetId="380"/>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sheetData sheetId="530"/>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refreshError="1"/>
      <sheetData sheetId="626"/>
      <sheetData sheetId="627"/>
      <sheetData sheetId="628"/>
      <sheetData sheetId="629"/>
      <sheetData sheetId="630"/>
      <sheetData sheetId="631"/>
      <sheetData sheetId="632"/>
      <sheetData sheetId="633" refreshError="1"/>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efreshError="1"/>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refreshError="1"/>
      <sheetData sheetId="679" refreshError="1"/>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refreshError="1"/>
      <sheetData sheetId="781" refreshError="1"/>
      <sheetData sheetId="782" refreshError="1"/>
      <sheetData sheetId="783" refreshError="1"/>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refreshError="1"/>
      <sheetData sheetId="822" refreshError="1"/>
      <sheetData sheetId="823" refreshError="1"/>
      <sheetData sheetId="824" refreshError="1"/>
      <sheetData sheetId="825" refreshError="1"/>
      <sheetData sheetId="826"/>
      <sheetData sheetId="827"/>
      <sheetData sheetId="828"/>
      <sheetData sheetId="8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pldt"/>
      <sheetName val="TH"/>
      <sheetName val="XD"/>
      <sheetName val="XD1"/>
      <sheetName val="Sheet1"/>
      <sheetName val="Sheet6"/>
      <sheetName val="Sheet2"/>
      <sheetName val="Sheet7"/>
      <sheetName val="Sheet4"/>
      <sheetName val="Sheet5"/>
      <sheetName val="Sheet3"/>
      <sheetName val="XL4Poppy"/>
      <sheetName val="(1)TK_ThueGTGT_Thang"/>
      <sheetName val="01"/>
      <sheetName val="02"/>
      <sheetName val="03"/>
      <sheetName val="07"/>
      <sheetName val="08"/>
      <sheetName val="09"/>
      <sheetName val="XL (2)"/>
      <sheetName val="XL"/>
      <sheetName val="XDCB"/>
      <sheetName val="TN"/>
      <sheetName val="PBC"/>
      <sheetName val="PBC (2)"/>
      <sheetName val="BIATK"/>
      <sheetName val="BIADT"/>
      <sheetName val="LAP"/>
      <sheetName val="TONG"/>
      <sheetName val="00000000"/>
      <sheetName val="10000000"/>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DUTOAN.XLS][DUTOAN.XLS][DUTOAN"/>
      <sheetName val="[DUTOAN.XLS][DUTOAN.XLS]_DUT_47"/>
      <sheetName val="[DUTOAN.XLS][DUTOAN.XLS]_DUT_46"/>
      <sheetName val=""/>
      <sheetName val="THKP-QLDT"/>
      <sheetName val="d-gia moiQLDT"/>
      <sheetName val="Th-minh"/>
      <sheetName val="ho ga cho TP"/>
      <sheetName val="kl thap VL"/>
      <sheetName val="Soluocmoi"/>
      <sheetName val="ttrinh"/>
      <sheetName val="bbmoi"/>
      <sheetName val="C.lech dr2004"/>
      <sheetName val="nhan xet"/>
      <sheetName val="S-SKTM"/>
      <sheetName val="S-BDMTK"/>
      <sheetName val="SNKTT"/>
      <sheetName val="SQTM"/>
      <sheetName val="BCDTKKT"/>
      <sheetName val="TGTGTDKT"/>
      <sheetName val="BCKQHDKD"/>
      <sheetName val="SOCAI"/>
      <sheetName val="KL"/>
      <sheetName val="TTP"/>
      <sheetName val="TONGHOP"/>
      <sheetName val="VATTU"/>
      <sheetName val="VCBD"/>
      <sheetName val="DGNC"/>
      <sheetName val="DGVT"/>
      <sheetName val="THUHOI"/>
      <sheetName val="VCDD"/>
      <sheetName val="TONGHOPKP"/>
      <sheetName val="giaitrinh"/>
      <sheetName val="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_DUTOAN.XLS_XD1"/>
      <sheetName val="____"/>
      <sheetName val="_x0000_C:\Program Files\Microsoft Off"/>
      <sheetName val=" Files\Common Files\Microsoft S"/>
      <sheetName val="?C:\Program Files\Microsoft Off"/>
      <sheetName val="X@CB"/>
      <sheetName val="KPXL"/>
      <sheetName val="THKP"/>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_x0000__x0002__x0000_CSV (Comma delimited) (*.csv"/>
      <sheetName val="bt2"/>
      <sheetName val="bdm"/>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_x0002_?CSV (Comma delimited) (*.csv"/>
      <sheetName val="[DUTOAN.XLS][DUTOAN.XLS]_x0000_C:\Pro"/>
      <sheetName val="[DUTOAN.XLS][DUTOAN.XLS] Files\"/>
      <sheetName val="[DUTOAN.XLS][DUTOAN.XLS]?C:\Pro"/>
      <sheetName val="[DUTOAN.XLS][DUTOAN.XLS]_DUTO_3"/>
      <sheetName val="[DUTOAN.XLS][DUTOAN.XLS]_DUTO_2"/>
      <sheetName val="[DUTOAN.XLS][DUTOAN.XLS]_DUTO_4"/>
      <sheetName val="[DUTOAN.XLS][DUTOAN.XLS]_DUTO_7"/>
      <sheetName val="[DUTOAN.XLS][DUTOAN.XLS]_DUTO_5"/>
      <sheetName val="[DUTOAN.XLS][DUTOAN.XLS]_DUTO_6"/>
      <sheetName val="[DUTOAN.XLS][DUTOAN.XLS]_DUTO_8"/>
      <sheetName val="[DUTOAN.XLS][DUTOAN.XLS]_DUT_10"/>
      <sheetName val="[DUTOAN.XLS][DUTOAN.XLS]_DUTO_9"/>
      <sheetName val="[DUTOAN.XLS][DUTOAN.XLS]_DUT_11"/>
      <sheetName val="[DUTOAN.XLS][DUTOAN.XLS]_DUT_12"/>
      <sheetName val="[DUTOAN.XLS][DUTOAN.XLS]_DUT_23"/>
      <sheetName val="[DUTOAN.XLS][DUTOAN.XLS]_DUT_14"/>
      <sheetName val="[DUTOAN.XLS][DUTOAN.XLS]_DUT_13"/>
      <sheetName val="[DUTOAN.XLS][DUTOAN.XLS]_DUT_15"/>
      <sheetName val="[DUTOAN.XLS][DUTOAN.XLS]_DUT_16"/>
      <sheetName val="[DUTOAN.XLS][DUTOAN.XLS]_DUT_17"/>
      <sheetName val="[DUTOAN.XLS][DUTOAN.XLS]_DUT_19"/>
      <sheetName val="[DUTOAN.XLS][DUTOAN.XLS]_DUT_18"/>
      <sheetName val="[DUTOAN.XLS][DUTOAN.XLS]_DUT_20"/>
      <sheetName val="[DUTOAN.XLS][DUTOAN.XLS]_DUT_21"/>
      <sheetName val="[DUTOAN.XLS][DUTOAN.XLS]_DUT_22"/>
      <sheetName val="[DUTOAN.XLS][DUTOAN.XLS]_DUT_24"/>
      <sheetName val="[DUTOAN.XLS][DUTOAN.XLS]_DUT_25"/>
      <sheetName val="[DUTOAN.XLS][DUTOAN.XLS]_DUT_26"/>
      <sheetName val="[DUTOAN.XLS][DUTOAN.XLS]_DUT_27"/>
      <sheetName val="[DUTOAN.XLS][DUTOAN.XLS]_DUT_29"/>
      <sheetName val="[DUTOAN.XLS][DUTOAN.XLS]_DUT_28"/>
      <sheetName val="[DUTOAN.XLS][DUTOAN.XLS]_DUT_32"/>
      <sheetName val="[DUTOAN.XLS][DUTOAN.XLS]_DUT_30"/>
      <sheetName val="[DUTOAN.XLS][DUTOAN.XLS]_DUT_31"/>
      <sheetName val="[DUTOAN.XLS][DUTOAN.XLS]_DUT_33"/>
      <sheetName val="[DUTOAN.XLS][DUTOAN.XLS]_DUT_40"/>
      <sheetName val="[DUTOAN.XLS][DUTOAN.XLS]_DUT_35"/>
      <sheetName val="[DUTOAN.XLS][DUTOAN.XLS]_DUT_34"/>
      <sheetName val="[DUTOAN.XLS][DUTOAN.XLS]_DUT_37"/>
      <sheetName val="[DUTOAN.XLS][DUTOAN.XLS]_DUT_36"/>
      <sheetName val="[DUTOAN.XLS][DUTOAN.XLS]_DUT_39"/>
      <sheetName val="[DUTOAN.XLS][DUTOAN.XLS]_DUT_38"/>
      <sheetName val="[DUTOAN.XLS][DUTOAN.XLS]_DUT_41"/>
      <sheetName val="[DUTOAN.XLS][DUTOAN.XLS]_DUT_42"/>
      <sheetName val="[DUTOAN.XLS][DUTOAN.XLS]_DUT_44"/>
      <sheetName val="[DUTOAN.XLS][DUTOAN.XLS]_DUT_43"/>
      <sheetName val="[DUTOAN.XLS][DUTOAN.XLS]_DUT_45"/>
      <sheetName val="?"/>
      <sheetName val="__x0002__CSV (Comma delimited) (_.csv"/>
      <sheetName val=" Files_Common Files_Microsoft S"/>
      <sheetName val="_C__Program Files_Microsoft Off"/>
      <sheetName val="_"/>
      <sheetName val="#REF"/>
      <sheetName val="Chiet tinh dz35"/>
      <sheetName val="XL_(2)"/>
      <sheetName val="PBC_(2)"/>
      <sheetName val="CT Thang Mo"/>
      <sheetName val="CT  PL"/>
      <sheetName val="_DUTOAN_XLS_XD1"/>
      <sheetName val="R__x0004__Microsoft Excel 4.0 Workshe"/>
      <sheetName val="[DUTOAN.XLS][DUTOAN.XLS]_DUT_48"/>
      <sheetName val="[DUTOAN.XLS][DUTOAN.XLS]_DUT_49"/>
      <sheetName val="[DUTOAN.XLS][DUTOAN.XLS]_DUT_50"/>
      <sheetName val="LKVL-CK-HT-GD1"/>
      <sheetName val="truc tiep"/>
      <sheetName val="TONGKE-HT"/>
      <sheetName val="Chiet tinh dz22"/>
      <sheetName val="[DUTOAN.XLS][DUTOAN.XLS]_DUT_51"/>
      <sheetName val="[DUTOAN.XLS][DUTOAN.XLS]_DUT_52"/>
      <sheetName val="[DUTOAN.XLS][DUTOAN.XLS]_DUT_53"/>
      <sheetName val="[DUTOAN.XLS][DUTOAN.XLS]_DUT_54"/>
      <sheetName val="[DUTOAN.XLS][DUTOAN.XLS]_DUT_55"/>
      <sheetName val="[DUTOAN.XLS][DUTOAN.XLS]_DUT_56"/>
      <sheetName val="[DUTOAN.XLS][DUTOAN.XLS]_DUT_57"/>
      <sheetName val="[DUTOAN.XLS][DUTOAN.XLS]_DUT_58"/>
      <sheetName val="[DUTOAN.XLS][DUTOAN.XLS]_DUT_59"/>
      <sheetName val="[DUTOAN.XLS][DUTOAN.XLS]_DUT_60"/>
      <sheetName val="_DUTOAN.XLS__DUTOAN.XLS__DUTOAN"/>
      <sheetName val="_DUTOAN.XLS__DUTOAN.XLS_"/>
      <sheetName val="_DUTOAN.XLS__DUTOAN.XLS_ Files_"/>
      <sheetName val="_DUTOAN.XLS__DUTOAN.XLS__C__Pro"/>
      <sheetName val="R_x0000__x0004__x0000_Microsoft Excel 4.0 Workshe"/>
      <sheetName val="_x0002__x0000_CSV (Comma delimited) (*.csv)"/>
      <sheetName val="C:\Program Files\Microsoft Offi"/>
      <sheetName val="MTP1"/>
      <sheetName val="MTL$-INTER"/>
      <sheetName val="dnc4"/>
      <sheetName val="Tongke"/>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2-42 Cao Tha.g"/>
      <sheetName val="chiettinh"/>
      <sheetName val="vcvt"/>
      <sheetName val="thvt"/>
      <sheetName val="ptvt"/>
      <sheetName val="bthnenduong"/>
      <sheetName val="BKL"/>
      <sheetName val="CPKH"/>
      <sheetName val="ktcl"/>
      <sheetName val="kpcbxd"/>
      <sheetName val="vat tu"/>
      <sheetName val="R?_x0004_?Microsoft Excel 4.0 Workshe"/>
      <sheetName val="UCD1"/>
      <sheetName val="UCD2"/>
      <sheetName val="UCD3"/>
      <sheetName val="UCD4"/>
      <sheetName val="UCD5"/>
      <sheetName val="UCD6"/>
      <sheetName val="UCD7"/>
      <sheetName val="UCD8"/>
      <sheetName val="UCD9"/>
      <sheetName val="FU2005"/>
      <sheetName val="R"/>
      <sheetName val="???????-BLDG"/>
      <sheetName val="nhat_ky_so_cai"/>
      <sheetName val="so_quy"/>
      <sheetName val="C_lech_dr2004"/>
      <sheetName val="nhan_xet"/>
      <sheetName val="QMCT"/>
      <sheetName val="Gia V.L"/>
      <sheetName val="Tra"/>
      <sheetName val="NK.Chung"/>
      <sheetName val="111"/>
      <sheetName val="511"/>
      <sheetName val="632"/>
      <sheetName val="642.7"/>
      <sheetName val="133"/>
      <sheetName val="333"/>
      <sheetName val="911"/>
      <sheetName val="642"/>
      <sheetName val="421"/>
      <sheetName val="333,1"/>
      <sheetName val="333,4"/>
      <sheetName val="154"/>
      <sheetName val="155"/>
      <sheetName val="152,1"/>
      <sheetName val="152,2"/>
      <sheetName val="152,3"/>
      <sheetName val="152,4"/>
      <sheetName val="152,5"/>
      <sheetName val="152,6"/>
      <sheetName val="152,7"/>
      <sheetName val="CAT"/>
      <sheetName val="DA 1X2"/>
      <sheetName val="DA 4X6"/>
      <sheetName val="COT THEP"/>
      <sheetName val="xi mang"/>
      <sheetName val="DAY"/>
      <sheetName val="DINH"/>
      <sheetName val="THEP HINH"/>
      <sheetName val="GHACH"/>
      <sheetName val="THEP TAM"/>
      <sheetName val="TOL CAC LOAI"/>
      <sheetName val="BAT SAT"/>
      <sheetName val="BOT MAU, VOI"/>
      <sheetName val="BU LONG"/>
      <sheetName val="SAT TRON"/>
      <sheetName val="XANG"/>
      <sheetName val="PHU KIEN"/>
      <sheetName val="CAY"/>
      <sheetName val="SON"/>
      <sheetName val="GO"/>
      <sheetName val="S.B hang"/>
      <sheetName val="So.TM"/>
      <sheetName val="BC.TNDN"/>
      <sheetName val="BC .TKho"/>
      <sheetName val="BC.mua vao"/>
      <sheetName val="BC.B Ra"/>
      <sheetName val="BC.HD"/>
      <sheetName val="_______-BLDG"/>
      <sheetName val="[DUTOAN.XLS]_x0000_C:\Program Files\M"/>
      <sheetName val="[DUTOAN.XLS] Files\Common Files"/>
      <sheetName val="[DUTOAN.XLS]?C:\Program Files\M"/>
      <sheetName val="[DUTOAN.XLS]C:\Program Files\Mi"/>
      <sheetName val="_x0002_"/>
      <sheetName val="C__Program Files_Microsoft Offi"/>
      <sheetName val="[DUTOAN.XLS][DUTOAN.XLS]C:\Prog"/>
      <sheetName val="[DUTOAN.XLS][DUTOAN.XLS]_DUT_63"/>
      <sheetName val="[DUTOAN.XLS][DUTOAN.XLS]_DUT_64"/>
      <sheetName val="[DUTOAN.XLS][DUTOAN.XLS]_DUT_61"/>
      <sheetName val="[DUTOAN.XLS][DUTOAN.XLS]_DUT_62"/>
      <sheetName val="[DUTOAN.XLS][DUTOAN.XLS]_DUT_65"/>
      <sheetName val="[DUTOAN.XLS][DUTOAN.XLS]_DUT_66"/>
      <sheetName val="[DUTOAN.XLS][DUTOAN.XLS]_DUT_73"/>
      <sheetName val="[DUTOAN.XLS][DUTOAN.XLS]_DUT_69"/>
      <sheetName val="[DUTOAN.XLS][DUTOAN.XLS]_DUT_74"/>
      <sheetName val="[DUTOAN.XLS][DUTOAN.XLS]_DUT_70"/>
      <sheetName val="[DUTOAN.XLS][DUTOAN.XLS]_DUT_67"/>
      <sheetName val="[DUTOAN.XLS][DUTOAN.XLS]_DUT_68"/>
      <sheetName val="[DUTOAN.XLS][DUTOAN.XLS]_DUT_71"/>
      <sheetName val="[DUTOAN.XLS][DUTOAN.XLS]_DUT_72"/>
      <sheetName val="[DUTOAN.XLS][DUTOAN.XLS]_DUT_75"/>
      <sheetName val="[DUTOAN.XLS][DUTOAN.XLS]_DUT_76"/>
      <sheetName val="[DUTOAN.XLS][DUTOAN.XLS]_DUT_81"/>
      <sheetName val="[DUTOAN.XLS][DUTOAN.XLS]_DUT_82"/>
      <sheetName val="[DUTOAN.XLS][DUTOAN.XLS]_DUT_77"/>
      <sheetName val="[DUTOAN.XLS][DUTOAN.XLS]_DUT_78"/>
      <sheetName val="[DUTOAN.XLS][DUTOAN.XLS]_DUT_79"/>
      <sheetName val="[DUTOAN.XLS][DUTOAN.XLS]_DUT_80"/>
      <sheetName val="[DUTOAN.XLS][DUTOAN.XLS]_DUT_83"/>
      <sheetName val="[DUTOAN.XLS][DUTOAN.XLS]_DUT_84"/>
      <sheetName val="[DUTOAN.XLS][DUTOAN.XLS]_DUT_85"/>
      <sheetName val="[DUTOAN.XLS][DUTOAN.XLS]_DUT_86"/>
      <sheetName val="[DUTOAN.XLS][DUTOAN.XLS]_DUT_87"/>
      <sheetName val="[DUTOAN.XLS][DUTOAN.XLS]_DUT_88"/>
      <sheetName val="[DUTOAN.XLS][DUTOAN.XLS]_DUT_89"/>
      <sheetName val="[DUTOAN.XLS][DUTOAN.XLS]_DUT_90"/>
      <sheetName val="[DUTOAN.XLS][DUTOAN.XLS]_DUT_91"/>
      <sheetName val="[DUTOAN.XLS][DUTOAN.XLS]_DUT_92"/>
      <sheetName val="[DUTOAN.XLS][DUTOAN.XLS]_DUT_95"/>
      <sheetName val="[DUTOAN.XLS][DUTOAN.XLS]_DUT_96"/>
      <sheetName val="[DUTOAN.XLS][DUTOAN.XLS]_DUT_93"/>
      <sheetName val="[DUTOAN.XLS][DUTOAN.XLS]_DUT_94"/>
      <sheetName val="[DUTOAN.XLS][DUTOAN.XLS]_DUT_97"/>
      <sheetName val="[DUTOAN.XLS][DUTOAN.XLS]_DUT_98"/>
      <sheetName val="[DUTOAN.XLS][DUTOAN.XLS]_DUT_99"/>
      <sheetName val="[DUTOAN.XLS][DUTOAN.XLS]_DU_100"/>
      <sheetName val="[DUTOAN.XLS][DUTOAN.XLS]_DU_133"/>
      <sheetName val="[DUTOAN.XLS][DUTOAN.XLS]_DU_101"/>
      <sheetName val="[DUTOAN.XLS][DUTOAN.XLS]_DU_134"/>
      <sheetName val="[DUTOAN.XLS][DUTOAN.XLS]_DU_102"/>
      <sheetName val="[DUTOAN.XLS][DUTOAN.XLS]_DU_107"/>
      <sheetName val="[DUTOAN.XLS][DUTOAN.XLS]_DU_105"/>
      <sheetName val="[DUTOAN.XLS][DUTOAN.XLS]_DU_108"/>
      <sheetName val="[DUTOAN.XLS][DUTOAN.XLS]_DU_106"/>
      <sheetName val="[DUTOAN.XLS][DUTOAN.XLS]_DU_103"/>
      <sheetName val="[DUTOAN.XLS][DUTOAN.XLS]_DU_104"/>
      <sheetName val="[DUTOAN.XLS][DUTOAN.XLS]_DU_129"/>
      <sheetName val="[DUTOAN.XLS][DUTOAN.XLS]_DU_130"/>
      <sheetName val="[DUTOAN.XLS][DUTOAN.XLS]_DU_109"/>
      <sheetName val="[DUTOAN.XLS][DUTOAN.XLS]_DU_110"/>
      <sheetName val="[DUTOAN.XLS][DUTOAN.XLS]_DU_111"/>
      <sheetName val="[DUTOAN.XLS][DUTOAN.XLS]_DU_112"/>
      <sheetName val="[DUTOAN.XLS][DUTOAN.XLS]_DU_119"/>
      <sheetName val="[DUTOAN.XLS][DUTOAN.XLS]_DU_120"/>
      <sheetName val="[DUTOAN.XLS][DUTOAN.XLS]_DU_113"/>
      <sheetName val="[DUTOAN.XLS][DUTOAN.XLS]_DU_114"/>
      <sheetName val="[DUTOAN.XLS][DUTOAN.XLS]_DU_115"/>
      <sheetName val="[DUTOAN.XLS][DUTOAN.XLS]_DU_116"/>
      <sheetName val="[DUTOAN.XLS][DUTOAN.XLS]_DU_117"/>
      <sheetName val="[DUTOAN.XLS][DUTOAN.XLS]_DU_118"/>
      <sheetName val="[DUTOAN.XLS][DUTOAN.XLS]_DU_121"/>
      <sheetName val="[DUTOAN.XLS][DUTOAN.XLS]_DU_122"/>
      <sheetName val="[DUTOAN.XLS][DUTOAN.XLS]_DU_125"/>
      <sheetName val="[DUTOAN.XLS][DUTOAN.XLS]_DU_126"/>
      <sheetName val="[DUTOAN.XLS][DUTOAN.XLS]_DU_123"/>
      <sheetName val="[DUTOAN.XLS][DUTOAN.XLS]_DU_124"/>
      <sheetName val="[DUTOAN.XLS][DUTOAN.XLS]_DU_127"/>
      <sheetName val="[DUTOAN.XLS][DUTOAN.XLS]_DU_128"/>
      <sheetName val="[DUTOAN.XLS][DUTOAN.XLS]_DU_131"/>
      <sheetName val="[DUTOAN.XLS][DUTOAN.XLS]_DU_132"/>
      <sheetName val="[DUTOAN.XLS][DUTOAN.XLS]_DU_135"/>
      <sheetName val="[DUTOAN.XLS][DUTOAN.XLS]_DU_136"/>
      <sheetName val="[DUTOAN.XLS][DUTOAN.XLS]_DU_137"/>
      <sheetName val="[DUTOAN.XLS][DUTOAN.XLS]_DU_138"/>
      <sheetName val="[DUTOAN.XLS][DUTOAN.XLS]_DU_139"/>
      <sheetName val="[DUTOAN.XLS][DUTOAN.XLS]_DU_140"/>
      <sheetName val="[DUTOAN.XLS][DUTOAN.XLS]_DU_141"/>
      <sheetName val="NAP"/>
      <sheetName val="[DUTOAN.XLS][DUTOAN.XLS]_C__P_2"/>
      <sheetName val="[DUTOAN.XLS][DUTOAN.XLS]_File_2"/>
      <sheetName val="[DUTOAN.XLS][DUTOAN.XLS]_C__P_3"/>
      <sheetName val="[DUTOAN.XLS][DUTOAN.XLS]_DU_245"/>
      <sheetName val="[DUTOAN.XLS][DUTOAN.XLS]_DU_213"/>
      <sheetName val="[DUTOAN.XLS][DUTOAN.XLS]"/>
      <sheetName val="[DUTOAN.XLS]"/>
      <sheetName val="[DUTOAN.XLS][DUTOAN.XLS]_DU_185"/>
      <sheetName val="[DUTOAN.XLS][DUTOAN.XLS]_DU_143"/>
      <sheetName val="[DUTOAN.XLS][DUTOAN.XLS]_DU_142"/>
      <sheetName val="[DUTOAN.XLS][DUTOAN.XLS]_DU_146"/>
      <sheetName val="[DUTOAN.XLS][DUTOAN.XLS]_DU_144"/>
      <sheetName val="[DUTOAN.XLS][DUTOAN.XLS]_DU_145"/>
      <sheetName val="[DUTOAN.XLS][DUTOAN.XLS]_DU_148"/>
      <sheetName val="[DUTOAN.XLS][DUTOAN.XLS]_DU_147"/>
      <sheetName val="[DUTOAN.XLS][DUTOAN.XLS]_DU_150"/>
      <sheetName val="[DUTOAN.XLS][DUTOAN.XLS]_DU_151"/>
      <sheetName val="[DUTOAN.XLS][DUTOAN.XLS]_DU_149"/>
      <sheetName val="[DUTOAN.XLS][DUTOAN.XLS]_DU_153"/>
      <sheetName val="[DUTOAN.XLS][DUTOAN.XLS]_DU_154"/>
      <sheetName val="[DUTOAN.XLS][DUTOAN.XLS]_DU_152"/>
      <sheetName val="[DUTOAN.XLS][DUTOAN.XLS]_DU_155"/>
      <sheetName val="[DUTOAN.XLS][DUTOAN.XLS]_DU_156"/>
      <sheetName val="[DUTOAN.XLS][DUTOAN.XLS]_DU_157"/>
      <sheetName val="[DUTOAN.XLS][DUTOAN.XLS]_DU_158"/>
      <sheetName val="[DUTOAN.XLS][DUTOAN.XLS]_DU_159"/>
      <sheetName val="[DUTOAN.XLS][DUTOAN.XLS]_DU_160"/>
      <sheetName val="[DUTOAN.XLS][DUTOAN.XLS]_DU_161"/>
      <sheetName val="[DUTOAN.XLS][DUTOAN.XLS]_DU_162"/>
      <sheetName val="[DUTOAN.XLS][DUTOAN.XLS]_DU_163"/>
      <sheetName val="[DUTOAN.XLS][DUTOAN.XLS]_DU_166"/>
      <sheetName val="[DUTOAN.XLS][DUTOAN.XLS]_DU_164"/>
      <sheetName val="[DUTOAN.XLS][DUTOAN.XLS]_DU_165"/>
      <sheetName val="[DUTOAN.XLS][DUTOAN.XLS]_DU_167"/>
      <sheetName val="[DUTOAN.XLS][DUTOAN.XLS]_DU_168"/>
      <sheetName val="[DUTOAN.XLS][DUTOAN.XLS]_DU_171"/>
      <sheetName val="[DUTOAN.XLS][DUTOAN.XLS]_DU_172"/>
      <sheetName val="[DUTOAN.XLS][DUTOAN.XLS]_DU_170"/>
      <sheetName val="[DUTOAN.XLS][DUTOAN.XLS]_DU_169"/>
      <sheetName val="[DUTOAN.XLS][DUTOAN.XLS]_DU_174"/>
      <sheetName val="[DUTOAN.XLS][DUTOAN.XLS]_DU_175"/>
      <sheetName val="[DUTOAN.XLS][DUTOAN.XLS]_DU_173"/>
      <sheetName val="[DUTOAN.XLS][DUTOAN.XLS]_DU_176"/>
      <sheetName val="[DUTOAN.XLS][DUTOAN.XLS]_DU_177"/>
      <sheetName val="[DUTOAN.XLS][DUTOAN.XLS]_DU_180"/>
      <sheetName val="[DUTOAN.XLS][DUTOAN.XLS]_DU_178"/>
      <sheetName val="[DUTOAN.XLS][DUTOAN.XLS]_DU_179"/>
      <sheetName val="[DUTOAN.XLS][DUTOAN.XLS]_DU_181"/>
      <sheetName val="[DUTOAN.XLS][DUTOAN.XLS]_DU_182"/>
      <sheetName val="C__Program Files_Microsoft Off"/>
      <sheetName val="_x0002_?CSV (Comma delimited) (*.csv)"/>
      <sheetName val="_x0002_?CSV (Comma delimited) (*.csv"/>
      <sheetName val="TH Kinh phi"/>
      <sheetName val="Bang KL"/>
      <sheetName val="Phan tich"/>
      <sheetName val="TH Vat tu"/>
      <sheetName val="VCBo"/>
      <sheetName val="VCThuy"/>
      <sheetName val="BocXep"/>
      <sheetName val="TH N.Cong"/>
      <sheetName val="TH MTC"/>
      <sheetName val="Thiet Bi"/>
      <sheetName val="TinhGiaNC"/>
      <sheetName val="TinhGiaMTC"/>
      <sheetName val="DMCP"/>
      <sheetName val="D80 NGANG"/>
      <sheetName val="60x60 N3"/>
      <sheetName val="K0-K2"/>
      <sheetName val="K2-K4"/>
      <sheetName val="K4-K6"/>
      <sheetName val="K6-CT"/>
      <sheetName val="DAMVA"/>
      <sheetName val="TAO VUOT"/>
      <sheetName val="dP1"/>
      <sheetName val="dP2"/>
      <sheetName val="DMTV"/>
      <sheetName val="Help"/>
      <sheetName val="CaiDat"/>
      <sheetName val="Bia"/>
      <sheetName val="PhanTich"/>
      <sheetName val="HaoPhi"/>
      <sheetName val="GiaVL"/>
      <sheetName val="GiaNC"/>
      <sheetName val="GiaM"/>
      <sheetName val="THDT"/>
      <sheetName val="DGTH"/>
      <sheetName val="DGTH2"/>
      <sheetName val="TienDo"/>
      <sheetName val="TKThep"/>
      <sheetName val="TinhKL"/>
      <sheetName val="[DUTOAN.XLS][DUTOAN.XLS]_DU_186"/>
      <sheetName val="[DUTOAN.XLS][DUTOAN.XLS]_DU_183"/>
      <sheetName val="[DUTOAN.XLS][DUTOAN.XLS]_DU_184"/>
      <sheetName val="[DUTOAN.XLS][DUTOAN.XLS]_DU_187"/>
      <sheetName val="[DUTOAN.XLS][DUTOAN.XLS]_DU_188"/>
      <sheetName val="[DUTOAN.XLS][DUTOAN.XLS]_DU_190"/>
      <sheetName val="[DUTOAN.XLS][DUTOAN.XLS]_DU_189"/>
      <sheetName val="[DUTOAN.XLS][DUTOAN.XLS]_DU_191"/>
      <sheetName val="[DUTOAN.XLS][DUTOAN.XLS]_DU_192"/>
      <sheetName val="_DUTOAN.XLS_"/>
      <sheetName val="_DUTOAN.XLS_ Files_Common Files"/>
      <sheetName val="_DUTOAN.XLS__C__Program Files_M"/>
      <sheetName val="_DUTOAN.XLS_C__Program Files_Mi"/>
      <sheetName val="_DUTOAN.XLS__DUTOAN.XLS_C__Prog"/>
      <sheetName val="_DUTOAN.XLS__DUTOAN.XLS__DUTO_4"/>
      <sheetName val="_DUTOAN.XLS__DUTOAN.XLS__DUTO_2"/>
      <sheetName val="_DUTOAN.XLS__DUTOAN.XLS__DUTO_5"/>
      <sheetName val="_DUTOAN.XLS__DUTOAN.XLS__DUTO_3"/>
      <sheetName val="_DUTOAN.XLS__DUTOAN.XLS__DUT_18"/>
      <sheetName val="_DUTOAN.XLS__DUTOAN.XLS__DUT_16"/>
      <sheetName val="_DUTOAN.XLS__DUTOAN.XLS__DUT_19"/>
      <sheetName val="_DUTOAN.XLS__DUTOAN.XLS__DUT_17"/>
      <sheetName val="_DUTOAN.XLS__DUTOAN.XLS__DUTO_8"/>
      <sheetName val="_DUTOAN.XLS__DUTOAN.XLS__DUTO_6"/>
      <sheetName val="_DUTOAN.XLS__DUTOAN.XLS__DUTO_9"/>
      <sheetName val="_DUTOAN.XLS__DUTOAN.XLS__DUTO_7"/>
      <sheetName val="_DUTOAN.XLS__DUTOAN.XLS__DUT_12"/>
      <sheetName val="_DUTOAN.XLS__DUTOAN.XLS__DUT_10"/>
      <sheetName val="_DUTOAN.XLS__DUTOAN.XLS__DUT_13"/>
      <sheetName val="_DUTOAN.XLS__DUTOAN.XLS__DUT_11"/>
      <sheetName val="_DUTOAN.XLS__DUTOAN.XLS__DUT_14"/>
      <sheetName val="_DUTOAN.XLS__DUTOAN.XLS__DUT_15"/>
      <sheetName val="_DUTOAN.XLS__DUTOAN.XLS__DUT_20"/>
      <sheetName val="_DUTOAN.XLS__DUTOAN.XLS__DUT_21"/>
      <sheetName val="[DUTOAN.XLS][DUTOAN.XLS]_DU_196"/>
      <sheetName val="[DUTOAN.XLS][DUTOAN.XLS]_DU_193"/>
      <sheetName val="[DUTOAN.XLS][DUTOAN.XLS]_DU_195"/>
      <sheetName val="[DUTOAN.XLS][DUTOAN.XLS]_DU_194"/>
      <sheetName val="[DUTOAN.XLS][DUTOAN.XLS]_DU_197"/>
      <sheetName val="[DUTOAN.XLS][DUTOAN.XLS]_DU_198"/>
      <sheetName val="[DUTOAN.XLS][DUTOAN.XLS]_DU_199"/>
      <sheetName val="[DUTOAN.XLS][DUTOAN.XLS]_DU_200"/>
      <sheetName val="[DUTOAN.XLS][DUTOAN.XLS]_DU_201"/>
      <sheetName val="[DUTOAN.XLS][DUTOAN.XLS]_DU_202"/>
      <sheetName val="[DUTOAN.XLS][DUTOAN.XLS]_DU_203"/>
      <sheetName val="[DUTOAN.XLS][DUTOAN.XLS]_DU_205"/>
      <sheetName val="[DUTOAN.XLS][DUTOAN.XLS]_DU_204"/>
      <sheetName val="[DUTOAN.XLS][DUTOAN.XLS]_DU_206"/>
      <sheetName val="[DUTOAN.XLS][DUTOAN.XLS]_DU_211"/>
      <sheetName val="[DUTOAN.XLS][DUTOAN.XLS]_DU_208"/>
      <sheetName val="[DUTOAN.XLS][DUTOAN.XLS]_DU_207"/>
      <sheetName val="[DUTOAN.XLS][DUTOAN.XLS]_DU_209"/>
      <sheetName val="[DUTOAN.XLS][DUTOAN.XLS]_DU_210"/>
      <sheetName val="[DUTOAN.XLS][DUTOAN.XLS]_DU_212"/>
      <sheetName val="[DUTOAN.XLS][DUTOAN.XLS]_DU_216"/>
      <sheetName val="[DUTOAN.XLS][DUTOAN.XLS]_DU_215"/>
      <sheetName val="[DUTOAN.XLS][DUTOAN.XLS]_DU_214"/>
      <sheetName val="[DUTOAN.XLS][DUTOAN.XLS]_DU_220"/>
      <sheetName val="[DUTOAN.XLS][DUTOAN.XLS]_DU_217"/>
      <sheetName val="[DUTOAN.XLS][DUTOAN.XLS]_DU_218"/>
      <sheetName val="[DUTOAN.XLS][DUTOAN.XLS]_DU_219"/>
      <sheetName val="[DUTOAN.XLS][DUTOAN.XLS]_DU_221"/>
      <sheetName val="[DUTOAN.XLS][DUTOAN.XLS]_DU_222"/>
      <sheetName val="[DUTOAN.XLS][DUTOAN.XLS]_DU_223"/>
      <sheetName val="[DUTOAN.XLS][DUTOAN.XLS]_DU_224"/>
      <sheetName val="[DUTOAN.XLS][DUTOAN.XLS]_DU_225"/>
      <sheetName val="[DUTOAN.XLS][DUTOAN.XLS]_DU_226"/>
      <sheetName val="[DUTOAN.XLS][DUTOAN.XLS]_DU_244"/>
      <sheetName val="[DUTOAN.XLS][DUTOAN.XLS]_DU_227"/>
      <sheetName val="[DUTOAN.XLS][DUTOAN.XLS]_DU_233"/>
      <sheetName val="[DUTOAN.XLS][DUTOAN.XLS]_DU_229"/>
      <sheetName val="[DUTOAN.XLS][DUTOAN.XLS]_DU_228"/>
      <sheetName val="[DUTOAN.XLS][DUTOAN.XLS]_DU_230"/>
      <sheetName val="[DUTOAN.XLS][DUTOAN.XLS]_DU_231"/>
      <sheetName val="[DUTOAN.XLS][DUTOAN.XLS]_DU_232"/>
      <sheetName val="[DUTOAN.XLS][DUTOAN.XLS]_DU_235"/>
      <sheetName val="[DUTOAN.XLS][DUTOAN.XLS]_DU_234"/>
      <sheetName val="[DUTOAN.XLS][DUTOAN.XLS]_DU_236"/>
      <sheetName val="[DUTOAN.XLS][DUTOAN.XLS]_DU_237"/>
      <sheetName val="[DUTOAN.XLS][DUTOAN.XLS]_DU_238"/>
      <sheetName val="[DUTOAN.XLS][DUTOAN.XLS]_DU_239"/>
      <sheetName val="[DUTOAN.XLS][DUTOAN.XLS]_DU_240"/>
      <sheetName val="[DUTOAN.XLS][DUTOAN.XLS]_DU_241"/>
      <sheetName val="[DUTOAN.XLS][DUTOAN.XLS]_DU_242"/>
      <sheetName val="[DUTOAN.XLS][DUTOAN.XLS]_DU_243"/>
      <sheetName val="[DUTOAN.XLS][DUTOAN.XLS]_DU_246"/>
      <sheetName val="[DUTOAN.XLS][DUTOAN.XLS]_DU_247"/>
      <sheetName val="[DUTOAN.XLS][DUTOAN.XLS]_DU_249"/>
      <sheetName val="[DUTOAN.XLS][DUTOAN.XLS]_DU_248"/>
      <sheetName val="[DUTOAN.XLS][DUTOAN.XLS]_DU_251"/>
      <sheetName val="[DUTOAN.XLS][DUTOAN.XLS]_DU_250"/>
      <sheetName val="[DUTOAN.XLS][DUTOAN.XLS]_DU_253"/>
      <sheetName val="[DUTOAN.XLS][DUTOAN.XLS]_DU_252"/>
      <sheetName val="[DUTOAN.XLS][DUTOAN.XLS]_DU_255"/>
      <sheetName val="[DUTOAN.XLS][DUTOAN.XLS]_DU_2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refreshError="1"/>
      <sheetData sheetId="362"/>
      <sheetData sheetId="363" refreshError="1"/>
      <sheetData sheetId="364"/>
      <sheetData sheetId="365"/>
      <sheetData sheetId="366" refreshError="1"/>
      <sheetData sheetId="367" refreshError="1"/>
      <sheetData sheetId="368"/>
      <sheetData sheetId="369" refreshError="1"/>
      <sheetData sheetId="370"/>
      <sheetData sheetId="371"/>
      <sheetData sheetId="372" refreshError="1"/>
      <sheetData sheetId="373" refreshError="1"/>
      <sheetData sheetId="374"/>
      <sheetData sheetId="375"/>
      <sheetData sheetId="376" refreshError="1"/>
      <sheetData sheetId="377" refreshError="1"/>
      <sheetData sheetId="378"/>
      <sheetData sheetId="379"/>
      <sheetData sheetId="380" refreshError="1"/>
      <sheetData sheetId="381" refreshError="1"/>
      <sheetData sheetId="382"/>
      <sheetData sheetId="383"/>
      <sheetData sheetId="384" refreshError="1"/>
      <sheetData sheetId="385"/>
      <sheetData sheetId="386" refreshError="1"/>
      <sheetData sheetId="387"/>
      <sheetData sheetId="388" refreshError="1"/>
      <sheetData sheetId="389"/>
      <sheetData sheetId="390" refreshError="1"/>
      <sheetData sheetId="391" refreshError="1"/>
      <sheetData sheetId="392"/>
      <sheetData sheetId="393" refreshError="1"/>
      <sheetData sheetId="394"/>
      <sheetData sheetId="395" refreshError="1"/>
      <sheetData sheetId="396"/>
      <sheetData sheetId="397" refreshError="1"/>
      <sheetData sheetId="398"/>
      <sheetData sheetId="399" refreshError="1"/>
      <sheetData sheetId="400" refreshError="1"/>
      <sheetData sheetId="401" refreshError="1"/>
      <sheetData sheetId="402"/>
      <sheetData sheetId="403" refreshError="1"/>
      <sheetData sheetId="404" refreshError="1"/>
      <sheetData sheetId="405"/>
      <sheetData sheetId="406"/>
      <sheetData sheetId="407"/>
      <sheetData sheetId="408" refreshError="1"/>
      <sheetData sheetId="409" refreshError="1"/>
      <sheetData sheetId="410"/>
      <sheetData sheetId="411" refreshError="1"/>
      <sheetData sheetId="412"/>
      <sheetData sheetId="413" refreshError="1"/>
      <sheetData sheetId="414"/>
      <sheetData sheetId="415" refreshError="1"/>
      <sheetData sheetId="416"/>
      <sheetData sheetId="417" refreshError="1"/>
      <sheetData sheetId="418"/>
      <sheetData sheetId="419"/>
      <sheetData sheetId="420" refreshError="1"/>
      <sheetData sheetId="421" refreshError="1"/>
      <sheetData sheetId="422"/>
      <sheetData sheetId="423"/>
      <sheetData sheetId="424" refreshError="1"/>
      <sheetData sheetId="425" refreshError="1"/>
      <sheetData sheetId="426" refreshError="1"/>
      <sheetData sheetId="427" refreshError="1"/>
      <sheetData sheetId="428" refreshError="1"/>
      <sheetData sheetId="429" refreshError="1"/>
      <sheetData sheetId="430"/>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refreshError="1"/>
      <sheetData sheetId="489"/>
      <sheetData sheetId="490" refreshError="1"/>
      <sheetData sheetId="491" refreshError="1"/>
      <sheetData sheetId="492" refreshError="1"/>
      <sheetData sheetId="493" refreshError="1"/>
      <sheetData sheetId="494" refreshError="1"/>
      <sheetData sheetId="495" refreshError="1"/>
      <sheetData sheetId="496"/>
      <sheetData sheetId="497"/>
      <sheetData sheetId="498"/>
      <sheetData sheetId="499"/>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sheetData sheetId="522"/>
      <sheetData sheetId="523" refreshError="1"/>
      <sheetData sheetId="524" refreshError="1"/>
      <sheetData sheetId="525" refreshError="1"/>
      <sheetData sheetId="526"/>
      <sheetData sheetId="527"/>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sheetData sheetId="587"/>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refreshError="1"/>
      <sheetData sheetId="601" refreshError="1"/>
      <sheetData sheetId="602"/>
      <sheetData sheetId="603" refreshError="1"/>
      <sheetData sheetId="604" refreshError="1"/>
      <sheetData sheetId="605" refreshError="1"/>
      <sheetData sheetId="606" refreshError="1"/>
      <sheetData sheetId="607" refreshError="1"/>
      <sheetData sheetId="608"/>
      <sheetData sheetId="609" refreshError="1"/>
      <sheetData sheetId="610" refreshError="1"/>
      <sheetData sheetId="611" refreshError="1"/>
      <sheetData sheetId="612" refreshError="1"/>
      <sheetData sheetId="613" refreshError="1"/>
      <sheetData sheetId="614"/>
      <sheetData sheetId="615" refreshError="1"/>
      <sheetData sheetId="616" refreshError="1"/>
      <sheetData sheetId="617" refreshError="1"/>
      <sheetData sheetId="618" refreshError="1"/>
      <sheetData sheetId="619"/>
      <sheetData sheetId="620" refreshError="1"/>
      <sheetData sheetId="621" refreshError="1"/>
      <sheetData sheetId="622" refreshError="1"/>
      <sheetData sheetId="623" refreshError="1"/>
      <sheetData sheetId="624" refreshError="1"/>
      <sheetData sheetId="62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s>
    <sheetDataSet>
      <sheetData sheetId="0"/>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phucap"/>
      <sheetName val="nen"/>
      <sheetName val="mat"/>
      <sheetName val="atgt"/>
      <sheetName val="cong"/>
      <sheetName val="vua"/>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DTCT"/>
      <sheetName val="B2.3"/>
      <sheetName val="CL XD"/>
      <sheetName val="THop"/>
      <sheetName val="CT"/>
      <sheetName val="TienLuong"/>
      <sheetName val="gtxl-duone(11m)"/>
      <sheetName val="'pmb"/>
      <sheetName val="tong hop"/>
      <sheetName val="phan tich DG"/>
      <sheetName val="gia vat lieu"/>
      <sheetName val="gia xe may"/>
      <sheetName val="gia nhan cong"/>
      <sheetName val="ChiTiet"/>
      <sheetName val="Don-Gia"/>
      <sheetName val="Nhan-cong"/>
      <sheetName val="May"/>
      <sheetName val="VatLieu"/>
      <sheetName val="Thanh-Toan"/>
      <sheetName val="KLCong"/>
      <sheetName val="Sheet12"/>
      <sheetName val="Sheet13"/>
      <sheetName val="Sheet14"/>
      <sheetName val="Sheet15"/>
      <sheetName val="Sheet16"/>
      <sheetName val="C47-456"/>
      <sheetName val="C46"/>
      <sheetName val="C47-PII"/>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
      <sheetName val="Sheet3"/>
      <sheetName val="pt0-1"/>
      <sheetName val="kp0-1"/>
      <sheetName val="0-1"/>
      <sheetName val="pt2-3"/>
      <sheetName val="thkp2-3"/>
      <sheetName val="clvl"/>
      <sheetName val="2-3"/>
      <sheetName val="cl1-2"/>
      <sheetName val="thkp1-2"/>
      <sheetName val="clvl1-2"/>
      <sheetName val="1-2"/>
      <sheetName val="C.t)êt C.ty"/>
      <sheetName val="["/>
      <sheetName val="Thuc thanh"/>
      <sheetName val="tra-vat-lieu"/>
      <sheetName val="T.HDÔ CN"/>
      <sheetName val="MTO REV.0"/>
      <sheetName val="tkkt-ql38-1-g-2"/>
      <sheetName val="TH_DTXL_luu"/>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DCNCII"/>
      <sheetName val="CN kho doi"/>
      <sheetName val="CTHTchua TTn?ib?"/>
      <sheetName val="CN2004 N?p TCT"/>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PEDESB"/>
      <sheetName val="btra"/>
      <sheetName val="TN"/>
      <sheetName val="ND"/>
      <sheetName val="dtxl-du_x0000_n_x0000_"/>
      <sheetName val="chitimc"/>
      <sheetName val="T1-05"/>
      <sheetName val="T2-05"/>
      <sheetName val="T3-05"/>
      <sheetName val="T4-05"/>
      <sheetName val="T5-05"/>
      <sheetName val="T6-05"/>
      <sheetName val="T7-05"/>
      <sheetName val="T8-05"/>
      <sheetName val="T9-05"/>
      <sheetName val="T10-05"/>
      <sheetName val="T11-05"/>
      <sheetName val="T12-05"/>
      <sheetName val="BANGTRA"/>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MTL$-INTER"/>
      <sheetName val="CTHTc(u_x0000_ _x0000_T*?ib?"/>
      <sheetName val="gtxl-euone(11m)"/>
      <sheetName val="t02"/>
      <sheetName val="BaoVe"/>
      <sheetName val="Tr Cay"/>
      <sheetName val="T071"/>
      <sheetName val="TRONG CAY T8 (2)"/>
      <sheetName val="CN kho ðoi"/>
      <sheetName val="CTHTchýa TTn?ib?"/>
      <sheetName val="_x0001_Y_x0000__x0004__x0000__x0000__x0000_?_x0001_Y_x0000__x0004__x0000__x0000__x0000__x0001_Y_x0000__x0004__x0000__x0000__x0000_ _x0001_Y_x0000__x0004__x0000__x0000__x0000_"/>
      <sheetName val="Tra_bang"/>
      <sheetName val="CN Tl￸04"/>
      <sheetName val="gtxl-duoîe(11m)"/>
      <sheetName val="KLDG_x0014_T&lt;120% (2)"/>
      <sheetName val="_x0018_XXXXXX0"/>
      <sheetName val="N/ Ca.N"/>
      <sheetName val="CTHTchưa TTn᳙ibộ"/>
      <sheetName val="_x0001_Y"/>
      <sheetName val="_x0001_Y?_x0004_???’_x0001_Y?_x0004_???“_x0001_Y?_x0004_???”_x0001_Y?_x0004_???"/>
      <sheetName val="_x0001_Y?_x0004_???ž_x0001_Y?_x0004_???Ÿ_x0001_Y?_x0004_??? 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VL????????"/>
      <sheetName val="DG "/>
      <sheetName val="V@PN"/>
      <sheetName val="_pmb"/>
      <sheetName val="_"/>
      <sheetName val="CTHTchua TTn_ib_"/>
      <sheetName val="CN2004 N_p TCT"/>
      <sheetName val="1-2_x0000__x0000__x0000__x0000__x0000__x0000__x0000__x0000__x0000__x0000__x0000_냼η_x0000__x0004__x0000__x0000__x0000__x0000__x0000__x0000_钌έ_x0000__x0000__x0000__x0000__x0000_"/>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Truot_nen"/>
      <sheetName val="dtxl-du?n?"/>
      <sheetName val="VapLieu"/>
      <sheetName val="Tong KLBS"/>
      <sheetName val="BaocaoC.noHopC."/>
      <sheetName val="dtxl-du"/>
      <sheetName val="CTHTchýa TTn_ib_"/>
      <sheetName val="CTHTc(u"/>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giႀ￸nhan cong"/>
      <sheetName val="1-2???????????냼η?_x0004_??????钌έ?????"/>
      <sheetName val="_x0001_Y?_x0004_????_x0001_Y?_x0004_???_x0001_Y?_x0004_??? _x0001_Y?_x0004_???"/>
      <sheetName val="ATM"/>
      <sheetName val="BCA"/>
      <sheetName val="Anca"/>
      <sheetName val="TT Luong"/>
      <sheetName val="TTATM"/>
      <sheetName val="Duyet"/>
      <sheetName val="_x0000__x0004__x0000__x0000__x0000_™_x0001_Y_x0000__x0004__x0000__x0000__x0000_š_x0001_Y_x0000__x0004__x0000__x0000__x0000_›_x0001_Y_x0000__x0004__x0000__x0000__x0000_œ_x0001_"/>
      <sheetName val="CTHTc(u? ?T*?ib?"/>
      <sheetName val="thdt"/>
      <sheetName val="ptvl0-1"/>
      <sheetName val="ptvl4-5"/>
      <sheetName val="4-5"/>
      <sheetName val="ptvl3-4"/>
      <sheetName val="3-4"/>
      <sheetName val="ptvl2-3"/>
      <sheetName val="vlcong"/>
      <sheetName val="ptvl1-2"/>
      <sheetName val="TSO_CHUNG"/>
      <sheetName val="ctTBA"/>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Box-Girder"/>
      <sheetName val="MTO REV.2(ARMOR)"/>
      <sheetName val="Dữ liệu"/>
      <sheetName val="Khối lượng"/>
      <sheetName val="Dự toán"/>
      <sheetName val="Vật tư"/>
      <sheetName val="Phân tích"/>
      <sheetName val="&lt;Phân tích&gt;"/>
      <sheetName val="Kinh phí"/>
      <sheetName val="Thuyết minh"/>
      <sheetName val="Bìa HS"/>
      <sheetName val="Tiến độ"/>
      <sheetName val="7_x0010_000000"/>
      <sheetName val="nhan cong"/>
      <sheetName val="_x0001_Y?_x0004_?Â_x0001_Y?_x0004_?Ã_x0001_Y?_x0004_?Ä_x0001_Y?_x0004_?Å_x0001_Y?_x0004_Æ_x0001_"/>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dtxl-du_n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CN Tl?04"/>
      <sheetName val="_x0000__x0004__x0000__x0000__x0000_½_x0001_Y_x0000__x0004__x0000__x0000__x0000_¾_x0001_Y_x0000__x0004__x0000__x0000_¿_x0001_Y_x0000__x0004__x0000__x0000__x0000_À_x0001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N_ Ca.N"/>
      <sheetName val="T_HDÔ_CN"/>
      <sheetName val="TH_x000d_DTXL-luu"/>
      <sheetName val="CPXD-TT-04-G_x0011_"/>
      <sheetName val="DTCT_x000d_G1"/>
      <sheetName val="tra-vau-lieu"/>
      <sheetName val="DTCTtÑuy"/>
      <sheetName val="_x0001_Y__x0004____’_x0001_Y__x0004____“_x0001_Y__x0004____”_x0001_Y__x0004____"/>
      <sheetName val="_x0001_Y__x0004____ž_x0001_Y__x0004____Ÿ_x0001_Y__x0004____ _x0001_Y__x0004____"/>
      <sheetName val="뉃_x0000_Tchưa TTnộibộ"/>
      <sheetName val="_x0001_Y__x0004______x0001_Y__x0004_____x0001_Y__x0004____ _x0001_Y__x0004____"/>
      <sheetName val="CTHTc(u_ _T__ib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CTHTc(u? T*?ib?"/>
      <sheetName val="_x0001_Y_x0000__x0004__x0000__x0000__x0000_?_x0001_Y_x0000__x0004__x0000__x0000__x0000_Ÿ_x0001_Y_x0000__x0004__x0000__x0000__x0000_ _x0001_Y_x0000__x0004__x0000__x0000__x0000_"/>
      <sheetName val="?_x0004_???™_x0001_Y?_x0004_???š_x0001_Y?_x0004_???›_x0001_Y?_x0004_???œ_x0001_"/>
      <sheetName val="Y’Y“Y”Y•Y–Y—Y˜Y™YšY›Yœ"/>
      <sheetName val="YžYŸY Y¡Y¢Y£Y¤Y¥Y¦Y§Y¨"/>
      <sheetName val="_x0001_Y?_x0004_?’_x0001_Y?_x0004_?“_x0001_Y?_x0004_?”_x0001_Y?_x0004_?•_x0001_Y?_x0004_?–_x0001_"/>
      <sheetName val="_x0001_Y?_x0004_?ž_x0001_Y?_x0004_?Ÿ_x0001_Y?_x0004_? _x0001_Y?_x0004_?¡_x0001_Y?_x0004_?¢_x0001_"/>
      <sheetName val="_x0004_?™_x0001_Y?_x0004_?š_x0001_Y?_x0004_?›_x0001_Y?_x0004_?œ_x0001_"/>
      <sheetName val="_x0001_Y?_x0004_????_x0001_Y?_x0004_???Ÿ_x0001_Y?_x0004_??? _x0001_Y?_x0004_???"/>
      <sheetName val="CN_kho_doi"/>
      <sheetName val="CTHTchua_TTn?ib?"/>
      <sheetName val="CN2004_N?p_TCT"/>
      <sheetName val="VL________"/>
      <sheetName val="BaocanC.No2"/>
      <sheetName val="_x0001_Y?_x0004_?¶_x0001_Y_x0004_?·_x0001_Y?_x0004_?¸_x0001_Y?_x0004_?¹_x0001_Y?_x0004_?º_x0001_Y"/>
      <sheetName val="_x0001_Y?_x0004_?ª_x0001_Y?_x0004_?«_x0001_Y?_x0004_?¬_x0001_Y?_x0004_?­_x0001_Y_x0004_?®_x0001_"/>
      <sheetName val="t-ql38-1-g-2.xls][_x0000__x0000__x0000__x0000__x0000__x0000__x0000__x0000__x0000__x0000__x0000_??"/>
      <sheetName val="gi??nhan cong"/>
      <sheetName val="Thanh,Toan"/>
      <sheetName val="Shmet2"/>
      <sheetName val="\.HopCNo"/>
      <sheetName val="Tien do thi²_x0000__x0000_g"/>
      <sheetName val="tkku-ql38-1-g-2"/>
      <sheetName val="[tkkt-ql38-1-g-2.xls_gtxl-cau"/>
      <sheetName val="heso"/>
      <sheetName val="CN_kho_ðoi"/>
      <sheetName val="_x0000__x0004__x0000__x0000__x0000__x0001_Y_x0000__x0004__x0000__x0000__x0000_?_x0001_Y_x0000__x0004__x0000__x0000__x0000__x0001_Y_x0000__x0004__x0000__x0000__x0000__x0001_"/>
      <sheetName val="_x0001_Y__x0004__Â_x0001_Y__x0004__Ã_x0001_Y__x0004__Ä_x0001_Y__x0004__Å_x0001_Y__x0004__Æ_x0001_"/>
      <sheetName val="_x0001_Y__x0004__¶_x0001_Y_x0004__·_x0001_Y__x0004__¸_x0001_Y__x0004__¹_x0001_Y__x0004__º_x0001_Y"/>
      <sheetName val="_x0001_Y__x0004__ª_x0001_Y__x0004__«_x0001_Y__x0004__¬_x0001_Y__x0004__­_x0001_Y_x0004__®_x0001_"/>
      <sheetName val="Sheet03"/>
      <sheetName val="gia x_x0000__x0000__x0000__x0000__x0000_"/>
      <sheetName val="Soil"/>
      <sheetName val="TH_x000a_DTXL-luu"/>
      <sheetName val="DTCT_x000a_G1"/>
      <sheetName val="Congty_x0000__x0000__x0000__x0000__x0000__x0000__x0000__x0000__x0000__x0000__x0009__x0000_좤ϭ_x0000__x0004__x0000__x0000__x0000__x0000__x0000__x0000_ꃰϭ"/>
      <sheetName val="_x0001_Y_x0000__x0004__x0000__x0000__x0000_Â_x0001_X_x0000__x0004__x0000__x0000__x0000_Ã_x0001_Y_x0000__x0004__x0000__x0000__x0000_Ä_x0001_Y_x0000__x0004__x0000__x0000__x0000_"/>
      <sheetName val="BTHTchua TTn?ib?"/>
      <sheetName val="1-2___________냼η__x0004_______钌έ_____"/>
      <sheetName val="뉃?Tchưa TTnộibộ"/>
      <sheetName val="[tkkt-ql38-1-g-2.xls][tkkt-ql38"/>
      <sheetName val="gi__nhan cong"/>
      <sheetName val="_x0004_"/>
      <sheetName val="t-ql38-1-g-2.xls][?????????????"/>
      <sheetName val="BTHTchua TTn_ib_"/>
      <sheetName val="CN Tl_04"/>
      <sheetName val="1-2_x0000_냼η_x0000__x0004__x0000_钌έ_x0000_넬η_x0000__x0000__x0016_[tkkt-ql38-1-"/>
      <sheetName val="gtrinh"/>
      <sheetName val="?_x0000_?Tchua TTn?ib?"/>
      <sheetName val="Congty_x0000__x0000__x0000__x0000__x0000__x0000__x0000__x0000__x0000__x0000_ _x0000_좤ϭ_x0000__x0004__x0000__x0000__x0000__x0000__x0000__x0000_ꃰϭ"/>
      <sheetName val="__x0004____™_x0001_Y__x0004____š_x0001_Y__x0004____›_x0001_Y__x0004____œ_x0001_"/>
      <sheetName val="_x0004___x0001_Y__x0004___x0001_Y__x0004___x0001_Y__x0004___x0001_"/>
      <sheetName val="_x0004__¥_x0001_Y__x0004__¦_x0001_Y__x0004__§_x0001_Y__x0004__¨_x0001_"/>
      <sheetName val="_x0004__±_x0001_Y__x0004__²_x0001_Y__x0004__³_x0001_Y__x0004__´_x0001_"/>
      <sheetName val="_x0004__½_x0001_Y__x0004__¾_x0001_Y__x0004__¿_x0001_Y__x0004__À_x0001_"/>
      <sheetName val="_x0004__É_x0001_Y__x0004__Ê_x0001_Y__x0004__Ë_x0001_Y__x0004__Ì_x0001_"/>
      <sheetName val="_x0000__x0004__x0000__x0000__x0000__x0001_Y_x0000__x0004__x0000__x0000__x0000__x0001_Y_x0000__x0004__x0000__x0000__x0000__x0001_࡙_x0000__x0004__x0000__x0000__x0000__x0001_"/>
      <sheetName val="MTO_REV_0"/>
      <sheetName val="YYY"/>
      <sheetName val="¥Y¦Y§Y¨"/>
      <sheetName val="±Y²Y³Y´"/>
      <sheetName val="½Y¾Y¿YÀ"/>
      <sheetName val="ÉYÊYËYÌ"/>
      <sheetName val="????Y????Y????Y????"/>
      <sheetName val="????¥Y????¦Y????§Y????¨"/>
      <sheetName val="뉃"/>
      <sheetName val="_x0001_Y__x0004__’_x0001_Y__x0004__“_x0001_Y__x0004__”_x0001_Y__x0004__•_x0001_Y__x0004__–_x0001_"/>
      <sheetName val="gia x?????"/>
      <sheetName val="ptvt"/>
      <sheetName val="LEGEND"/>
      <sheetName val="?_x0004_???½_x0001_Y?_x0004_???¾_x0001_Y?_x0004_??¿_x0001_Y?_x0004_???À_x0001_"/>
      <sheetName val="Tien do thi²??g"/>
      <sheetName val="V_x0000_B"/>
      <sheetName val="CTHTchýa_TTn?ib?"/>
      <sheetName val="90100000"/>
      <sheetName val="VL?"/>
      <sheetName val="_x0001_Y?_x0004_??_x0001_Y?_x0004_?_x0001_Y?_x0004_? _x0001_Y?_x0004_?"/>
      <sheetName val="Confi_x0000_"/>
      <sheetName val="_x0001_Y__x0004__ž_x0001_Y__x0004__Ÿ_x0001_Y__x0004__ _x0001_Y__x0004__¡_x0001_Y__x0004__¢_x0001_"/>
      <sheetName val="????±Y????²Y????³Y????´"/>
      <sheetName val="????½Y????¾Y????¿Y????À"/>
      <sheetName val="????ÉY????ÊY????ËY????Ì"/>
      <sheetName val="CTHTchua_TTn_ib_"/>
      <sheetName val="CN2004_N_p_TCT"/>
      <sheetName val="Y"/>
      <sheetName val="KLDGT&lt;120%_(2)"/>
      <sheetName val="XXXXXX0"/>
      <sheetName val="N/_Ca_N"/>
      <sheetName val="t-ql38-1-g-2.xls__"/>
      <sheetName val="BAOGTRA"/>
      <sheetName val="_x0001_Y_x0000_D_x0000__x0000__x0000_ª_x0001_Y_x0000__x0004__x0000__x0000__x0000_«_x0001_Y_x0000__x0004__x0000__x0000__x0000_¬_x0001_Y_x0000__x0004__x0000__x0000__x0000_"/>
      <sheetName val="TH_DTXL-luu"/>
      <sheetName val="DTCT_G1"/>
      <sheetName val="[tkkt-ql38-1-g-2.xls]N/ Ca.N"/>
      <sheetName val="CHITIET VL-NC-TT-3p"/>
      <sheetName val="1-2_x0000__x0000__x0000__x0000__x0000__x0000__x0000__x0000__x0000__x0000__x0000_??_x0000__x0004__x0000__x0000__x0000__x0000__x0000__x0000_??_x0000__x0000__x0000__x0000__x0000_"/>
      <sheetName val="_x0000__x0004__x0000__x0000__x0000_±_x0001_X_x0000__x0004__x0000__x0000__x0000_²_x0001_Y_x0000__x0004__x0000__x0000__x0000_³_x0001_Y_x0000__x0004__x0000__x0000__x0000_´_x0001_"/>
      <sheetName val="_x0000__x0004__x0000__x0000__x0000_É_x0001_Y_x0000__x0004__x0000__x0000__x0000_Ê_x0001_X_x0000__x0004__x0000__x0000__x0000_Ë_x0001_Y_x0000__x0004__x0000__x0000__x0000_Ì_x0001_"/>
      <sheetName val="2_x0000__x0000_raQuy"/>
      <sheetName val="_x005f_x0001_Y"/>
      <sheetName val="Y’Y“Y”Y"/>
      <sheetName val="YžYŸY Y"/>
      <sheetName val="YªY«Y¬Y"/>
      <sheetName val="Y¶Y·Y¸Y"/>
      <sheetName val="YÂYÃYÄY"/>
      <sheetName val="BaocaoC_noHopC_"/>
      <sheetName val="CTHTc(u_T*?ib?"/>
      <sheetName val="VL________x0000_"/>
      <sheetName val="VL________x0010_"/>
      <sheetName val="Thuyế׃】_x0000__x0000_貰_x0000_"/>
      <sheetName val="Thuyế׃】_x0000__x0000_ᦠ_x0000_"/>
      <sheetName val="cone"/>
      <sheetName val="CTHTchýa_TTn_ib_"/>
      <sheetName val="VL________x0005_"/>
      <sheetName val="Thuyế޹⽌_x0005__x0000__x0000_"/>
      <sheetName val="tong_hop1"/>
      <sheetName val="phan_tich_DG1"/>
      <sheetName val="gia_vat_lieu1"/>
      <sheetName val="gia_xe_may1"/>
      <sheetName val="gia_nhan_cong1"/>
      <sheetName val="C_noTX011"/>
      <sheetName val="T_HopCNo1"/>
      <sheetName val="BaocaoC_No21"/>
      <sheetName val="BaocaoC_noHopC_ty1"/>
      <sheetName val="No_Ca_N1"/>
      <sheetName val="C_tiêt_C_ty1"/>
      <sheetName val="CN_TCT031"/>
      <sheetName val="CN_kho_đoi1"/>
      <sheetName val="_Y_______Y_______Y_______Y____2"/>
      <sheetName val="tone hop"/>
      <sheetName val="dࡴoan"/>
      <sheetName val="Tien do thi²"/>
      <sheetName val="KLDGDT&lt;120%"/>
      <sheetName val="_tkkt-ql38-1-g-2.xls_gtxl-cau"/>
      <sheetName val="D10-05"/>
      <sheetName val="CN Tl_0_x0000_"/>
      <sheetName val="AM"/>
      <sheetName val="_Y_______Y_______Y_______Y____3"/>
      <sheetName val="_Y_______Y_______Y_______Y____4"/>
      <sheetName val="_Y_______Y_______Y_______Y____5"/>
      <sheetName val="_Y_______Y_______Y_______Y____6"/>
      <sheetName val="_Y_______Y_______Y_______Y____7"/>
      <sheetName val="_Y_______Y_______Y_______Y____8"/>
      <sheetName val="_Y_______Y_______Y_______Y____9"/>
      <sheetName val="_Y_______Y_______Y_______Y___10"/>
      <sheetName val="_Y_______Y_______Y_______Y___11"/>
      <sheetName val="1_2___________냼_______________2"/>
      <sheetName val="???Tchua TTn?ib?"/>
      <sheetName val="_.HopCNo"/>
      <sheetName val="[tkkt-ql38-1-g-2.xls]\.HopCNo"/>
      <sheetName val="_x0001_Y?_x0004_???_x0001_Y?_x0004_???_x0001_Y?_x0004_???_x0001_࡙?_x0004_???"/>
      <sheetName val="C.ti?t C.ty"/>
      <sheetName val="NC"/>
      <sheetName val="Vat lieu"/>
      <sheetName val="_x0001_Y?_x0004_???Â_x0001_X?_x0004_???Ã_x0001_Y?_x0004_???Ä_x0001_Y?_x0004_???"/>
      <sheetName val="CTHTchưa_TTn᳙ibộ"/>
      <sheetName val="ds"/>
      <sheetName val="t-ql38-1-g-2.xls]["/>
      <sheetName val="_x0001_Y_x0000__x0004__x0000_¶_x0001_Y_x0000__x0004__x0000_·_x0001_Y_x0000__x0004__x0000_¸_x0001_Y_x0000__x0004__x0000_9_x0001_Y_x0000__x0004__x0000_º_x0001_"/>
      <sheetName val="?"/>
      <sheetName val="Thuyế׃】"/>
      <sheetName val="V"/>
      <sheetName val="Thuyế޹⽌_x0005_"/>
      <sheetName val="2"/>
      <sheetName val="뉃_Tchưa TTnộibộ"/>
      <sheetName val="Bu_vat_lieu"/>
      <sheetName val="TH DTXL-luu"/>
      <sheetName val="DTCT G1"/>
      <sheetName val="_x0001_Y?_x0004_?¶_x0001_Y?_x0004_?·_x0001_Y?_x0004_¸_x0001_Y?_x0004_?¹_x0001_Y?_x0004_?º_x0001_Y"/>
      <sheetName val="YYYYY"/>
      <sheetName val="YYY Y¡Y¢"/>
      <sheetName val="YªY«Y¬Y­Y®"/>
      <sheetName val="Y¶Y·Y¸Y¹Yº"/>
      <sheetName val="YÂYÃYÄYÅYÆ"/>
      <sheetName val="Tr_Cay"/>
      <sheetName val="TRONG_CAY_T8_(2)"/>
      <sheetName val="_x0004__x0000_±_x0001_Y_x0000__x0004__x0000_²_x0001_Y_x0000__x0004__x0000_³_x0001_Y_x0000__x0004__x0000_´_x0000_"/>
      <sheetName val="1-2??????????????_x0004_?????????????"/>
      <sheetName val="0000000000"/>
      <sheetName val="1000000000"/>
      <sheetName val="2000000000"/>
      <sheetName val="3000000000"/>
      <sheetName val="?_x0004_???_x0001_Y?_x0004_????_x0001_Y?_x0004_???_x0001_Y?_x0004_???_x0001_"/>
      <sheetName val="CTHTchua TTn7ib?"/>
      <sheetName val="THKL_nghiemthu1"/>
      <sheetName val="DTCTtaluy_(2)1"/>
      <sheetName val="KLDGTT&lt;120%_(2)1"/>
      <sheetName val="TH_(2)1"/>
      <sheetName val="Tien do thi²__g"/>
      <sheetName val="1-2?냼η?_x0004_?钌έ?넬η??_x0016_[tkkt-ql38-1-"/>
      <sheetName val="[tkkt-ql38-1-g-2.xls_gtxl-ca"/>
      <sheetName val="foxz"/>
      <sheetName val="M1-Doc ke"/>
      <sheetName val="CTHTc(u?_?T*?ib?"/>
      <sheetName val="???????-BLDG"/>
      <sheetName val="M2-Doc ke"/>
      <sheetName val="_x005f_x0001_Y__x005f_x0004_____x005f_x0001_Y__x"/>
      <sheetName val="_x005f_x0001_Y__x005f_x0004_____x005f_x0001_Y__x"/>
      <sheetName val="_x005f_x0001_Y__x005f_x0004____ª_x005f_x0001_Y__x"/>
      <sheetName val="_x005f_x0001_Y__x005f_x0004____¶_x005f_x0001_Y__x"/>
      <sheetName val="_x005f_x0001_Y__x005f_x0004____Â_x005f_x0001_Y__x"/>
      <sheetName val="KLDG_x005f_x0014_T&lt;120% (2)"/>
      <sheetName val="_x005f_x0018_XXXXXX0"/>
      <sheetName val="PA2-QH"/>
      <sheetName val="DTCT_x000a_G_x0010_"/>
      <sheetName val="1-2_x0000_냼η_x0000__x0004__x0000_钌έ_x0000_넬η_x0000__x0000__x0016_[tkkt-ql38-退迚"/>
      <sheetName val="T_Hop_CN1"/>
      <sheetName val="CTHTchưa_TTnộibộ1"/>
      <sheetName val="CN2004_Nộp_TCT1"/>
      <sheetName val="CN_TCT041"/>
      <sheetName val="B2_31"/>
      <sheetName val="CL_XD1"/>
      <sheetName val="Du_toan_(2)1"/>
      <sheetName val="Du_toan1"/>
      <sheetName val="Phan_tich_vat_tu1"/>
      <sheetName val="Tong_hop_vat_tu1"/>
      <sheetName val="Gia_tri_vat_tu1"/>
      <sheetName val="Chenh_lech_vat_tu1"/>
      <sheetName val="Du_thau1"/>
      <sheetName val="Don_gia_chi_tiet1"/>
      <sheetName val="Tu_van_Thiet_ke1"/>
      <sheetName val="Tien_do_thi_cong1"/>
      <sheetName val="Bia_du_toan1"/>
      <sheetName val="Tro_giup1"/>
      <sheetName val="C_t)êt_C_ty1"/>
      <sheetName val="Thuc_thanh1"/>
      <sheetName val="뉃_x0000_€Tchưa TTnộibộ"/>
      <sheetName val="Dữ 헾⾐_x0005__x0000_"/>
      <sheetName val="뉃?Tchưa _x0000__x0000__x0005__x0000_鎰奐ʃ"/>
      <sheetName val="CN Tl_0m"/>
      <sheetName val="CN Tl_0\"/>
      <sheetName val="CN Tl_0g"/>
      <sheetName val="CN Tl_0 "/>
      <sheetName val="CN Tl_0)"/>
      <sheetName val="CN Tl_0_x0005_"/>
      <sheetName val="CN Tl_0X"/>
      <sheetName val="_tkkt-ql38-1-g-2.xls__tkkt-ql38"/>
      <sheetName val="gia xe eay"/>
      <sheetName val="1-2_x0000_냼η_x0000__x0004__x0000_钌έ_x0000_넬η_x0000_홐䛀ì_x0000_ᤅⱜ翶_x0000__x0000__x0000__x0005__x0000_嚅ì_x0000_"/>
      <sheetName val="_x0001_Y_x0000__x0004__x0000__x0000__x0000_Â_x0001_X_x0000__x0004__x0000__x0000__x0000_Ã_x0001_Y_x0000__x0004__x0000__x0000__x0000_Ä_x0001_Y_x0000__x0004__x0000__x0000__x0010_"/>
      <sheetName val="DGChung"/>
      <sheetName val="NC_May"/>
      <sheetName val="1-2???????????냼η?_x0004_?ե_x0000__x0000__x0000_Ȁ_x0000_欀ﲣꃝ᎘Ȁ_x0000_"/>
      <sheetName val="?_x0004_???_x0001_Y?_x0004_???_x0001_Y?_x0004_???_x0001_࡙?_x0004_???_x0001_"/>
      <sheetName val="_x0004__x0000__x0001_Y_x0000__x0004__x0000__x0001_Y_x0000__x0004__x0000__x0001_Y_x0000__x0004__x0000__x0005_"/>
      <sheetName val="Khối lưc_x0000_Ԁ"/>
      <sheetName val="Y????’Y????“Y????”Y????"/>
      <sheetName val="1-2???????????냼η?_x0004_??????헾⿙_x0005__x0000__x0000__x0000_"/>
      <sheetName val="1-2???????????냼η?_x0004_??????_x0005__x0000__x0000__x0000__x0000_᪌"/>
      <sheetName val="Congty??????????_x0009_?좤ϭ?_x0004_??????ꃰϭ"/>
      <sheetName val="KKKKKKKK"/>
      <sheetName val="IBASE"/>
      <sheetName val="_x0001_Y_x0000__x0004__x0000__x0000__x0000_Â_x0001_X_x0000__x0004__x0000__x0000__x0000_Ã_x0001_Y_x0000__x0004__x0000__x0000__x0000_Ä_x0001_Y_x0000__x0004__x0000__x0000_H"/>
      <sheetName val="1_2___________________________2"/>
      <sheetName val="1_2___________________________3"/>
      <sheetName val="_Y_______Y_______Y_______Y___12"/>
      <sheetName val="_Y_______X_______Y_______Y____2"/>
      <sheetName val="[tkkt-ql38-1-g-2.xls]_tkkt_ql_2"/>
      <sheetName val="_x0001_Y__x0004__ž_x0001_Y__x0004__Ÿ_x0001_Y__x0004_t_x0000_Ԁ_x0000_退軆棤_x0001__x0000__x0000_Ā_x0000_倀㶃吢"/>
      <sheetName val="Work-Condition"/>
      <sheetName val="Tai khoan"/>
      <sheetName val="Congty?????????? ?좤ϭ?_x0004_??????ꃰϭ"/>
      <sheetName val="Khối lưc"/>
      <sheetName val="_x0001_Y__x0004_____x0001_Y__x"/>
      <sheetName val="_x0001_Y__x0004_____x0001_Y__x"/>
      <sheetName val="_x0001_Y__x0004____ª_x0001_Y__x"/>
      <sheetName val="_x0001_Y__x0004____¶_x0001_Y__x"/>
      <sheetName val="_x0001_Y__x0004____Â_x0001_Y__x"/>
      <sheetName val="__x005f_x0004_____x005f_x0001_Y__x005f_x0004____"/>
      <sheetName val="__x005f_x0004____¥_x005f_x0001_Y__x005f_x0004____"/>
      <sheetName val="__x005f_x0004____±_x005f_x0001_Y__x005f_x0004____"/>
      <sheetName val="__x005f_x0004____½_x005f_x0001_Y__x005f_x0004____"/>
      <sheetName val="__x005f_x0004____É_x005f_x0001_Y__x005f_x0004____"/>
      <sheetName val="Y_x0004_"/>
      <sheetName val="_x001f_"/>
      <sheetName val="捭_x0010_䌀䡔捔用 吀㼪扩ἿĀ_x0001_Y"/>
      <sheetName val="ﵨ⁡呔㽮扩ਿ"/>
      <sheetName val="㔰_x0005_吀ⴲ㔰_x0005_吀ⴳ㔰_x0005_吀ⴴ㔰_x0005_吀ⴵ㔰_x0005_吀ⴶ㔰_x0005_吀ⴷ㔰_x0005_吀ⴸ㔰_x0005_吀"/>
      <sheetName val="䝎䌠奁吠‸㈨ࠩ"/>
      <sheetName val="п㼿騿夁п㼿鬿夁п㼿鰿夁"/>
      <sheetName val="㼄㼿ƫ㽙㼄㼿Ƭ㽙㼄㼿ƭ㽙㼄㼿Ʈ㽙㼄㼿Ư㽙㼄㼿ư㽙㼄㼿Ʊ㽙㼄㼿Ʋ"/>
      <sheetName val="BanTinh"/>
      <sheetName val="ptvð"/>
      <sheetName val="ptv_x0000_"/>
    </sheetNames>
    <sheetDataSet>
      <sheetData sheetId="0" refreshError="1">
        <row r="59">
          <cell r="Q59">
            <v>2000</v>
          </cell>
        </row>
        <row r="63">
          <cell r="Q63">
            <v>3500</v>
          </cell>
        </row>
        <row r="67">
          <cell r="Q67">
            <v>7270</v>
          </cell>
        </row>
        <row r="69">
          <cell r="Q69">
            <v>60000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sheetData sheetId="148" refreshError="1"/>
      <sheetData sheetId="149" refreshError="1"/>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refreshError="1"/>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refreshError="1"/>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refreshError="1"/>
      <sheetData sheetId="351" refreshError="1"/>
      <sheetData sheetId="352"/>
      <sheetData sheetId="353" refreshError="1"/>
      <sheetData sheetId="354" refreshError="1"/>
      <sheetData sheetId="355"/>
      <sheetData sheetId="356"/>
      <sheetData sheetId="357"/>
      <sheetData sheetId="358"/>
      <sheetData sheetId="359"/>
      <sheetData sheetId="360"/>
      <sheetData sheetId="361" refreshError="1"/>
      <sheetData sheetId="362"/>
      <sheetData sheetId="363" refreshError="1"/>
      <sheetData sheetId="364" refreshError="1"/>
      <sheetData sheetId="365"/>
      <sheetData sheetId="366"/>
      <sheetData sheetId="367"/>
      <sheetData sheetId="368"/>
      <sheetData sheetId="369" refreshError="1"/>
      <sheetData sheetId="370" refreshError="1"/>
      <sheetData sheetId="371" refreshError="1"/>
      <sheetData sheetId="372" refreshError="1"/>
      <sheetData sheetId="373"/>
      <sheetData sheetId="374"/>
      <sheetData sheetId="375"/>
      <sheetData sheetId="376" refreshError="1"/>
      <sheetData sheetId="377" refreshError="1"/>
      <sheetData sheetId="378" refreshError="1"/>
      <sheetData sheetId="379"/>
      <sheetData sheetId="380"/>
      <sheetData sheetId="381"/>
      <sheetData sheetId="382" refreshError="1"/>
      <sheetData sheetId="383"/>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refreshError="1"/>
      <sheetData sheetId="402" refreshError="1"/>
      <sheetData sheetId="403"/>
      <sheetData sheetId="404" refreshError="1"/>
      <sheetData sheetId="405" refreshError="1"/>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sheetData sheetId="442"/>
      <sheetData sheetId="443"/>
      <sheetData sheetId="444"/>
      <sheetData sheetId="445"/>
      <sheetData sheetId="446"/>
      <sheetData sheetId="447"/>
      <sheetData sheetId="448" refreshError="1"/>
      <sheetData sheetId="449" refreshError="1"/>
      <sheetData sheetId="450" refreshError="1"/>
      <sheetData sheetId="451" refreshError="1"/>
      <sheetData sheetId="452" refreshError="1"/>
      <sheetData sheetId="453"/>
      <sheetData sheetId="454" refreshError="1"/>
      <sheetData sheetId="455" refreshError="1"/>
      <sheetData sheetId="456" refreshError="1"/>
      <sheetData sheetId="457" refreshError="1"/>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refreshError="1"/>
      <sheetData sheetId="473" refreshError="1"/>
      <sheetData sheetId="474" refreshError="1"/>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refreshError="1"/>
      <sheetData sheetId="489" refreshError="1"/>
      <sheetData sheetId="490"/>
      <sheetData sheetId="491" refreshError="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sheetData sheetId="533" refreshError="1"/>
      <sheetData sheetId="534"/>
      <sheetData sheetId="535" refreshError="1"/>
      <sheetData sheetId="536"/>
      <sheetData sheetId="537"/>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sheetData sheetId="611" refreshError="1"/>
      <sheetData sheetId="612" refreshError="1"/>
      <sheetData sheetId="613"/>
      <sheetData sheetId="614" refreshError="1"/>
      <sheetData sheetId="615" refreshError="1"/>
      <sheetData sheetId="616" refreshError="1"/>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red hole BH1"/>
      <sheetName val="Bored hole BH2"/>
      <sheetName val="Bored hole BH3"/>
      <sheetName val="Bored hole BH10"/>
      <sheetName val="Bored hole BH9"/>
      <sheetName val="Sheet2"/>
      <sheetName val="Sheet3"/>
      <sheetName val="XL4Poppy"/>
      <sheetName val="gvl"/>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Input"/>
      <sheetName val="Earth Pres."/>
      <sheetName val="Load Com."/>
      <sheetName val="Noi Luc"/>
      <sheetName val="Pile Cap.-Po"/>
      <sheetName val="Pile Cap. - Pv"/>
      <sheetName val="XL4Poppy"/>
      <sheetName val="Gia VL"/>
      <sheetName val="Sheet4"/>
      <sheetName val="PNT-QUOT-#3"/>
      <sheetName val="bang tien luong"/>
      <sheetName val="Loading"/>
      <sheetName val="Check C"/>
      <sheetName val="COAT&amp;WRAP-QIOT-#3"/>
      <sheetName val="XL4Test5"/>
      <sheetName val="Abutment"/>
      <sheetName val="SUMMARY"/>
      <sheetName val="TTDZ 679"/>
      <sheetName val="A1_Traly1"/>
      <sheetName val="HE SO"/>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lieu chung"/>
      <sheetName val="00000000"/>
      <sheetName val="10000000"/>
      <sheetName val="XL4Poppy"/>
      <sheetName val="Pier"/>
      <sheetName val="Pile"/>
      <sheetName val="13.BANG CT"/>
      <sheetName val="14.MMUS GIUA NHIP"/>
      <sheetName val="4.HSPBngang"/>
      <sheetName val="6.Tinh tai"/>
      <sheetName val="2 NSl"/>
      <sheetName val="17.US CHU tho a_b"/>
      <sheetName val="15.MMUS GOI"/>
      <sheetName val="Xuly Data"/>
      <sheetName val="kich thuoc"/>
      <sheetName val="DTHH"/>
      <sheetName val="Loading"/>
      <sheetName val="Check C"/>
      <sheetName val="B-B"/>
      <sheetName val="Analysis"/>
      <sheetName val="C-C"/>
      <sheetName val="D-D"/>
      <sheetName val="Tai trong"/>
      <sheetName val="he so"/>
      <sheetName val="_x0000__x0000__x0000__x0000__x0000__x0000__x0000__x0000_"/>
      <sheetName val="A6"/>
      <sheetName val="NC"/>
      <sheetName val="Solieu"/>
      <sheetName val="Out"/>
      <sheetName val="Sheet2"/>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HKT"/>
      <sheetName val="KS"/>
      <sheetName val="BTHKTC"/>
      <sheetName val="TMDT"/>
      <sheetName val="DTCTBCBDT"/>
      <sheetName val="DTCTCg"/>
      <sheetName val="THKLCg"/>
      <sheetName val="DTCTC"/>
      <sheetName val="THKLC"/>
      <sheetName val="KLDg"/>
      <sheetName val="VLBC"/>
      <sheetName val="Sheet2"/>
      <sheetName val="BCVL"/>
    </sheetNames>
    <sheetDataSet>
      <sheetData sheetId="0">
        <row r="164">
          <cell r="A164" t="str">
            <v>BA.1362</v>
          </cell>
          <cell r="B164" t="str">
            <v>§µo mãng b¨ng R.&gt;3m,S.&lt;=2m §C2</v>
          </cell>
          <cell r="C164" t="str">
            <v>m3</v>
          </cell>
          <cell r="F164">
            <v>8227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HKT"/>
      <sheetName val="KS"/>
      <sheetName val="BTHKTC"/>
      <sheetName val="TMDT"/>
      <sheetName val="DTCTBCBDT"/>
      <sheetName val="DTCTCg"/>
      <sheetName val="THKLCg"/>
      <sheetName val="DTCTC"/>
      <sheetName val="THKLC"/>
      <sheetName val="KLDg"/>
      <sheetName val="VLBC"/>
      <sheetName val="Sheet2"/>
      <sheetName val="BCVL"/>
    </sheetNames>
    <sheetDataSet>
      <sheetData sheetId="0">
        <row r="164">
          <cell r="A164" t="str">
            <v>BA.1362</v>
          </cell>
          <cell r="B164" t="str">
            <v>§µo mãng b¨ng R.&gt;3m,S.&lt;=2m §C2</v>
          </cell>
          <cell r="C164" t="str">
            <v>m3</v>
          </cell>
          <cell r="F164">
            <v>8227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4Test5"/>
      <sheetName val="XL4Poppy"/>
      <sheetName val="Sheet2"/>
      <sheetName val="Sheet3"/>
      <sheetName val="NhKy-Thg"/>
      <sheetName val="gvl"/>
      <sheetName val="A6,MAY"/>
      <sheetName val="nhan cong"/>
      <sheetName val="DGCT"/>
      <sheetName val="MTL$-INTER"/>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LPHAI"/>
      <sheetName val="HH-LTRAI"/>
      <sheetName val="CD-LEPHAI29+200-39"/>
      <sheetName val="CD-LETRAI29+200-39"/>
      <sheetName val="KL-LEPHAI"/>
      <sheetName val="KL-LETRAI"/>
      <sheetName val="HH29+30"/>
      <sheetName val="CD29+30"/>
      <sheetName val="KL29+30"/>
      <sheetName val="HH30+31"/>
      <sheetName val="CD30+31"/>
      <sheetName val="KL30+31"/>
      <sheetName val="HH131+32"/>
      <sheetName val="CD31+32"/>
      <sheetName val="KL31+32"/>
      <sheetName val="Sheet8"/>
      <sheetName val="Sheet7"/>
      <sheetName val="Sheet6"/>
      <sheetName val="Sheet5"/>
      <sheetName val="Sheet4"/>
      <sheetName val="Sheet3"/>
      <sheetName val="Sheet2"/>
      <sheetName val="KK"/>
      <sheetName val="HH31+32"/>
      <sheetName val="CD32+33"/>
      <sheetName val="KL32+33"/>
      <sheetName val="HH32+33"/>
      <sheetName val="CD33+34"/>
      <sheetName val="HH33+34"/>
      <sheetName val="KL33+34"/>
      <sheetName val="CD34+35"/>
      <sheetName val="HH34+35"/>
      <sheetName val="KL34+35"/>
      <sheetName val="CD35+36"/>
      <sheetName val="HH35+36"/>
      <sheetName val="KL35+36"/>
      <sheetName val="CD36+37"/>
      <sheetName val="HH36+37"/>
      <sheetName val="KL36+37"/>
      <sheetName val="CD37+38"/>
      <sheetName val="HH37+38"/>
      <sheetName val="KL37+38"/>
      <sheetName val="CD38+39"/>
      <sheetName val="HH38+39"/>
      <sheetName val="KL38+39"/>
      <sheetName val="Sheet1"/>
      <sheetName val="ptdg"/>
      <sheetName val="PHAN DS 22 KV"/>
      <sheetName val="chi tiet TBA"/>
      <sheetName val="Tinh ban mat cau"/>
    </sheetNames>
    <sheetDataSet>
      <sheetData sheetId="0"/>
      <sheetData sheetId="1"/>
      <sheetData sheetId="2"/>
      <sheetData sheetId="3" refreshError="1">
        <row r="11">
          <cell r="C11" t="str">
            <v>KM29+200</v>
          </cell>
          <cell r="F11">
            <v>1425</v>
          </cell>
          <cell r="H11">
            <v>3166</v>
          </cell>
        </row>
        <row r="12">
          <cell r="B12" t="str">
            <v>KM29+200</v>
          </cell>
          <cell r="C12" t="str">
            <v>Meùp trong</v>
          </cell>
          <cell r="G12">
            <v>1179</v>
          </cell>
          <cell r="I12">
            <v>1987</v>
          </cell>
          <cell r="J12">
            <v>1980</v>
          </cell>
          <cell r="K12">
            <v>7</v>
          </cell>
        </row>
        <row r="13">
          <cell r="C13" t="str">
            <v>Meùp ngoaøi</v>
          </cell>
          <cell r="G13">
            <v>1212</v>
          </cell>
          <cell r="I13">
            <v>1954</v>
          </cell>
          <cell r="J13">
            <v>1950</v>
          </cell>
          <cell r="K13">
            <v>4</v>
          </cell>
        </row>
        <row r="14">
          <cell r="C14">
            <v>250</v>
          </cell>
          <cell r="D14">
            <v>50</v>
          </cell>
        </row>
        <row r="15">
          <cell r="C15" t="str">
            <v>Meùp trong</v>
          </cell>
          <cell r="G15">
            <v>1221</v>
          </cell>
          <cell r="I15">
            <v>1945</v>
          </cell>
          <cell r="J15">
            <v>1940</v>
          </cell>
          <cell r="K15">
            <v>5</v>
          </cell>
        </row>
        <row r="16">
          <cell r="C16" t="str">
            <v>Meùp ngoaøi</v>
          </cell>
          <cell r="G16">
            <v>1248</v>
          </cell>
          <cell r="I16">
            <v>1918</v>
          </cell>
          <cell r="J16">
            <v>1910</v>
          </cell>
          <cell r="K16">
            <v>8</v>
          </cell>
        </row>
        <row r="17">
          <cell r="C17">
            <v>300</v>
          </cell>
          <cell r="D17">
            <v>50</v>
          </cell>
        </row>
        <row r="18">
          <cell r="B18" t="str">
            <v>KM29+300</v>
          </cell>
          <cell r="C18" t="str">
            <v>Meùp trong</v>
          </cell>
          <cell r="G18">
            <v>1177</v>
          </cell>
          <cell r="I18">
            <v>1989</v>
          </cell>
          <cell r="J18">
            <v>1980</v>
          </cell>
          <cell r="K18">
            <v>9</v>
          </cell>
        </row>
        <row r="19">
          <cell r="C19" t="str">
            <v>Meùp ngoaøi</v>
          </cell>
          <cell r="G19">
            <v>1213</v>
          </cell>
          <cell r="I19">
            <v>1953</v>
          </cell>
          <cell r="J19">
            <v>1950</v>
          </cell>
          <cell r="K19">
            <v>3</v>
          </cell>
        </row>
        <row r="20">
          <cell r="C20">
            <v>350</v>
          </cell>
          <cell r="D20">
            <v>50</v>
          </cell>
        </row>
        <row r="21">
          <cell r="C21" t="str">
            <v>Meùp trong</v>
          </cell>
          <cell r="G21">
            <v>1231</v>
          </cell>
          <cell r="I21">
            <v>1935</v>
          </cell>
          <cell r="J21">
            <v>1930</v>
          </cell>
          <cell r="K21">
            <v>5</v>
          </cell>
        </row>
        <row r="22">
          <cell r="C22" t="str">
            <v>Meùp ngoaøi</v>
          </cell>
          <cell r="G22">
            <v>1260</v>
          </cell>
          <cell r="I22">
            <v>1906</v>
          </cell>
          <cell r="J22">
            <v>1900</v>
          </cell>
          <cell r="K22">
            <v>6</v>
          </cell>
        </row>
        <row r="23">
          <cell r="C23">
            <v>400</v>
          </cell>
          <cell r="D23">
            <v>50</v>
          </cell>
          <cell r="F23">
            <v>1385</v>
          </cell>
          <cell r="H23">
            <v>3291</v>
          </cell>
        </row>
        <row r="24">
          <cell r="B24" t="str">
            <v>KM29+400</v>
          </cell>
          <cell r="C24" t="str">
            <v>Meùp trong</v>
          </cell>
          <cell r="G24">
            <v>1224</v>
          </cell>
          <cell r="I24">
            <v>2067</v>
          </cell>
          <cell r="J24">
            <v>2060</v>
          </cell>
          <cell r="K24">
            <v>7</v>
          </cell>
        </row>
        <row r="25">
          <cell r="C25" t="str">
            <v>Meùp ngoaøi</v>
          </cell>
          <cell r="G25">
            <v>1256</v>
          </cell>
          <cell r="I25">
            <v>2035</v>
          </cell>
          <cell r="J25">
            <v>2030</v>
          </cell>
          <cell r="K25">
            <v>5</v>
          </cell>
        </row>
        <row r="26">
          <cell r="C26">
            <v>450</v>
          </cell>
          <cell r="D26">
            <v>50</v>
          </cell>
        </row>
        <row r="27">
          <cell r="C27" t="str">
            <v>Meùp trong</v>
          </cell>
          <cell r="G27">
            <v>1189</v>
          </cell>
          <cell r="I27">
            <v>2102</v>
          </cell>
          <cell r="J27">
            <v>2100</v>
          </cell>
          <cell r="K27">
            <v>2</v>
          </cell>
        </row>
        <row r="28">
          <cell r="C28" t="str">
            <v>Meùp ngoaøi</v>
          </cell>
          <cell r="G28">
            <v>1216</v>
          </cell>
          <cell r="I28">
            <v>2075</v>
          </cell>
          <cell r="J28">
            <v>2070</v>
          </cell>
          <cell r="K28">
            <v>5</v>
          </cell>
        </row>
        <row r="29">
          <cell r="C29">
            <v>500</v>
          </cell>
          <cell r="D29">
            <v>50</v>
          </cell>
        </row>
        <row r="30">
          <cell r="B30" t="str">
            <v>KM29+500</v>
          </cell>
          <cell r="C30" t="str">
            <v>Meùp trong</v>
          </cell>
          <cell r="G30">
            <v>1137</v>
          </cell>
          <cell r="I30">
            <v>2154</v>
          </cell>
          <cell r="J30">
            <v>2150</v>
          </cell>
          <cell r="K30">
            <v>4</v>
          </cell>
        </row>
        <row r="31">
          <cell r="C31" t="str">
            <v>Meùp ngoaøi</v>
          </cell>
          <cell r="G31">
            <v>1165</v>
          </cell>
          <cell r="I31">
            <v>2126</v>
          </cell>
          <cell r="J31">
            <v>2120</v>
          </cell>
          <cell r="K31">
            <v>6</v>
          </cell>
        </row>
        <row r="32">
          <cell r="C32">
            <v>550</v>
          </cell>
          <cell r="D32">
            <v>50</v>
          </cell>
        </row>
        <row r="33">
          <cell r="C33" t="str">
            <v>Meùp trong</v>
          </cell>
          <cell r="G33">
            <v>1150</v>
          </cell>
          <cell r="I33">
            <v>2141</v>
          </cell>
          <cell r="J33">
            <v>2140</v>
          </cell>
          <cell r="K33">
            <v>1</v>
          </cell>
        </row>
        <row r="34">
          <cell r="C34" t="str">
            <v>Meùp ngoaøi</v>
          </cell>
          <cell r="G34">
            <v>1174</v>
          </cell>
          <cell r="I34">
            <v>2117</v>
          </cell>
          <cell r="J34">
            <v>2110</v>
          </cell>
          <cell r="K34">
            <v>7</v>
          </cell>
        </row>
        <row r="35">
          <cell r="C35">
            <v>600</v>
          </cell>
          <cell r="D35">
            <v>50</v>
          </cell>
          <cell r="F35">
            <v>1273</v>
          </cell>
          <cell r="H35">
            <v>3390</v>
          </cell>
        </row>
        <row r="36">
          <cell r="B36" t="str">
            <v>KM29+600</v>
          </cell>
          <cell r="C36" t="str">
            <v>Meùp trong</v>
          </cell>
          <cell r="G36">
            <v>1247</v>
          </cell>
          <cell r="I36">
            <v>2143</v>
          </cell>
          <cell r="J36">
            <v>2140</v>
          </cell>
          <cell r="K36">
            <v>3</v>
          </cell>
        </row>
        <row r="37">
          <cell r="C37" t="str">
            <v>Meùp ngoaøi</v>
          </cell>
          <cell r="G37">
            <v>1276</v>
          </cell>
          <cell r="I37">
            <v>2114</v>
          </cell>
          <cell r="J37">
            <v>2110</v>
          </cell>
          <cell r="K37">
            <v>4</v>
          </cell>
        </row>
        <row r="38">
          <cell r="C38">
            <v>650</v>
          </cell>
          <cell r="D38">
            <v>50</v>
          </cell>
        </row>
        <row r="39">
          <cell r="C39" t="str">
            <v>Meùp trong</v>
          </cell>
          <cell r="G39">
            <v>1247</v>
          </cell>
          <cell r="I39">
            <v>2143</v>
          </cell>
          <cell r="J39">
            <v>2140</v>
          </cell>
          <cell r="K39">
            <v>3</v>
          </cell>
        </row>
        <row r="40">
          <cell r="C40" t="str">
            <v>Meùp ngoaøi</v>
          </cell>
          <cell r="G40">
            <v>1273</v>
          </cell>
          <cell r="I40">
            <v>2117</v>
          </cell>
          <cell r="J40">
            <v>2110</v>
          </cell>
          <cell r="K40">
            <v>7</v>
          </cell>
        </row>
        <row r="41">
          <cell r="C41">
            <v>700</v>
          </cell>
          <cell r="D41">
            <v>50</v>
          </cell>
        </row>
        <row r="42">
          <cell r="B42" t="str">
            <v>KM29+700</v>
          </cell>
          <cell r="C42" t="str">
            <v>Meùp trong</v>
          </cell>
          <cell r="G42">
            <v>1256</v>
          </cell>
          <cell r="I42">
            <v>2134</v>
          </cell>
          <cell r="J42">
            <v>2130</v>
          </cell>
          <cell r="K42">
            <v>4</v>
          </cell>
        </row>
        <row r="43">
          <cell r="C43" t="str">
            <v>Meùp ngoaøi</v>
          </cell>
          <cell r="G43">
            <v>1285</v>
          </cell>
          <cell r="I43">
            <v>2105</v>
          </cell>
          <cell r="J43">
            <v>2100</v>
          </cell>
          <cell r="K43">
            <v>5</v>
          </cell>
        </row>
        <row r="44">
          <cell r="C44">
            <v>750</v>
          </cell>
          <cell r="D44">
            <v>50</v>
          </cell>
        </row>
        <row r="45">
          <cell r="C45" t="str">
            <v>Meùp trong</v>
          </cell>
          <cell r="G45">
            <v>1253</v>
          </cell>
          <cell r="I45">
            <v>2137</v>
          </cell>
          <cell r="J45">
            <v>2130</v>
          </cell>
          <cell r="K45">
            <v>7</v>
          </cell>
        </row>
        <row r="46">
          <cell r="C46" t="str">
            <v>Meùp ngoaøi</v>
          </cell>
          <cell r="G46">
            <v>1288</v>
          </cell>
          <cell r="I46">
            <v>2102</v>
          </cell>
          <cell r="J46">
            <v>2100</v>
          </cell>
          <cell r="K46">
            <v>2</v>
          </cell>
        </row>
        <row r="47">
          <cell r="C47">
            <v>800</v>
          </cell>
          <cell r="D47">
            <v>50</v>
          </cell>
          <cell r="F47">
            <v>1258</v>
          </cell>
          <cell r="H47">
            <v>3360</v>
          </cell>
        </row>
        <row r="48">
          <cell r="B48" t="str">
            <v>KM29+800</v>
          </cell>
          <cell r="C48" t="str">
            <v>Meùp trong</v>
          </cell>
          <cell r="G48">
            <v>1226</v>
          </cell>
          <cell r="I48">
            <v>2134</v>
          </cell>
          <cell r="J48">
            <v>2130</v>
          </cell>
          <cell r="K48">
            <v>4</v>
          </cell>
        </row>
        <row r="49">
          <cell r="C49" t="str">
            <v>Meùp ngoaøi</v>
          </cell>
          <cell r="G49">
            <v>1257</v>
          </cell>
          <cell r="I49">
            <v>2103</v>
          </cell>
          <cell r="J49">
            <v>2100</v>
          </cell>
          <cell r="K49">
            <v>3</v>
          </cell>
        </row>
        <row r="50">
          <cell r="C50">
            <v>843</v>
          </cell>
          <cell r="D50">
            <v>43</v>
          </cell>
        </row>
        <row r="51">
          <cell r="C51" t="str">
            <v>Meùp trong</v>
          </cell>
          <cell r="G51">
            <v>1237</v>
          </cell>
          <cell r="I51">
            <v>2123</v>
          </cell>
          <cell r="J51">
            <v>2120</v>
          </cell>
          <cell r="K51">
            <v>3</v>
          </cell>
        </row>
        <row r="52">
          <cell r="C52" t="str">
            <v>Meùp ngoaøi</v>
          </cell>
          <cell r="G52">
            <v>1268</v>
          </cell>
          <cell r="I52">
            <v>2092</v>
          </cell>
          <cell r="J52">
            <v>2090</v>
          </cell>
          <cell r="K52">
            <v>2</v>
          </cell>
        </row>
        <row r="53">
          <cell r="C53">
            <v>900</v>
          </cell>
          <cell r="D53">
            <v>57</v>
          </cell>
        </row>
        <row r="54">
          <cell r="B54" t="str">
            <v>KM29+900</v>
          </cell>
          <cell r="C54" t="str">
            <v>Meùp trong</v>
          </cell>
          <cell r="G54">
            <v>1234</v>
          </cell>
          <cell r="I54">
            <v>2126</v>
          </cell>
          <cell r="J54">
            <v>2120</v>
          </cell>
          <cell r="K54">
            <v>6</v>
          </cell>
        </row>
        <row r="55">
          <cell r="C55" t="str">
            <v>Meùp ngoaøi</v>
          </cell>
          <cell r="G55">
            <v>1263</v>
          </cell>
          <cell r="I55">
            <v>2097</v>
          </cell>
          <cell r="J55">
            <v>2090</v>
          </cell>
          <cell r="K55">
            <v>7</v>
          </cell>
        </row>
        <row r="56">
          <cell r="C56">
            <v>950</v>
          </cell>
          <cell r="D56">
            <v>50</v>
          </cell>
          <cell r="F56">
            <v>1342</v>
          </cell>
          <cell r="H56">
            <v>3439</v>
          </cell>
        </row>
        <row r="57">
          <cell r="C57" t="str">
            <v>Meùp trong</v>
          </cell>
          <cell r="G57">
            <v>1371</v>
          </cell>
          <cell r="I57">
            <v>2128</v>
          </cell>
          <cell r="J57">
            <v>2120</v>
          </cell>
          <cell r="K57">
            <v>8</v>
          </cell>
        </row>
        <row r="58">
          <cell r="C58" t="str">
            <v>Meùp ngoaøi</v>
          </cell>
          <cell r="G58">
            <v>1404</v>
          </cell>
          <cell r="I58">
            <v>2095</v>
          </cell>
          <cell r="J58">
            <v>2090</v>
          </cell>
          <cell r="K58">
            <v>5</v>
          </cell>
        </row>
        <row r="59">
          <cell r="C59" t="str">
            <v>Km30+00</v>
          </cell>
          <cell r="D59">
            <v>50</v>
          </cell>
        </row>
        <row r="60">
          <cell r="B60" t="str">
            <v>KM30+000</v>
          </cell>
          <cell r="C60" t="str">
            <v>Meùp trong</v>
          </cell>
          <cell r="G60">
            <v>1383</v>
          </cell>
          <cell r="I60">
            <v>2116</v>
          </cell>
          <cell r="J60">
            <v>2110</v>
          </cell>
          <cell r="K60">
            <v>6</v>
          </cell>
        </row>
        <row r="61">
          <cell r="C61" t="str">
            <v>Meùp ngoaøi</v>
          </cell>
          <cell r="G61">
            <v>1410</v>
          </cell>
          <cell r="I61">
            <v>2089</v>
          </cell>
          <cell r="J61">
            <v>2080</v>
          </cell>
          <cell r="K61">
            <v>9</v>
          </cell>
        </row>
        <row r="62">
          <cell r="C62">
            <v>50</v>
          </cell>
          <cell r="D62">
            <v>50</v>
          </cell>
        </row>
        <row r="63">
          <cell r="C63" t="str">
            <v>Meùp trong</v>
          </cell>
          <cell r="G63">
            <v>1371</v>
          </cell>
          <cell r="I63">
            <v>2128</v>
          </cell>
          <cell r="J63">
            <v>2130</v>
          </cell>
          <cell r="K63">
            <v>-2</v>
          </cell>
        </row>
        <row r="64">
          <cell r="C64" t="str">
            <v>Meùp ngoaøi</v>
          </cell>
          <cell r="G64">
            <v>1406</v>
          </cell>
          <cell r="I64">
            <v>2093</v>
          </cell>
          <cell r="J64">
            <v>2100</v>
          </cell>
          <cell r="K64">
            <v>-7</v>
          </cell>
        </row>
        <row r="65">
          <cell r="C65">
            <v>100</v>
          </cell>
          <cell r="D65">
            <v>50</v>
          </cell>
          <cell r="F65">
            <v>1382</v>
          </cell>
          <cell r="H65">
            <v>3475</v>
          </cell>
        </row>
        <row r="66">
          <cell r="B66" t="str">
            <v>KM30+100</v>
          </cell>
          <cell r="C66" t="str">
            <v>Meùp trong</v>
          </cell>
          <cell r="G66">
            <v>1317</v>
          </cell>
          <cell r="I66">
            <v>2158</v>
          </cell>
          <cell r="J66">
            <v>2150</v>
          </cell>
          <cell r="K66">
            <v>8</v>
          </cell>
        </row>
        <row r="67">
          <cell r="C67" t="str">
            <v>Meùp ngoaøi</v>
          </cell>
          <cell r="G67">
            <v>1352</v>
          </cell>
          <cell r="I67">
            <v>2123</v>
          </cell>
          <cell r="J67">
            <v>2120</v>
          </cell>
          <cell r="K67">
            <v>3</v>
          </cell>
        </row>
        <row r="68">
          <cell r="C68">
            <v>150</v>
          </cell>
          <cell r="D68">
            <v>50</v>
          </cell>
        </row>
        <row r="69">
          <cell r="C69" t="str">
            <v>Meùp trong</v>
          </cell>
          <cell r="G69">
            <v>1298</v>
          </cell>
          <cell r="I69">
            <v>2177</v>
          </cell>
          <cell r="J69">
            <v>2170</v>
          </cell>
          <cell r="K69">
            <v>7</v>
          </cell>
        </row>
        <row r="70">
          <cell r="C70" t="str">
            <v>Meùp ngoaøi</v>
          </cell>
          <cell r="G70">
            <v>1330</v>
          </cell>
          <cell r="I70">
            <v>2145</v>
          </cell>
          <cell r="J70">
            <v>2140</v>
          </cell>
          <cell r="K70">
            <v>5</v>
          </cell>
        </row>
        <row r="71">
          <cell r="C71">
            <v>200</v>
          </cell>
          <cell r="D71">
            <v>50</v>
          </cell>
        </row>
        <row r="72">
          <cell r="B72" t="str">
            <v>KM30+200</v>
          </cell>
          <cell r="C72" t="str">
            <v>Meùp trong</v>
          </cell>
          <cell r="G72">
            <v>1279</v>
          </cell>
          <cell r="I72">
            <v>2196</v>
          </cell>
          <cell r="J72">
            <v>2190</v>
          </cell>
          <cell r="K72">
            <v>6</v>
          </cell>
        </row>
        <row r="73">
          <cell r="C73" t="str">
            <v>Meùp ngoaøi</v>
          </cell>
          <cell r="G73">
            <v>1311</v>
          </cell>
          <cell r="I73">
            <v>2164</v>
          </cell>
          <cell r="J73">
            <v>2160</v>
          </cell>
          <cell r="K73">
            <v>4</v>
          </cell>
        </row>
        <row r="74">
          <cell r="C74">
            <v>250</v>
          </cell>
          <cell r="D74">
            <v>50</v>
          </cell>
        </row>
        <row r="75">
          <cell r="C75" t="str">
            <v>Meùp trong</v>
          </cell>
          <cell r="G75">
            <v>1260</v>
          </cell>
          <cell r="I75">
            <v>2215</v>
          </cell>
          <cell r="J75">
            <v>2210</v>
          </cell>
          <cell r="K75">
            <v>5</v>
          </cell>
        </row>
        <row r="76">
          <cell r="C76" t="str">
            <v>Meùp ngoaøi</v>
          </cell>
          <cell r="G76">
            <v>1292</v>
          </cell>
          <cell r="I76">
            <v>2183</v>
          </cell>
          <cell r="J76">
            <v>2180</v>
          </cell>
          <cell r="K76">
            <v>3</v>
          </cell>
        </row>
        <row r="77">
          <cell r="C77">
            <v>300</v>
          </cell>
          <cell r="D77">
            <v>50</v>
          </cell>
          <cell r="F77">
            <v>1356</v>
          </cell>
          <cell r="H77">
            <v>3539</v>
          </cell>
        </row>
        <row r="78">
          <cell r="B78" t="str">
            <v>KM30+300</v>
          </cell>
          <cell r="C78" t="str">
            <v>Meùp trong</v>
          </cell>
          <cell r="G78">
            <v>1302</v>
          </cell>
          <cell r="I78">
            <v>2237</v>
          </cell>
          <cell r="J78">
            <v>2240</v>
          </cell>
          <cell r="K78">
            <v>-3</v>
          </cell>
        </row>
        <row r="79">
          <cell r="C79" t="str">
            <v>Meùp ngoaøi</v>
          </cell>
          <cell r="G79">
            <v>1337</v>
          </cell>
          <cell r="I79">
            <v>2202</v>
          </cell>
          <cell r="J79">
            <v>2210</v>
          </cell>
          <cell r="K79">
            <v>-8</v>
          </cell>
        </row>
        <row r="80">
          <cell r="C80">
            <v>350</v>
          </cell>
          <cell r="D80">
            <v>50</v>
          </cell>
        </row>
        <row r="81">
          <cell r="C81" t="str">
            <v>Meùp trong</v>
          </cell>
          <cell r="G81">
            <v>1274</v>
          </cell>
          <cell r="I81">
            <v>2265</v>
          </cell>
          <cell r="J81">
            <v>2260</v>
          </cell>
          <cell r="K81">
            <v>5</v>
          </cell>
        </row>
        <row r="82">
          <cell r="C82" t="str">
            <v>Meùp ngoaøi</v>
          </cell>
          <cell r="G82">
            <v>1305</v>
          </cell>
          <cell r="I82">
            <v>2234</v>
          </cell>
          <cell r="J82">
            <v>2230</v>
          </cell>
          <cell r="K82">
            <v>4</v>
          </cell>
        </row>
        <row r="83">
          <cell r="C83">
            <v>400</v>
          </cell>
          <cell r="D83">
            <v>50</v>
          </cell>
        </row>
        <row r="84">
          <cell r="B84" t="str">
            <v>KM30+400</v>
          </cell>
          <cell r="C84" t="str">
            <v>Meùp trong</v>
          </cell>
          <cell r="G84">
            <v>1254</v>
          </cell>
          <cell r="I84">
            <v>2285</v>
          </cell>
          <cell r="J84">
            <v>2280</v>
          </cell>
          <cell r="K84">
            <v>5</v>
          </cell>
        </row>
        <row r="85">
          <cell r="C85" t="str">
            <v>Meùp ngoaøi</v>
          </cell>
          <cell r="G85">
            <v>1282</v>
          </cell>
          <cell r="I85">
            <v>2257</v>
          </cell>
          <cell r="J85">
            <v>2250</v>
          </cell>
          <cell r="K85">
            <v>7</v>
          </cell>
        </row>
        <row r="86">
          <cell r="C86">
            <v>450</v>
          </cell>
          <cell r="D86">
            <v>50</v>
          </cell>
        </row>
        <row r="87">
          <cell r="C87" t="str">
            <v>Meùp trong</v>
          </cell>
          <cell r="G87">
            <v>1467</v>
          </cell>
          <cell r="I87">
            <v>2072</v>
          </cell>
          <cell r="J87">
            <v>2070</v>
          </cell>
          <cell r="K87">
            <v>2</v>
          </cell>
        </row>
        <row r="88">
          <cell r="C88" t="str">
            <v>Meùp ngoaøi</v>
          </cell>
          <cell r="G88">
            <v>1491</v>
          </cell>
          <cell r="I88">
            <v>2048</v>
          </cell>
          <cell r="J88">
            <v>2040</v>
          </cell>
          <cell r="K88">
            <v>8</v>
          </cell>
        </row>
        <row r="89">
          <cell r="C89">
            <v>500</v>
          </cell>
          <cell r="D89">
            <v>50</v>
          </cell>
          <cell r="F89">
            <v>1523</v>
          </cell>
          <cell r="H89">
            <v>3571</v>
          </cell>
        </row>
        <row r="90">
          <cell r="B90" t="str">
            <v>KM30+500</v>
          </cell>
          <cell r="C90" t="str">
            <v>Meùp trong</v>
          </cell>
          <cell r="G90">
            <v>1304</v>
          </cell>
          <cell r="I90">
            <v>2267</v>
          </cell>
          <cell r="J90">
            <v>2260</v>
          </cell>
          <cell r="K90">
            <v>7</v>
          </cell>
        </row>
        <row r="91">
          <cell r="C91" t="str">
            <v>Meùp ngoaøi</v>
          </cell>
          <cell r="G91">
            <v>1335</v>
          </cell>
          <cell r="I91">
            <v>2236</v>
          </cell>
          <cell r="J91">
            <v>2230</v>
          </cell>
          <cell r="K91">
            <v>6</v>
          </cell>
        </row>
        <row r="92">
          <cell r="C92">
            <v>520</v>
          </cell>
          <cell r="D92">
            <v>20</v>
          </cell>
        </row>
        <row r="93">
          <cell r="C93" t="str">
            <v>Meùp trong</v>
          </cell>
          <cell r="G93">
            <v>1319</v>
          </cell>
          <cell r="I93">
            <v>2252</v>
          </cell>
          <cell r="J93">
            <v>2250</v>
          </cell>
          <cell r="K93">
            <v>2</v>
          </cell>
        </row>
        <row r="94">
          <cell r="C94" t="str">
            <v>Meùp ngoaøi</v>
          </cell>
          <cell r="G94">
            <v>1346</v>
          </cell>
          <cell r="I94">
            <v>2225</v>
          </cell>
          <cell r="J94">
            <v>2220</v>
          </cell>
          <cell r="K94">
            <v>5</v>
          </cell>
        </row>
        <row r="95">
          <cell r="C95">
            <v>550</v>
          </cell>
          <cell r="D95">
            <v>30</v>
          </cell>
        </row>
        <row r="96">
          <cell r="C96" t="str">
            <v>Meùp trong</v>
          </cell>
          <cell r="G96">
            <v>1326</v>
          </cell>
          <cell r="I96">
            <v>2245</v>
          </cell>
          <cell r="J96">
            <v>2250</v>
          </cell>
          <cell r="K96">
            <v>-5</v>
          </cell>
        </row>
        <row r="97">
          <cell r="C97" t="str">
            <v>Meùp ngoaøi</v>
          </cell>
          <cell r="G97">
            <v>1354</v>
          </cell>
          <cell r="I97">
            <v>2217</v>
          </cell>
          <cell r="J97">
            <v>2220</v>
          </cell>
          <cell r="K97">
            <v>-3</v>
          </cell>
        </row>
        <row r="98">
          <cell r="C98">
            <v>600</v>
          </cell>
          <cell r="D98">
            <v>50</v>
          </cell>
        </row>
        <row r="99">
          <cell r="B99" t="str">
            <v>KM30+600</v>
          </cell>
          <cell r="C99" t="str">
            <v>Meùp trong</v>
          </cell>
          <cell r="G99">
            <v>1323</v>
          </cell>
          <cell r="I99">
            <v>2248</v>
          </cell>
          <cell r="J99">
            <v>2240</v>
          </cell>
          <cell r="K99">
            <v>8</v>
          </cell>
        </row>
        <row r="100">
          <cell r="C100" t="str">
            <v>Meùp ngoaøi</v>
          </cell>
          <cell r="G100">
            <v>1356</v>
          </cell>
          <cell r="I100">
            <v>2215</v>
          </cell>
          <cell r="J100">
            <v>2210</v>
          </cell>
          <cell r="K100">
            <v>5</v>
          </cell>
        </row>
        <row r="101">
          <cell r="C101">
            <v>650</v>
          </cell>
          <cell r="D101">
            <v>50</v>
          </cell>
        </row>
        <row r="102">
          <cell r="C102" t="str">
            <v>Meùp trong</v>
          </cell>
          <cell r="G102">
            <v>1344</v>
          </cell>
          <cell r="I102">
            <v>2227</v>
          </cell>
          <cell r="J102">
            <v>2220</v>
          </cell>
          <cell r="K102">
            <v>7</v>
          </cell>
        </row>
        <row r="103">
          <cell r="C103" t="str">
            <v>Meùp ngoaøi</v>
          </cell>
          <cell r="G103">
            <v>1377</v>
          </cell>
          <cell r="I103">
            <v>2194</v>
          </cell>
          <cell r="J103">
            <v>2190</v>
          </cell>
          <cell r="K103">
            <v>4</v>
          </cell>
        </row>
        <row r="104">
          <cell r="C104">
            <v>700</v>
          </cell>
          <cell r="D104">
            <v>50</v>
          </cell>
          <cell r="F104">
            <v>1463</v>
          </cell>
          <cell r="H104">
            <v>3657</v>
          </cell>
        </row>
        <row r="105">
          <cell r="B105" t="str">
            <v>KM30+700</v>
          </cell>
          <cell r="C105" t="str">
            <v>Meùp trong</v>
          </cell>
          <cell r="G105">
            <v>1441</v>
          </cell>
          <cell r="I105">
            <v>2216</v>
          </cell>
          <cell r="J105">
            <v>2210</v>
          </cell>
          <cell r="K105">
            <v>6</v>
          </cell>
        </row>
        <row r="106">
          <cell r="C106" t="str">
            <v>Meùp ngoaøi</v>
          </cell>
          <cell r="G106">
            <v>1473</v>
          </cell>
          <cell r="I106">
            <v>2184</v>
          </cell>
          <cell r="J106">
            <v>2180</v>
          </cell>
          <cell r="K106">
            <v>4</v>
          </cell>
        </row>
        <row r="107">
          <cell r="C107">
            <v>750</v>
          </cell>
          <cell r="D107">
            <v>50</v>
          </cell>
          <cell r="G107">
            <v>3657</v>
          </cell>
        </row>
        <row r="108">
          <cell r="C108" t="str">
            <v>Meùp trong</v>
          </cell>
          <cell r="G108">
            <v>1450</v>
          </cell>
          <cell r="I108">
            <v>2207</v>
          </cell>
          <cell r="J108">
            <v>2200</v>
          </cell>
          <cell r="K108">
            <v>7</v>
          </cell>
        </row>
        <row r="109">
          <cell r="C109" t="str">
            <v>Meùp ngoaøi</v>
          </cell>
          <cell r="G109">
            <v>1479</v>
          </cell>
          <cell r="I109">
            <v>2178</v>
          </cell>
          <cell r="J109">
            <v>2170</v>
          </cell>
          <cell r="K109">
            <v>8</v>
          </cell>
        </row>
        <row r="110">
          <cell r="C110">
            <v>800</v>
          </cell>
          <cell r="D110">
            <v>50</v>
          </cell>
        </row>
        <row r="111">
          <cell r="B111" t="str">
            <v>KM30+800</v>
          </cell>
          <cell r="C111" t="str">
            <v>Meùp trong</v>
          </cell>
          <cell r="G111">
            <v>1445</v>
          </cell>
          <cell r="I111">
            <v>2212</v>
          </cell>
          <cell r="J111">
            <v>2210</v>
          </cell>
          <cell r="K111">
            <v>2</v>
          </cell>
        </row>
        <row r="112">
          <cell r="C112" t="str">
            <v>Meùp ngoaøi</v>
          </cell>
          <cell r="G112">
            <v>1472</v>
          </cell>
          <cell r="I112">
            <v>2185</v>
          </cell>
          <cell r="J112">
            <v>2180</v>
          </cell>
          <cell r="K112">
            <v>5</v>
          </cell>
        </row>
        <row r="113">
          <cell r="C113">
            <v>937</v>
          </cell>
          <cell r="D113">
            <v>137</v>
          </cell>
          <cell r="F113">
            <v>1392</v>
          </cell>
          <cell r="H113">
            <v>3577</v>
          </cell>
        </row>
        <row r="114">
          <cell r="C114" t="str">
            <v>Meùp trong</v>
          </cell>
          <cell r="G114">
            <v>1349</v>
          </cell>
          <cell r="I114">
            <v>2215</v>
          </cell>
          <cell r="J114">
            <v>2210</v>
          </cell>
          <cell r="K114">
            <v>5</v>
          </cell>
        </row>
        <row r="115">
          <cell r="C115" t="str">
            <v>Meùp ngoaøi</v>
          </cell>
          <cell r="G115">
            <v>1375</v>
          </cell>
          <cell r="I115">
            <v>2189</v>
          </cell>
          <cell r="J115">
            <v>2180</v>
          </cell>
          <cell r="K115">
            <v>9</v>
          </cell>
        </row>
        <row r="116">
          <cell r="C116">
            <v>950</v>
          </cell>
          <cell r="D116">
            <v>13</v>
          </cell>
        </row>
        <row r="117">
          <cell r="C117" t="str">
            <v>Meùp trong</v>
          </cell>
          <cell r="G117">
            <v>1352</v>
          </cell>
          <cell r="I117">
            <v>2212</v>
          </cell>
          <cell r="J117">
            <v>2210</v>
          </cell>
          <cell r="K117">
            <v>2</v>
          </cell>
        </row>
        <row r="118">
          <cell r="C118" t="str">
            <v>Meùp ngoaøi</v>
          </cell>
          <cell r="G118">
            <v>1378</v>
          </cell>
          <cell r="I118">
            <v>2186</v>
          </cell>
          <cell r="J118">
            <v>2180</v>
          </cell>
          <cell r="K118">
            <v>6</v>
          </cell>
        </row>
        <row r="119">
          <cell r="C119" t="str">
            <v>Km31+00</v>
          </cell>
          <cell r="D119">
            <v>50</v>
          </cell>
        </row>
        <row r="120">
          <cell r="B120" t="str">
            <v>KM31+000</v>
          </cell>
          <cell r="C120" t="str">
            <v>Meùp trong</v>
          </cell>
          <cell r="G120">
            <v>1345</v>
          </cell>
          <cell r="I120">
            <v>2219</v>
          </cell>
          <cell r="J120">
            <v>2210</v>
          </cell>
          <cell r="K120">
            <v>9</v>
          </cell>
        </row>
        <row r="121">
          <cell r="C121" t="str">
            <v>Meùp ngoaøi</v>
          </cell>
          <cell r="G121">
            <v>1379</v>
          </cell>
          <cell r="I121">
            <v>2185</v>
          </cell>
          <cell r="J121">
            <v>2180</v>
          </cell>
          <cell r="K121">
            <v>5</v>
          </cell>
        </row>
        <row r="122">
          <cell r="C122">
            <v>50</v>
          </cell>
          <cell r="D122">
            <v>50</v>
          </cell>
        </row>
        <row r="123">
          <cell r="C123" t="str">
            <v>Meùp trong</v>
          </cell>
          <cell r="G123">
            <v>1351</v>
          </cell>
          <cell r="I123">
            <v>2213</v>
          </cell>
          <cell r="J123">
            <v>2210</v>
          </cell>
          <cell r="K123">
            <v>3</v>
          </cell>
        </row>
        <row r="124">
          <cell r="C124" t="str">
            <v>Meùp ngoaøi</v>
          </cell>
          <cell r="G124">
            <v>1379</v>
          </cell>
          <cell r="I124">
            <v>2185</v>
          </cell>
          <cell r="J124">
            <v>2180</v>
          </cell>
          <cell r="K124">
            <v>5</v>
          </cell>
        </row>
        <row r="125">
          <cell r="C125">
            <v>100</v>
          </cell>
          <cell r="D125">
            <v>50</v>
          </cell>
          <cell r="F125">
            <v>1427</v>
          </cell>
          <cell r="H125">
            <v>3612</v>
          </cell>
        </row>
        <row r="126">
          <cell r="B126" t="str">
            <v>KM31+100</v>
          </cell>
          <cell r="C126" t="str">
            <v>Meùp trong</v>
          </cell>
          <cell r="G126">
            <v>1367</v>
          </cell>
          <cell r="I126">
            <v>2245</v>
          </cell>
          <cell r="J126">
            <v>2240</v>
          </cell>
          <cell r="K126">
            <v>5</v>
          </cell>
        </row>
        <row r="127">
          <cell r="C127" t="str">
            <v>Meùp ngoaøi</v>
          </cell>
          <cell r="G127">
            <v>1398</v>
          </cell>
          <cell r="I127">
            <v>2214</v>
          </cell>
          <cell r="J127">
            <v>2210</v>
          </cell>
          <cell r="K127">
            <v>4</v>
          </cell>
        </row>
        <row r="128">
          <cell r="C128">
            <v>122</v>
          </cell>
          <cell r="D128">
            <v>22</v>
          </cell>
        </row>
        <row r="129">
          <cell r="C129" t="str">
            <v>Meùp trong</v>
          </cell>
          <cell r="G129">
            <v>1449</v>
          </cell>
          <cell r="I129">
            <v>2163</v>
          </cell>
          <cell r="J129">
            <v>2160</v>
          </cell>
          <cell r="K129">
            <v>3</v>
          </cell>
        </row>
        <row r="130">
          <cell r="C130" t="str">
            <v>Meùp ngoaøi</v>
          </cell>
          <cell r="G130">
            <v>1476</v>
          </cell>
          <cell r="I130">
            <v>2136</v>
          </cell>
          <cell r="J130">
            <v>2130</v>
          </cell>
          <cell r="K130">
            <v>6</v>
          </cell>
        </row>
        <row r="131">
          <cell r="C131">
            <v>150</v>
          </cell>
          <cell r="D131">
            <v>28</v>
          </cell>
        </row>
        <row r="132">
          <cell r="C132" t="str">
            <v>Meùp trong</v>
          </cell>
          <cell r="G132">
            <v>1334</v>
          </cell>
          <cell r="I132">
            <v>2278</v>
          </cell>
          <cell r="J132">
            <v>2270</v>
          </cell>
          <cell r="K132">
            <v>8</v>
          </cell>
        </row>
        <row r="133">
          <cell r="C133" t="str">
            <v>Meùp ngoaøi</v>
          </cell>
          <cell r="G133">
            <v>1366</v>
          </cell>
          <cell r="I133">
            <v>2246</v>
          </cell>
          <cell r="J133">
            <v>2240</v>
          </cell>
          <cell r="K133">
            <v>6</v>
          </cell>
        </row>
        <row r="134">
          <cell r="C134">
            <v>200</v>
          </cell>
          <cell r="D134">
            <v>50</v>
          </cell>
        </row>
        <row r="135">
          <cell r="B135" t="str">
            <v>KM31+200</v>
          </cell>
          <cell r="C135" t="str">
            <v>Meùp trong</v>
          </cell>
          <cell r="G135">
            <v>1306</v>
          </cell>
          <cell r="I135">
            <v>2306</v>
          </cell>
          <cell r="J135">
            <v>2300</v>
          </cell>
          <cell r="K135">
            <v>6</v>
          </cell>
        </row>
        <row r="136">
          <cell r="C136" t="str">
            <v>Meùp ngoaøi</v>
          </cell>
          <cell r="G136">
            <v>1335</v>
          </cell>
          <cell r="I136">
            <v>2277</v>
          </cell>
          <cell r="J136">
            <v>2270</v>
          </cell>
          <cell r="K136">
            <v>7</v>
          </cell>
        </row>
        <row r="137">
          <cell r="C137">
            <v>250</v>
          </cell>
          <cell r="D137">
            <v>50</v>
          </cell>
        </row>
        <row r="138">
          <cell r="C138" t="str">
            <v>Meùp trong</v>
          </cell>
          <cell r="G138">
            <v>1256</v>
          </cell>
          <cell r="I138">
            <v>2325</v>
          </cell>
          <cell r="J138">
            <v>2320</v>
          </cell>
          <cell r="K138">
            <v>5</v>
          </cell>
        </row>
        <row r="139">
          <cell r="C139" t="str">
            <v>Meùp ngoaøi</v>
          </cell>
          <cell r="G139">
            <v>1287</v>
          </cell>
          <cell r="I139">
            <v>2294</v>
          </cell>
          <cell r="J139">
            <v>2290</v>
          </cell>
          <cell r="K139">
            <v>4</v>
          </cell>
        </row>
        <row r="140">
          <cell r="C140">
            <v>300</v>
          </cell>
          <cell r="D140">
            <v>50</v>
          </cell>
          <cell r="F140">
            <v>1362</v>
          </cell>
          <cell r="H140">
            <v>3656</v>
          </cell>
        </row>
        <row r="141">
          <cell r="B141" t="str">
            <v>KM31+300</v>
          </cell>
          <cell r="C141" t="str">
            <v>Meùp trong</v>
          </cell>
          <cell r="G141">
            <v>1317</v>
          </cell>
          <cell r="I141">
            <v>2339</v>
          </cell>
          <cell r="J141">
            <v>2330</v>
          </cell>
          <cell r="K141">
            <v>9</v>
          </cell>
        </row>
        <row r="142">
          <cell r="C142" t="str">
            <v>Meùp ngoaøi</v>
          </cell>
          <cell r="G142">
            <v>1354</v>
          </cell>
          <cell r="I142">
            <v>2302</v>
          </cell>
          <cell r="J142">
            <v>2300</v>
          </cell>
          <cell r="K142">
            <v>2</v>
          </cell>
        </row>
        <row r="143">
          <cell r="C143">
            <v>350</v>
          </cell>
          <cell r="D143">
            <v>50</v>
          </cell>
        </row>
        <row r="144">
          <cell r="C144" t="str">
            <v>Meùp trong</v>
          </cell>
          <cell r="G144">
            <v>1310</v>
          </cell>
          <cell r="I144">
            <v>2346</v>
          </cell>
          <cell r="J144">
            <v>2340</v>
          </cell>
          <cell r="K144">
            <v>6</v>
          </cell>
        </row>
        <row r="145">
          <cell r="C145" t="str">
            <v>Meùp ngoaøi</v>
          </cell>
          <cell r="G145">
            <v>1343</v>
          </cell>
          <cell r="I145">
            <v>2313</v>
          </cell>
          <cell r="J145">
            <v>2310</v>
          </cell>
          <cell r="K145">
            <v>3</v>
          </cell>
        </row>
        <row r="146">
          <cell r="C146">
            <v>400</v>
          </cell>
          <cell r="D146">
            <v>50</v>
          </cell>
        </row>
        <row r="147">
          <cell r="B147" t="str">
            <v>KM31+400</v>
          </cell>
          <cell r="C147" t="str">
            <v>Meùp trong</v>
          </cell>
          <cell r="G147">
            <v>1298</v>
          </cell>
          <cell r="I147">
            <v>2358</v>
          </cell>
          <cell r="J147">
            <v>2350</v>
          </cell>
          <cell r="K147">
            <v>8</v>
          </cell>
        </row>
        <row r="148">
          <cell r="C148" t="str">
            <v>Meùp ngoaøi</v>
          </cell>
          <cell r="G148">
            <v>1329</v>
          </cell>
          <cell r="I148">
            <v>2327</v>
          </cell>
          <cell r="J148">
            <v>2320</v>
          </cell>
          <cell r="K148">
            <v>7</v>
          </cell>
        </row>
        <row r="149">
          <cell r="C149">
            <v>412</v>
          </cell>
          <cell r="D149">
            <v>12</v>
          </cell>
        </row>
        <row r="150">
          <cell r="C150" t="str">
            <v>Meùp trong</v>
          </cell>
          <cell r="G150">
            <v>1291</v>
          </cell>
          <cell r="I150">
            <v>2365</v>
          </cell>
          <cell r="J150">
            <v>2360</v>
          </cell>
          <cell r="K150">
            <v>5</v>
          </cell>
        </row>
        <row r="151">
          <cell r="C151" t="str">
            <v>Meùp ngoaøi</v>
          </cell>
          <cell r="G151">
            <v>1319</v>
          </cell>
          <cell r="I151">
            <v>2337</v>
          </cell>
          <cell r="J151">
            <v>2330</v>
          </cell>
          <cell r="K151">
            <v>7</v>
          </cell>
        </row>
        <row r="152">
          <cell r="C152">
            <v>450</v>
          </cell>
          <cell r="D152">
            <v>38</v>
          </cell>
        </row>
        <row r="153">
          <cell r="C153" t="str">
            <v>Meùp trong</v>
          </cell>
          <cell r="G153">
            <v>1293</v>
          </cell>
          <cell r="I153">
            <v>2363</v>
          </cell>
          <cell r="J153">
            <v>2360</v>
          </cell>
          <cell r="K153">
            <v>3</v>
          </cell>
        </row>
        <row r="154">
          <cell r="C154" t="str">
            <v>Meùp ngoaøi</v>
          </cell>
          <cell r="G154">
            <v>1319</v>
          </cell>
          <cell r="I154">
            <v>2337</v>
          </cell>
          <cell r="J154">
            <v>2330</v>
          </cell>
          <cell r="K154">
            <v>7</v>
          </cell>
        </row>
        <row r="155">
          <cell r="C155">
            <v>500</v>
          </cell>
          <cell r="D155">
            <v>50</v>
          </cell>
          <cell r="F155">
            <v>1327</v>
          </cell>
          <cell r="H155">
            <v>3664</v>
          </cell>
        </row>
        <row r="156">
          <cell r="B156" t="str">
            <v>KM31+500</v>
          </cell>
          <cell r="C156" t="str">
            <v>Meùp trong</v>
          </cell>
          <cell r="G156">
            <v>1288</v>
          </cell>
          <cell r="I156">
            <v>2376</v>
          </cell>
          <cell r="J156">
            <v>2370</v>
          </cell>
          <cell r="K156">
            <v>6</v>
          </cell>
        </row>
        <row r="157">
          <cell r="C157" t="str">
            <v>Meùp ngoaøi</v>
          </cell>
          <cell r="G157">
            <v>1315</v>
          </cell>
          <cell r="I157">
            <v>2349</v>
          </cell>
          <cell r="J157">
            <v>2340</v>
          </cell>
          <cell r="K157">
            <v>9</v>
          </cell>
        </row>
        <row r="158">
          <cell r="C158">
            <v>550</v>
          </cell>
          <cell r="D158">
            <v>50</v>
          </cell>
        </row>
        <row r="159">
          <cell r="C159" t="str">
            <v>Meùp trong</v>
          </cell>
          <cell r="G159">
            <v>1291</v>
          </cell>
          <cell r="I159">
            <v>2373</v>
          </cell>
          <cell r="J159">
            <v>2370</v>
          </cell>
          <cell r="K159">
            <v>3</v>
          </cell>
        </row>
        <row r="160">
          <cell r="C160" t="str">
            <v>Meùp ngoaøi</v>
          </cell>
          <cell r="G160">
            <v>1316</v>
          </cell>
          <cell r="I160">
            <v>2348</v>
          </cell>
          <cell r="J160">
            <v>2340</v>
          </cell>
          <cell r="K160">
            <v>8</v>
          </cell>
        </row>
        <row r="161">
          <cell r="C161">
            <v>600</v>
          </cell>
          <cell r="D161">
            <v>50</v>
          </cell>
        </row>
        <row r="162">
          <cell r="B162" t="str">
            <v>KM31+600</v>
          </cell>
          <cell r="C162" t="str">
            <v>Meùp trong</v>
          </cell>
          <cell r="G162">
            <v>1284</v>
          </cell>
          <cell r="I162">
            <v>2372</v>
          </cell>
          <cell r="J162">
            <v>2370</v>
          </cell>
          <cell r="K162">
            <v>2</v>
          </cell>
        </row>
        <row r="163">
          <cell r="C163" t="str">
            <v>Meùp ngoaøi</v>
          </cell>
          <cell r="G163">
            <v>1311</v>
          </cell>
          <cell r="I163">
            <v>2345</v>
          </cell>
          <cell r="J163">
            <v>2340</v>
          </cell>
          <cell r="K163">
            <v>5</v>
          </cell>
        </row>
        <row r="164">
          <cell r="C164">
            <v>650</v>
          </cell>
          <cell r="D164">
            <v>50</v>
          </cell>
        </row>
        <row r="165">
          <cell r="C165" t="str">
            <v>Meùp trong</v>
          </cell>
          <cell r="G165">
            <v>1281</v>
          </cell>
          <cell r="I165">
            <v>2375</v>
          </cell>
          <cell r="J165">
            <v>2370</v>
          </cell>
          <cell r="K165">
            <v>5</v>
          </cell>
        </row>
        <row r="166">
          <cell r="C166" t="str">
            <v>Meùp ngoaøi</v>
          </cell>
          <cell r="G166">
            <v>1310</v>
          </cell>
          <cell r="I166">
            <v>2346</v>
          </cell>
          <cell r="J166">
            <v>2340</v>
          </cell>
          <cell r="K166">
            <v>6</v>
          </cell>
        </row>
        <row r="167">
          <cell r="C167">
            <v>700</v>
          </cell>
          <cell r="D167">
            <v>50</v>
          </cell>
          <cell r="F167">
            <v>1338</v>
          </cell>
          <cell r="H167">
            <v>3684</v>
          </cell>
        </row>
        <row r="168">
          <cell r="B168" t="str">
            <v>KM31+700</v>
          </cell>
          <cell r="C168" t="str">
            <v>Meùp trong</v>
          </cell>
          <cell r="G168">
            <v>1287</v>
          </cell>
          <cell r="I168">
            <v>2397</v>
          </cell>
          <cell r="J168">
            <v>2390</v>
          </cell>
          <cell r="K168">
            <v>7</v>
          </cell>
        </row>
        <row r="169">
          <cell r="C169" t="str">
            <v>Meùp ngoaøi</v>
          </cell>
          <cell r="G169">
            <v>1321</v>
          </cell>
          <cell r="I169">
            <v>2363</v>
          </cell>
          <cell r="J169">
            <v>2360</v>
          </cell>
          <cell r="K169">
            <v>3</v>
          </cell>
        </row>
        <row r="170">
          <cell r="C170">
            <v>729</v>
          </cell>
          <cell r="D170">
            <v>29</v>
          </cell>
        </row>
        <row r="171">
          <cell r="C171" t="str">
            <v>Meùp trong</v>
          </cell>
          <cell r="G171">
            <v>1291</v>
          </cell>
          <cell r="I171">
            <v>2393</v>
          </cell>
          <cell r="J171">
            <v>2390</v>
          </cell>
          <cell r="K171">
            <v>3</v>
          </cell>
        </row>
        <row r="172">
          <cell r="C172" t="str">
            <v>Meùp ngoaøi</v>
          </cell>
          <cell r="G172">
            <v>1319</v>
          </cell>
          <cell r="I172">
            <v>2365</v>
          </cell>
          <cell r="J172">
            <v>2360</v>
          </cell>
          <cell r="K172">
            <v>5</v>
          </cell>
        </row>
        <row r="173">
          <cell r="C173">
            <v>750</v>
          </cell>
          <cell r="D173">
            <v>21</v>
          </cell>
        </row>
        <row r="174">
          <cell r="C174" t="str">
            <v>Meùp trong</v>
          </cell>
          <cell r="G174">
            <v>1289</v>
          </cell>
          <cell r="I174">
            <v>2395</v>
          </cell>
          <cell r="J174">
            <v>2390</v>
          </cell>
          <cell r="K174">
            <v>5</v>
          </cell>
        </row>
        <row r="175">
          <cell r="C175" t="str">
            <v>Meùp ngoaøi</v>
          </cell>
          <cell r="G175">
            <v>1317</v>
          </cell>
          <cell r="I175">
            <v>2367</v>
          </cell>
          <cell r="J175">
            <v>2360</v>
          </cell>
          <cell r="K175">
            <v>7</v>
          </cell>
        </row>
        <row r="176">
          <cell r="C176">
            <v>800</v>
          </cell>
          <cell r="D176">
            <v>63</v>
          </cell>
          <cell r="F176">
            <v>1392</v>
          </cell>
          <cell r="H176">
            <v>3759</v>
          </cell>
        </row>
        <row r="177">
          <cell r="B177" t="str">
            <v>KM31+800</v>
          </cell>
          <cell r="C177" t="str">
            <v>Meùp trong</v>
          </cell>
          <cell r="G177">
            <v>1347</v>
          </cell>
          <cell r="I177">
            <v>2412</v>
          </cell>
          <cell r="J177">
            <v>2410</v>
          </cell>
          <cell r="K177">
            <v>2</v>
          </cell>
        </row>
        <row r="178">
          <cell r="C178" t="str">
            <v>Meùp ngoaøi</v>
          </cell>
          <cell r="G178">
            <v>1373</v>
          </cell>
          <cell r="I178">
            <v>2386</v>
          </cell>
          <cell r="J178">
            <v>2380</v>
          </cell>
          <cell r="K178">
            <v>6</v>
          </cell>
        </row>
        <row r="179">
          <cell r="C179">
            <v>850</v>
          </cell>
          <cell r="D179">
            <v>50</v>
          </cell>
        </row>
        <row r="180">
          <cell r="C180" t="str">
            <v>Meùp trong</v>
          </cell>
          <cell r="G180">
            <v>1334</v>
          </cell>
          <cell r="I180">
            <v>2425</v>
          </cell>
          <cell r="J180">
            <v>2420</v>
          </cell>
          <cell r="K180">
            <v>5</v>
          </cell>
        </row>
        <row r="181">
          <cell r="C181" t="str">
            <v>Meùp ngoaøi</v>
          </cell>
          <cell r="G181">
            <v>1362</v>
          </cell>
          <cell r="I181">
            <v>2397</v>
          </cell>
          <cell r="J181">
            <v>2390</v>
          </cell>
          <cell r="K181">
            <v>7</v>
          </cell>
        </row>
        <row r="182">
          <cell r="C182">
            <v>900</v>
          </cell>
          <cell r="D182">
            <v>50</v>
          </cell>
        </row>
        <row r="183">
          <cell r="B183" t="str">
            <v>KM31+900</v>
          </cell>
          <cell r="C183" t="str">
            <v>Meùp trong</v>
          </cell>
          <cell r="G183">
            <v>1331</v>
          </cell>
          <cell r="I183">
            <v>2428</v>
          </cell>
          <cell r="J183">
            <v>2420</v>
          </cell>
          <cell r="K183">
            <v>8</v>
          </cell>
        </row>
        <row r="184">
          <cell r="C184" t="str">
            <v>Meùp ngoaøi</v>
          </cell>
          <cell r="G184">
            <v>1365</v>
          </cell>
          <cell r="I184">
            <v>2394</v>
          </cell>
          <cell r="J184">
            <v>2390</v>
          </cell>
          <cell r="K184">
            <v>4</v>
          </cell>
        </row>
        <row r="185">
          <cell r="C185">
            <v>950</v>
          </cell>
          <cell r="D185">
            <v>50</v>
          </cell>
        </row>
        <row r="186">
          <cell r="C186" t="str">
            <v>Meùp trong</v>
          </cell>
          <cell r="G186">
            <v>1345</v>
          </cell>
          <cell r="I186">
            <v>2414</v>
          </cell>
          <cell r="J186">
            <v>2410</v>
          </cell>
          <cell r="K186">
            <v>4</v>
          </cell>
        </row>
        <row r="187">
          <cell r="C187" t="str">
            <v>Meùp ngoaøi</v>
          </cell>
          <cell r="G187">
            <v>1377</v>
          </cell>
          <cell r="I187">
            <v>2382</v>
          </cell>
          <cell r="J187">
            <v>2380</v>
          </cell>
          <cell r="K187">
            <v>2</v>
          </cell>
        </row>
        <row r="188">
          <cell r="C188" t="str">
            <v>Km32+00</v>
          </cell>
          <cell r="D188">
            <v>50</v>
          </cell>
        </row>
        <row r="189">
          <cell r="B189" t="str">
            <v>KM32+000</v>
          </cell>
          <cell r="C189" t="str">
            <v>Meùp trong</v>
          </cell>
          <cell r="G189">
            <v>1355</v>
          </cell>
          <cell r="I189">
            <v>2404</v>
          </cell>
          <cell r="J189">
            <v>2400</v>
          </cell>
          <cell r="K189">
            <v>4</v>
          </cell>
        </row>
        <row r="190">
          <cell r="C190" t="str">
            <v>Meùp ngoaøi</v>
          </cell>
          <cell r="G190">
            <v>1382</v>
          </cell>
          <cell r="I190">
            <v>2377</v>
          </cell>
          <cell r="J190">
            <v>2370</v>
          </cell>
          <cell r="K190">
            <v>7</v>
          </cell>
        </row>
        <row r="191">
          <cell r="C191">
            <v>50</v>
          </cell>
          <cell r="D191">
            <v>50</v>
          </cell>
          <cell r="F191">
            <v>1364</v>
          </cell>
          <cell r="H191">
            <v>3741</v>
          </cell>
        </row>
        <row r="192">
          <cell r="C192" t="str">
            <v>Meùp trong</v>
          </cell>
          <cell r="G192">
            <v>1357</v>
          </cell>
          <cell r="I192">
            <v>2384</v>
          </cell>
          <cell r="J192">
            <v>2390</v>
          </cell>
          <cell r="K192">
            <v>-6</v>
          </cell>
        </row>
        <row r="193">
          <cell r="C193" t="str">
            <v>Meùp ngoaøi</v>
          </cell>
          <cell r="G193">
            <v>1385</v>
          </cell>
          <cell r="I193">
            <v>2356</v>
          </cell>
          <cell r="J193">
            <v>2360</v>
          </cell>
          <cell r="K193">
            <v>-4</v>
          </cell>
        </row>
        <row r="194">
          <cell r="C194">
            <v>100</v>
          </cell>
          <cell r="D194">
            <v>50</v>
          </cell>
        </row>
        <row r="195">
          <cell r="B195" t="str">
            <v>KM32+100</v>
          </cell>
          <cell r="C195" t="str">
            <v>Meùp trong</v>
          </cell>
          <cell r="G195">
            <v>1358</v>
          </cell>
          <cell r="I195">
            <v>2383</v>
          </cell>
          <cell r="J195">
            <v>2380</v>
          </cell>
          <cell r="K195">
            <v>3</v>
          </cell>
        </row>
        <row r="196">
          <cell r="C196" t="str">
            <v>Meùp ngoaøi</v>
          </cell>
          <cell r="G196">
            <v>1386</v>
          </cell>
          <cell r="I196">
            <v>2355</v>
          </cell>
          <cell r="J196">
            <v>2350</v>
          </cell>
          <cell r="K196">
            <v>5</v>
          </cell>
        </row>
        <row r="197">
          <cell r="C197">
            <v>122</v>
          </cell>
          <cell r="D197">
            <v>22</v>
          </cell>
        </row>
        <row r="198">
          <cell r="C198" t="str">
            <v>Meùp trong</v>
          </cell>
          <cell r="G198">
            <v>1356</v>
          </cell>
          <cell r="I198">
            <v>2385</v>
          </cell>
          <cell r="J198">
            <v>2380</v>
          </cell>
          <cell r="K198">
            <v>5</v>
          </cell>
        </row>
        <row r="199">
          <cell r="C199" t="str">
            <v>Meùp ngoaøi</v>
          </cell>
          <cell r="G199">
            <v>1387</v>
          </cell>
          <cell r="I199">
            <v>2354</v>
          </cell>
          <cell r="J199">
            <v>2350</v>
          </cell>
          <cell r="K199">
            <v>4</v>
          </cell>
        </row>
        <row r="200">
          <cell r="C200">
            <v>150</v>
          </cell>
          <cell r="D200">
            <v>28</v>
          </cell>
        </row>
        <row r="201">
          <cell r="C201" t="str">
            <v>Meùp trong</v>
          </cell>
          <cell r="G201">
            <v>1360</v>
          </cell>
          <cell r="I201">
            <v>2381</v>
          </cell>
          <cell r="J201">
            <v>2380</v>
          </cell>
          <cell r="K201">
            <v>1</v>
          </cell>
        </row>
        <row r="202">
          <cell r="C202" t="str">
            <v>Meùp ngoaøi</v>
          </cell>
          <cell r="G202">
            <v>1386</v>
          </cell>
          <cell r="I202">
            <v>2355</v>
          </cell>
          <cell r="J202">
            <v>2350</v>
          </cell>
          <cell r="K202">
            <v>5</v>
          </cell>
        </row>
        <row r="203">
          <cell r="C203">
            <v>200</v>
          </cell>
          <cell r="D203">
            <v>50</v>
          </cell>
        </row>
        <row r="204">
          <cell r="B204" t="str">
            <v>KM32+200</v>
          </cell>
          <cell r="C204" t="str">
            <v>Meùp trong</v>
          </cell>
          <cell r="G204">
            <v>1368</v>
          </cell>
          <cell r="I204">
            <v>2373</v>
          </cell>
          <cell r="J204">
            <v>2370</v>
          </cell>
          <cell r="K204">
            <v>3</v>
          </cell>
        </row>
        <row r="205">
          <cell r="C205" t="str">
            <v>Meùp ngoaøi</v>
          </cell>
          <cell r="G205">
            <v>1397</v>
          </cell>
          <cell r="I205">
            <v>2344</v>
          </cell>
          <cell r="J205">
            <v>2340</v>
          </cell>
          <cell r="K205">
            <v>4</v>
          </cell>
        </row>
        <row r="206">
          <cell r="C206">
            <v>250</v>
          </cell>
          <cell r="D206">
            <v>50</v>
          </cell>
        </row>
        <row r="207">
          <cell r="C207" t="str">
            <v>Meùp trong</v>
          </cell>
          <cell r="G207">
            <v>1389</v>
          </cell>
          <cell r="I207">
            <v>2352</v>
          </cell>
          <cell r="J207">
            <v>2360</v>
          </cell>
          <cell r="K207">
            <v>-8</v>
          </cell>
        </row>
        <row r="208">
          <cell r="C208" t="str">
            <v>Meùp ngoaøi</v>
          </cell>
          <cell r="G208">
            <v>1416</v>
          </cell>
          <cell r="I208">
            <v>2325</v>
          </cell>
          <cell r="J208">
            <v>2330</v>
          </cell>
          <cell r="K208">
            <v>-5</v>
          </cell>
        </row>
        <row r="209">
          <cell r="C209">
            <v>279</v>
          </cell>
          <cell r="D209">
            <v>29</v>
          </cell>
        </row>
        <row r="210">
          <cell r="C210" t="str">
            <v>Meùp trong</v>
          </cell>
          <cell r="G210">
            <v>1387</v>
          </cell>
          <cell r="I210">
            <v>2354</v>
          </cell>
          <cell r="J210">
            <v>2350</v>
          </cell>
          <cell r="K210">
            <v>4</v>
          </cell>
        </row>
        <row r="211">
          <cell r="C211" t="str">
            <v>Meùp ngoaøi</v>
          </cell>
          <cell r="G211">
            <v>1416</v>
          </cell>
          <cell r="I211">
            <v>2325</v>
          </cell>
          <cell r="J211">
            <v>2320</v>
          </cell>
          <cell r="K211">
            <v>5</v>
          </cell>
        </row>
        <row r="212">
          <cell r="B212" t="str">
            <v>KM32+300</v>
          </cell>
          <cell r="C212">
            <v>300</v>
          </cell>
          <cell r="D212">
            <v>21</v>
          </cell>
          <cell r="F212">
            <v>1326</v>
          </cell>
          <cell r="H212">
            <v>3651</v>
          </cell>
        </row>
        <row r="213">
          <cell r="C213" t="str">
            <v>Meùp trong</v>
          </cell>
          <cell r="G213">
            <v>1293</v>
          </cell>
          <cell r="I213">
            <v>2358</v>
          </cell>
          <cell r="J213">
            <v>2360</v>
          </cell>
          <cell r="K213">
            <v>-2</v>
          </cell>
        </row>
        <row r="214">
          <cell r="C214" t="str">
            <v>Meùp ngoaøi</v>
          </cell>
          <cell r="G214">
            <v>1322</v>
          </cell>
          <cell r="I214">
            <v>2329</v>
          </cell>
          <cell r="J214">
            <v>2330</v>
          </cell>
          <cell r="K214">
            <v>-1</v>
          </cell>
        </row>
        <row r="215">
          <cell r="C215">
            <v>350</v>
          </cell>
          <cell r="D215">
            <v>50</v>
          </cell>
        </row>
        <row r="216">
          <cell r="C216" t="str">
            <v>Meùp trong</v>
          </cell>
          <cell r="G216">
            <v>1278</v>
          </cell>
          <cell r="I216">
            <v>2373</v>
          </cell>
          <cell r="J216">
            <v>2370</v>
          </cell>
          <cell r="K216">
            <v>3</v>
          </cell>
        </row>
        <row r="217">
          <cell r="C217" t="str">
            <v>Meùp ngoaøi</v>
          </cell>
          <cell r="G217">
            <v>1306</v>
          </cell>
          <cell r="I217">
            <v>2345</v>
          </cell>
          <cell r="J217">
            <v>2340</v>
          </cell>
          <cell r="K217">
            <v>5</v>
          </cell>
        </row>
        <row r="218">
          <cell r="C218">
            <v>398</v>
          </cell>
          <cell r="D218">
            <v>48</v>
          </cell>
        </row>
        <row r="219">
          <cell r="C219" t="str">
            <v>Meùp trong</v>
          </cell>
          <cell r="G219">
            <v>1253</v>
          </cell>
          <cell r="I219">
            <v>2398</v>
          </cell>
          <cell r="J219">
            <v>2390</v>
          </cell>
          <cell r="K219">
            <v>8</v>
          </cell>
        </row>
        <row r="220">
          <cell r="C220" t="str">
            <v>Meùp ngoaøi</v>
          </cell>
          <cell r="G220">
            <v>1288</v>
          </cell>
          <cell r="I220">
            <v>2363</v>
          </cell>
          <cell r="J220">
            <v>2360</v>
          </cell>
          <cell r="K220">
            <v>3</v>
          </cell>
        </row>
        <row r="221">
          <cell r="C221">
            <v>450</v>
          </cell>
          <cell r="D221">
            <v>52</v>
          </cell>
        </row>
        <row r="222">
          <cell r="C222" t="str">
            <v>Meùp trong</v>
          </cell>
          <cell r="G222">
            <v>1231</v>
          </cell>
          <cell r="I222">
            <v>2420</v>
          </cell>
          <cell r="J222">
            <v>2410</v>
          </cell>
          <cell r="K222">
            <v>10</v>
          </cell>
        </row>
        <row r="223">
          <cell r="C223" t="str">
            <v>Meùp ngoaøi</v>
          </cell>
          <cell r="G223">
            <v>1265</v>
          </cell>
          <cell r="I223">
            <v>2386</v>
          </cell>
          <cell r="J223">
            <v>2380</v>
          </cell>
          <cell r="K223">
            <v>6</v>
          </cell>
        </row>
        <row r="224">
          <cell r="C224">
            <v>500</v>
          </cell>
          <cell r="D224">
            <v>50</v>
          </cell>
          <cell r="F224">
            <v>1371</v>
          </cell>
          <cell r="H224">
            <v>3757</v>
          </cell>
        </row>
        <row r="225">
          <cell r="B225" t="str">
            <v>KM32+500</v>
          </cell>
          <cell r="C225" t="str">
            <v>Meùp trong</v>
          </cell>
          <cell r="G225">
            <v>1350</v>
          </cell>
          <cell r="I225">
            <v>2407</v>
          </cell>
          <cell r="J225">
            <v>2410</v>
          </cell>
          <cell r="K225">
            <v>-3</v>
          </cell>
        </row>
        <row r="226">
          <cell r="C226" t="str">
            <v>Meùp ngoaøi</v>
          </cell>
          <cell r="G226">
            <v>1384</v>
          </cell>
          <cell r="I226">
            <v>2373</v>
          </cell>
          <cell r="J226">
            <v>2380</v>
          </cell>
          <cell r="K226">
            <v>-7</v>
          </cell>
        </row>
        <row r="227">
          <cell r="C227">
            <v>550</v>
          </cell>
          <cell r="D227">
            <v>50</v>
          </cell>
        </row>
        <row r="228">
          <cell r="C228" t="str">
            <v>Meùp trong</v>
          </cell>
          <cell r="G228">
            <v>1332</v>
          </cell>
          <cell r="I228">
            <v>2425</v>
          </cell>
          <cell r="J228">
            <v>2420</v>
          </cell>
          <cell r="K228">
            <v>5</v>
          </cell>
        </row>
        <row r="229">
          <cell r="C229" t="str">
            <v>Meùp ngoaøi</v>
          </cell>
          <cell r="G229">
            <v>1363</v>
          </cell>
          <cell r="I229">
            <v>2394</v>
          </cell>
          <cell r="J229">
            <v>2390</v>
          </cell>
          <cell r="K229">
            <v>4</v>
          </cell>
        </row>
        <row r="230">
          <cell r="C230">
            <v>600</v>
          </cell>
          <cell r="D230">
            <v>50</v>
          </cell>
        </row>
        <row r="231">
          <cell r="B231" t="str">
            <v>KM32+600</v>
          </cell>
          <cell r="C231" t="str">
            <v>Meùp trong</v>
          </cell>
          <cell r="G231">
            <v>1331</v>
          </cell>
          <cell r="I231">
            <v>2426</v>
          </cell>
          <cell r="J231">
            <v>2420</v>
          </cell>
          <cell r="K231">
            <v>6</v>
          </cell>
        </row>
        <row r="232">
          <cell r="C232" t="str">
            <v>Meùp ngoaøi</v>
          </cell>
          <cell r="G232">
            <v>1359</v>
          </cell>
          <cell r="I232">
            <v>2398</v>
          </cell>
          <cell r="J232">
            <v>2390</v>
          </cell>
          <cell r="K232">
            <v>8</v>
          </cell>
        </row>
        <row r="233">
          <cell r="C233">
            <v>650</v>
          </cell>
          <cell r="D233">
            <v>50</v>
          </cell>
        </row>
        <row r="234">
          <cell r="C234" t="str">
            <v>Meùp trong</v>
          </cell>
          <cell r="G234">
            <v>1323</v>
          </cell>
          <cell r="I234">
            <v>2434</v>
          </cell>
          <cell r="J234">
            <v>2430</v>
          </cell>
          <cell r="K234">
            <v>4</v>
          </cell>
        </row>
        <row r="235">
          <cell r="C235" t="str">
            <v>Meùp ngoaøi</v>
          </cell>
          <cell r="G235">
            <v>1350</v>
          </cell>
          <cell r="I235">
            <v>2407</v>
          </cell>
          <cell r="J235">
            <v>2400</v>
          </cell>
          <cell r="K235">
            <v>7</v>
          </cell>
        </row>
        <row r="236">
          <cell r="C236">
            <v>700</v>
          </cell>
          <cell r="D236">
            <v>50</v>
          </cell>
        </row>
        <row r="237">
          <cell r="B237" t="str">
            <v>KM32+700</v>
          </cell>
          <cell r="C237" t="str">
            <v>Meùp trong</v>
          </cell>
          <cell r="G237">
            <v>1212</v>
          </cell>
          <cell r="I237">
            <v>2444</v>
          </cell>
          <cell r="J237">
            <v>2440</v>
          </cell>
          <cell r="K237">
            <v>4</v>
          </cell>
        </row>
        <row r="238">
          <cell r="C238" t="str">
            <v>Meùp ngoaøi</v>
          </cell>
          <cell r="G238">
            <v>1243</v>
          </cell>
          <cell r="I238">
            <v>2413</v>
          </cell>
          <cell r="J238">
            <v>2410</v>
          </cell>
          <cell r="K238">
            <v>3</v>
          </cell>
        </row>
        <row r="239">
          <cell r="C239">
            <v>755</v>
          </cell>
          <cell r="D239">
            <v>55</v>
          </cell>
          <cell r="F239">
            <v>1421</v>
          </cell>
          <cell r="H239">
            <v>3834</v>
          </cell>
        </row>
        <row r="240">
          <cell r="C240" t="str">
            <v>Meùp trong</v>
          </cell>
          <cell r="G240">
            <v>1382</v>
          </cell>
          <cell r="I240">
            <v>2452</v>
          </cell>
          <cell r="J240">
            <v>2450</v>
          </cell>
          <cell r="K240">
            <v>2</v>
          </cell>
        </row>
        <row r="241">
          <cell r="C241" t="str">
            <v>Meùp ngoaøi</v>
          </cell>
          <cell r="G241">
            <v>1408</v>
          </cell>
          <cell r="I241">
            <v>2426</v>
          </cell>
          <cell r="J241">
            <v>2420</v>
          </cell>
          <cell r="K241">
            <v>6</v>
          </cell>
        </row>
        <row r="242">
          <cell r="C242">
            <v>800</v>
          </cell>
          <cell r="D242">
            <v>45</v>
          </cell>
        </row>
        <row r="243">
          <cell r="B243" t="str">
            <v>KM32+800</v>
          </cell>
          <cell r="C243" t="str">
            <v>Meùp trong</v>
          </cell>
          <cell r="G243">
            <v>1469</v>
          </cell>
          <cell r="I243">
            <v>2365</v>
          </cell>
          <cell r="J243">
            <v>2360</v>
          </cell>
          <cell r="K243">
            <v>5</v>
          </cell>
        </row>
        <row r="244">
          <cell r="C244" t="str">
            <v>Meùp ngoaøi</v>
          </cell>
          <cell r="G244">
            <v>1502</v>
          </cell>
          <cell r="I244">
            <v>2332</v>
          </cell>
          <cell r="J244">
            <v>2330</v>
          </cell>
          <cell r="K244">
            <v>2</v>
          </cell>
        </row>
        <row r="245">
          <cell r="C245">
            <v>850</v>
          </cell>
          <cell r="D245">
            <v>50</v>
          </cell>
        </row>
        <row r="246">
          <cell r="C246" t="str">
            <v>Meùp trong</v>
          </cell>
          <cell r="G246">
            <v>1368</v>
          </cell>
          <cell r="I246">
            <v>2466</v>
          </cell>
          <cell r="J246">
            <v>2460</v>
          </cell>
          <cell r="K246">
            <v>6</v>
          </cell>
        </row>
        <row r="247">
          <cell r="C247" t="str">
            <v>Meùp ngoaøi</v>
          </cell>
          <cell r="G247">
            <v>1400</v>
          </cell>
          <cell r="I247">
            <v>2434</v>
          </cell>
          <cell r="J247">
            <v>2430</v>
          </cell>
          <cell r="K247">
            <v>4</v>
          </cell>
        </row>
        <row r="248">
          <cell r="C248">
            <v>900</v>
          </cell>
          <cell r="D248">
            <v>50</v>
          </cell>
        </row>
        <row r="249">
          <cell r="B249" t="str">
            <v>KM32+900</v>
          </cell>
          <cell r="C249" t="str">
            <v>Meùp trong</v>
          </cell>
          <cell r="G249">
            <v>1340</v>
          </cell>
          <cell r="I249">
            <v>2494</v>
          </cell>
          <cell r="J249">
            <v>2490</v>
          </cell>
          <cell r="K249">
            <v>4</v>
          </cell>
        </row>
        <row r="250">
          <cell r="C250" t="str">
            <v>Meùp ngoaøi</v>
          </cell>
          <cell r="G250">
            <v>1367</v>
          </cell>
          <cell r="I250">
            <v>2467</v>
          </cell>
          <cell r="J250">
            <v>2460</v>
          </cell>
          <cell r="K250">
            <v>7</v>
          </cell>
        </row>
        <row r="251">
          <cell r="C251">
            <v>915</v>
          </cell>
          <cell r="D251">
            <v>15</v>
          </cell>
        </row>
        <row r="252">
          <cell r="C252" t="str">
            <v>Meùp trong</v>
          </cell>
          <cell r="G252">
            <v>1331</v>
          </cell>
          <cell r="I252">
            <v>2503</v>
          </cell>
          <cell r="J252">
            <v>2500</v>
          </cell>
          <cell r="K252">
            <v>3</v>
          </cell>
        </row>
        <row r="253">
          <cell r="C253" t="str">
            <v>Meùp ngoaøi</v>
          </cell>
          <cell r="G253">
            <v>1362</v>
          </cell>
          <cell r="I253">
            <v>2472</v>
          </cell>
          <cell r="J253">
            <v>2470</v>
          </cell>
          <cell r="K253">
            <v>2</v>
          </cell>
        </row>
        <row r="254">
          <cell r="C254">
            <v>950</v>
          </cell>
          <cell r="D254">
            <v>35</v>
          </cell>
        </row>
        <row r="255">
          <cell r="C255" t="str">
            <v>Meùp trong</v>
          </cell>
          <cell r="G255">
            <v>1309</v>
          </cell>
          <cell r="I255">
            <v>2525</v>
          </cell>
          <cell r="J255">
            <v>2520</v>
          </cell>
          <cell r="K255">
            <v>5</v>
          </cell>
        </row>
        <row r="256">
          <cell r="C256" t="str">
            <v>Meùp ngoaøi</v>
          </cell>
          <cell r="G256">
            <v>1341</v>
          </cell>
          <cell r="I256">
            <v>2493</v>
          </cell>
          <cell r="J256">
            <v>2490</v>
          </cell>
          <cell r="K256">
            <v>3</v>
          </cell>
        </row>
        <row r="257">
          <cell r="C257" t="str">
            <v>Km33+00</v>
          </cell>
          <cell r="D257">
            <v>50</v>
          </cell>
          <cell r="F257">
            <v>1324</v>
          </cell>
          <cell r="H257">
            <v>3817</v>
          </cell>
        </row>
        <row r="258">
          <cell r="B258" t="str">
            <v>KM33+000</v>
          </cell>
          <cell r="C258" t="str">
            <v>Meùp trong</v>
          </cell>
          <cell r="G258">
            <v>1314</v>
          </cell>
          <cell r="I258">
            <v>2503</v>
          </cell>
          <cell r="J258">
            <v>2500</v>
          </cell>
          <cell r="K258">
            <v>3</v>
          </cell>
        </row>
        <row r="259">
          <cell r="C259" t="str">
            <v>Meùp ngoaøi</v>
          </cell>
          <cell r="G259">
            <v>1340</v>
          </cell>
          <cell r="I259">
            <v>2477</v>
          </cell>
          <cell r="J259">
            <v>2470</v>
          </cell>
          <cell r="K259">
            <v>7</v>
          </cell>
        </row>
        <row r="260">
          <cell r="C260">
            <v>50</v>
          </cell>
          <cell r="D260">
            <v>50</v>
          </cell>
        </row>
        <row r="261">
          <cell r="C261" t="str">
            <v>Meùp trong</v>
          </cell>
          <cell r="G261">
            <v>1338</v>
          </cell>
          <cell r="I261">
            <v>2479</v>
          </cell>
          <cell r="J261">
            <v>2480</v>
          </cell>
          <cell r="K261">
            <v>-1</v>
          </cell>
        </row>
        <row r="262">
          <cell r="C262" t="str">
            <v>Meùp ngoaøi</v>
          </cell>
          <cell r="G262">
            <v>1370</v>
          </cell>
          <cell r="I262">
            <v>2447</v>
          </cell>
          <cell r="J262">
            <v>2450</v>
          </cell>
          <cell r="K262">
            <v>-3</v>
          </cell>
        </row>
        <row r="263">
          <cell r="C263">
            <v>100</v>
          </cell>
          <cell r="D263">
            <v>50</v>
          </cell>
        </row>
        <row r="264">
          <cell r="B264" t="str">
            <v>KM33+100</v>
          </cell>
          <cell r="C264" t="str">
            <v>Meùp trong</v>
          </cell>
          <cell r="G264">
            <v>1350</v>
          </cell>
          <cell r="I264">
            <v>2467</v>
          </cell>
          <cell r="J264">
            <v>2460</v>
          </cell>
          <cell r="K264">
            <v>7</v>
          </cell>
        </row>
        <row r="265">
          <cell r="C265" t="str">
            <v>Meùp ngoaøi</v>
          </cell>
          <cell r="G265">
            <v>1382</v>
          </cell>
          <cell r="I265">
            <v>2435</v>
          </cell>
          <cell r="J265">
            <v>2430</v>
          </cell>
          <cell r="K265">
            <v>5</v>
          </cell>
        </row>
        <row r="266">
          <cell r="C266">
            <v>150</v>
          </cell>
          <cell r="D266">
            <v>50</v>
          </cell>
        </row>
        <row r="267">
          <cell r="C267" t="str">
            <v>Meùp trong</v>
          </cell>
          <cell r="G267">
            <v>1389</v>
          </cell>
          <cell r="I267">
            <v>2445</v>
          </cell>
          <cell r="J267">
            <v>2440</v>
          </cell>
          <cell r="K267">
            <v>5</v>
          </cell>
        </row>
        <row r="268">
          <cell r="C268" t="str">
            <v>Meùp ngoaøi</v>
          </cell>
          <cell r="G268">
            <v>1420</v>
          </cell>
          <cell r="I268">
            <v>2414</v>
          </cell>
          <cell r="J268">
            <v>2410</v>
          </cell>
          <cell r="K268">
            <v>4</v>
          </cell>
        </row>
        <row r="269">
          <cell r="C269">
            <v>200</v>
          </cell>
          <cell r="D269">
            <v>50</v>
          </cell>
          <cell r="F269">
            <v>1413</v>
          </cell>
          <cell r="H269">
            <v>3827</v>
          </cell>
        </row>
        <row r="270">
          <cell r="B270" t="str">
            <v>KM33+200</v>
          </cell>
          <cell r="C270" t="str">
            <v>Meùp trong</v>
          </cell>
          <cell r="G270">
            <v>1405</v>
          </cell>
          <cell r="I270">
            <v>2422</v>
          </cell>
          <cell r="J270">
            <v>2420</v>
          </cell>
          <cell r="K270">
            <v>2</v>
          </cell>
        </row>
        <row r="271">
          <cell r="C271" t="str">
            <v>Meùp ngoaøi</v>
          </cell>
          <cell r="G271">
            <v>1432</v>
          </cell>
          <cell r="I271">
            <v>2395</v>
          </cell>
          <cell r="J271">
            <v>2390</v>
          </cell>
          <cell r="K271">
            <v>5</v>
          </cell>
        </row>
        <row r="272">
          <cell r="C272">
            <v>218</v>
          </cell>
          <cell r="D272">
            <v>18</v>
          </cell>
        </row>
        <row r="273">
          <cell r="C273" t="str">
            <v>Meùp trong</v>
          </cell>
          <cell r="G273">
            <v>1416</v>
          </cell>
          <cell r="I273">
            <v>2411</v>
          </cell>
          <cell r="J273">
            <v>2410</v>
          </cell>
          <cell r="K273">
            <v>1</v>
          </cell>
        </row>
        <row r="274">
          <cell r="C274" t="str">
            <v>Meùp ngoaøi</v>
          </cell>
          <cell r="G274">
            <v>1439</v>
          </cell>
          <cell r="I274">
            <v>2388</v>
          </cell>
          <cell r="J274">
            <v>2380</v>
          </cell>
          <cell r="K274">
            <v>8</v>
          </cell>
        </row>
        <row r="275">
          <cell r="C275">
            <v>250</v>
          </cell>
          <cell r="D275">
            <v>32</v>
          </cell>
        </row>
        <row r="276">
          <cell r="C276" t="str">
            <v>Meùp trong</v>
          </cell>
          <cell r="G276">
            <v>1417</v>
          </cell>
          <cell r="I276">
            <v>2410</v>
          </cell>
          <cell r="J276">
            <v>2400</v>
          </cell>
          <cell r="K276">
            <v>10</v>
          </cell>
        </row>
        <row r="277">
          <cell r="C277" t="str">
            <v>Meùp ngoaøi</v>
          </cell>
          <cell r="G277">
            <v>1455</v>
          </cell>
          <cell r="I277">
            <v>2372</v>
          </cell>
          <cell r="J277">
            <v>2370</v>
          </cell>
          <cell r="K277">
            <v>2</v>
          </cell>
        </row>
        <row r="278">
          <cell r="C278">
            <v>300</v>
          </cell>
          <cell r="D278">
            <v>50</v>
          </cell>
        </row>
        <row r="279">
          <cell r="B279" t="str">
            <v>KM33+300</v>
          </cell>
          <cell r="C279" t="str">
            <v>Meùp trong</v>
          </cell>
          <cell r="G279">
            <v>1272</v>
          </cell>
          <cell r="I279">
            <v>2384</v>
          </cell>
          <cell r="J279">
            <v>2380</v>
          </cell>
          <cell r="K279">
            <v>4</v>
          </cell>
        </row>
        <row r="280">
          <cell r="C280" t="str">
            <v>Meùp ngoaøi</v>
          </cell>
          <cell r="G280">
            <v>1303</v>
          </cell>
          <cell r="I280">
            <v>2353</v>
          </cell>
          <cell r="J280">
            <v>2350</v>
          </cell>
          <cell r="K280">
            <v>3</v>
          </cell>
        </row>
        <row r="281">
          <cell r="C281">
            <v>350</v>
          </cell>
          <cell r="D281">
            <v>50</v>
          </cell>
        </row>
        <row r="282">
          <cell r="C282" t="str">
            <v>Meùp trong</v>
          </cell>
          <cell r="G282">
            <v>1300</v>
          </cell>
          <cell r="I282">
            <v>2356</v>
          </cell>
          <cell r="J282">
            <v>2360</v>
          </cell>
          <cell r="K282">
            <v>-4</v>
          </cell>
        </row>
        <row r="283">
          <cell r="C283" t="str">
            <v>Meùp ngoaøi</v>
          </cell>
          <cell r="G283">
            <v>1328</v>
          </cell>
          <cell r="I283">
            <v>2328</v>
          </cell>
          <cell r="J283">
            <v>2330</v>
          </cell>
          <cell r="K283">
            <v>-2</v>
          </cell>
        </row>
        <row r="284">
          <cell r="C284">
            <v>400</v>
          </cell>
          <cell r="D284">
            <v>50</v>
          </cell>
        </row>
        <row r="285">
          <cell r="B285" t="str">
            <v>KM33+400</v>
          </cell>
          <cell r="C285" t="str">
            <v>Meùp trong</v>
          </cell>
          <cell r="G285">
            <v>1311</v>
          </cell>
          <cell r="I285">
            <v>2345</v>
          </cell>
          <cell r="J285">
            <v>2340</v>
          </cell>
          <cell r="K285">
            <v>5</v>
          </cell>
        </row>
        <row r="286">
          <cell r="C286" t="str">
            <v>Meùp ngoaøi</v>
          </cell>
          <cell r="G286">
            <v>1343</v>
          </cell>
          <cell r="I286">
            <v>2313</v>
          </cell>
          <cell r="J286">
            <v>2310</v>
          </cell>
          <cell r="K286">
            <v>3</v>
          </cell>
        </row>
        <row r="287">
          <cell r="C287">
            <v>450</v>
          </cell>
          <cell r="D287">
            <v>50</v>
          </cell>
          <cell r="F287">
            <v>1336</v>
          </cell>
          <cell r="H287">
            <v>3649</v>
          </cell>
        </row>
        <row r="288">
          <cell r="C288" t="str">
            <v>Meùp trong</v>
          </cell>
          <cell r="G288">
            <v>1314</v>
          </cell>
          <cell r="I288">
            <v>2335</v>
          </cell>
          <cell r="J288">
            <v>2330</v>
          </cell>
          <cell r="K288">
            <v>5</v>
          </cell>
        </row>
        <row r="289">
          <cell r="C289" t="str">
            <v>Meùp ngoaøi</v>
          </cell>
          <cell r="G289">
            <v>1343</v>
          </cell>
          <cell r="I289">
            <v>2306</v>
          </cell>
          <cell r="J289">
            <v>2300</v>
          </cell>
          <cell r="K289">
            <v>6</v>
          </cell>
        </row>
        <row r="290">
          <cell r="C290">
            <v>500</v>
          </cell>
          <cell r="D290">
            <v>50</v>
          </cell>
        </row>
        <row r="291">
          <cell r="B291" t="str">
            <v>KM33+500</v>
          </cell>
          <cell r="C291" t="str">
            <v>Meùp trong</v>
          </cell>
          <cell r="G291">
            <v>1337</v>
          </cell>
          <cell r="I291">
            <v>2312</v>
          </cell>
          <cell r="J291">
            <v>2310</v>
          </cell>
          <cell r="K291">
            <v>2</v>
          </cell>
        </row>
        <row r="292">
          <cell r="C292" t="str">
            <v>Meùp ngoaøi</v>
          </cell>
          <cell r="G292">
            <v>1363</v>
          </cell>
          <cell r="I292">
            <v>2286</v>
          </cell>
          <cell r="J292">
            <v>2280</v>
          </cell>
          <cell r="K292">
            <v>6</v>
          </cell>
        </row>
        <row r="293">
          <cell r="C293">
            <v>550</v>
          </cell>
          <cell r="D293">
            <v>50</v>
          </cell>
        </row>
        <row r="294">
          <cell r="C294" t="str">
            <v>Meùp trong</v>
          </cell>
          <cell r="G294">
            <v>1356</v>
          </cell>
          <cell r="I294">
            <v>2293</v>
          </cell>
          <cell r="J294">
            <v>2290</v>
          </cell>
          <cell r="K294">
            <v>3</v>
          </cell>
        </row>
        <row r="295">
          <cell r="C295" t="str">
            <v>Meùp ngoaøi</v>
          </cell>
          <cell r="G295">
            <v>1382</v>
          </cell>
          <cell r="I295">
            <v>2267</v>
          </cell>
          <cell r="J295">
            <v>2260</v>
          </cell>
          <cell r="K295">
            <v>7</v>
          </cell>
        </row>
        <row r="296">
          <cell r="C296">
            <v>600</v>
          </cell>
          <cell r="D296">
            <v>50</v>
          </cell>
        </row>
        <row r="297">
          <cell r="B297" t="str">
            <v>KM33+600</v>
          </cell>
          <cell r="C297" t="str">
            <v>Meùp trong</v>
          </cell>
          <cell r="G297">
            <v>1378</v>
          </cell>
          <cell r="I297">
            <v>2278</v>
          </cell>
          <cell r="J297">
            <v>2270</v>
          </cell>
          <cell r="K297">
            <v>8</v>
          </cell>
        </row>
        <row r="298">
          <cell r="C298" t="str">
            <v>Meùp ngoaøi</v>
          </cell>
          <cell r="G298">
            <v>1411</v>
          </cell>
          <cell r="I298">
            <v>2245</v>
          </cell>
          <cell r="J298">
            <v>2240</v>
          </cell>
          <cell r="K298">
            <v>5</v>
          </cell>
        </row>
        <row r="299">
          <cell r="C299">
            <v>650</v>
          </cell>
          <cell r="D299">
            <v>50</v>
          </cell>
          <cell r="F299">
            <v>1343</v>
          </cell>
          <cell r="H299">
            <v>3588</v>
          </cell>
        </row>
        <row r="300">
          <cell r="C300" t="str">
            <v>Meùp trong</v>
          </cell>
          <cell r="G300">
            <v>1324</v>
          </cell>
          <cell r="I300">
            <v>2264</v>
          </cell>
          <cell r="J300">
            <v>2260</v>
          </cell>
          <cell r="K300">
            <v>4</v>
          </cell>
        </row>
        <row r="301">
          <cell r="C301" t="str">
            <v>Meùp ngoaøi</v>
          </cell>
          <cell r="G301">
            <v>1352</v>
          </cell>
          <cell r="I301">
            <v>2236</v>
          </cell>
          <cell r="J301">
            <v>2230</v>
          </cell>
          <cell r="K301">
            <v>6</v>
          </cell>
        </row>
        <row r="302">
          <cell r="C302">
            <v>700</v>
          </cell>
          <cell r="D302">
            <v>50</v>
          </cell>
        </row>
        <row r="303">
          <cell r="B303" t="str">
            <v>KM33+700</v>
          </cell>
          <cell r="C303" t="str">
            <v>Meùp trong</v>
          </cell>
          <cell r="G303">
            <v>1321</v>
          </cell>
          <cell r="I303">
            <v>2267</v>
          </cell>
          <cell r="J303">
            <v>2260</v>
          </cell>
          <cell r="K303">
            <v>7</v>
          </cell>
        </row>
        <row r="304">
          <cell r="C304" t="str">
            <v>Meùp ngoaøi</v>
          </cell>
          <cell r="G304">
            <v>1352</v>
          </cell>
          <cell r="I304">
            <v>2236</v>
          </cell>
          <cell r="J304">
            <v>2230</v>
          </cell>
          <cell r="K304">
            <v>6</v>
          </cell>
        </row>
        <row r="305">
          <cell r="C305">
            <v>714</v>
          </cell>
          <cell r="D305">
            <v>14</v>
          </cell>
        </row>
        <row r="306">
          <cell r="C306" t="str">
            <v>Meùp trong</v>
          </cell>
          <cell r="G306">
            <v>1322</v>
          </cell>
          <cell r="I306">
            <v>2266</v>
          </cell>
          <cell r="J306">
            <v>2270</v>
          </cell>
          <cell r="K306">
            <v>-4</v>
          </cell>
        </row>
        <row r="307">
          <cell r="C307" t="str">
            <v>Meùp ngoaøi</v>
          </cell>
          <cell r="G307">
            <v>1355</v>
          </cell>
          <cell r="I307">
            <v>2233</v>
          </cell>
          <cell r="J307">
            <v>2240</v>
          </cell>
          <cell r="K307">
            <v>-7</v>
          </cell>
        </row>
        <row r="308">
          <cell r="C308">
            <v>750</v>
          </cell>
          <cell r="D308">
            <v>36</v>
          </cell>
        </row>
        <row r="309">
          <cell r="C309" t="str">
            <v>Meùp trong</v>
          </cell>
          <cell r="G309">
            <v>1310</v>
          </cell>
          <cell r="I309">
            <v>2278</v>
          </cell>
          <cell r="J309">
            <v>2270</v>
          </cell>
          <cell r="K309">
            <v>8</v>
          </cell>
        </row>
        <row r="310">
          <cell r="C310" t="str">
            <v>Meùp ngoaøi</v>
          </cell>
          <cell r="G310">
            <v>1343</v>
          </cell>
          <cell r="I310">
            <v>2245</v>
          </cell>
          <cell r="J310">
            <v>2240</v>
          </cell>
          <cell r="K310">
            <v>5</v>
          </cell>
        </row>
        <row r="311">
          <cell r="C311">
            <v>800</v>
          </cell>
        </row>
        <row r="312">
          <cell r="B312" t="str">
            <v>KM33+800</v>
          </cell>
          <cell r="C312" t="str">
            <v>Meùp trong</v>
          </cell>
          <cell r="G312">
            <v>1304</v>
          </cell>
          <cell r="I312">
            <v>2284</v>
          </cell>
          <cell r="J312">
            <v>2280</v>
          </cell>
          <cell r="K312">
            <v>4</v>
          </cell>
        </row>
        <row r="313">
          <cell r="C313" t="str">
            <v>Meùp ngoaøi</v>
          </cell>
          <cell r="G313">
            <v>1331</v>
          </cell>
          <cell r="I313">
            <v>2257</v>
          </cell>
          <cell r="J313">
            <v>2250</v>
          </cell>
          <cell r="K313">
            <v>7</v>
          </cell>
        </row>
        <row r="314">
          <cell r="C314">
            <v>834</v>
          </cell>
          <cell r="D314">
            <v>34</v>
          </cell>
          <cell r="F314">
            <v>1325</v>
          </cell>
          <cell r="H314">
            <v>3582</v>
          </cell>
        </row>
        <row r="315">
          <cell r="C315" t="str">
            <v>Meùp trong</v>
          </cell>
          <cell r="G315">
            <v>1288</v>
          </cell>
          <cell r="I315">
            <v>2294</v>
          </cell>
          <cell r="J315">
            <v>2290</v>
          </cell>
          <cell r="K315">
            <v>4</v>
          </cell>
        </row>
        <row r="316">
          <cell r="C316" t="str">
            <v>Meùp ngoaøi</v>
          </cell>
          <cell r="G316">
            <v>1320</v>
          </cell>
          <cell r="I316">
            <v>2262</v>
          </cell>
          <cell r="J316">
            <v>2260</v>
          </cell>
          <cell r="K316">
            <v>2</v>
          </cell>
        </row>
        <row r="317">
          <cell r="C317">
            <v>850</v>
          </cell>
          <cell r="D317">
            <v>16</v>
          </cell>
        </row>
        <row r="318">
          <cell r="C318" t="str">
            <v>Meùp trong</v>
          </cell>
          <cell r="G318">
            <v>1295</v>
          </cell>
          <cell r="I318">
            <v>2287</v>
          </cell>
          <cell r="J318">
            <v>2280</v>
          </cell>
          <cell r="K318">
            <v>7</v>
          </cell>
        </row>
        <row r="319">
          <cell r="C319" t="str">
            <v>Meùp ngoaøi</v>
          </cell>
          <cell r="G319">
            <v>1324</v>
          </cell>
          <cell r="I319">
            <v>2258</v>
          </cell>
          <cell r="J319">
            <v>2250</v>
          </cell>
          <cell r="K319">
            <v>8</v>
          </cell>
        </row>
        <row r="320">
          <cell r="C320">
            <v>900</v>
          </cell>
          <cell r="D320">
            <v>50</v>
          </cell>
        </row>
        <row r="321">
          <cell r="B321" t="str">
            <v>KM33+900</v>
          </cell>
          <cell r="C321" t="str">
            <v>Meùp trong</v>
          </cell>
          <cell r="G321">
            <v>1307</v>
          </cell>
          <cell r="I321">
            <v>2275</v>
          </cell>
          <cell r="J321">
            <v>2270</v>
          </cell>
          <cell r="K321">
            <v>5</v>
          </cell>
        </row>
        <row r="322">
          <cell r="C322" t="str">
            <v>Meùp ngoaøi</v>
          </cell>
          <cell r="G322">
            <v>1335</v>
          </cell>
          <cell r="I322">
            <v>2247</v>
          </cell>
          <cell r="J322">
            <v>2240</v>
          </cell>
          <cell r="K322">
            <v>7</v>
          </cell>
        </row>
        <row r="323">
          <cell r="C323">
            <v>950</v>
          </cell>
          <cell r="D323">
            <v>50</v>
          </cell>
        </row>
        <row r="324">
          <cell r="C324" t="str">
            <v>Meùp trong</v>
          </cell>
          <cell r="G324">
            <v>1334</v>
          </cell>
          <cell r="I324">
            <v>2248</v>
          </cell>
          <cell r="J324">
            <v>2250</v>
          </cell>
          <cell r="K324">
            <v>-2</v>
          </cell>
        </row>
        <row r="325">
          <cell r="C325" t="str">
            <v>Meùp ngoaøi</v>
          </cell>
          <cell r="G325">
            <v>1365</v>
          </cell>
          <cell r="I325">
            <v>2217</v>
          </cell>
          <cell r="J325">
            <v>2220</v>
          </cell>
          <cell r="K325">
            <v>-3</v>
          </cell>
        </row>
        <row r="326">
          <cell r="B326" t="str">
            <v>KM34+000</v>
          </cell>
          <cell r="C326" t="str">
            <v>KM34+00</v>
          </cell>
          <cell r="D326">
            <v>50</v>
          </cell>
          <cell r="F326">
            <v>1421</v>
          </cell>
          <cell r="H326">
            <v>3638</v>
          </cell>
        </row>
        <row r="327">
          <cell r="C327" t="str">
            <v>Meùp trong</v>
          </cell>
          <cell r="G327">
            <v>1393</v>
          </cell>
          <cell r="I327">
            <v>2245</v>
          </cell>
          <cell r="J327">
            <v>2240</v>
          </cell>
          <cell r="K327">
            <v>5</v>
          </cell>
        </row>
        <row r="328">
          <cell r="C328" t="str">
            <v>Meùp ngoaøi</v>
          </cell>
          <cell r="G328">
            <v>1422</v>
          </cell>
          <cell r="I328">
            <v>2216</v>
          </cell>
          <cell r="J328">
            <v>2210</v>
          </cell>
          <cell r="K328">
            <v>6</v>
          </cell>
        </row>
        <row r="329">
          <cell r="C329">
            <v>50</v>
          </cell>
          <cell r="D329">
            <v>50</v>
          </cell>
        </row>
        <row r="330">
          <cell r="C330" t="str">
            <v>Meùp trong</v>
          </cell>
          <cell r="G330">
            <v>1401</v>
          </cell>
          <cell r="I330">
            <v>2237</v>
          </cell>
          <cell r="J330">
            <v>2230</v>
          </cell>
          <cell r="K330">
            <v>7</v>
          </cell>
        </row>
        <row r="331">
          <cell r="C331" t="str">
            <v>Meùp ngoaøi</v>
          </cell>
          <cell r="G331">
            <v>1430</v>
          </cell>
          <cell r="I331">
            <v>2208</v>
          </cell>
          <cell r="J331">
            <v>2200</v>
          </cell>
          <cell r="K331">
            <v>8</v>
          </cell>
        </row>
        <row r="332">
          <cell r="C332">
            <v>100</v>
          </cell>
          <cell r="D332">
            <v>50</v>
          </cell>
        </row>
        <row r="333">
          <cell r="B333" t="str">
            <v>KM34+100</v>
          </cell>
          <cell r="C333" t="str">
            <v>Meùp trong</v>
          </cell>
          <cell r="G333">
            <v>1421</v>
          </cell>
          <cell r="I333">
            <v>2217</v>
          </cell>
          <cell r="J333">
            <v>2210</v>
          </cell>
          <cell r="K333">
            <v>7</v>
          </cell>
        </row>
        <row r="334">
          <cell r="C334" t="str">
            <v>Meùp ngoaøi</v>
          </cell>
          <cell r="G334">
            <v>1454</v>
          </cell>
          <cell r="I334">
            <v>2184</v>
          </cell>
          <cell r="J334">
            <v>2180</v>
          </cell>
          <cell r="K334">
            <v>4</v>
          </cell>
        </row>
        <row r="335">
          <cell r="C335">
            <v>150</v>
          </cell>
          <cell r="D335">
            <v>50</v>
          </cell>
        </row>
        <row r="336">
          <cell r="C336" t="str">
            <v>Meùp trong</v>
          </cell>
          <cell r="G336">
            <v>1386</v>
          </cell>
          <cell r="I336">
            <v>2202</v>
          </cell>
          <cell r="J336">
            <v>2200</v>
          </cell>
          <cell r="K336">
            <v>2</v>
          </cell>
        </row>
        <row r="337">
          <cell r="C337" t="str">
            <v>Meùp ngoaøi</v>
          </cell>
          <cell r="G337">
            <v>1412</v>
          </cell>
          <cell r="I337">
            <v>2176</v>
          </cell>
          <cell r="J337">
            <v>2170</v>
          </cell>
          <cell r="K337">
            <v>6</v>
          </cell>
        </row>
        <row r="338">
          <cell r="C338">
            <v>200</v>
          </cell>
          <cell r="D338">
            <v>50</v>
          </cell>
          <cell r="F338">
            <v>1461</v>
          </cell>
          <cell r="H338">
            <v>3637</v>
          </cell>
        </row>
        <row r="339">
          <cell r="B339" t="str">
            <v>KM34+200</v>
          </cell>
          <cell r="C339" t="str">
            <v>Meùp trong</v>
          </cell>
          <cell r="G339">
            <v>1422</v>
          </cell>
          <cell r="I339">
            <v>2215</v>
          </cell>
          <cell r="J339">
            <v>2210</v>
          </cell>
          <cell r="K339">
            <v>5</v>
          </cell>
        </row>
        <row r="340">
          <cell r="C340" t="str">
            <v>Meùp ngoaøi</v>
          </cell>
          <cell r="G340">
            <v>1455</v>
          </cell>
          <cell r="I340">
            <v>2182</v>
          </cell>
          <cell r="J340">
            <v>2180</v>
          </cell>
          <cell r="K340">
            <v>2</v>
          </cell>
        </row>
        <row r="341">
          <cell r="C341">
            <v>250</v>
          </cell>
          <cell r="D341">
            <v>50</v>
          </cell>
          <cell r="G341">
            <v>3637</v>
          </cell>
        </row>
        <row r="342">
          <cell r="C342" t="str">
            <v>Meùp trong</v>
          </cell>
          <cell r="G342">
            <v>1423</v>
          </cell>
          <cell r="I342">
            <v>2214</v>
          </cell>
          <cell r="J342">
            <v>2210</v>
          </cell>
          <cell r="K342">
            <v>4</v>
          </cell>
        </row>
        <row r="343">
          <cell r="C343" t="str">
            <v>Meùp ngoaøi</v>
          </cell>
          <cell r="G343">
            <v>1454</v>
          </cell>
          <cell r="I343">
            <v>2183</v>
          </cell>
          <cell r="J343">
            <v>2180</v>
          </cell>
          <cell r="K343">
            <v>3</v>
          </cell>
        </row>
        <row r="344">
          <cell r="C344">
            <v>300</v>
          </cell>
          <cell r="D344">
            <v>50</v>
          </cell>
        </row>
        <row r="345">
          <cell r="B345" t="str">
            <v>KM34+300</v>
          </cell>
          <cell r="C345" t="str">
            <v>Meùp trong</v>
          </cell>
          <cell r="G345">
            <v>1421</v>
          </cell>
          <cell r="I345">
            <v>2216</v>
          </cell>
          <cell r="J345">
            <v>2220</v>
          </cell>
          <cell r="K345">
            <v>-4</v>
          </cell>
        </row>
        <row r="346">
          <cell r="C346" t="str">
            <v>Meùp ngoaøi</v>
          </cell>
          <cell r="G346">
            <v>1452</v>
          </cell>
          <cell r="I346">
            <v>2185</v>
          </cell>
          <cell r="J346">
            <v>2190</v>
          </cell>
          <cell r="K346">
            <v>-5</v>
          </cell>
        </row>
        <row r="347">
          <cell r="C347">
            <v>350</v>
          </cell>
          <cell r="D347">
            <v>50</v>
          </cell>
        </row>
        <row r="348">
          <cell r="C348" t="str">
            <v>Meùp trong</v>
          </cell>
          <cell r="G348">
            <v>1390</v>
          </cell>
          <cell r="I348">
            <v>2247</v>
          </cell>
          <cell r="J348">
            <v>2240</v>
          </cell>
          <cell r="K348">
            <v>7</v>
          </cell>
        </row>
        <row r="349">
          <cell r="C349" t="str">
            <v>Meùp ngoaøi</v>
          </cell>
          <cell r="G349">
            <v>1425</v>
          </cell>
          <cell r="I349">
            <v>2212</v>
          </cell>
          <cell r="J349">
            <v>2210</v>
          </cell>
          <cell r="K349">
            <v>2</v>
          </cell>
        </row>
        <row r="350">
          <cell r="C350">
            <v>400</v>
          </cell>
          <cell r="D350">
            <v>50</v>
          </cell>
          <cell r="F350">
            <v>1362</v>
          </cell>
          <cell r="H350">
            <v>3574</v>
          </cell>
        </row>
        <row r="351">
          <cell r="B351" t="str">
            <v>KM34+400</v>
          </cell>
          <cell r="C351" t="str">
            <v>Meùp trong</v>
          </cell>
          <cell r="G351">
            <v>1316</v>
          </cell>
          <cell r="I351">
            <v>2258</v>
          </cell>
          <cell r="J351">
            <v>2250</v>
          </cell>
          <cell r="K351">
            <v>8</v>
          </cell>
        </row>
        <row r="352">
          <cell r="C352" t="str">
            <v>Meùp ngoaøi</v>
          </cell>
          <cell r="G352">
            <v>1349</v>
          </cell>
          <cell r="I352">
            <v>2225</v>
          </cell>
          <cell r="J352">
            <v>2220</v>
          </cell>
          <cell r="K352">
            <v>5</v>
          </cell>
        </row>
        <row r="353">
          <cell r="C353">
            <v>421</v>
          </cell>
          <cell r="D353">
            <v>21</v>
          </cell>
        </row>
        <row r="354">
          <cell r="C354" t="str">
            <v>Meùp trong</v>
          </cell>
          <cell r="G354">
            <v>1307</v>
          </cell>
          <cell r="I354">
            <v>2267</v>
          </cell>
          <cell r="J354">
            <v>2260</v>
          </cell>
          <cell r="K354">
            <v>7</v>
          </cell>
        </row>
        <row r="355">
          <cell r="C355" t="str">
            <v>Meùp ngoaøi</v>
          </cell>
          <cell r="G355">
            <v>1338</v>
          </cell>
          <cell r="I355">
            <v>2236</v>
          </cell>
          <cell r="J355">
            <v>2230</v>
          </cell>
          <cell r="K355">
            <v>6</v>
          </cell>
        </row>
        <row r="356">
          <cell r="C356">
            <v>450</v>
          </cell>
          <cell r="D356">
            <v>29</v>
          </cell>
        </row>
        <row r="357">
          <cell r="C357" t="str">
            <v>Meùp trong</v>
          </cell>
          <cell r="G357">
            <v>1318</v>
          </cell>
          <cell r="I357">
            <v>2256</v>
          </cell>
          <cell r="J357">
            <v>2260</v>
          </cell>
          <cell r="K357">
            <v>-4</v>
          </cell>
        </row>
        <row r="358">
          <cell r="C358" t="str">
            <v>Meùp ngoaøi</v>
          </cell>
          <cell r="G358">
            <v>1351</v>
          </cell>
          <cell r="I358">
            <v>2223</v>
          </cell>
          <cell r="J358">
            <v>2230</v>
          </cell>
          <cell r="K358">
            <v>-7</v>
          </cell>
        </row>
        <row r="359">
          <cell r="C359">
            <v>500</v>
          </cell>
          <cell r="D359">
            <v>50</v>
          </cell>
        </row>
        <row r="360">
          <cell r="B360" t="str">
            <v>KM34+500</v>
          </cell>
          <cell r="C360" t="str">
            <v>Meùp trong</v>
          </cell>
          <cell r="G360">
            <v>1299</v>
          </cell>
          <cell r="I360">
            <v>2275</v>
          </cell>
          <cell r="J360">
            <v>2270</v>
          </cell>
          <cell r="K360">
            <v>5</v>
          </cell>
        </row>
        <row r="361">
          <cell r="C361" t="str">
            <v>Meùp ngoaøi</v>
          </cell>
          <cell r="G361">
            <v>1327</v>
          </cell>
          <cell r="I361">
            <v>2247</v>
          </cell>
          <cell r="J361">
            <v>2240</v>
          </cell>
          <cell r="K361">
            <v>7</v>
          </cell>
        </row>
        <row r="362">
          <cell r="C362">
            <v>550</v>
          </cell>
          <cell r="D362">
            <v>50</v>
          </cell>
        </row>
        <row r="363">
          <cell r="C363" t="str">
            <v>Meùp trong</v>
          </cell>
          <cell r="G363">
            <v>1277</v>
          </cell>
          <cell r="I363">
            <v>2297</v>
          </cell>
          <cell r="J363">
            <v>2290</v>
          </cell>
          <cell r="K363">
            <v>7</v>
          </cell>
        </row>
        <row r="364">
          <cell r="C364" t="str">
            <v>Meùp ngoaøi</v>
          </cell>
          <cell r="G364">
            <v>1306</v>
          </cell>
          <cell r="I364">
            <v>2268</v>
          </cell>
          <cell r="J364">
            <v>2260</v>
          </cell>
          <cell r="K364">
            <v>8</v>
          </cell>
        </row>
        <row r="365">
          <cell r="C365">
            <v>600</v>
          </cell>
          <cell r="D365">
            <v>50</v>
          </cell>
          <cell r="F365">
            <v>1381</v>
          </cell>
          <cell r="H365">
            <v>3649</v>
          </cell>
        </row>
        <row r="366">
          <cell r="B366" t="str">
            <v>KM34+600</v>
          </cell>
          <cell r="C366" t="str">
            <v>Meùp trong</v>
          </cell>
          <cell r="G366">
            <v>1354</v>
          </cell>
          <cell r="I366">
            <v>2295</v>
          </cell>
          <cell r="J366">
            <v>2290</v>
          </cell>
          <cell r="K366">
            <v>5</v>
          </cell>
        </row>
        <row r="367">
          <cell r="C367" t="str">
            <v>Meùp ngoaøi</v>
          </cell>
          <cell r="G367">
            <v>1382</v>
          </cell>
          <cell r="I367">
            <v>2267</v>
          </cell>
          <cell r="J367">
            <v>2260</v>
          </cell>
          <cell r="K367">
            <v>7</v>
          </cell>
        </row>
        <row r="368">
          <cell r="C368">
            <v>646.9</v>
          </cell>
          <cell r="D368">
            <v>46.9</v>
          </cell>
        </row>
        <row r="369">
          <cell r="C369" t="str">
            <v>Meùp trong</v>
          </cell>
          <cell r="G369">
            <v>1363</v>
          </cell>
          <cell r="I369">
            <v>2286</v>
          </cell>
          <cell r="J369">
            <v>2290</v>
          </cell>
          <cell r="K369">
            <v>-4</v>
          </cell>
        </row>
        <row r="370">
          <cell r="C370" t="str">
            <v>Meùp ngoaøi</v>
          </cell>
          <cell r="G370">
            <v>1398</v>
          </cell>
          <cell r="I370">
            <v>2251</v>
          </cell>
          <cell r="J370">
            <v>2260</v>
          </cell>
          <cell r="K370">
            <v>-9</v>
          </cell>
        </row>
        <row r="371">
          <cell r="C371">
            <v>650</v>
          </cell>
          <cell r="D371">
            <v>4</v>
          </cell>
        </row>
        <row r="372">
          <cell r="C372" t="str">
            <v>Meùp trong</v>
          </cell>
          <cell r="G372">
            <v>1365</v>
          </cell>
          <cell r="I372">
            <v>2284</v>
          </cell>
          <cell r="J372">
            <v>2280</v>
          </cell>
          <cell r="K372">
            <v>4</v>
          </cell>
        </row>
        <row r="373">
          <cell r="C373" t="str">
            <v>Meùp ngoaøi</v>
          </cell>
          <cell r="G373">
            <v>1392</v>
          </cell>
          <cell r="I373">
            <v>2257</v>
          </cell>
          <cell r="J373">
            <v>2250</v>
          </cell>
          <cell r="K373">
            <v>7</v>
          </cell>
        </row>
        <row r="374">
          <cell r="C374">
            <v>689</v>
          </cell>
          <cell r="D374">
            <v>39</v>
          </cell>
        </row>
        <row r="375">
          <cell r="C375" t="str">
            <v>Meùp trong</v>
          </cell>
          <cell r="G375">
            <v>1365</v>
          </cell>
          <cell r="I375">
            <v>2284</v>
          </cell>
          <cell r="J375">
            <v>2280</v>
          </cell>
          <cell r="K375">
            <v>4</v>
          </cell>
        </row>
        <row r="376">
          <cell r="C376" t="str">
            <v>Meùp ngoaøi</v>
          </cell>
          <cell r="G376">
            <v>1392</v>
          </cell>
          <cell r="I376">
            <v>2257</v>
          </cell>
          <cell r="J376">
            <v>2250</v>
          </cell>
          <cell r="K376">
            <v>7</v>
          </cell>
        </row>
        <row r="377">
          <cell r="C377">
            <v>700</v>
          </cell>
          <cell r="D377">
            <v>11</v>
          </cell>
        </row>
        <row r="378">
          <cell r="B378" t="str">
            <v>KM34+700</v>
          </cell>
          <cell r="C378" t="str">
            <v>Meùp trong</v>
          </cell>
          <cell r="G378">
            <v>1362</v>
          </cell>
          <cell r="I378">
            <v>2287</v>
          </cell>
          <cell r="J378">
            <v>2280</v>
          </cell>
          <cell r="K378">
            <v>7</v>
          </cell>
        </row>
        <row r="379">
          <cell r="C379" t="str">
            <v>Meùp ngoaøi</v>
          </cell>
          <cell r="G379">
            <v>1394</v>
          </cell>
          <cell r="I379">
            <v>2255</v>
          </cell>
          <cell r="J379">
            <v>2250</v>
          </cell>
          <cell r="K379">
            <v>5</v>
          </cell>
        </row>
        <row r="380">
          <cell r="C380">
            <v>726.9</v>
          </cell>
          <cell r="D380">
            <v>63</v>
          </cell>
        </row>
        <row r="381">
          <cell r="C381" t="str">
            <v>Meùp trong</v>
          </cell>
          <cell r="G381">
            <v>1351</v>
          </cell>
          <cell r="I381">
            <v>2298</v>
          </cell>
          <cell r="J381">
            <v>2290</v>
          </cell>
          <cell r="K381">
            <v>8</v>
          </cell>
        </row>
        <row r="382">
          <cell r="C382" t="str">
            <v>Meùp ngoaøi</v>
          </cell>
          <cell r="G382">
            <v>1380</v>
          </cell>
          <cell r="I382">
            <v>2269</v>
          </cell>
          <cell r="J382">
            <v>2260</v>
          </cell>
          <cell r="K382">
            <v>9</v>
          </cell>
        </row>
        <row r="383">
          <cell r="C383">
            <v>730.9</v>
          </cell>
          <cell r="D383">
            <v>4</v>
          </cell>
        </row>
        <row r="384">
          <cell r="C384" t="str">
            <v>Meùp trong</v>
          </cell>
          <cell r="G384">
            <v>1351</v>
          </cell>
          <cell r="I384">
            <v>2298</v>
          </cell>
          <cell r="J384">
            <v>2290</v>
          </cell>
          <cell r="K384">
            <v>8</v>
          </cell>
        </row>
        <row r="385">
          <cell r="C385" t="str">
            <v>Meùp ngoaøi</v>
          </cell>
          <cell r="G385">
            <v>1384</v>
          </cell>
          <cell r="I385">
            <v>2265</v>
          </cell>
          <cell r="J385">
            <v>2260</v>
          </cell>
          <cell r="K385">
            <v>5</v>
          </cell>
        </row>
        <row r="386">
          <cell r="C386">
            <v>750</v>
          </cell>
          <cell r="D386">
            <v>19.100000000000001</v>
          </cell>
          <cell r="F386">
            <v>1417</v>
          </cell>
          <cell r="H386">
            <v>3682</v>
          </cell>
        </row>
        <row r="387">
          <cell r="C387" t="str">
            <v>Meùp trong</v>
          </cell>
          <cell r="G387">
            <v>1275</v>
          </cell>
          <cell r="I387">
            <v>2307</v>
          </cell>
          <cell r="J387">
            <v>2300</v>
          </cell>
          <cell r="K387">
            <v>7</v>
          </cell>
        </row>
        <row r="388">
          <cell r="C388" t="str">
            <v>Meùp ngoaøi</v>
          </cell>
          <cell r="G388">
            <v>1304</v>
          </cell>
          <cell r="I388">
            <v>2278</v>
          </cell>
          <cell r="J388">
            <v>2270</v>
          </cell>
          <cell r="K388">
            <v>8</v>
          </cell>
        </row>
        <row r="389">
          <cell r="C389">
            <v>800</v>
          </cell>
          <cell r="D389">
            <v>50</v>
          </cell>
        </row>
        <row r="390">
          <cell r="B390" t="str">
            <v>KM34+800</v>
          </cell>
          <cell r="C390" t="str">
            <v>Meùp trong</v>
          </cell>
          <cell r="G390">
            <v>1270</v>
          </cell>
          <cell r="I390">
            <v>2312</v>
          </cell>
          <cell r="J390">
            <v>2310</v>
          </cell>
          <cell r="K390">
            <v>2</v>
          </cell>
        </row>
        <row r="391">
          <cell r="C391" t="str">
            <v>Meùp ngoaøi</v>
          </cell>
          <cell r="G391">
            <v>1296</v>
          </cell>
          <cell r="I391">
            <v>2286</v>
          </cell>
          <cell r="J391">
            <v>2280</v>
          </cell>
          <cell r="K391">
            <v>6</v>
          </cell>
        </row>
        <row r="392">
          <cell r="C392">
            <v>824</v>
          </cell>
          <cell r="D392">
            <v>24</v>
          </cell>
        </row>
        <row r="393">
          <cell r="C393" t="str">
            <v>Meùp trong</v>
          </cell>
          <cell r="G393">
            <v>1259</v>
          </cell>
          <cell r="I393">
            <v>2323</v>
          </cell>
          <cell r="J393">
            <v>2320</v>
          </cell>
          <cell r="K393">
            <v>3</v>
          </cell>
        </row>
        <row r="394">
          <cell r="C394" t="str">
            <v>Meùp ngoaøi</v>
          </cell>
          <cell r="G394">
            <v>1287</v>
          </cell>
          <cell r="I394">
            <v>2295</v>
          </cell>
          <cell r="J394">
            <v>2290</v>
          </cell>
          <cell r="K394">
            <v>5</v>
          </cell>
        </row>
        <row r="395">
          <cell r="C395">
            <v>828</v>
          </cell>
          <cell r="D395">
            <v>4</v>
          </cell>
        </row>
        <row r="396">
          <cell r="C396" t="str">
            <v>Meùp trong</v>
          </cell>
          <cell r="G396">
            <v>1254</v>
          </cell>
          <cell r="I396">
            <v>2328</v>
          </cell>
          <cell r="J396">
            <v>2320</v>
          </cell>
          <cell r="K396">
            <v>8</v>
          </cell>
        </row>
        <row r="397">
          <cell r="C397" t="str">
            <v>Meùp ngoaøi</v>
          </cell>
          <cell r="G397">
            <v>1288</v>
          </cell>
          <cell r="I397">
            <v>2294</v>
          </cell>
          <cell r="J397">
            <v>2290</v>
          </cell>
          <cell r="K397">
            <v>4</v>
          </cell>
        </row>
        <row r="398">
          <cell r="C398">
            <v>850</v>
          </cell>
          <cell r="D398">
            <v>22</v>
          </cell>
        </row>
        <row r="399">
          <cell r="C399" t="str">
            <v>Meùp trong</v>
          </cell>
          <cell r="G399">
            <v>1255</v>
          </cell>
          <cell r="I399">
            <v>2327</v>
          </cell>
          <cell r="J399">
            <v>2320</v>
          </cell>
          <cell r="K399">
            <v>7</v>
          </cell>
        </row>
        <row r="400">
          <cell r="C400" t="str">
            <v>Meùp ngoaøi</v>
          </cell>
          <cell r="G400">
            <v>1289</v>
          </cell>
          <cell r="I400">
            <v>2293</v>
          </cell>
          <cell r="J400">
            <v>2290</v>
          </cell>
          <cell r="K400">
            <v>3</v>
          </cell>
        </row>
        <row r="401">
          <cell r="C401">
            <v>872</v>
          </cell>
          <cell r="D401">
            <v>22</v>
          </cell>
        </row>
        <row r="402">
          <cell r="C402" t="str">
            <v>Meùp trong</v>
          </cell>
          <cell r="G402">
            <v>1251</v>
          </cell>
          <cell r="I402">
            <v>2331</v>
          </cell>
          <cell r="J402">
            <v>2330</v>
          </cell>
          <cell r="K402">
            <v>1</v>
          </cell>
        </row>
        <row r="403">
          <cell r="C403" t="str">
            <v>Meùp ngoaøi</v>
          </cell>
          <cell r="G403">
            <v>1276</v>
          </cell>
          <cell r="I403">
            <v>2306</v>
          </cell>
          <cell r="J403">
            <v>2300</v>
          </cell>
          <cell r="K403">
            <v>6</v>
          </cell>
        </row>
        <row r="404">
          <cell r="C404">
            <v>876</v>
          </cell>
          <cell r="D404">
            <v>4</v>
          </cell>
        </row>
        <row r="405">
          <cell r="C405" t="str">
            <v>Meùp trong</v>
          </cell>
          <cell r="G405">
            <v>1247</v>
          </cell>
          <cell r="I405">
            <v>2335</v>
          </cell>
          <cell r="J405">
            <v>2330</v>
          </cell>
          <cell r="K405">
            <v>5</v>
          </cell>
        </row>
        <row r="406">
          <cell r="C406" t="str">
            <v>Meùp ngoaøi</v>
          </cell>
          <cell r="G406">
            <v>1278</v>
          </cell>
          <cell r="I406">
            <v>2304</v>
          </cell>
          <cell r="J406">
            <v>2300</v>
          </cell>
          <cell r="K406">
            <v>4</v>
          </cell>
        </row>
        <row r="407">
          <cell r="C407">
            <v>900</v>
          </cell>
          <cell r="D407">
            <v>24</v>
          </cell>
          <cell r="F407">
            <v>1417</v>
          </cell>
          <cell r="H407">
            <v>3721</v>
          </cell>
        </row>
        <row r="408">
          <cell r="B408" t="str">
            <v>KM34+900</v>
          </cell>
          <cell r="C408" t="str">
            <v>Meùp trong</v>
          </cell>
          <cell r="G408">
            <v>1374</v>
          </cell>
          <cell r="I408">
            <v>2347</v>
          </cell>
          <cell r="J408">
            <v>2340</v>
          </cell>
          <cell r="K408">
            <v>7</v>
          </cell>
        </row>
        <row r="409">
          <cell r="C409" t="str">
            <v>Meùp ngoaøi</v>
          </cell>
          <cell r="G409">
            <v>1403</v>
          </cell>
          <cell r="I409">
            <v>2318</v>
          </cell>
          <cell r="J409">
            <v>2310</v>
          </cell>
          <cell r="K409">
            <v>8</v>
          </cell>
        </row>
        <row r="410">
          <cell r="C410">
            <v>950</v>
          </cell>
          <cell r="D410">
            <v>50</v>
          </cell>
        </row>
        <row r="411">
          <cell r="C411" t="str">
            <v>Meùp trong</v>
          </cell>
          <cell r="G411">
            <v>1366</v>
          </cell>
          <cell r="I411">
            <v>2355</v>
          </cell>
          <cell r="J411">
            <v>2350</v>
          </cell>
          <cell r="K411">
            <v>5</v>
          </cell>
        </row>
        <row r="412">
          <cell r="C412" t="str">
            <v>Meùp ngoaøi</v>
          </cell>
          <cell r="G412">
            <v>1393</v>
          </cell>
          <cell r="I412">
            <v>2328</v>
          </cell>
          <cell r="J412">
            <v>2320</v>
          </cell>
          <cell r="K412">
            <v>8</v>
          </cell>
        </row>
        <row r="413">
          <cell r="B413" t="str">
            <v>KM35+000</v>
          </cell>
          <cell r="C413" t="str">
            <v>Km35+00</v>
          </cell>
          <cell r="D413">
            <v>50</v>
          </cell>
        </row>
        <row r="414">
          <cell r="C414" t="str">
            <v>Meùp trong</v>
          </cell>
          <cell r="G414">
            <v>1365</v>
          </cell>
          <cell r="I414">
            <v>2356</v>
          </cell>
          <cell r="J414">
            <v>2350</v>
          </cell>
          <cell r="K414">
            <v>6</v>
          </cell>
        </row>
        <row r="415">
          <cell r="C415" t="str">
            <v>Meùp ngoaøi</v>
          </cell>
          <cell r="G415">
            <v>1396</v>
          </cell>
          <cell r="I415">
            <v>2325</v>
          </cell>
          <cell r="J415">
            <v>2320</v>
          </cell>
          <cell r="K415">
            <v>5</v>
          </cell>
        </row>
        <row r="416">
          <cell r="C416">
            <v>50</v>
          </cell>
          <cell r="D416">
            <v>50</v>
          </cell>
        </row>
        <row r="417">
          <cell r="C417" t="str">
            <v>Meùp trong</v>
          </cell>
          <cell r="G417">
            <v>1364</v>
          </cell>
          <cell r="I417">
            <v>2357</v>
          </cell>
          <cell r="J417">
            <v>2350</v>
          </cell>
          <cell r="K417">
            <v>7</v>
          </cell>
        </row>
        <row r="418">
          <cell r="C418" t="str">
            <v>Meùp ngoaøi</v>
          </cell>
          <cell r="G418">
            <v>1393</v>
          </cell>
          <cell r="I418">
            <v>2328</v>
          </cell>
          <cell r="J418">
            <v>2320</v>
          </cell>
          <cell r="K418">
            <v>8</v>
          </cell>
        </row>
        <row r="419">
          <cell r="C419">
            <v>97</v>
          </cell>
          <cell r="D419">
            <v>47</v>
          </cell>
          <cell r="F419">
            <v>1256</v>
          </cell>
          <cell r="H419">
            <v>3584</v>
          </cell>
        </row>
        <row r="420">
          <cell r="C420" t="str">
            <v>Meùp trong</v>
          </cell>
          <cell r="G420">
            <v>1230</v>
          </cell>
          <cell r="I420">
            <v>2354</v>
          </cell>
          <cell r="J420">
            <v>2350</v>
          </cell>
          <cell r="K420">
            <v>4</v>
          </cell>
        </row>
        <row r="421">
          <cell r="C421" t="str">
            <v>Meùp ngoaøi</v>
          </cell>
          <cell r="G421">
            <v>1262</v>
          </cell>
          <cell r="I421">
            <v>2322</v>
          </cell>
          <cell r="J421">
            <v>2320</v>
          </cell>
          <cell r="K421">
            <v>2</v>
          </cell>
        </row>
        <row r="422">
          <cell r="C422">
            <v>100</v>
          </cell>
          <cell r="D422">
            <v>3</v>
          </cell>
        </row>
        <row r="423">
          <cell r="B423" t="str">
            <v>KM35+100</v>
          </cell>
          <cell r="C423" t="str">
            <v>Meùp trong</v>
          </cell>
          <cell r="G423">
            <v>1239</v>
          </cell>
          <cell r="I423">
            <v>2345</v>
          </cell>
          <cell r="J423">
            <v>2350</v>
          </cell>
          <cell r="K423">
            <v>-5</v>
          </cell>
        </row>
        <row r="424">
          <cell r="C424" t="str">
            <v>Meùp ngoaøi</v>
          </cell>
          <cell r="G424">
            <v>1273</v>
          </cell>
          <cell r="I424">
            <v>2311</v>
          </cell>
          <cell r="J424">
            <v>2320</v>
          </cell>
          <cell r="K424">
            <v>-9</v>
          </cell>
        </row>
        <row r="425">
          <cell r="C425">
            <v>150</v>
          </cell>
          <cell r="D425">
            <v>50</v>
          </cell>
        </row>
        <row r="426">
          <cell r="C426" t="str">
            <v>Meùp trong</v>
          </cell>
          <cell r="G426">
            <v>1233</v>
          </cell>
          <cell r="I426">
            <v>2351</v>
          </cell>
          <cell r="J426">
            <v>2350</v>
          </cell>
          <cell r="K426">
            <v>1</v>
          </cell>
        </row>
        <row r="427">
          <cell r="C427" t="str">
            <v>Meùp ngoaøi</v>
          </cell>
          <cell r="G427">
            <v>1257</v>
          </cell>
          <cell r="I427">
            <v>2327</v>
          </cell>
          <cell r="J427">
            <v>2320</v>
          </cell>
          <cell r="K427">
            <v>7</v>
          </cell>
        </row>
        <row r="428">
          <cell r="C428">
            <v>200</v>
          </cell>
          <cell r="D428">
            <v>50</v>
          </cell>
        </row>
        <row r="429">
          <cell r="B429" t="str">
            <v>KM35+200</v>
          </cell>
          <cell r="C429" t="str">
            <v>Meùp trong</v>
          </cell>
          <cell r="G429">
            <v>1299</v>
          </cell>
          <cell r="I429">
            <v>2285</v>
          </cell>
          <cell r="J429">
            <v>2280</v>
          </cell>
          <cell r="K429">
            <v>5</v>
          </cell>
        </row>
        <row r="430">
          <cell r="C430" t="str">
            <v>Meùp ngoaøi</v>
          </cell>
          <cell r="G430">
            <v>1327</v>
          </cell>
          <cell r="I430">
            <v>2257</v>
          </cell>
          <cell r="J430">
            <v>2250</v>
          </cell>
          <cell r="K430">
            <v>7</v>
          </cell>
        </row>
        <row r="431">
          <cell r="C431">
            <v>250</v>
          </cell>
          <cell r="D431">
            <v>50</v>
          </cell>
        </row>
        <row r="432">
          <cell r="C432" t="str">
            <v>Meùp trong</v>
          </cell>
          <cell r="G432">
            <v>1366</v>
          </cell>
          <cell r="I432">
            <v>2218</v>
          </cell>
          <cell r="J432">
            <v>2210</v>
          </cell>
          <cell r="K432">
            <v>8</v>
          </cell>
        </row>
        <row r="433">
          <cell r="C433" t="str">
            <v>Meùp ngoaøi</v>
          </cell>
          <cell r="G433">
            <v>1399</v>
          </cell>
          <cell r="I433">
            <v>2185</v>
          </cell>
          <cell r="J433">
            <v>2180</v>
          </cell>
          <cell r="K433">
            <v>5</v>
          </cell>
        </row>
        <row r="434">
          <cell r="C434">
            <v>300</v>
          </cell>
          <cell r="D434">
            <v>50</v>
          </cell>
          <cell r="F434">
            <v>1484</v>
          </cell>
          <cell r="H434">
            <v>3669</v>
          </cell>
        </row>
        <row r="435">
          <cell r="B435" t="str">
            <v>KM35+300</v>
          </cell>
          <cell r="C435" t="str">
            <v>Meùp trong</v>
          </cell>
          <cell r="G435">
            <v>1423</v>
          </cell>
          <cell r="I435">
            <v>2246</v>
          </cell>
          <cell r="J435">
            <v>2240</v>
          </cell>
          <cell r="K435">
            <v>6</v>
          </cell>
        </row>
        <row r="436">
          <cell r="C436" t="str">
            <v>Meùp ngoaøi</v>
          </cell>
          <cell r="G436">
            <v>1455</v>
          </cell>
          <cell r="I436">
            <v>2214</v>
          </cell>
          <cell r="J436">
            <v>2210</v>
          </cell>
          <cell r="K436">
            <v>4</v>
          </cell>
        </row>
        <row r="437">
          <cell r="C437">
            <v>350</v>
          </cell>
          <cell r="D437">
            <v>50</v>
          </cell>
        </row>
        <row r="438">
          <cell r="C438" t="str">
            <v>Meùp trong</v>
          </cell>
          <cell r="G438">
            <v>1407</v>
          </cell>
          <cell r="I438">
            <v>2262</v>
          </cell>
          <cell r="J438">
            <v>2260</v>
          </cell>
          <cell r="K438">
            <v>2</v>
          </cell>
        </row>
        <row r="439">
          <cell r="C439" t="str">
            <v>Meùp ngoaøi</v>
          </cell>
          <cell r="G439">
            <v>1436</v>
          </cell>
          <cell r="I439">
            <v>2233</v>
          </cell>
          <cell r="J439">
            <v>2230</v>
          </cell>
          <cell r="K439">
            <v>3</v>
          </cell>
        </row>
        <row r="440">
          <cell r="C440">
            <v>400</v>
          </cell>
          <cell r="D440">
            <v>50</v>
          </cell>
        </row>
        <row r="441">
          <cell r="B441" t="str">
            <v>KM35+400</v>
          </cell>
          <cell r="C441" t="str">
            <v>Meùp trong</v>
          </cell>
          <cell r="G441">
            <v>1371</v>
          </cell>
          <cell r="I441">
            <v>2298</v>
          </cell>
          <cell r="J441">
            <v>2290</v>
          </cell>
          <cell r="K441">
            <v>8</v>
          </cell>
        </row>
        <row r="442">
          <cell r="C442" t="str">
            <v>Meùp ngoaøi</v>
          </cell>
          <cell r="G442">
            <v>1406</v>
          </cell>
          <cell r="I442">
            <v>2263</v>
          </cell>
          <cell r="J442">
            <v>2260</v>
          </cell>
          <cell r="K442">
            <v>3</v>
          </cell>
        </row>
        <row r="443">
          <cell r="C443">
            <v>450</v>
          </cell>
          <cell r="D443">
            <v>50</v>
          </cell>
        </row>
        <row r="444">
          <cell r="C444" t="str">
            <v>Meùp trong</v>
          </cell>
          <cell r="G444">
            <v>1380</v>
          </cell>
          <cell r="I444">
            <v>2289</v>
          </cell>
          <cell r="J444">
            <v>2290</v>
          </cell>
          <cell r="K444">
            <v>-1</v>
          </cell>
        </row>
        <row r="445">
          <cell r="C445" t="str">
            <v>Meùp ngoaøi</v>
          </cell>
          <cell r="G445">
            <v>1417</v>
          </cell>
          <cell r="I445">
            <v>2252</v>
          </cell>
          <cell r="J445">
            <v>2260</v>
          </cell>
          <cell r="K445">
            <v>-8</v>
          </cell>
        </row>
        <row r="446">
          <cell r="C446">
            <v>500</v>
          </cell>
          <cell r="D446">
            <v>50</v>
          </cell>
          <cell r="F446">
            <v>1476</v>
          </cell>
          <cell r="H446">
            <v>3728</v>
          </cell>
        </row>
        <row r="447">
          <cell r="B447" t="str">
            <v>KM35+500</v>
          </cell>
          <cell r="C447" t="str">
            <v>Meùp trong</v>
          </cell>
          <cell r="G447">
            <v>1433</v>
          </cell>
          <cell r="I447">
            <v>2295</v>
          </cell>
          <cell r="J447">
            <v>2290</v>
          </cell>
          <cell r="K447">
            <v>5</v>
          </cell>
        </row>
        <row r="448">
          <cell r="C448" t="str">
            <v>Meùp ngoaøi</v>
          </cell>
          <cell r="G448">
            <v>1465</v>
          </cell>
          <cell r="I448">
            <v>2263</v>
          </cell>
          <cell r="J448">
            <v>2260</v>
          </cell>
          <cell r="K448">
            <v>3</v>
          </cell>
        </row>
        <row r="449">
          <cell r="C449">
            <v>550</v>
          </cell>
          <cell r="D449">
            <v>50</v>
          </cell>
        </row>
        <row r="450">
          <cell r="C450" t="str">
            <v>Meùp trong</v>
          </cell>
          <cell r="G450">
            <v>1431</v>
          </cell>
          <cell r="I450">
            <v>2297</v>
          </cell>
          <cell r="J450">
            <v>2290</v>
          </cell>
          <cell r="K450">
            <v>7</v>
          </cell>
        </row>
        <row r="451">
          <cell r="C451" t="str">
            <v>Meùp ngoaøi</v>
          </cell>
          <cell r="G451">
            <v>1464</v>
          </cell>
          <cell r="I451">
            <v>2264</v>
          </cell>
          <cell r="J451">
            <v>2260</v>
          </cell>
          <cell r="K451">
            <v>4</v>
          </cell>
        </row>
        <row r="452">
          <cell r="C452">
            <v>600</v>
          </cell>
          <cell r="D452">
            <v>50</v>
          </cell>
        </row>
        <row r="453">
          <cell r="B453" t="str">
            <v>KM35+600</v>
          </cell>
          <cell r="C453" t="str">
            <v>Meùp trong</v>
          </cell>
          <cell r="G453">
            <v>1434</v>
          </cell>
          <cell r="I453">
            <v>2294</v>
          </cell>
          <cell r="J453">
            <v>2290</v>
          </cell>
          <cell r="K453">
            <v>4</v>
          </cell>
        </row>
        <row r="454">
          <cell r="C454" t="str">
            <v>Meùp ngoaøi</v>
          </cell>
          <cell r="G454">
            <v>1467</v>
          </cell>
          <cell r="I454">
            <v>2261</v>
          </cell>
          <cell r="J454">
            <v>2260</v>
          </cell>
          <cell r="K454">
            <v>1</v>
          </cell>
        </row>
        <row r="455">
          <cell r="C455">
            <v>650</v>
          </cell>
          <cell r="D455">
            <v>50</v>
          </cell>
        </row>
        <row r="456">
          <cell r="C456" t="str">
            <v>Meùp trong</v>
          </cell>
          <cell r="G456">
            <v>1434</v>
          </cell>
          <cell r="I456">
            <v>2294</v>
          </cell>
          <cell r="J456">
            <v>2300</v>
          </cell>
          <cell r="K456">
            <v>-6</v>
          </cell>
        </row>
        <row r="457">
          <cell r="C457" t="str">
            <v>Meùp ngoaøi</v>
          </cell>
          <cell r="G457">
            <v>1463</v>
          </cell>
          <cell r="I457">
            <v>2265</v>
          </cell>
          <cell r="J457">
            <v>2270</v>
          </cell>
          <cell r="K457">
            <v>-5</v>
          </cell>
        </row>
        <row r="458">
          <cell r="C458">
            <v>668</v>
          </cell>
          <cell r="D458">
            <v>18</v>
          </cell>
          <cell r="F458">
            <v>1510</v>
          </cell>
          <cell r="H458">
            <v>3775</v>
          </cell>
        </row>
        <row r="459">
          <cell r="C459" t="str">
            <v>Meùp trong</v>
          </cell>
          <cell r="G459">
            <v>1471</v>
          </cell>
          <cell r="I459">
            <v>2304</v>
          </cell>
          <cell r="J459">
            <v>2300</v>
          </cell>
          <cell r="K459">
            <v>4</v>
          </cell>
        </row>
        <row r="460">
          <cell r="C460" t="str">
            <v>Meùp ngoaøi</v>
          </cell>
          <cell r="G460">
            <v>1499</v>
          </cell>
          <cell r="I460">
            <v>2276</v>
          </cell>
          <cell r="J460">
            <v>2270</v>
          </cell>
          <cell r="K460">
            <v>6</v>
          </cell>
        </row>
        <row r="461">
          <cell r="C461">
            <v>672</v>
          </cell>
          <cell r="D461">
            <v>4</v>
          </cell>
        </row>
        <row r="462">
          <cell r="C462" t="str">
            <v>Meùp trong</v>
          </cell>
          <cell r="G462">
            <v>1483</v>
          </cell>
          <cell r="I462">
            <v>2292</v>
          </cell>
          <cell r="J462">
            <v>2290</v>
          </cell>
          <cell r="K462">
            <v>2</v>
          </cell>
        </row>
        <row r="463">
          <cell r="C463" t="str">
            <v>Meùp ngoaøi</v>
          </cell>
          <cell r="G463">
            <v>1508</v>
          </cell>
          <cell r="I463">
            <v>2267</v>
          </cell>
          <cell r="J463">
            <v>2260</v>
          </cell>
          <cell r="K463">
            <v>7</v>
          </cell>
        </row>
        <row r="464">
          <cell r="B464" t="str">
            <v>KM35+700</v>
          </cell>
          <cell r="C464">
            <v>700</v>
          </cell>
          <cell r="D464">
            <v>28</v>
          </cell>
        </row>
        <row r="465">
          <cell r="C465" t="str">
            <v>Meùp trong</v>
          </cell>
          <cell r="G465">
            <v>1478</v>
          </cell>
          <cell r="I465">
            <v>2297</v>
          </cell>
          <cell r="J465">
            <v>2290</v>
          </cell>
          <cell r="K465">
            <v>7</v>
          </cell>
        </row>
        <row r="466">
          <cell r="C466" t="str">
            <v>Meùp ngoaøi</v>
          </cell>
          <cell r="G466">
            <v>1506</v>
          </cell>
          <cell r="I466">
            <v>2269</v>
          </cell>
          <cell r="J466">
            <v>2260</v>
          </cell>
          <cell r="K466">
            <v>9</v>
          </cell>
        </row>
        <row r="467">
          <cell r="C467">
            <v>707</v>
          </cell>
          <cell r="D467">
            <v>7</v>
          </cell>
        </row>
        <row r="468">
          <cell r="C468" t="str">
            <v>Meùp trong</v>
          </cell>
          <cell r="G468">
            <v>1481</v>
          </cell>
          <cell r="I468">
            <v>2294</v>
          </cell>
          <cell r="J468">
            <v>2290</v>
          </cell>
          <cell r="K468">
            <v>4</v>
          </cell>
        </row>
        <row r="469">
          <cell r="C469" t="str">
            <v>Meùp ngoaøi</v>
          </cell>
          <cell r="G469">
            <v>1507</v>
          </cell>
          <cell r="I469">
            <v>2268</v>
          </cell>
          <cell r="J469">
            <v>2260</v>
          </cell>
          <cell r="K469">
            <v>8</v>
          </cell>
        </row>
        <row r="470">
          <cell r="C470">
            <v>742</v>
          </cell>
          <cell r="D470">
            <v>35</v>
          </cell>
        </row>
        <row r="471">
          <cell r="C471" t="str">
            <v>Meùp trong</v>
          </cell>
          <cell r="G471">
            <v>1489</v>
          </cell>
          <cell r="I471">
            <v>2286</v>
          </cell>
          <cell r="J471">
            <v>2290</v>
          </cell>
          <cell r="K471">
            <v>-4</v>
          </cell>
        </row>
        <row r="472">
          <cell r="C472" t="str">
            <v>Meùp ngoaøi</v>
          </cell>
          <cell r="G472">
            <v>1516</v>
          </cell>
          <cell r="I472">
            <v>2259</v>
          </cell>
          <cell r="J472">
            <v>2260</v>
          </cell>
          <cell r="K472">
            <v>-1</v>
          </cell>
        </row>
        <row r="473">
          <cell r="C473">
            <v>746</v>
          </cell>
          <cell r="D473">
            <v>4</v>
          </cell>
        </row>
        <row r="474">
          <cell r="C474" t="str">
            <v>Meùp trong</v>
          </cell>
          <cell r="G474">
            <v>1473</v>
          </cell>
          <cell r="I474">
            <v>2302</v>
          </cell>
          <cell r="J474">
            <v>2300</v>
          </cell>
          <cell r="K474">
            <v>2</v>
          </cell>
        </row>
        <row r="475">
          <cell r="C475" t="str">
            <v>Meùp ngoaøi</v>
          </cell>
          <cell r="G475">
            <v>1502</v>
          </cell>
          <cell r="I475">
            <v>2273</v>
          </cell>
          <cell r="J475">
            <v>2270</v>
          </cell>
          <cell r="K475">
            <v>3</v>
          </cell>
        </row>
        <row r="476">
          <cell r="C476">
            <v>800</v>
          </cell>
          <cell r="D476">
            <v>54</v>
          </cell>
          <cell r="F476">
            <v>1415</v>
          </cell>
          <cell r="H476">
            <v>3688</v>
          </cell>
        </row>
        <row r="477">
          <cell r="B477" t="str">
            <v>KM35+800</v>
          </cell>
          <cell r="C477" t="str">
            <v>Meùp trong</v>
          </cell>
          <cell r="G477">
            <v>1381</v>
          </cell>
          <cell r="I477">
            <v>2307</v>
          </cell>
          <cell r="J477">
            <v>2300</v>
          </cell>
          <cell r="K477">
            <v>7</v>
          </cell>
        </row>
        <row r="478">
          <cell r="C478" t="str">
            <v>Meùp ngoaøi</v>
          </cell>
          <cell r="G478">
            <v>1410</v>
          </cell>
          <cell r="I478">
            <v>2278</v>
          </cell>
          <cell r="J478">
            <v>2270</v>
          </cell>
          <cell r="K478">
            <v>8</v>
          </cell>
        </row>
        <row r="479">
          <cell r="C479">
            <v>859</v>
          </cell>
          <cell r="D479">
            <v>59</v>
          </cell>
        </row>
        <row r="480">
          <cell r="C480" t="str">
            <v>Meùp trong</v>
          </cell>
          <cell r="G480">
            <v>1393</v>
          </cell>
          <cell r="I480">
            <v>2295</v>
          </cell>
          <cell r="J480">
            <v>2290</v>
          </cell>
          <cell r="K480">
            <v>5</v>
          </cell>
        </row>
        <row r="481">
          <cell r="C481" t="str">
            <v>Meùp ngoaøi</v>
          </cell>
          <cell r="G481">
            <v>1425</v>
          </cell>
          <cell r="I481">
            <v>2263</v>
          </cell>
          <cell r="J481">
            <v>2260</v>
          </cell>
          <cell r="K481">
            <v>3</v>
          </cell>
        </row>
        <row r="482">
          <cell r="C482">
            <v>863</v>
          </cell>
          <cell r="D482">
            <v>4</v>
          </cell>
        </row>
        <row r="483">
          <cell r="C483" t="str">
            <v>Meùp trong</v>
          </cell>
          <cell r="G483">
            <v>1399</v>
          </cell>
          <cell r="I483">
            <v>2289</v>
          </cell>
          <cell r="J483">
            <v>2280</v>
          </cell>
          <cell r="K483">
            <v>9</v>
          </cell>
        </row>
        <row r="484">
          <cell r="C484" t="str">
            <v>Meùp ngoaøi</v>
          </cell>
          <cell r="G484">
            <v>1431</v>
          </cell>
          <cell r="I484">
            <v>2257</v>
          </cell>
          <cell r="J484">
            <v>2250</v>
          </cell>
          <cell r="K484">
            <v>7</v>
          </cell>
        </row>
        <row r="485">
          <cell r="C485">
            <v>898</v>
          </cell>
          <cell r="D485">
            <v>35</v>
          </cell>
        </row>
        <row r="486">
          <cell r="C486" t="str">
            <v>Meùp trong</v>
          </cell>
          <cell r="G486">
            <v>1422</v>
          </cell>
          <cell r="I486">
            <v>2266</v>
          </cell>
          <cell r="J486">
            <v>2270</v>
          </cell>
          <cell r="K486">
            <v>-4</v>
          </cell>
        </row>
        <row r="487">
          <cell r="C487" t="str">
            <v>Meùp ngoaøi</v>
          </cell>
          <cell r="G487">
            <v>1456</v>
          </cell>
          <cell r="I487">
            <v>2232</v>
          </cell>
          <cell r="J487">
            <v>2240</v>
          </cell>
          <cell r="K487">
            <v>-8</v>
          </cell>
        </row>
        <row r="488">
          <cell r="C488">
            <v>900</v>
          </cell>
          <cell r="D488">
            <v>12</v>
          </cell>
        </row>
        <row r="489">
          <cell r="B489" t="str">
            <v>KM35+900</v>
          </cell>
          <cell r="C489" t="str">
            <v>Meùp trong</v>
          </cell>
          <cell r="G489">
            <v>1411</v>
          </cell>
          <cell r="I489">
            <v>2277</v>
          </cell>
          <cell r="J489">
            <v>2270</v>
          </cell>
          <cell r="K489">
            <v>7</v>
          </cell>
        </row>
        <row r="490">
          <cell r="C490" t="str">
            <v>Meùp ngoaøi</v>
          </cell>
          <cell r="G490">
            <v>1443</v>
          </cell>
          <cell r="I490">
            <v>2245</v>
          </cell>
          <cell r="J490">
            <v>2240</v>
          </cell>
          <cell r="K490">
            <v>5</v>
          </cell>
        </row>
        <row r="491">
          <cell r="C491">
            <v>933</v>
          </cell>
          <cell r="D491">
            <v>33</v>
          </cell>
          <cell r="F491">
            <v>1459</v>
          </cell>
          <cell r="H491">
            <v>3704</v>
          </cell>
        </row>
        <row r="492">
          <cell r="C492" t="str">
            <v>Meùp trong</v>
          </cell>
          <cell r="G492">
            <v>1447</v>
          </cell>
          <cell r="I492">
            <v>2257</v>
          </cell>
          <cell r="J492">
            <v>2260</v>
          </cell>
          <cell r="K492">
            <v>-3</v>
          </cell>
        </row>
        <row r="493">
          <cell r="C493" t="str">
            <v>Meùp ngoaøi</v>
          </cell>
          <cell r="G493">
            <v>1482</v>
          </cell>
          <cell r="I493">
            <v>2222</v>
          </cell>
          <cell r="J493">
            <v>2230</v>
          </cell>
          <cell r="K493">
            <v>-8</v>
          </cell>
        </row>
        <row r="494">
          <cell r="C494">
            <v>937</v>
          </cell>
          <cell r="D494">
            <v>4</v>
          </cell>
        </row>
        <row r="495">
          <cell r="C495" t="str">
            <v>Meùp trong</v>
          </cell>
          <cell r="G495">
            <v>1437</v>
          </cell>
          <cell r="I495">
            <v>2267</v>
          </cell>
          <cell r="J495">
            <v>2260</v>
          </cell>
          <cell r="K495">
            <v>7</v>
          </cell>
        </row>
        <row r="496">
          <cell r="C496" t="str">
            <v>Meùp ngoaøi</v>
          </cell>
          <cell r="G496">
            <v>1466</v>
          </cell>
          <cell r="I496">
            <v>2238</v>
          </cell>
          <cell r="J496">
            <v>2230</v>
          </cell>
          <cell r="K496">
            <v>8</v>
          </cell>
        </row>
        <row r="497">
          <cell r="C497">
            <v>950</v>
          </cell>
          <cell r="D497">
            <v>13</v>
          </cell>
        </row>
        <row r="498">
          <cell r="C498" t="str">
            <v>Meùp trong</v>
          </cell>
          <cell r="G498">
            <v>1439</v>
          </cell>
          <cell r="I498">
            <v>2265</v>
          </cell>
          <cell r="J498">
            <v>2260</v>
          </cell>
          <cell r="K498">
            <v>5</v>
          </cell>
        </row>
        <row r="499">
          <cell r="C499" t="str">
            <v>Meùp ngoaøi</v>
          </cell>
          <cell r="G499">
            <v>1470</v>
          </cell>
          <cell r="I499">
            <v>2234</v>
          </cell>
          <cell r="J499">
            <v>2230</v>
          </cell>
          <cell r="K499">
            <v>4</v>
          </cell>
        </row>
        <row r="500">
          <cell r="B500" t="str">
            <v>KM36+000</v>
          </cell>
          <cell r="C500" t="str">
            <v>Km36+00</v>
          </cell>
          <cell r="D500">
            <v>50</v>
          </cell>
        </row>
        <row r="501">
          <cell r="C501" t="str">
            <v>Meùp trong</v>
          </cell>
          <cell r="G501">
            <v>1445</v>
          </cell>
          <cell r="I501">
            <v>2259</v>
          </cell>
          <cell r="J501">
            <v>2250</v>
          </cell>
          <cell r="K501">
            <v>9</v>
          </cell>
        </row>
        <row r="502">
          <cell r="C502" t="str">
            <v>Meùp ngoaøi</v>
          </cell>
          <cell r="G502">
            <v>1482</v>
          </cell>
          <cell r="I502">
            <v>2222</v>
          </cell>
          <cell r="J502">
            <v>2220</v>
          </cell>
          <cell r="K502">
            <v>2</v>
          </cell>
        </row>
        <row r="503">
          <cell r="C503">
            <v>50</v>
          </cell>
          <cell r="D503">
            <v>50</v>
          </cell>
        </row>
        <row r="504">
          <cell r="C504" t="str">
            <v>Meùp trong</v>
          </cell>
          <cell r="G504">
            <v>1393</v>
          </cell>
          <cell r="I504">
            <v>2335</v>
          </cell>
          <cell r="J504">
            <v>2330</v>
          </cell>
          <cell r="K504">
            <v>5</v>
          </cell>
        </row>
        <row r="505">
          <cell r="C505" t="str">
            <v>Meùp ngoaøi</v>
          </cell>
          <cell r="G505">
            <v>1421</v>
          </cell>
          <cell r="I505">
            <v>2307</v>
          </cell>
          <cell r="J505">
            <v>2300</v>
          </cell>
          <cell r="K505">
            <v>7</v>
          </cell>
        </row>
        <row r="506">
          <cell r="B506" t="str">
            <v>KM36+100</v>
          </cell>
          <cell r="C506">
            <v>100</v>
          </cell>
          <cell r="D506">
            <v>50</v>
          </cell>
          <cell r="F506">
            <v>1431</v>
          </cell>
          <cell r="H506">
            <v>3738</v>
          </cell>
        </row>
        <row r="507">
          <cell r="C507" t="str">
            <v>Meùp trong</v>
          </cell>
          <cell r="G507">
            <v>1313</v>
          </cell>
          <cell r="I507">
            <v>2425</v>
          </cell>
          <cell r="J507">
            <v>2420</v>
          </cell>
          <cell r="K507">
            <v>5</v>
          </cell>
        </row>
        <row r="508">
          <cell r="C508" t="str">
            <v>Meùp ngoaøi</v>
          </cell>
          <cell r="G508">
            <v>1345</v>
          </cell>
          <cell r="I508">
            <v>2393</v>
          </cell>
          <cell r="J508">
            <v>2390</v>
          </cell>
          <cell r="K508">
            <v>3</v>
          </cell>
        </row>
        <row r="509">
          <cell r="C509">
            <v>150</v>
          </cell>
          <cell r="D509">
            <v>50</v>
          </cell>
        </row>
        <row r="510">
          <cell r="C510" t="str">
            <v>Meùp trong</v>
          </cell>
          <cell r="G510">
            <v>1321</v>
          </cell>
          <cell r="I510">
            <v>2417</v>
          </cell>
          <cell r="J510">
            <v>2410</v>
          </cell>
          <cell r="K510">
            <v>7</v>
          </cell>
        </row>
        <row r="511">
          <cell r="C511" t="str">
            <v>Meùp ngoaøi</v>
          </cell>
          <cell r="G511">
            <v>1356</v>
          </cell>
          <cell r="I511">
            <v>2382</v>
          </cell>
          <cell r="J511">
            <v>2380</v>
          </cell>
          <cell r="K511">
            <v>2</v>
          </cell>
        </row>
        <row r="512">
          <cell r="C512">
            <v>200</v>
          </cell>
          <cell r="D512">
            <v>50</v>
          </cell>
        </row>
        <row r="513">
          <cell r="B513" t="str">
            <v>KM36+200</v>
          </cell>
          <cell r="C513" t="str">
            <v>Meùp trong</v>
          </cell>
          <cell r="G513">
            <v>1342</v>
          </cell>
          <cell r="I513">
            <v>2396</v>
          </cell>
          <cell r="J513">
            <v>2390</v>
          </cell>
          <cell r="K513">
            <v>6</v>
          </cell>
        </row>
        <row r="514">
          <cell r="C514" t="str">
            <v>Meùp ngoaøi</v>
          </cell>
          <cell r="G514">
            <v>1377</v>
          </cell>
          <cell r="I514">
            <v>2361</v>
          </cell>
          <cell r="J514">
            <v>2360</v>
          </cell>
          <cell r="K514">
            <v>1</v>
          </cell>
        </row>
        <row r="515">
          <cell r="C515">
            <v>250</v>
          </cell>
          <cell r="D515">
            <v>50</v>
          </cell>
        </row>
        <row r="516">
          <cell r="C516" t="str">
            <v>Meùp trong</v>
          </cell>
          <cell r="G516">
            <v>1365</v>
          </cell>
          <cell r="I516">
            <v>2373</v>
          </cell>
          <cell r="J516">
            <v>2370</v>
          </cell>
          <cell r="K516">
            <v>3</v>
          </cell>
        </row>
        <row r="517">
          <cell r="C517" t="str">
            <v>Meùp ngoaøi</v>
          </cell>
          <cell r="G517">
            <v>1391</v>
          </cell>
          <cell r="I517">
            <v>2347</v>
          </cell>
          <cell r="J517">
            <v>2340</v>
          </cell>
          <cell r="K517">
            <v>7</v>
          </cell>
        </row>
        <row r="518">
          <cell r="B518" t="str">
            <v>KM36+300</v>
          </cell>
          <cell r="C518">
            <v>300</v>
          </cell>
          <cell r="D518">
            <v>50</v>
          </cell>
          <cell r="F518">
            <v>1349</v>
          </cell>
          <cell r="H518">
            <v>3696</v>
          </cell>
        </row>
        <row r="519">
          <cell r="C519" t="str">
            <v>Meùp trong</v>
          </cell>
          <cell r="G519">
            <v>1342</v>
          </cell>
          <cell r="I519">
            <v>2354</v>
          </cell>
          <cell r="J519">
            <v>2350</v>
          </cell>
          <cell r="K519">
            <v>4</v>
          </cell>
        </row>
        <row r="520">
          <cell r="C520" t="str">
            <v>Meùp ngoaøi</v>
          </cell>
          <cell r="G520">
            <v>1368</v>
          </cell>
          <cell r="I520">
            <v>2328</v>
          </cell>
          <cell r="J520">
            <v>2320</v>
          </cell>
          <cell r="K520">
            <v>8</v>
          </cell>
        </row>
        <row r="521">
          <cell r="C521">
            <v>355</v>
          </cell>
          <cell r="D521">
            <v>55</v>
          </cell>
        </row>
        <row r="522">
          <cell r="C522" t="str">
            <v>Meùp trong</v>
          </cell>
          <cell r="G522">
            <v>1304</v>
          </cell>
          <cell r="I522">
            <v>2392</v>
          </cell>
          <cell r="J522">
            <v>2390</v>
          </cell>
          <cell r="K522">
            <v>2</v>
          </cell>
        </row>
        <row r="523">
          <cell r="C523" t="str">
            <v>Meùp ngoaøi</v>
          </cell>
          <cell r="G523">
            <v>1328</v>
          </cell>
          <cell r="I523">
            <v>2368</v>
          </cell>
          <cell r="J523">
            <v>2360</v>
          </cell>
          <cell r="K523">
            <v>8</v>
          </cell>
        </row>
        <row r="524">
          <cell r="C524">
            <v>359</v>
          </cell>
          <cell r="D524">
            <v>4</v>
          </cell>
        </row>
        <row r="525">
          <cell r="C525" t="str">
            <v>Meùp trong</v>
          </cell>
          <cell r="G525">
            <v>1313</v>
          </cell>
          <cell r="I525">
            <v>2383</v>
          </cell>
          <cell r="J525">
            <v>2380</v>
          </cell>
          <cell r="K525">
            <v>3</v>
          </cell>
        </row>
        <row r="526">
          <cell r="C526" t="str">
            <v>Meùp ngoaøi</v>
          </cell>
          <cell r="G526">
            <v>1342</v>
          </cell>
          <cell r="I526">
            <v>2354</v>
          </cell>
          <cell r="J526">
            <v>2350</v>
          </cell>
          <cell r="K526">
            <v>4</v>
          </cell>
        </row>
        <row r="527">
          <cell r="C527">
            <v>400</v>
          </cell>
          <cell r="D527">
            <v>41</v>
          </cell>
        </row>
        <row r="528">
          <cell r="B528" t="str">
            <v>KM36+400</v>
          </cell>
          <cell r="C528" t="str">
            <v>Meùp trong</v>
          </cell>
          <cell r="G528">
            <v>1280</v>
          </cell>
          <cell r="I528">
            <v>2416</v>
          </cell>
          <cell r="J528">
            <v>2410</v>
          </cell>
          <cell r="K528">
            <v>6</v>
          </cell>
        </row>
        <row r="529">
          <cell r="C529" t="str">
            <v>Meùp ngoaøi</v>
          </cell>
          <cell r="G529">
            <v>1308</v>
          </cell>
          <cell r="I529">
            <v>2388</v>
          </cell>
          <cell r="J529">
            <v>2380</v>
          </cell>
          <cell r="K529">
            <v>8</v>
          </cell>
        </row>
        <row r="530">
          <cell r="C530">
            <v>405</v>
          </cell>
          <cell r="D530">
            <v>5</v>
          </cell>
        </row>
        <row r="531">
          <cell r="C531" t="str">
            <v>Meùp trong</v>
          </cell>
          <cell r="G531">
            <v>1282</v>
          </cell>
          <cell r="I531">
            <v>2414</v>
          </cell>
          <cell r="J531">
            <v>2410</v>
          </cell>
          <cell r="K531">
            <v>4</v>
          </cell>
        </row>
        <row r="532">
          <cell r="C532" t="str">
            <v>Meùp ngoaøi</v>
          </cell>
          <cell r="G532">
            <v>1311</v>
          </cell>
          <cell r="I532">
            <v>2385</v>
          </cell>
          <cell r="J532">
            <v>2380</v>
          </cell>
          <cell r="K532">
            <v>5</v>
          </cell>
        </row>
        <row r="533">
          <cell r="C533">
            <v>451</v>
          </cell>
          <cell r="D533">
            <v>46</v>
          </cell>
        </row>
        <row r="534">
          <cell r="C534" t="str">
            <v>Meùp trong</v>
          </cell>
          <cell r="G534">
            <v>1239</v>
          </cell>
          <cell r="I534">
            <v>2457</v>
          </cell>
          <cell r="J534">
            <v>2450</v>
          </cell>
          <cell r="K534">
            <v>7</v>
          </cell>
        </row>
        <row r="535">
          <cell r="C535" t="str">
            <v>Meùp ngoaøi</v>
          </cell>
          <cell r="G535">
            <v>1268</v>
          </cell>
          <cell r="I535">
            <v>2428</v>
          </cell>
          <cell r="J535">
            <v>2420</v>
          </cell>
          <cell r="K535">
            <v>8</v>
          </cell>
        </row>
        <row r="536">
          <cell r="C536">
            <v>455</v>
          </cell>
          <cell r="D536">
            <v>4</v>
          </cell>
        </row>
        <row r="537">
          <cell r="C537" t="str">
            <v>Meùp trong</v>
          </cell>
          <cell r="G537">
            <v>1262</v>
          </cell>
          <cell r="I537">
            <v>2466</v>
          </cell>
          <cell r="J537">
            <v>2460</v>
          </cell>
          <cell r="K537">
            <v>6</v>
          </cell>
        </row>
        <row r="538">
          <cell r="C538" t="str">
            <v>Meùp ngoaøi</v>
          </cell>
          <cell r="G538">
            <v>1289</v>
          </cell>
          <cell r="I538">
            <v>2439</v>
          </cell>
          <cell r="J538">
            <v>2430</v>
          </cell>
          <cell r="K538">
            <v>9</v>
          </cell>
        </row>
        <row r="539">
          <cell r="C539">
            <v>500</v>
          </cell>
          <cell r="D539">
            <v>45</v>
          </cell>
          <cell r="F539">
            <v>1311</v>
          </cell>
          <cell r="H539">
            <v>3750</v>
          </cell>
        </row>
        <row r="540">
          <cell r="B540" t="str">
            <v>KM36+500</v>
          </cell>
          <cell r="C540" t="str">
            <v>Meùp trong</v>
          </cell>
          <cell r="G540">
            <v>1255</v>
          </cell>
          <cell r="I540">
            <v>2495</v>
          </cell>
          <cell r="J540">
            <v>2490</v>
          </cell>
          <cell r="K540">
            <v>5</v>
          </cell>
        </row>
        <row r="541">
          <cell r="C541" t="str">
            <v>Meùp ngoaøi</v>
          </cell>
          <cell r="G541">
            <v>1287</v>
          </cell>
          <cell r="I541">
            <v>2463</v>
          </cell>
          <cell r="J541">
            <v>2460</v>
          </cell>
          <cell r="K541">
            <v>3</v>
          </cell>
        </row>
        <row r="542">
          <cell r="C542">
            <v>550</v>
          </cell>
          <cell r="D542">
            <v>50</v>
          </cell>
        </row>
        <row r="543">
          <cell r="C543" t="str">
            <v>Meùp trong</v>
          </cell>
          <cell r="G543">
            <v>1212</v>
          </cell>
          <cell r="I543">
            <v>2538</v>
          </cell>
          <cell r="J543">
            <v>2530</v>
          </cell>
          <cell r="K543">
            <v>8</v>
          </cell>
        </row>
        <row r="544">
          <cell r="C544" t="str">
            <v>Meùp ngoaøi</v>
          </cell>
          <cell r="G544">
            <v>1243</v>
          </cell>
          <cell r="I544">
            <v>2507</v>
          </cell>
          <cell r="J544">
            <v>2500</v>
          </cell>
          <cell r="K544">
            <v>7</v>
          </cell>
        </row>
        <row r="545">
          <cell r="C545">
            <v>592</v>
          </cell>
          <cell r="D545">
            <v>42</v>
          </cell>
        </row>
        <row r="546">
          <cell r="C546" t="str">
            <v>Meùp trong</v>
          </cell>
          <cell r="G546">
            <v>1185</v>
          </cell>
          <cell r="I546">
            <v>2565</v>
          </cell>
          <cell r="J546">
            <v>2560</v>
          </cell>
          <cell r="K546">
            <v>5</v>
          </cell>
        </row>
        <row r="547">
          <cell r="C547" t="str">
            <v>Meùp ngoaøi</v>
          </cell>
          <cell r="G547">
            <v>1214</v>
          </cell>
          <cell r="I547">
            <v>2536</v>
          </cell>
          <cell r="J547">
            <v>2530</v>
          </cell>
          <cell r="K547">
            <v>6</v>
          </cell>
        </row>
        <row r="548">
          <cell r="B548" t="str">
            <v>KM36+600</v>
          </cell>
          <cell r="C548">
            <v>600</v>
          </cell>
          <cell r="D548">
            <v>8</v>
          </cell>
        </row>
        <row r="549">
          <cell r="C549" t="str">
            <v>Meùp trong</v>
          </cell>
          <cell r="G549">
            <v>1187</v>
          </cell>
          <cell r="I549">
            <v>2563</v>
          </cell>
          <cell r="J549">
            <v>2560</v>
          </cell>
          <cell r="K549">
            <v>3</v>
          </cell>
        </row>
        <row r="550">
          <cell r="C550" t="str">
            <v>Meùp ngoaøi</v>
          </cell>
          <cell r="G550">
            <v>1216</v>
          </cell>
          <cell r="I550">
            <v>2534</v>
          </cell>
          <cell r="J550">
            <v>2530</v>
          </cell>
          <cell r="K550">
            <v>4</v>
          </cell>
        </row>
        <row r="551">
          <cell r="C551">
            <v>650</v>
          </cell>
          <cell r="D551">
            <v>50</v>
          </cell>
        </row>
        <row r="552">
          <cell r="C552" t="str">
            <v>Meùp trong</v>
          </cell>
          <cell r="G552">
            <v>1182</v>
          </cell>
          <cell r="I552">
            <v>2568</v>
          </cell>
          <cell r="J552">
            <v>2560</v>
          </cell>
          <cell r="K552">
            <v>8</v>
          </cell>
        </row>
        <row r="553">
          <cell r="C553" t="str">
            <v>Meùp ngoaøi</v>
          </cell>
          <cell r="G553">
            <v>1219</v>
          </cell>
          <cell r="I553">
            <v>2531</v>
          </cell>
          <cell r="J553">
            <v>2530</v>
          </cell>
          <cell r="K553">
            <v>1</v>
          </cell>
        </row>
        <row r="554">
          <cell r="C554">
            <v>700</v>
          </cell>
          <cell r="D554">
            <v>50</v>
          </cell>
          <cell r="F554">
            <v>1249</v>
          </cell>
          <cell r="H554">
            <v>3780</v>
          </cell>
        </row>
        <row r="555">
          <cell r="B555" t="str">
            <v>KM36+700</v>
          </cell>
          <cell r="C555" t="str">
            <v>Meùp trong</v>
          </cell>
          <cell r="G555">
            <v>1226</v>
          </cell>
          <cell r="I555">
            <v>2554</v>
          </cell>
          <cell r="J555">
            <v>2550</v>
          </cell>
          <cell r="K555">
            <v>4</v>
          </cell>
        </row>
        <row r="556">
          <cell r="C556" t="str">
            <v>Meùp ngoaøi</v>
          </cell>
          <cell r="G556">
            <v>1255</v>
          </cell>
          <cell r="I556">
            <v>2525</v>
          </cell>
          <cell r="J556">
            <v>2520</v>
          </cell>
          <cell r="K556">
            <v>5</v>
          </cell>
        </row>
        <row r="557">
          <cell r="C557">
            <v>750</v>
          </cell>
          <cell r="D557">
            <v>50</v>
          </cell>
        </row>
        <row r="558">
          <cell r="C558" t="str">
            <v>Meùp trong</v>
          </cell>
          <cell r="G558">
            <v>1223</v>
          </cell>
          <cell r="I558">
            <v>2557</v>
          </cell>
          <cell r="J558">
            <v>2550</v>
          </cell>
          <cell r="K558">
            <v>7</v>
          </cell>
        </row>
        <row r="559">
          <cell r="C559" t="str">
            <v>Meùp ngoaøi</v>
          </cell>
          <cell r="G559">
            <v>1257</v>
          </cell>
          <cell r="I559">
            <v>2523</v>
          </cell>
          <cell r="J559">
            <v>2520</v>
          </cell>
          <cell r="K559">
            <v>3</v>
          </cell>
        </row>
        <row r="560">
          <cell r="C560">
            <v>777</v>
          </cell>
          <cell r="D560">
            <v>27</v>
          </cell>
        </row>
        <row r="561">
          <cell r="C561" t="str">
            <v>Meùp trong</v>
          </cell>
          <cell r="G561">
            <v>1222</v>
          </cell>
          <cell r="I561">
            <v>2558</v>
          </cell>
          <cell r="J561">
            <v>2550</v>
          </cell>
          <cell r="K561">
            <v>8</v>
          </cell>
        </row>
        <row r="562">
          <cell r="C562" t="str">
            <v>Meùp ngoaøi</v>
          </cell>
          <cell r="G562">
            <v>1255</v>
          </cell>
          <cell r="I562">
            <v>2525</v>
          </cell>
          <cell r="J562">
            <v>2520</v>
          </cell>
          <cell r="K562">
            <v>5</v>
          </cell>
        </row>
        <row r="563">
          <cell r="C563">
            <v>781</v>
          </cell>
          <cell r="D563">
            <v>4</v>
          </cell>
        </row>
        <row r="564">
          <cell r="C564" t="str">
            <v>Meùp trong</v>
          </cell>
          <cell r="G564">
            <v>1227</v>
          </cell>
          <cell r="I564">
            <v>2553</v>
          </cell>
          <cell r="J564">
            <v>2550</v>
          </cell>
          <cell r="K564">
            <v>3</v>
          </cell>
        </row>
        <row r="565">
          <cell r="C565" t="str">
            <v>Meùp ngoaøi</v>
          </cell>
          <cell r="G565">
            <v>1255</v>
          </cell>
          <cell r="I565">
            <v>2525</v>
          </cell>
          <cell r="J565">
            <v>2520</v>
          </cell>
          <cell r="K565">
            <v>5</v>
          </cell>
        </row>
        <row r="566">
          <cell r="C566">
            <v>798</v>
          </cell>
          <cell r="D566">
            <v>17</v>
          </cell>
          <cell r="F566">
            <v>1251</v>
          </cell>
          <cell r="H566">
            <v>3776</v>
          </cell>
        </row>
        <row r="567">
          <cell r="C567" t="str">
            <v>Meùp trong</v>
          </cell>
          <cell r="G567">
            <v>1234</v>
          </cell>
          <cell r="I567">
            <v>2542</v>
          </cell>
          <cell r="J567">
            <v>2540</v>
          </cell>
          <cell r="K567">
            <v>2</v>
          </cell>
        </row>
        <row r="568">
          <cell r="C568" t="str">
            <v>Meùp ngoaøi</v>
          </cell>
          <cell r="G568">
            <v>1261</v>
          </cell>
          <cell r="I568">
            <v>2515</v>
          </cell>
          <cell r="J568">
            <v>2510</v>
          </cell>
          <cell r="K568">
            <v>5</v>
          </cell>
        </row>
        <row r="569">
          <cell r="C569">
            <v>800</v>
          </cell>
          <cell r="D569">
            <v>2</v>
          </cell>
        </row>
        <row r="570">
          <cell r="B570" t="str">
            <v>KM36+800</v>
          </cell>
          <cell r="C570" t="str">
            <v>Meùp trong</v>
          </cell>
          <cell r="G570">
            <v>1233</v>
          </cell>
          <cell r="I570">
            <v>2543</v>
          </cell>
          <cell r="J570">
            <v>2540</v>
          </cell>
          <cell r="K570">
            <v>3</v>
          </cell>
        </row>
        <row r="571">
          <cell r="C571" t="str">
            <v>Meùp ngoaøi</v>
          </cell>
          <cell r="G571">
            <v>1262</v>
          </cell>
          <cell r="I571">
            <v>2514</v>
          </cell>
          <cell r="J571">
            <v>2510</v>
          </cell>
          <cell r="K571">
            <v>4</v>
          </cell>
        </row>
        <row r="572">
          <cell r="C572">
            <v>815</v>
          </cell>
          <cell r="D572">
            <v>15</v>
          </cell>
        </row>
        <row r="573">
          <cell r="C573" t="str">
            <v>Meùp trong</v>
          </cell>
          <cell r="G573">
            <v>1241</v>
          </cell>
          <cell r="I573">
            <v>2535</v>
          </cell>
          <cell r="J573">
            <v>2530</v>
          </cell>
          <cell r="K573">
            <v>5</v>
          </cell>
        </row>
        <row r="574">
          <cell r="C574" t="str">
            <v>Meùp ngoaøi</v>
          </cell>
          <cell r="G574">
            <v>1273</v>
          </cell>
          <cell r="I574">
            <v>2503</v>
          </cell>
          <cell r="J574">
            <v>2500</v>
          </cell>
          <cell r="K574">
            <v>3</v>
          </cell>
        </row>
        <row r="575">
          <cell r="C575">
            <v>819</v>
          </cell>
          <cell r="D575">
            <v>2</v>
          </cell>
        </row>
        <row r="576">
          <cell r="C576" t="str">
            <v>Meùp trong</v>
          </cell>
          <cell r="G576">
            <v>1238</v>
          </cell>
          <cell r="I576">
            <v>2538</v>
          </cell>
          <cell r="J576">
            <v>2530</v>
          </cell>
          <cell r="K576">
            <v>8</v>
          </cell>
        </row>
        <row r="577">
          <cell r="C577" t="str">
            <v>Meùp ngoaøi</v>
          </cell>
          <cell r="G577">
            <v>1271</v>
          </cell>
          <cell r="I577">
            <v>2505</v>
          </cell>
          <cell r="J577">
            <v>2500</v>
          </cell>
          <cell r="K577">
            <v>5</v>
          </cell>
        </row>
        <row r="578">
          <cell r="C578">
            <v>850</v>
          </cell>
          <cell r="D578">
            <v>31</v>
          </cell>
          <cell r="F578">
            <v>1356</v>
          </cell>
          <cell r="H578">
            <v>3861</v>
          </cell>
        </row>
        <row r="579">
          <cell r="C579" t="str">
            <v>Meùp trong</v>
          </cell>
          <cell r="G579">
            <v>1345</v>
          </cell>
          <cell r="I579">
            <v>2516</v>
          </cell>
          <cell r="J579">
            <v>2510</v>
          </cell>
          <cell r="K579">
            <v>6</v>
          </cell>
        </row>
        <row r="580">
          <cell r="C580" t="str">
            <v>Meùp ngoaøi</v>
          </cell>
          <cell r="G580">
            <v>1380</v>
          </cell>
          <cell r="I580">
            <v>2481</v>
          </cell>
          <cell r="J580">
            <v>2480</v>
          </cell>
          <cell r="K580">
            <v>1</v>
          </cell>
        </row>
        <row r="581">
          <cell r="C581">
            <v>900</v>
          </cell>
          <cell r="D581">
            <v>50</v>
          </cell>
        </row>
        <row r="582">
          <cell r="B582" t="str">
            <v>KM36+900</v>
          </cell>
          <cell r="C582" t="str">
            <v>Meùp trong</v>
          </cell>
          <cell r="G582">
            <v>1319</v>
          </cell>
          <cell r="I582">
            <v>2542</v>
          </cell>
          <cell r="J582">
            <v>2540</v>
          </cell>
          <cell r="K582">
            <v>2</v>
          </cell>
        </row>
        <row r="583">
          <cell r="C583" t="str">
            <v>Meùp ngoaøi</v>
          </cell>
          <cell r="G583">
            <v>1344</v>
          </cell>
          <cell r="I583">
            <v>2517</v>
          </cell>
          <cell r="J583">
            <v>2510</v>
          </cell>
          <cell r="K583">
            <v>7</v>
          </cell>
        </row>
        <row r="584">
          <cell r="C584">
            <v>950</v>
          </cell>
          <cell r="D584">
            <v>50</v>
          </cell>
        </row>
        <row r="585">
          <cell r="C585" t="str">
            <v>Meùp trong</v>
          </cell>
          <cell r="G585">
            <v>1333</v>
          </cell>
          <cell r="I585">
            <v>2528</v>
          </cell>
          <cell r="J585">
            <v>2520</v>
          </cell>
          <cell r="K585">
            <v>8</v>
          </cell>
        </row>
        <row r="586">
          <cell r="C586" t="str">
            <v>Meùp ngoaøi</v>
          </cell>
          <cell r="G586">
            <v>1367</v>
          </cell>
          <cell r="I586">
            <v>2494</v>
          </cell>
          <cell r="J586">
            <v>2490</v>
          </cell>
          <cell r="K586">
            <v>4</v>
          </cell>
        </row>
        <row r="587">
          <cell r="B587" t="str">
            <v>KM37+000</v>
          </cell>
          <cell r="C587" t="str">
            <v>Km37+00</v>
          </cell>
          <cell r="D587">
            <v>50</v>
          </cell>
        </row>
        <row r="588">
          <cell r="C588" t="str">
            <v>Meùp trong</v>
          </cell>
          <cell r="G588">
            <v>1247</v>
          </cell>
          <cell r="I588">
            <v>2614</v>
          </cell>
          <cell r="J588">
            <v>2610</v>
          </cell>
          <cell r="K588">
            <v>4</v>
          </cell>
        </row>
        <row r="589">
          <cell r="C589" t="str">
            <v>Meùp ngoaøi</v>
          </cell>
          <cell r="G589">
            <v>1276</v>
          </cell>
          <cell r="I589">
            <v>2585</v>
          </cell>
          <cell r="J589">
            <v>2580</v>
          </cell>
          <cell r="K589">
            <v>5</v>
          </cell>
        </row>
        <row r="590">
          <cell r="C590">
            <v>16</v>
          </cell>
          <cell r="D590">
            <v>16</v>
          </cell>
          <cell r="F590">
            <v>1323</v>
          </cell>
          <cell r="H590">
            <v>3908</v>
          </cell>
        </row>
        <row r="591">
          <cell r="C591" t="str">
            <v>Meùp trong</v>
          </cell>
          <cell r="G591">
            <v>1285</v>
          </cell>
          <cell r="I591">
            <v>2623</v>
          </cell>
          <cell r="J591">
            <v>2630</v>
          </cell>
          <cell r="K591">
            <v>-7</v>
          </cell>
        </row>
        <row r="592">
          <cell r="C592" t="str">
            <v>Meùp ngoaøi</v>
          </cell>
          <cell r="G592">
            <v>1313</v>
          </cell>
          <cell r="I592">
            <v>2595</v>
          </cell>
          <cell r="J592">
            <v>2600</v>
          </cell>
          <cell r="K592">
            <v>-5</v>
          </cell>
        </row>
        <row r="593">
          <cell r="C593">
            <v>20</v>
          </cell>
          <cell r="D593">
            <v>4</v>
          </cell>
        </row>
        <row r="594">
          <cell r="C594" t="str">
            <v>Meùp trong</v>
          </cell>
          <cell r="G594">
            <v>1264</v>
          </cell>
          <cell r="I594">
            <v>2644</v>
          </cell>
          <cell r="J594">
            <v>2640</v>
          </cell>
          <cell r="K594">
            <v>4</v>
          </cell>
        </row>
        <row r="595">
          <cell r="C595" t="str">
            <v>Meùp ngoaøi</v>
          </cell>
          <cell r="G595">
            <v>1291</v>
          </cell>
          <cell r="I595">
            <v>2617</v>
          </cell>
          <cell r="J595">
            <v>2610</v>
          </cell>
          <cell r="K595">
            <v>7</v>
          </cell>
        </row>
        <row r="596">
          <cell r="C596">
            <v>41</v>
          </cell>
          <cell r="D596">
            <v>21</v>
          </cell>
        </row>
        <row r="597">
          <cell r="C597" t="str">
            <v>Meùp trong</v>
          </cell>
          <cell r="G597">
            <v>1240</v>
          </cell>
          <cell r="I597">
            <v>2668</v>
          </cell>
          <cell r="J597">
            <v>2660</v>
          </cell>
          <cell r="K597">
            <v>8</v>
          </cell>
        </row>
        <row r="598">
          <cell r="C598" t="str">
            <v>Meùp ngoaøi</v>
          </cell>
          <cell r="G598">
            <v>1273</v>
          </cell>
          <cell r="I598">
            <v>2635</v>
          </cell>
          <cell r="J598">
            <v>2630</v>
          </cell>
          <cell r="K598">
            <v>5</v>
          </cell>
        </row>
        <row r="599">
          <cell r="C599">
            <v>62</v>
          </cell>
          <cell r="D599">
            <v>21</v>
          </cell>
        </row>
        <row r="600">
          <cell r="C600" t="str">
            <v>Meùp trong</v>
          </cell>
          <cell r="G600">
            <v>1213</v>
          </cell>
          <cell r="I600">
            <v>2695</v>
          </cell>
          <cell r="J600">
            <v>2690</v>
          </cell>
          <cell r="K600">
            <v>5</v>
          </cell>
        </row>
        <row r="601">
          <cell r="C601" t="str">
            <v>Meùp ngoaøi</v>
          </cell>
          <cell r="G601">
            <v>1245</v>
          </cell>
          <cell r="I601">
            <v>2663</v>
          </cell>
          <cell r="J601">
            <v>2660</v>
          </cell>
          <cell r="K601">
            <v>3</v>
          </cell>
        </row>
        <row r="602">
          <cell r="C602">
            <v>66</v>
          </cell>
          <cell r="D602">
            <v>4</v>
          </cell>
        </row>
        <row r="603">
          <cell r="C603" t="str">
            <v>Meùp trong</v>
          </cell>
          <cell r="G603">
            <v>1210</v>
          </cell>
          <cell r="I603">
            <v>2698</v>
          </cell>
          <cell r="J603">
            <v>2690</v>
          </cell>
          <cell r="K603">
            <v>8</v>
          </cell>
        </row>
        <row r="604">
          <cell r="C604" t="str">
            <v>Meùp ngoaøi</v>
          </cell>
          <cell r="G604">
            <v>1239</v>
          </cell>
          <cell r="I604">
            <v>2669</v>
          </cell>
          <cell r="J604">
            <v>2660</v>
          </cell>
          <cell r="K604">
            <v>9</v>
          </cell>
        </row>
        <row r="605">
          <cell r="B605" t="str">
            <v>KM37+100</v>
          </cell>
          <cell r="C605">
            <v>100</v>
          </cell>
          <cell r="D605">
            <v>34</v>
          </cell>
          <cell r="F605">
            <v>1287</v>
          </cell>
          <cell r="H605">
            <v>3956</v>
          </cell>
        </row>
        <row r="606">
          <cell r="C606" t="str">
            <v>Meùp trong</v>
          </cell>
          <cell r="G606">
            <v>1220</v>
          </cell>
          <cell r="I606">
            <v>2736</v>
          </cell>
          <cell r="J606">
            <v>2730</v>
          </cell>
          <cell r="K606">
            <v>6</v>
          </cell>
        </row>
        <row r="607">
          <cell r="C607" t="str">
            <v>Meùp ngoaøi</v>
          </cell>
          <cell r="G607">
            <v>1252</v>
          </cell>
          <cell r="I607">
            <v>2704</v>
          </cell>
          <cell r="J607">
            <v>2700</v>
          </cell>
          <cell r="K607">
            <v>4</v>
          </cell>
        </row>
        <row r="608">
          <cell r="C608">
            <v>150</v>
          </cell>
          <cell r="D608">
            <v>50</v>
          </cell>
        </row>
        <row r="609">
          <cell r="C609" t="str">
            <v>Meùp trong</v>
          </cell>
          <cell r="G609">
            <v>1201</v>
          </cell>
          <cell r="I609">
            <v>2755</v>
          </cell>
          <cell r="J609">
            <v>2750</v>
          </cell>
          <cell r="K609">
            <v>5</v>
          </cell>
        </row>
        <row r="610">
          <cell r="C610" t="str">
            <v>Meùp ngoaøi</v>
          </cell>
          <cell r="G610">
            <v>1230</v>
          </cell>
          <cell r="I610">
            <v>2726</v>
          </cell>
          <cell r="J610">
            <v>2720</v>
          </cell>
          <cell r="K610">
            <v>6</v>
          </cell>
        </row>
        <row r="611">
          <cell r="C611">
            <v>202</v>
          </cell>
          <cell r="D611">
            <v>52</v>
          </cell>
        </row>
        <row r="612">
          <cell r="C612" t="str">
            <v>Meùp trong</v>
          </cell>
          <cell r="G612">
            <v>1270</v>
          </cell>
          <cell r="I612">
            <v>2686</v>
          </cell>
          <cell r="J612">
            <v>2690</v>
          </cell>
          <cell r="K612">
            <v>-4</v>
          </cell>
        </row>
        <row r="613">
          <cell r="C613" t="str">
            <v>Meùp ngoaøi</v>
          </cell>
          <cell r="G613">
            <v>1299</v>
          </cell>
          <cell r="I613">
            <v>2657</v>
          </cell>
          <cell r="J613">
            <v>2660</v>
          </cell>
          <cell r="K613">
            <v>-3</v>
          </cell>
        </row>
        <row r="614">
          <cell r="C614">
            <v>206</v>
          </cell>
          <cell r="D614">
            <v>4</v>
          </cell>
        </row>
        <row r="615">
          <cell r="C615" t="str">
            <v>Meùp trong</v>
          </cell>
          <cell r="G615">
            <v>1269</v>
          </cell>
          <cell r="I615">
            <v>2687</v>
          </cell>
          <cell r="J615">
            <v>2680</v>
          </cell>
          <cell r="K615">
            <v>7</v>
          </cell>
        </row>
        <row r="616">
          <cell r="C616" t="str">
            <v>Meùp ngoaøi</v>
          </cell>
          <cell r="G616">
            <v>1250</v>
          </cell>
          <cell r="I616">
            <v>2658</v>
          </cell>
          <cell r="J616">
            <v>2650</v>
          </cell>
          <cell r="K616">
            <v>8</v>
          </cell>
        </row>
        <row r="617">
          <cell r="C617">
            <v>246</v>
          </cell>
          <cell r="D617">
            <v>40</v>
          </cell>
          <cell r="F617">
            <v>1294</v>
          </cell>
          <cell r="H617">
            <v>3952</v>
          </cell>
        </row>
        <row r="618">
          <cell r="C618" t="str">
            <v>Meùp trong</v>
          </cell>
          <cell r="G618">
            <v>1309</v>
          </cell>
          <cell r="I618">
            <v>2643</v>
          </cell>
          <cell r="J618">
            <v>2640</v>
          </cell>
          <cell r="K618">
            <v>3</v>
          </cell>
        </row>
        <row r="619">
          <cell r="C619" t="str">
            <v>Meùp ngoaøi</v>
          </cell>
          <cell r="G619">
            <v>1338</v>
          </cell>
          <cell r="I619">
            <v>2614</v>
          </cell>
          <cell r="J619">
            <v>2610</v>
          </cell>
          <cell r="K619">
            <v>4</v>
          </cell>
        </row>
        <row r="620">
          <cell r="C620">
            <v>250</v>
          </cell>
          <cell r="D620">
            <v>4</v>
          </cell>
        </row>
        <row r="621">
          <cell r="C621" t="str">
            <v>Meùp trong</v>
          </cell>
          <cell r="G621">
            <v>1307</v>
          </cell>
          <cell r="I621">
            <v>2645</v>
          </cell>
          <cell r="J621">
            <v>2640</v>
          </cell>
          <cell r="K621">
            <v>5</v>
          </cell>
        </row>
        <row r="622">
          <cell r="C622" t="str">
            <v>Meùp ngoaøi</v>
          </cell>
          <cell r="G622">
            <v>1336</v>
          </cell>
          <cell r="I622">
            <v>2616</v>
          </cell>
          <cell r="J622">
            <v>2610</v>
          </cell>
          <cell r="K622">
            <v>6</v>
          </cell>
        </row>
        <row r="623">
          <cell r="C623">
            <v>286</v>
          </cell>
          <cell r="D623">
            <v>36</v>
          </cell>
        </row>
        <row r="624">
          <cell r="C624" t="str">
            <v>Meùp trong</v>
          </cell>
          <cell r="G624">
            <v>1348</v>
          </cell>
          <cell r="I624">
            <v>2604</v>
          </cell>
          <cell r="J624">
            <v>2600</v>
          </cell>
          <cell r="K624">
            <v>4</v>
          </cell>
        </row>
        <row r="625">
          <cell r="C625" t="str">
            <v>Meùp ngoaøi</v>
          </cell>
          <cell r="G625">
            <v>1377</v>
          </cell>
          <cell r="I625">
            <v>2575</v>
          </cell>
          <cell r="J625">
            <v>2570</v>
          </cell>
          <cell r="K625">
            <v>5</v>
          </cell>
        </row>
        <row r="626">
          <cell r="C626">
            <v>290</v>
          </cell>
          <cell r="D626">
            <v>4</v>
          </cell>
        </row>
        <row r="627">
          <cell r="C627" t="str">
            <v>Meùp trong</v>
          </cell>
          <cell r="G627">
            <v>1291</v>
          </cell>
          <cell r="I627">
            <v>2617</v>
          </cell>
          <cell r="J627">
            <v>2610</v>
          </cell>
          <cell r="K627">
            <v>7</v>
          </cell>
        </row>
        <row r="628">
          <cell r="C628" t="str">
            <v>Meùp ngoaøi</v>
          </cell>
          <cell r="G628">
            <v>1320</v>
          </cell>
          <cell r="I628">
            <v>2588</v>
          </cell>
          <cell r="J628">
            <v>2580</v>
          </cell>
          <cell r="K628">
            <v>8</v>
          </cell>
        </row>
        <row r="629">
          <cell r="C629">
            <v>300</v>
          </cell>
          <cell r="D629">
            <v>50</v>
          </cell>
        </row>
        <row r="630">
          <cell r="B630" t="str">
            <v>KM37+300</v>
          </cell>
          <cell r="C630" t="str">
            <v>Meùp trong</v>
          </cell>
          <cell r="G630">
            <v>1304</v>
          </cell>
          <cell r="I630">
            <v>2604</v>
          </cell>
          <cell r="J630">
            <v>2600</v>
          </cell>
          <cell r="K630">
            <v>4</v>
          </cell>
        </row>
        <row r="631">
          <cell r="C631" t="str">
            <v>Meùp ngoaøi</v>
          </cell>
          <cell r="G631">
            <v>1333</v>
          </cell>
          <cell r="I631">
            <v>2575</v>
          </cell>
          <cell r="J631">
            <v>2570</v>
          </cell>
          <cell r="K631">
            <v>5</v>
          </cell>
        </row>
        <row r="632">
          <cell r="C632">
            <v>340</v>
          </cell>
          <cell r="D632">
            <v>40</v>
          </cell>
          <cell r="F632">
            <v>1413</v>
          </cell>
          <cell r="H632">
            <v>3988</v>
          </cell>
        </row>
        <row r="633">
          <cell r="C633" t="str">
            <v>Meùp trong</v>
          </cell>
          <cell r="G633">
            <v>1192</v>
          </cell>
          <cell r="I633">
            <v>2796</v>
          </cell>
          <cell r="J633">
            <v>2790</v>
          </cell>
          <cell r="K633">
            <v>6</v>
          </cell>
        </row>
        <row r="634">
          <cell r="C634" t="str">
            <v>Meùp ngoaøi</v>
          </cell>
          <cell r="G634">
            <v>1226</v>
          </cell>
          <cell r="I634">
            <v>2762</v>
          </cell>
          <cell r="J634">
            <v>2760</v>
          </cell>
          <cell r="K634">
            <v>2</v>
          </cell>
        </row>
        <row r="635">
          <cell r="C635">
            <v>344</v>
          </cell>
          <cell r="D635">
            <v>4</v>
          </cell>
        </row>
        <row r="636">
          <cell r="C636" t="str">
            <v>Meùp trong</v>
          </cell>
          <cell r="G636">
            <v>1180</v>
          </cell>
          <cell r="I636">
            <v>2808</v>
          </cell>
          <cell r="J636">
            <v>2810</v>
          </cell>
          <cell r="K636">
            <v>-2</v>
          </cell>
        </row>
        <row r="637">
          <cell r="C637" t="str">
            <v>Meùp ngoaøi</v>
          </cell>
          <cell r="G637">
            <v>1213</v>
          </cell>
          <cell r="I637">
            <v>2775</v>
          </cell>
          <cell r="J637">
            <v>2780</v>
          </cell>
          <cell r="K637">
            <v>-5</v>
          </cell>
        </row>
        <row r="638">
          <cell r="C638">
            <v>359</v>
          </cell>
          <cell r="D638">
            <v>16</v>
          </cell>
        </row>
        <row r="639">
          <cell r="C639" t="str">
            <v>Meùp trong</v>
          </cell>
          <cell r="G639">
            <v>1112</v>
          </cell>
          <cell r="I639">
            <v>2876</v>
          </cell>
          <cell r="J639">
            <v>2880</v>
          </cell>
          <cell r="K639">
            <v>-4</v>
          </cell>
        </row>
        <row r="640">
          <cell r="C640" t="str">
            <v>Meùp ngoaøi</v>
          </cell>
          <cell r="G640">
            <v>1145</v>
          </cell>
          <cell r="I640">
            <v>2843</v>
          </cell>
          <cell r="J640">
            <v>2850</v>
          </cell>
          <cell r="K640">
            <v>-7</v>
          </cell>
        </row>
        <row r="641">
          <cell r="C641">
            <v>374</v>
          </cell>
          <cell r="D641">
            <v>15</v>
          </cell>
        </row>
        <row r="642">
          <cell r="C642" t="str">
            <v>Meùp trong</v>
          </cell>
          <cell r="G642">
            <v>1019</v>
          </cell>
          <cell r="I642">
            <v>2969</v>
          </cell>
          <cell r="J642">
            <v>2960</v>
          </cell>
          <cell r="K642">
            <v>9</v>
          </cell>
        </row>
        <row r="643">
          <cell r="C643" t="str">
            <v>Meùp ngoaøi</v>
          </cell>
          <cell r="G643">
            <v>1053</v>
          </cell>
          <cell r="I643">
            <v>2935</v>
          </cell>
          <cell r="J643">
            <v>2930</v>
          </cell>
          <cell r="K643">
            <v>5</v>
          </cell>
        </row>
        <row r="644">
          <cell r="C644">
            <v>378</v>
          </cell>
          <cell r="D644">
            <v>4</v>
          </cell>
        </row>
        <row r="645">
          <cell r="C645" t="str">
            <v>Meùp trong</v>
          </cell>
          <cell r="G645">
            <v>1032</v>
          </cell>
          <cell r="I645">
            <v>2956</v>
          </cell>
          <cell r="J645">
            <v>2950</v>
          </cell>
          <cell r="K645">
            <v>6</v>
          </cell>
        </row>
        <row r="646">
          <cell r="C646" t="str">
            <v>Meùp ngoaøi</v>
          </cell>
          <cell r="G646">
            <v>1064</v>
          </cell>
          <cell r="I646">
            <v>2924</v>
          </cell>
          <cell r="J646">
            <v>2920</v>
          </cell>
          <cell r="K646">
            <v>4</v>
          </cell>
        </row>
        <row r="647">
          <cell r="C647">
            <v>400</v>
          </cell>
          <cell r="D647">
            <v>22</v>
          </cell>
          <cell r="F647">
            <v>1162</v>
          </cell>
          <cell r="H647">
            <v>4086</v>
          </cell>
        </row>
        <row r="648">
          <cell r="B648" t="str">
            <v>KM37+400</v>
          </cell>
          <cell r="C648" t="str">
            <v>Meùp trong</v>
          </cell>
          <cell r="G648">
            <v>1181</v>
          </cell>
          <cell r="I648">
            <v>2905</v>
          </cell>
          <cell r="J648">
            <v>2900</v>
          </cell>
          <cell r="K648">
            <v>5</v>
          </cell>
        </row>
        <row r="649">
          <cell r="C649" t="str">
            <v>Meùp ngoaøi</v>
          </cell>
          <cell r="G649">
            <v>1209</v>
          </cell>
          <cell r="I649">
            <v>2877</v>
          </cell>
          <cell r="J649">
            <v>2870</v>
          </cell>
          <cell r="K649">
            <v>7</v>
          </cell>
        </row>
        <row r="650">
          <cell r="C650">
            <v>450</v>
          </cell>
          <cell r="D650">
            <v>50</v>
          </cell>
        </row>
        <row r="651">
          <cell r="C651" t="str">
            <v>Meùp trong</v>
          </cell>
          <cell r="G651">
            <v>1188</v>
          </cell>
          <cell r="I651">
            <v>2898</v>
          </cell>
          <cell r="J651">
            <v>2900</v>
          </cell>
          <cell r="K651">
            <v>-2</v>
          </cell>
        </row>
        <row r="652">
          <cell r="C652" t="str">
            <v>Meùp ngoaøi</v>
          </cell>
          <cell r="G652">
            <v>1221</v>
          </cell>
          <cell r="I652">
            <v>2865</v>
          </cell>
          <cell r="J652">
            <v>2870</v>
          </cell>
          <cell r="K652">
            <v>-5</v>
          </cell>
        </row>
        <row r="653">
          <cell r="C653">
            <v>500</v>
          </cell>
          <cell r="D653">
            <v>50</v>
          </cell>
        </row>
        <row r="654">
          <cell r="B654" t="str">
            <v>KM37+500</v>
          </cell>
          <cell r="C654" t="str">
            <v>Meùp trong</v>
          </cell>
          <cell r="G654">
            <v>1409</v>
          </cell>
          <cell r="I654">
            <v>2677</v>
          </cell>
          <cell r="J654">
            <v>2670</v>
          </cell>
          <cell r="K654">
            <v>7</v>
          </cell>
        </row>
        <row r="655">
          <cell r="C655" t="str">
            <v>Meùp ngoaøi</v>
          </cell>
          <cell r="G655">
            <v>1442</v>
          </cell>
          <cell r="I655">
            <v>2644</v>
          </cell>
          <cell r="J655">
            <v>2640</v>
          </cell>
          <cell r="K655">
            <v>4</v>
          </cell>
        </row>
        <row r="656">
          <cell r="C656">
            <v>550</v>
          </cell>
          <cell r="D656">
            <v>50</v>
          </cell>
        </row>
        <row r="657">
          <cell r="C657" t="str">
            <v>Meùp trong</v>
          </cell>
          <cell r="G657">
            <v>1353</v>
          </cell>
          <cell r="I657">
            <v>2555</v>
          </cell>
          <cell r="J657">
            <v>2550</v>
          </cell>
          <cell r="K657">
            <v>5</v>
          </cell>
        </row>
        <row r="658">
          <cell r="C658" t="str">
            <v>Meùp ngoaøi</v>
          </cell>
          <cell r="G658">
            <v>1386</v>
          </cell>
          <cell r="I658">
            <v>2522</v>
          </cell>
          <cell r="J658">
            <v>2520</v>
          </cell>
          <cell r="K658">
            <v>2</v>
          </cell>
        </row>
        <row r="659">
          <cell r="C659">
            <v>587</v>
          </cell>
          <cell r="D659">
            <v>37</v>
          </cell>
          <cell r="F659">
            <v>1423</v>
          </cell>
          <cell r="H659">
            <v>3945</v>
          </cell>
        </row>
        <row r="660">
          <cell r="C660" t="str">
            <v>Meùp trong</v>
          </cell>
          <cell r="G660">
            <v>1319</v>
          </cell>
          <cell r="I660">
            <v>2626</v>
          </cell>
          <cell r="J660">
            <v>2620</v>
          </cell>
          <cell r="K660">
            <v>6</v>
          </cell>
        </row>
        <row r="661">
          <cell r="C661" t="str">
            <v>Meùp ngoaøi</v>
          </cell>
          <cell r="G661">
            <v>1348</v>
          </cell>
          <cell r="I661">
            <v>2597</v>
          </cell>
          <cell r="J661">
            <v>2590</v>
          </cell>
          <cell r="K661">
            <v>7</v>
          </cell>
        </row>
        <row r="662">
          <cell r="C662">
            <v>599</v>
          </cell>
          <cell r="D662">
            <v>12</v>
          </cell>
        </row>
        <row r="663">
          <cell r="C663" t="str">
            <v>Meùp trong</v>
          </cell>
          <cell r="G663">
            <v>1447</v>
          </cell>
          <cell r="I663">
            <v>2498</v>
          </cell>
          <cell r="J663">
            <v>2490</v>
          </cell>
          <cell r="K663">
            <v>8</v>
          </cell>
        </row>
        <row r="664">
          <cell r="C664" t="str">
            <v>Meùp ngoaøi</v>
          </cell>
          <cell r="G664">
            <v>1480</v>
          </cell>
          <cell r="I664">
            <v>2465</v>
          </cell>
          <cell r="J664">
            <v>2460</v>
          </cell>
          <cell r="K664">
            <v>5</v>
          </cell>
        </row>
        <row r="665">
          <cell r="C665">
            <v>614</v>
          </cell>
          <cell r="D665">
            <v>15</v>
          </cell>
        </row>
        <row r="666">
          <cell r="C666" t="str">
            <v>Meùp trong</v>
          </cell>
          <cell r="G666">
            <v>1421</v>
          </cell>
          <cell r="I666">
            <v>2524</v>
          </cell>
          <cell r="J666">
            <v>2520</v>
          </cell>
          <cell r="K666">
            <v>4</v>
          </cell>
        </row>
        <row r="667">
          <cell r="C667" t="str">
            <v>Meùp ngoaøi</v>
          </cell>
          <cell r="G667">
            <v>1448</v>
          </cell>
          <cell r="I667">
            <v>2497</v>
          </cell>
          <cell r="J667">
            <v>2490</v>
          </cell>
          <cell r="K667">
            <v>7</v>
          </cell>
        </row>
        <row r="668">
          <cell r="C668">
            <v>629</v>
          </cell>
          <cell r="D668">
            <v>15</v>
          </cell>
        </row>
        <row r="669">
          <cell r="C669" t="str">
            <v>Meùp trong</v>
          </cell>
          <cell r="G669">
            <v>1413</v>
          </cell>
          <cell r="I669">
            <v>2532</v>
          </cell>
          <cell r="J669">
            <v>2540</v>
          </cell>
          <cell r="K669">
            <v>-8</v>
          </cell>
        </row>
        <row r="670">
          <cell r="C670" t="str">
            <v>Meùp ngoaøi</v>
          </cell>
          <cell r="G670">
            <v>1439</v>
          </cell>
          <cell r="I670">
            <v>2506</v>
          </cell>
          <cell r="J670">
            <v>2510</v>
          </cell>
          <cell r="K670">
            <v>-4</v>
          </cell>
        </row>
        <row r="671">
          <cell r="C671">
            <v>641</v>
          </cell>
          <cell r="D671">
            <v>12</v>
          </cell>
        </row>
        <row r="672">
          <cell r="C672" t="str">
            <v>Meùp trong</v>
          </cell>
          <cell r="G672">
            <v>1237</v>
          </cell>
          <cell r="I672">
            <v>2708</v>
          </cell>
          <cell r="J672">
            <v>2700</v>
          </cell>
          <cell r="K672">
            <v>8</v>
          </cell>
        </row>
        <row r="673">
          <cell r="C673" t="str">
            <v>Meùp ngoaøi</v>
          </cell>
          <cell r="G673">
            <v>1268</v>
          </cell>
          <cell r="I673">
            <v>2677</v>
          </cell>
          <cell r="J673">
            <v>2670</v>
          </cell>
          <cell r="K673">
            <v>7</v>
          </cell>
        </row>
        <row r="674">
          <cell r="C674">
            <v>650</v>
          </cell>
          <cell r="D674">
            <v>9</v>
          </cell>
        </row>
        <row r="675">
          <cell r="C675" t="str">
            <v>Meùp trong</v>
          </cell>
          <cell r="G675">
            <v>1181</v>
          </cell>
          <cell r="I675">
            <v>2727</v>
          </cell>
          <cell r="J675">
            <v>2720</v>
          </cell>
          <cell r="K675">
            <v>7</v>
          </cell>
        </row>
        <row r="676">
          <cell r="C676" t="str">
            <v>Meùp ngoaøi</v>
          </cell>
          <cell r="G676">
            <v>1209</v>
          </cell>
          <cell r="I676">
            <v>2699</v>
          </cell>
          <cell r="J676">
            <v>2690</v>
          </cell>
          <cell r="K676">
            <v>9</v>
          </cell>
        </row>
        <row r="677">
          <cell r="C677">
            <v>672</v>
          </cell>
          <cell r="D677">
            <v>22</v>
          </cell>
          <cell r="F677">
            <v>1310</v>
          </cell>
          <cell r="H677">
            <v>4009</v>
          </cell>
        </row>
        <row r="678">
          <cell r="C678" t="str">
            <v>Meùp trong</v>
          </cell>
          <cell r="G678">
            <v>1256</v>
          </cell>
          <cell r="I678">
            <v>2753</v>
          </cell>
          <cell r="J678">
            <v>2750</v>
          </cell>
          <cell r="K678">
            <v>3</v>
          </cell>
        </row>
        <row r="679">
          <cell r="C679" t="str">
            <v>Meùp ngoaøi</v>
          </cell>
          <cell r="G679">
            <v>1285</v>
          </cell>
          <cell r="I679">
            <v>2724</v>
          </cell>
          <cell r="J679">
            <v>2720</v>
          </cell>
          <cell r="K679">
            <v>4</v>
          </cell>
        </row>
        <row r="680">
          <cell r="C680">
            <v>684</v>
          </cell>
          <cell r="D680">
            <v>12</v>
          </cell>
        </row>
        <row r="681">
          <cell r="C681" t="str">
            <v>Meùp trong</v>
          </cell>
          <cell r="G681">
            <v>1091</v>
          </cell>
          <cell r="I681">
            <v>2918</v>
          </cell>
          <cell r="J681">
            <v>2910</v>
          </cell>
          <cell r="K681">
            <v>8</v>
          </cell>
        </row>
        <row r="682">
          <cell r="C682" t="str">
            <v>Meùp ngoaøi</v>
          </cell>
          <cell r="G682">
            <v>1125</v>
          </cell>
          <cell r="I682">
            <v>2884</v>
          </cell>
          <cell r="J682">
            <v>2880</v>
          </cell>
          <cell r="K682">
            <v>4</v>
          </cell>
        </row>
        <row r="683">
          <cell r="C683">
            <v>697</v>
          </cell>
          <cell r="D683">
            <v>13</v>
          </cell>
        </row>
        <row r="684">
          <cell r="C684" t="str">
            <v>Meùp trong</v>
          </cell>
          <cell r="G684">
            <v>1073</v>
          </cell>
          <cell r="I684">
            <v>2936</v>
          </cell>
          <cell r="J684">
            <v>2930</v>
          </cell>
          <cell r="K684">
            <v>6</v>
          </cell>
        </row>
        <row r="685">
          <cell r="C685" t="str">
            <v>Meùp ngoaøi</v>
          </cell>
          <cell r="G685">
            <v>1108</v>
          </cell>
          <cell r="I685">
            <v>2901</v>
          </cell>
          <cell r="J685">
            <v>2900</v>
          </cell>
          <cell r="K685">
            <v>1</v>
          </cell>
        </row>
        <row r="686">
          <cell r="C686">
            <v>700</v>
          </cell>
          <cell r="D686">
            <v>3</v>
          </cell>
        </row>
        <row r="687">
          <cell r="B687" t="str">
            <v>KM37+700</v>
          </cell>
          <cell r="C687" t="str">
            <v>Meùp trong</v>
          </cell>
          <cell r="G687">
            <v>1073</v>
          </cell>
          <cell r="I687">
            <v>2936</v>
          </cell>
          <cell r="J687">
            <v>2930</v>
          </cell>
          <cell r="K687">
            <v>6</v>
          </cell>
        </row>
        <row r="688">
          <cell r="C688" t="str">
            <v>Meùp ngoaøi</v>
          </cell>
          <cell r="G688">
            <v>1105</v>
          </cell>
          <cell r="I688">
            <v>2904</v>
          </cell>
          <cell r="J688">
            <v>2900</v>
          </cell>
          <cell r="K688">
            <v>4</v>
          </cell>
        </row>
        <row r="689">
          <cell r="C689">
            <v>710</v>
          </cell>
          <cell r="D689">
            <v>10</v>
          </cell>
        </row>
        <row r="690">
          <cell r="C690" t="str">
            <v>Meùp trong</v>
          </cell>
          <cell r="G690">
            <v>1086</v>
          </cell>
          <cell r="I690">
            <v>2923</v>
          </cell>
          <cell r="J690">
            <v>2920</v>
          </cell>
          <cell r="K690">
            <v>3</v>
          </cell>
        </row>
        <row r="691">
          <cell r="C691" t="str">
            <v>Meùp ngoaøi</v>
          </cell>
          <cell r="G691">
            <v>1111</v>
          </cell>
          <cell r="I691">
            <v>2898</v>
          </cell>
          <cell r="J691">
            <v>2890</v>
          </cell>
          <cell r="K691">
            <v>8</v>
          </cell>
        </row>
        <row r="692">
          <cell r="C692">
            <v>722</v>
          </cell>
          <cell r="D692">
            <v>12</v>
          </cell>
        </row>
        <row r="693">
          <cell r="C693" t="str">
            <v>Meùp trong</v>
          </cell>
          <cell r="G693">
            <v>1236</v>
          </cell>
          <cell r="I693">
            <v>2773</v>
          </cell>
          <cell r="J693">
            <v>2770</v>
          </cell>
          <cell r="K693">
            <v>3</v>
          </cell>
        </row>
        <row r="694">
          <cell r="C694" t="str">
            <v>Meùp ngoaøi</v>
          </cell>
          <cell r="G694">
            <v>1262</v>
          </cell>
          <cell r="I694">
            <v>2747</v>
          </cell>
          <cell r="J694">
            <v>2740</v>
          </cell>
          <cell r="K694">
            <v>7</v>
          </cell>
        </row>
        <row r="695">
          <cell r="C695">
            <v>750</v>
          </cell>
          <cell r="D695">
            <v>28</v>
          </cell>
          <cell r="F695">
            <v>1256</v>
          </cell>
          <cell r="H695">
            <v>4003</v>
          </cell>
        </row>
        <row r="696">
          <cell r="C696" t="str">
            <v>Meùp trong</v>
          </cell>
          <cell r="G696">
            <v>1254</v>
          </cell>
          <cell r="I696">
            <v>2755</v>
          </cell>
          <cell r="J696">
            <v>2750</v>
          </cell>
          <cell r="K696">
            <v>5</v>
          </cell>
        </row>
        <row r="697">
          <cell r="C697" t="str">
            <v>Meùp ngoaøi</v>
          </cell>
          <cell r="G697">
            <v>1285</v>
          </cell>
          <cell r="I697">
            <v>2724</v>
          </cell>
          <cell r="J697">
            <v>2720</v>
          </cell>
          <cell r="K697">
            <v>4</v>
          </cell>
        </row>
        <row r="698">
          <cell r="C698">
            <v>800</v>
          </cell>
          <cell r="D698">
            <v>50</v>
          </cell>
        </row>
        <row r="699">
          <cell r="B699" t="str">
            <v>KM37+800</v>
          </cell>
          <cell r="C699" t="str">
            <v>Meùp trong</v>
          </cell>
          <cell r="G699">
            <v>1264</v>
          </cell>
          <cell r="I699">
            <v>2745</v>
          </cell>
          <cell r="J699">
            <v>2740</v>
          </cell>
          <cell r="K699">
            <v>5</v>
          </cell>
        </row>
        <row r="700">
          <cell r="C700" t="str">
            <v>Meùp ngoaøi</v>
          </cell>
          <cell r="G700">
            <v>1297</v>
          </cell>
          <cell r="I700">
            <v>2712</v>
          </cell>
          <cell r="J700">
            <v>2710</v>
          </cell>
          <cell r="K700">
            <v>2</v>
          </cell>
        </row>
        <row r="701">
          <cell r="C701">
            <v>850</v>
          </cell>
          <cell r="D701">
            <v>50</v>
          </cell>
        </row>
        <row r="702">
          <cell r="C702" t="str">
            <v>Meùp trong</v>
          </cell>
          <cell r="G702">
            <v>1266</v>
          </cell>
          <cell r="I702">
            <v>2743</v>
          </cell>
          <cell r="J702">
            <v>2740</v>
          </cell>
          <cell r="K702">
            <v>3</v>
          </cell>
        </row>
        <row r="703">
          <cell r="C703" t="str">
            <v>Meùp ngoaøi</v>
          </cell>
          <cell r="G703">
            <v>1295</v>
          </cell>
          <cell r="I703">
            <v>2714</v>
          </cell>
          <cell r="J703">
            <v>2710</v>
          </cell>
          <cell r="K703">
            <v>4</v>
          </cell>
        </row>
        <row r="704">
          <cell r="C704">
            <v>900</v>
          </cell>
          <cell r="D704">
            <v>50</v>
          </cell>
        </row>
        <row r="705">
          <cell r="B705" t="str">
            <v>KM37+900</v>
          </cell>
          <cell r="C705" t="str">
            <v>Meùp trong</v>
          </cell>
          <cell r="G705">
            <v>1265</v>
          </cell>
          <cell r="I705">
            <v>2744</v>
          </cell>
          <cell r="J705">
            <v>2740</v>
          </cell>
          <cell r="K705">
            <v>4</v>
          </cell>
        </row>
        <row r="706">
          <cell r="C706" t="str">
            <v>Meùp ngoaøi</v>
          </cell>
          <cell r="G706">
            <v>1292</v>
          </cell>
          <cell r="I706">
            <v>2717</v>
          </cell>
          <cell r="J706">
            <v>2710</v>
          </cell>
          <cell r="K706">
            <v>7</v>
          </cell>
        </row>
        <row r="707">
          <cell r="C707">
            <v>950</v>
          </cell>
          <cell r="D707">
            <v>50</v>
          </cell>
          <cell r="F707">
            <v>1278</v>
          </cell>
          <cell r="H707">
            <v>3995</v>
          </cell>
        </row>
        <row r="708">
          <cell r="C708" t="str">
            <v>Meùp trong</v>
          </cell>
          <cell r="G708">
            <v>1250</v>
          </cell>
          <cell r="I708">
            <v>2745</v>
          </cell>
          <cell r="J708">
            <v>2740</v>
          </cell>
          <cell r="K708">
            <v>5</v>
          </cell>
        </row>
        <row r="709">
          <cell r="C709" t="str">
            <v>Meùp ngoaøi</v>
          </cell>
          <cell r="G709">
            <v>1283</v>
          </cell>
          <cell r="I709">
            <v>2712</v>
          </cell>
          <cell r="J709">
            <v>2710</v>
          </cell>
          <cell r="K709">
            <v>2</v>
          </cell>
        </row>
        <row r="710">
          <cell r="C710" t="str">
            <v>Km38+00</v>
          </cell>
          <cell r="D710">
            <v>50</v>
          </cell>
        </row>
        <row r="711">
          <cell r="B711" t="str">
            <v>KM38+000</v>
          </cell>
          <cell r="C711" t="str">
            <v>Meùp trong</v>
          </cell>
          <cell r="G711">
            <v>1250</v>
          </cell>
          <cell r="I711">
            <v>2745</v>
          </cell>
          <cell r="J711">
            <v>2740</v>
          </cell>
          <cell r="K711">
            <v>5</v>
          </cell>
        </row>
        <row r="712">
          <cell r="C712" t="str">
            <v>Meùp ngoaøi</v>
          </cell>
          <cell r="G712">
            <v>1278</v>
          </cell>
          <cell r="I712">
            <v>2717</v>
          </cell>
          <cell r="J712">
            <v>2710</v>
          </cell>
          <cell r="K712">
            <v>7</v>
          </cell>
        </row>
        <row r="713">
          <cell r="C713">
            <v>50</v>
          </cell>
          <cell r="D713">
            <v>50</v>
          </cell>
        </row>
        <row r="714">
          <cell r="C714" t="str">
            <v>Meùp trong</v>
          </cell>
          <cell r="G714">
            <v>1227</v>
          </cell>
          <cell r="I714">
            <v>2768</v>
          </cell>
          <cell r="J714">
            <v>2760</v>
          </cell>
          <cell r="K714">
            <v>8</v>
          </cell>
        </row>
        <row r="715">
          <cell r="C715" t="str">
            <v>Meùp ngoaøi</v>
          </cell>
          <cell r="G715">
            <v>1258</v>
          </cell>
          <cell r="I715">
            <v>2737</v>
          </cell>
          <cell r="J715">
            <v>2730</v>
          </cell>
          <cell r="K715">
            <v>7</v>
          </cell>
        </row>
        <row r="716">
          <cell r="C716">
            <v>100</v>
          </cell>
          <cell r="D716">
            <v>100</v>
          </cell>
        </row>
        <row r="717">
          <cell r="B717" t="str">
            <v>KM38+100</v>
          </cell>
          <cell r="C717" t="str">
            <v>Meùp trong</v>
          </cell>
          <cell r="G717">
            <v>1211</v>
          </cell>
          <cell r="I717">
            <v>2784</v>
          </cell>
          <cell r="J717">
            <v>2780</v>
          </cell>
          <cell r="K717">
            <v>4</v>
          </cell>
        </row>
        <row r="718">
          <cell r="C718" t="str">
            <v>Meùp ngoaøi</v>
          </cell>
          <cell r="G718">
            <v>1238</v>
          </cell>
          <cell r="I718">
            <v>2757</v>
          </cell>
          <cell r="J718">
            <v>2750</v>
          </cell>
          <cell r="K718">
            <v>7</v>
          </cell>
        </row>
        <row r="719">
          <cell r="C719">
            <v>150</v>
          </cell>
          <cell r="D719">
            <v>50</v>
          </cell>
          <cell r="F719">
            <v>1323</v>
          </cell>
          <cell r="H719">
            <v>4080</v>
          </cell>
        </row>
        <row r="720">
          <cell r="C720" t="str">
            <v>Meùp trong</v>
          </cell>
          <cell r="G720">
            <v>1273</v>
          </cell>
          <cell r="I720">
            <v>2807</v>
          </cell>
          <cell r="J720">
            <v>2800</v>
          </cell>
          <cell r="K720">
            <v>7</v>
          </cell>
        </row>
        <row r="721">
          <cell r="C721" t="str">
            <v>Meùp ngoaøi</v>
          </cell>
          <cell r="G721">
            <v>1305</v>
          </cell>
          <cell r="I721">
            <v>2775</v>
          </cell>
          <cell r="J721">
            <v>2770</v>
          </cell>
          <cell r="K721">
            <v>5</v>
          </cell>
        </row>
        <row r="722">
          <cell r="C722">
            <v>200</v>
          </cell>
          <cell r="D722">
            <v>50</v>
          </cell>
        </row>
        <row r="723">
          <cell r="B723" t="str">
            <v>KM38+200</v>
          </cell>
          <cell r="C723" t="str">
            <v>Meùp trong</v>
          </cell>
          <cell r="G723">
            <v>1252</v>
          </cell>
          <cell r="I723">
            <v>2828</v>
          </cell>
          <cell r="J723">
            <v>2820</v>
          </cell>
          <cell r="K723">
            <v>8</v>
          </cell>
        </row>
        <row r="724">
          <cell r="C724" t="str">
            <v>Meùp ngoaøi</v>
          </cell>
          <cell r="G724">
            <v>1287</v>
          </cell>
          <cell r="I724">
            <v>2793</v>
          </cell>
          <cell r="J724">
            <v>2790</v>
          </cell>
          <cell r="K724">
            <v>3</v>
          </cell>
        </row>
        <row r="725">
          <cell r="C725">
            <v>250</v>
          </cell>
          <cell r="D725">
            <v>50</v>
          </cell>
        </row>
        <row r="726">
          <cell r="C726" t="str">
            <v>Meùp trong</v>
          </cell>
          <cell r="G726">
            <v>1285</v>
          </cell>
          <cell r="I726">
            <v>2795</v>
          </cell>
          <cell r="J726">
            <v>2790</v>
          </cell>
          <cell r="K726">
            <v>5</v>
          </cell>
        </row>
        <row r="727">
          <cell r="C727" t="str">
            <v>Meùp ngoaøi</v>
          </cell>
          <cell r="G727">
            <v>1316</v>
          </cell>
          <cell r="I727">
            <v>2764</v>
          </cell>
          <cell r="J727">
            <v>2760</v>
          </cell>
          <cell r="K727">
            <v>4</v>
          </cell>
        </row>
        <row r="728">
          <cell r="C728">
            <v>300</v>
          </cell>
          <cell r="D728">
            <v>50</v>
          </cell>
        </row>
        <row r="729">
          <cell r="B729" t="str">
            <v>KM38+300</v>
          </cell>
          <cell r="C729" t="str">
            <v>Meùp trong</v>
          </cell>
          <cell r="G729">
            <v>1327</v>
          </cell>
          <cell r="I729">
            <v>2753</v>
          </cell>
          <cell r="J729">
            <v>2750</v>
          </cell>
          <cell r="K729">
            <v>3</v>
          </cell>
        </row>
        <row r="730">
          <cell r="C730" t="str">
            <v>Meùp ngoaøi</v>
          </cell>
          <cell r="G730">
            <v>1354</v>
          </cell>
          <cell r="I730">
            <v>2726</v>
          </cell>
          <cell r="J730">
            <v>2720</v>
          </cell>
          <cell r="K730">
            <v>6</v>
          </cell>
        </row>
        <row r="731">
          <cell r="C731">
            <v>350</v>
          </cell>
          <cell r="D731">
            <v>50</v>
          </cell>
          <cell r="F731">
            <v>1324</v>
          </cell>
          <cell r="H731">
            <v>4050</v>
          </cell>
        </row>
        <row r="732">
          <cell r="C732" t="str">
            <v>Meùp trong</v>
          </cell>
          <cell r="G732">
            <v>1338</v>
          </cell>
          <cell r="I732">
            <v>2712</v>
          </cell>
          <cell r="J732">
            <v>2710</v>
          </cell>
          <cell r="K732">
            <v>2</v>
          </cell>
        </row>
        <row r="733">
          <cell r="C733" t="str">
            <v>Meùp ngoaøi</v>
          </cell>
          <cell r="G733">
            <v>1367</v>
          </cell>
          <cell r="I733">
            <v>2683</v>
          </cell>
          <cell r="J733">
            <v>2680</v>
          </cell>
          <cell r="K733">
            <v>3</v>
          </cell>
        </row>
        <row r="734">
          <cell r="C734">
            <v>375</v>
          </cell>
          <cell r="D734">
            <v>25</v>
          </cell>
        </row>
        <row r="735">
          <cell r="C735" t="str">
            <v>Meùp trong</v>
          </cell>
          <cell r="G735">
            <v>1357</v>
          </cell>
          <cell r="I735">
            <v>2693</v>
          </cell>
          <cell r="J735">
            <v>2690</v>
          </cell>
          <cell r="K735">
            <v>3</v>
          </cell>
        </row>
        <row r="736">
          <cell r="C736" t="str">
            <v>Meùp ngoaøi</v>
          </cell>
          <cell r="G736">
            <v>1382</v>
          </cell>
          <cell r="I736">
            <v>2668</v>
          </cell>
          <cell r="J736">
            <v>2660</v>
          </cell>
          <cell r="K736">
            <v>8</v>
          </cell>
        </row>
        <row r="737">
          <cell r="C737">
            <v>400</v>
          </cell>
          <cell r="D737">
            <v>25</v>
          </cell>
        </row>
        <row r="738">
          <cell r="B738" t="str">
            <v>KM38+400</v>
          </cell>
          <cell r="C738" t="str">
            <v>Meùp trong</v>
          </cell>
          <cell r="G738">
            <v>1335</v>
          </cell>
          <cell r="I738">
            <v>2715</v>
          </cell>
          <cell r="J738">
            <v>2710</v>
          </cell>
          <cell r="K738">
            <v>5</v>
          </cell>
        </row>
        <row r="739">
          <cell r="C739" t="str">
            <v>Meùp ngoaøi</v>
          </cell>
          <cell r="G739">
            <v>1361</v>
          </cell>
          <cell r="I739">
            <v>2689</v>
          </cell>
          <cell r="J739">
            <v>2680</v>
          </cell>
          <cell r="K739">
            <v>9</v>
          </cell>
        </row>
        <row r="740">
          <cell r="C740">
            <v>450</v>
          </cell>
          <cell r="D740">
            <v>50</v>
          </cell>
        </row>
        <row r="741">
          <cell r="C741" t="str">
            <v>Meùp trong</v>
          </cell>
          <cell r="G741">
            <v>1303</v>
          </cell>
          <cell r="I741">
            <v>2747</v>
          </cell>
          <cell r="J741">
            <v>2740</v>
          </cell>
          <cell r="K741">
            <v>7</v>
          </cell>
        </row>
        <row r="742">
          <cell r="C742" t="str">
            <v>Meùp ngoaøi</v>
          </cell>
          <cell r="G742">
            <v>1332</v>
          </cell>
          <cell r="I742">
            <v>2718</v>
          </cell>
          <cell r="J742">
            <v>2710</v>
          </cell>
          <cell r="K742">
            <v>8</v>
          </cell>
        </row>
        <row r="743">
          <cell r="C743">
            <v>500</v>
          </cell>
          <cell r="D743">
            <v>50</v>
          </cell>
          <cell r="F743">
            <v>1250</v>
          </cell>
          <cell r="H743">
            <v>3968</v>
          </cell>
        </row>
        <row r="744">
          <cell r="B744" t="str">
            <v>KM38+500</v>
          </cell>
          <cell r="C744" t="str">
            <v>Meùp trong</v>
          </cell>
          <cell r="G744">
            <v>1183</v>
          </cell>
          <cell r="I744">
            <v>2785</v>
          </cell>
          <cell r="J744">
            <v>2780</v>
          </cell>
          <cell r="K744">
            <v>5</v>
          </cell>
        </row>
        <row r="745">
          <cell r="C745" t="str">
            <v>Meùp ngoaøi</v>
          </cell>
          <cell r="G745">
            <v>1210</v>
          </cell>
          <cell r="I745">
            <v>2758</v>
          </cell>
          <cell r="J745">
            <v>2750</v>
          </cell>
          <cell r="K745">
            <v>8</v>
          </cell>
        </row>
        <row r="746">
          <cell r="C746">
            <v>550</v>
          </cell>
          <cell r="D746">
            <v>50</v>
          </cell>
        </row>
        <row r="747">
          <cell r="C747" t="str">
            <v>Meùp trong</v>
          </cell>
          <cell r="G747">
            <v>1135</v>
          </cell>
          <cell r="I747">
            <v>2833</v>
          </cell>
          <cell r="J747">
            <v>2840</v>
          </cell>
          <cell r="K747">
            <v>-7</v>
          </cell>
        </row>
        <row r="748">
          <cell r="C748" t="str">
            <v>Meùp ngoaøi</v>
          </cell>
          <cell r="G748">
            <v>1163</v>
          </cell>
          <cell r="I748">
            <v>2805</v>
          </cell>
          <cell r="J748">
            <v>2810</v>
          </cell>
          <cell r="K748">
            <v>-5</v>
          </cell>
        </row>
        <row r="749">
          <cell r="C749">
            <v>600</v>
          </cell>
          <cell r="D749">
            <v>50</v>
          </cell>
        </row>
        <row r="750">
          <cell r="B750" t="str">
            <v>KM38+600</v>
          </cell>
          <cell r="C750" t="str">
            <v>Meùp trong</v>
          </cell>
          <cell r="G750">
            <v>1123</v>
          </cell>
          <cell r="I750">
            <v>2845</v>
          </cell>
          <cell r="J750">
            <v>2840</v>
          </cell>
          <cell r="K750">
            <v>5</v>
          </cell>
        </row>
        <row r="751">
          <cell r="C751" t="str">
            <v>Meùp ngoaøi</v>
          </cell>
          <cell r="G751">
            <v>1152</v>
          </cell>
          <cell r="I751">
            <v>2816</v>
          </cell>
          <cell r="J751">
            <v>2810</v>
          </cell>
          <cell r="K751">
            <v>6</v>
          </cell>
        </row>
        <row r="752">
          <cell r="C752">
            <v>650</v>
          </cell>
          <cell r="D752">
            <v>50</v>
          </cell>
        </row>
        <row r="753">
          <cell r="C753" t="str">
            <v>Meùp trong</v>
          </cell>
          <cell r="G753">
            <v>1360</v>
          </cell>
          <cell r="I753">
            <v>2608</v>
          </cell>
          <cell r="J753">
            <v>2600</v>
          </cell>
          <cell r="K753">
            <v>8</v>
          </cell>
        </row>
        <row r="754">
          <cell r="C754" t="str">
            <v>Meùp ngoaøi</v>
          </cell>
          <cell r="G754">
            <v>1391</v>
          </cell>
          <cell r="I754">
            <v>2577</v>
          </cell>
          <cell r="J754">
            <v>2570</v>
          </cell>
          <cell r="K754">
            <v>7</v>
          </cell>
        </row>
        <row r="755">
          <cell r="C755">
            <v>700</v>
          </cell>
          <cell r="D755">
            <v>50</v>
          </cell>
          <cell r="F755">
            <v>1245</v>
          </cell>
          <cell r="H755">
            <v>3822</v>
          </cell>
        </row>
        <row r="756">
          <cell r="B756" t="str">
            <v>KM38+700</v>
          </cell>
          <cell r="C756" t="str">
            <v>Meùp trong</v>
          </cell>
          <cell r="G756">
            <v>1456</v>
          </cell>
          <cell r="I756">
            <v>2366</v>
          </cell>
          <cell r="J756">
            <v>2360</v>
          </cell>
          <cell r="K756">
            <v>6</v>
          </cell>
        </row>
        <row r="757">
          <cell r="C757" t="str">
            <v>Meùp ngoaøi</v>
          </cell>
          <cell r="G757">
            <v>1485</v>
          </cell>
          <cell r="I757">
            <v>2337</v>
          </cell>
          <cell r="J757">
            <v>2330</v>
          </cell>
          <cell r="K757">
            <v>7</v>
          </cell>
        </row>
        <row r="758">
          <cell r="C758">
            <v>750</v>
          </cell>
          <cell r="D758">
            <v>50</v>
          </cell>
        </row>
        <row r="759">
          <cell r="C759" t="str">
            <v>Meùp trong</v>
          </cell>
          <cell r="G759">
            <v>1235</v>
          </cell>
          <cell r="I759">
            <v>2587</v>
          </cell>
          <cell r="J759">
            <v>2580</v>
          </cell>
          <cell r="K759">
            <v>7</v>
          </cell>
        </row>
        <row r="760">
          <cell r="C760" t="str">
            <v>Meùp ngoaøi</v>
          </cell>
          <cell r="G760">
            <v>1264</v>
          </cell>
          <cell r="I760">
            <v>2558</v>
          </cell>
          <cell r="J760">
            <v>2550</v>
          </cell>
          <cell r="K760">
            <v>8</v>
          </cell>
        </row>
        <row r="761">
          <cell r="C761">
            <v>800</v>
          </cell>
          <cell r="D761">
            <v>50</v>
          </cell>
        </row>
        <row r="762">
          <cell r="B762" t="str">
            <v>KM38+800</v>
          </cell>
          <cell r="C762" t="str">
            <v>Meùp trong</v>
          </cell>
          <cell r="G762">
            <v>1026</v>
          </cell>
          <cell r="I762">
            <v>2796</v>
          </cell>
          <cell r="J762">
            <v>2790</v>
          </cell>
          <cell r="K762">
            <v>6</v>
          </cell>
        </row>
        <row r="763">
          <cell r="C763" t="str">
            <v>Meùp ngoaøi</v>
          </cell>
          <cell r="G763">
            <v>1060</v>
          </cell>
          <cell r="I763">
            <v>2762</v>
          </cell>
          <cell r="J763">
            <v>2760</v>
          </cell>
          <cell r="K763">
            <v>2</v>
          </cell>
        </row>
        <row r="764">
          <cell r="C764">
            <v>850</v>
          </cell>
          <cell r="D764">
            <v>50</v>
          </cell>
        </row>
        <row r="765">
          <cell r="C765" t="str">
            <v>Meùp trong</v>
          </cell>
          <cell r="G765">
            <v>1017</v>
          </cell>
          <cell r="I765">
            <v>2805</v>
          </cell>
          <cell r="J765">
            <v>2800</v>
          </cell>
          <cell r="K765">
            <v>5</v>
          </cell>
        </row>
        <row r="766">
          <cell r="C766" t="str">
            <v>Meùp ngoaøi</v>
          </cell>
          <cell r="G766">
            <v>1046</v>
          </cell>
          <cell r="I766">
            <v>2776</v>
          </cell>
          <cell r="J766">
            <v>2770</v>
          </cell>
          <cell r="K766">
            <v>6</v>
          </cell>
        </row>
        <row r="767">
          <cell r="C767">
            <v>874</v>
          </cell>
          <cell r="D767">
            <v>25</v>
          </cell>
        </row>
        <row r="768">
          <cell r="C768" t="str">
            <v>Meùp trong</v>
          </cell>
          <cell r="G768">
            <v>1019</v>
          </cell>
          <cell r="I768">
            <v>2803</v>
          </cell>
          <cell r="J768">
            <v>2800</v>
          </cell>
          <cell r="K768">
            <v>3</v>
          </cell>
        </row>
        <row r="769">
          <cell r="C769" t="str">
            <v>Meùp ngoaøi</v>
          </cell>
          <cell r="G769">
            <v>1045</v>
          </cell>
          <cell r="I769">
            <v>2777</v>
          </cell>
          <cell r="J769">
            <v>2770</v>
          </cell>
          <cell r="K769">
            <v>7</v>
          </cell>
        </row>
        <row r="770">
          <cell r="C770">
            <v>899</v>
          </cell>
          <cell r="D770">
            <v>25</v>
          </cell>
          <cell r="F770">
            <v>1253</v>
          </cell>
          <cell r="H770">
            <v>4030</v>
          </cell>
        </row>
        <row r="771">
          <cell r="C771" t="str">
            <v>Meùp trong</v>
          </cell>
          <cell r="G771">
            <v>1456</v>
          </cell>
          <cell r="I771">
            <v>2574</v>
          </cell>
          <cell r="J771">
            <v>2570</v>
          </cell>
          <cell r="K771">
            <v>4</v>
          </cell>
        </row>
        <row r="772">
          <cell r="C772" t="str">
            <v>Meùp ngoaøi</v>
          </cell>
          <cell r="G772">
            <v>1487</v>
          </cell>
          <cell r="I772">
            <v>2543</v>
          </cell>
          <cell r="J772">
            <v>2540</v>
          </cell>
          <cell r="K772">
            <v>3</v>
          </cell>
        </row>
        <row r="773">
          <cell r="C773">
            <v>918</v>
          </cell>
          <cell r="D773">
            <v>19</v>
          </cell>
        </row>
        <row r="774">
          <cell r="C774" t="str">
            <v>Meùp trong</v>
          </cell>
          <cell r="G774">
            <v>1454</v>
          </cell>
          <cell r="I774">
            <v>2576</v>
          </cell>
          <cell r="J774">
            <v>2570</v>
          </cell>
          <cell r="K774">
            <v>6</v>
          </cell>
        </row>
        <row r="775">
          <cell r="C775" t="str">
            <v>Meùp ngoaøi</v>
          </cell>
          <cell r="G775">
            <v>1488</v>
          </cell>
          <cell r="I775">
            <v>2542</v>
          </cell>
          <cell r="J775">
            <v>2540</v>
          </cell>
          <cell r="K775">
            <v>2</v>
          </cell>
        </row>
        <row r="776">
          <cell r="C776">
            <v>937</v>
          </cell>
          <cell r="D776">
            <v>29</v>
          </cell>
        </row>
        <row r="777">
          <cell r="C777" t="str">
            <v>Meùp trong</v>
          </cell>
          <cell r="G777">
            <v>1453</v>
          </cell>
          <cell r="I777">
            <v>2577</v>
          </cell>
          <cell r="J777">
            <v>2570</v>
          </cell>
          <cell r="K777">
            <v>7</v>
          </cell>
        </row>
        <row r="778">
          <cell r="C778" t="str">
            <v>Meùp ngoaøi</v>
          </cell>
          <cell r="G778">
            <v>1488</v>
          </cell>
          <cell r="I778">
            <v>2542</v>
          </cell>
          <cell r="J778">
            <v>2540</v>
          </cell>
          <cell r="K778">
            <v>2</v>
          </cell>
        </row>
        <row r="779">
          <cell r="C779">
            <v>950</v>
          </cell>
          <cell r="D779">
            <v>13</v>
          </cell>
        </row>
        <row r="780">
          <cell r="C780" t="str">
            <v>Meùp trong</v>
          </cell>
          <cell r="G780">
            <v>1225</v>
          </cell>
          <cell r="I780">
            <v>2805</v>
          </cell>
          <cell r="J780">
            <v>2800</v>
          </cell>
          <cell r="K780">
            <v>5</v>
          </cell>
        </row>
        <row r="781">
          <cell r="C781" t="str">
            <v>Meùp ngoaøi</v>
          </cell>
          <cell r="G781">
            <v>1256</v>
          </cell>
          <cell r="I781">
            <v>2774</v>
          </cell>
          <cell r="J781">
            <v>2770</v>
          </cell>
          <cell r="K781">
            <v>4</v>
          </cell>
        </row>
        <row r="782">
          <cell r="C782">
            <v>962</v>
          </cell>
          <cell r="D782">
            <v>12</v>
          </cell>
        </row>
        <row r="783">
          <cell r="C783" t="str">
            <v>Meùp trong</v>
          </cell>
          <cell r="G783">
            <v>1248</v>
          </cell>
          <cell r="I783">
            <v>2782</v>
          </cell>
          <cell r="J783">
            <v>2780</v>
          </cell>
          <cell r="K783">
            <v>2</v>
          </cell>
        </row>
        <row r="784">
          <cell r="C784" t="str">
            <v>Meùp ngoaøi</v>
          </cell>
          <cell r="G784">
            <v>1276</v>
          </cell>
          <cell r="I784">
            <v>2754</v>
          </cell>
          <cell r="J784">
            <v>2750</v>
          </cell>
          <cell r="K784">
            <v>4</v>
          </cell>
        </row>
        <row r="785">
          <cell r="B785" t="str">
            <v>KM39+000</v>
          </cell>
          <cell r="C785" t="str">
            <v>Km39+00</v>
          </cell>
          <cell r="D785">
            <v>38</v>
          </cell>
        </row>
        <row r="786">
          <cell r="C786" t="str">
            <v>Meùp trong</v>
          </cell>
          <cell r="G786">
            <v>1287</v>
          </cell>
          <cell r="I786">
            <v>2743</v>
          </cell>
          <cell r="J786">
            <v>2740</v>
          </cell>
          <cell r="K786">
            <v>3</v>
          </cell>
        </row>
        <row r="787">
          <cell r="C787" t="str">
            <v>Meùp ngoaøi</v>
          </cell>
          <cell r="G787">
            <v>1312</v>
          </cell>
          <cell r="I787">
            <v>2718</v>
          </cell>
          <cell r="J787">
            <v>2710</v>
          </cell>
          <cell r="K787">
            <v>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OGIATHANG"/>
      <sheetName val="vanchuyen TC"/>
      <sheetName val="DAODAT"/>
      <sheetName val="so lieu"/>
      <sheetName val="cong trinh tam"/>
      <sheetName val="TONGVONCONGTRINH"/>
      <sheetName val="Sheet11"/>
      <sheetName val="th_kinhphi XD"/>
      <sheetName val="haapdirieng"/>
      <sheetName val="tuyen re t2"/>
      <sheetName val="trung ha ap"/>
      <sheetName val="trung ap"/>
      <sheetName val="chitietmong"/>
      <sheetName val="DUTRUVATLIEU"/>
      <sheetName val="phanxa"/>
      <sheetName val="phandien"/>
      <sheetName val="gia thanh 1m3 be tong "/>
      <sheetName val="vatlieu"/>
      <sheetName val="giaden HTXL"/>
      <sheetName val="bu vat lieu"/>
      <sheetName val="dgduongdai"/>
      <sheetName val="vanchuyen"/>
      <sheetName val="Sheet1"/>
      <sheetName val="khaosat"/>
      <sheetName val="THOP THI NGHIEM"/>
      <sheetName val="THI NGHIEM"/>
      <sheetName val="vankhuon"/>
      <sheetName val="THIET KE"/>
      <sheetName val="th_ke_khao_sat"/>
      <sheetName val="den bu"/>
      <sheetName val="vanchuyentram"/>
      <sheetName val="THIETBI"/>
      <sheetName val="TH LAPDAT"/>
      <sheetName val="LD TR 100 3pha"/>
      <sheetName val="LD TR50 3pha"/>
      <sheetName val="LD TRAM 50 2pha"/>
      <sheetName val="LD TRAM25"/>
      <sheetName val="LD TRAM 31,5"/>
      <sheetName val="Sheet4"/>
      <sheetName val="ct luong "/>
      <sheetName val="Nhap 6T"/>
      <sheetName val="baocaochinh(qui1.05) (DC)"/>
      <sheetName val="Ctuluongq.1.05"/>
      <sheetName val="BANG PHAN BO qui1.05(DC)"/>
      <sheetName val="BANG PHAN BO quiII.05"/>
      <sheetName val="bao cac cinh Qui II-2005"/>
      <sheetName val="Gia thanh"/>
      <sheetName val="gia thanh 1m3۽_x0000_e tong "/>
      <sheetName val="gia thanh 1m3۽?e tong "/>
      <sheetName val="gia thanh 1m3?_x0000_e tong "/>
      <sheetName val="gia thanh 1m3۽"/>
      <sheetName val="Gia vat tu"/>
      <sheetName val="CD-LETRAI29+200-39"/>
      <sheetName val="vanchuyen۽_x0000_C"/>
      <sheetName val="vanchuyen۽"/>
      <sheetName val="gia thanh 1m3۽_e tong "/>
      <sheetName val="chitiet"/>
      <sheetName val="gia thanh 1m3??e tong "/>
      <sheetName val="gia thanh 1m3?"/>
      <sheetName val="gia thanh 1m3_"/>
      <sheetName val="vanchuyen۽?C"/>
      <sheetName val="gvl"/>
      <sheetName val="vanchuyen۽_C"/>
      <sheetName val="vanchuyen_TC"/>
      <sheetName val="so_lieu"/>
      <sheetName val="cong_trinh_tam"/>
      <sheetName val="th_kinhphi_XD"/>
      <sheetName val="tuyen_re_t2"/>
      <sheetName val="trung_ha_ap"/>
      <sheetName val="trung_ap"/>
      <sheetName val="gia_thanh_1m3_be_tong_"/>
      <sheetName val="giaden_HTXL"/>
      <sheetName val="bu_vat_lieu"/>
      <sheetName val="THOP_THI_NGHIEM"/>
      <sheetName val="THI_NGHIEM"/>
      <sheetName val="THIET_KE"/>
      <sheetName val="den_bu"/>
      <sheetName val="TH_LAPDAT"/>
      <sheetName val="LD_TR_100_3pha"/>
      <sheetName val="LD_TR50_3pha"/>
      <sheetName val="LD_TRAM_50_2pha"/>
      <sheetName val="LD_TRAM25"/>
      <sheetName val="LD_TRAM_31,5"/>
      <sheetName val="ct_luong_"/>
      <sheetName val="Nhap_6T"/>
      <sheetName val="baocaochinh(qui1_05)_(DC)"/>
      <sheetName val="Ctuluongq_1_05"/>
      <sheetName val="BANG_PHAN_BO_qui1_05(DC)"/>
      <sheetName val="BANG_PHAN_BO_quiII_05"/>
      <sheetName val="bao_cac_cinh_Qui_II-2005"/>
      <sheetName val="Gia_thanh"/>
      <sheetName val="gia_thanh_1m3۽e_tong_"/>
      <sheetName val="gia_thanh_1m3۽?e_tong_"/>
      <sheetName val="gia thanh 1m3__e tong "/>
      <sheetName val="gia_thanh_1m3۽_e_tong_"/>
      <sheetName val="ptdg"/>
      <sheetName val="THPDMoi  (2)"/>
      <sheetName val="Gi¸VËtT­"/>
    </sheetNames>
    <sheetDataSet>
      <sheetData sheetId="0" refreshError="1">
        <row r="3">
          <cell r="B3" t="str">
            <v>maõ hieäu</v>
          </cell>
          <cell r="C3" t="str">
            <v>GIAÙ ÑAÕ COÙ THUEÁ</v>
          </cell>
          <cell r="D3" t="str">
            <v>VAÄT LIEÄU</v>
          </cell>
          <cell r="E3" t="str">
            <v>VAÄT LIEÄU CHÍNH</v>
          </cell>
        </row>
        <row r="4">
          <cell r="D4" t="str">
            <v>CHÖA THUEÁ</v>
          </cell>
        </row>
        <row r="5">
          <cell r="B5" t="str">
            <v>LT10,5A</v>
          </cell>
          <cell r="C5">
            <v>0</v>
          </cell>
          <cell r="D5">
            <v>1000000</v>
          </cell>
        </row>
        <row r="6">
          <cell r="B6" t="str">
            <v>LT10,5B</v>
          </cell>
          <cell r="C6">
            <v>0</v>
          </cell>
          <cell r="D6">
            <v>1200000</v>
          </cell>
        </row>
        <row r="7">
          <cell r="B7" t="str">
            <v>LT10,5C</v>
          </cell>
          <cell r="C7">
            <v>0</v>
          </cell>
          <cell r="D7">
            <v>1200000</v>
          </cell>
        </row>
        <row r="8">
          <cell r="B8" t="str">
            <v>LT12A</v>
          </cell>
          <cell r="C8">
            <v>0</v>
          </cell>
          <cell r="D8">
            <v>1500000</v>
          </cell>
        </row>
        <row r="9">
          <cell r="B9" t="str">
            <v>LT12B</v>
          </cell>
          <cell r="C9">
            <v>0</v>
          </cell>
          <cell r="D9">
            <v>1636364</v>
          </cell>
        </row>
        <row r="10">
          <cell r="B10" t="str">
            <v>LT12C</v>
          </cell>
          <cell r="C10">
            <v>0</v>
          </cell>
          <cell r="D10">
            <v>1636364</v>
          </cell>
        </row>
        <row r="11">
          <cell r="B11" t="str">
            <v>LT14A</v>
          </cell>
          <cell r="C11">
            <v>0</v>
          </cell>
          <cell r="D11">
            <v>2363636</v>
          </cell>
        </row>
        <row r="12">
          <cell r="B12" t="str">
            <v>LT14B</v>
          </cell>
          <cell r="C12">
            <v>0</v>
          </cell>
          <cell r="D12">
            <v>2454545</v>
          </cell>
        </row>
        <row r="13">
          <cell r="B13" t="str">
            <v>LT14C</v>
          </cell>
          <cell r="C13">
            <v>0</v>
          </cell>
          <cell r="D13">
            <v>2454545</v>
          </cell>
        </row>
        <row r="14">
          <cell r="B14" t="str">
            <v>LT20B</v>
          </cell>
          <cell r="C14">
            <v>0</v>
          </cell>
          <cell r="D14">
            <v>6590000</v>
          </cell>
          <cell r="E14" t="str">
            <v>( Giaù Qui Nhôn )</v>
          </cell>
        </row>
        <row r="15">
          <cell r="B15" t="str">
            <v>LT20C</v>
          </cell>
          <cell r="C15">
            <v>0</v>
          </cell>
          <cell r="D15">
            <v>6590000</v>
          </cell>
          <cell r="E15" t="str">
            <v>( Giaù Qui Nhôn )</v>
          </cell>
        </row>
        <row r="16">
          <cell r="B16" t="str">
            <v>LT20D</v>
          </cell>
          <cell r="C16">
            <v>0</v>
          </cell>
          <cell r="D16">
            <v>6590000</v>
          </cell>
          <cell r="E16" t="str">
            <v>( Giaù Qui Nhôn )</v>
          </cell>
        </row>
        <row r="17">
          <cell r="B17" t="str">
            <v>LT8,4A</v>
          </cell>
          <cell r="C17">
            <v>0</v>
          </cell>
          <cell r="D17">
            <v>763636</v>
          </cell>
        </row>
        <row r="18">
          <cell r="B18" t="str">
            <v>LT8,4B</v>
          </cell>
          <cell r="C18">
            <v>0</v>
          </cell>
          <cell r="D18">
            <v>790909</v>
          </cell>
        </row>
        <row r="19">
          <cell r="B19" t="str">
            <v>LT8,4C</v>
          </cell>
          <cell r="C19">
            <v>0</v>
          </cell>
          <cell r="D19">
            <v>790909</v>
          </cell>
        </row>
        <row r="21">
          <cell r="B21" t="str">
            <v>3 - 25A</v>
          </cell>
          <cell r="C21">
            <v>0</v>
          </cell>
          <cell r="D21">
            <v>14623000</v>
          </cell>
        </row>
        <row r="22">
          <cell r="B22" t="str">
            <v>3 -50A</v>
          </cell>
          <cell r="C22">
            <v>0</v>
          </cell>
          <cell r="D22">
            <v>19750000</v>
          </cell>
        </row>
        <row r="23">
          <cell r="B23" t="str">
            <v>3 -75A</v>
          </cell>
          <cell r="C23">
            <v>0</v>
          </cell>
          <cell r="D23">
            <v>22494000</v>
          </cell>
        </row>
        <row r="24">
          <cell r="B24" t="str">
            <v>3 -100A</v>
          </cell>
          <cell r="C24">
            <v>0</v>
          </cell>
          <cell r="D24">
            <v>25237000</v>
          </cell>
        </row>
        <row r="25">
          <cell r="B25" t="str">
            <v>3 -160A</v>
          </cell>
          <cell r="C25">
            <v>0</v>
          </cell>
          <cell r="D25">
            <v>30175000</v>
          </cell>
        </row>
        <row r="26">
          <cell r="B26" t="str">
            <v>3 -180A</v>
          </cell>
          <cell r="C26">
            <v>0</v>
          </cell>
          <cell r="D26">
            <v>31820000</v>
          </cell>
        </row>
        <row r="27">
          <cell r="B27" t="str">
            <v>3 -250A</v>
          </cell>
          <cell r="C27">
            <v>0</v>
          </cell>
          <cell r="D27">
            <v>37855000</v>
          </cell>
        </row>
        <row r="29">
          <cell r="B29" t="str">
            <v>1 -15A</v>
          </cell>
          <cell r="C29">
            <v>0</v>
          </cell>
          <cell r="D29">
            <v>6810000</v>
          </cell>
        </row>
        <row r="30">
          <cell r="B30" t="str">
            <v>1 -25A</v>
          </cell>
          <cell r="C30">
            <v>0</v>
          </cell>
          <cell r="D30">
            <v>8640000</v>
          </cell>
        </row>
        <row r="31">
          <cell r="B31" t="str">
            <v>1 -37,5A</v>
          </cell>
          <cell r="C31">
            <v>0</v>
          </cell>
          <cell r="D31">
            <v>10820000</v>
          </cell>
        </row>
        <row r="32">
          <cell r="B32" t="str">
            <v>1 -50A</v>
          </cell>
          <cell r="C32">
            <v>0</v>
          </cell>
          <cell r="D32">
            <v>12830000</v>
          </cell>
        </row>
        <row r="33">
          <cell r="B33" t="str">
            <v>1 -75A</v>
          </cell>
          <cell r="C33">
            <v>0</v>
          </cell>
          <cell r="D33">
            <v>16910000</v>
          </cell>
        </row>
        <row r="34">
          <cell r="B34" t="str">
            <v>1 -100A</v>
          </cell>
          <cell r="C34">
            <v>0</v>
          </cell>
          <cell r="D34">
            <v>20012000</v>
          </cell>
        </row>
        <row r="35">
          <cell r="B35" t="str">
            <v>DCL 22kV-400A</v>
          </cell>
          <cell r="C35">
            <v>0</v>
          </cell>
          <cell r="D35">
            <v>0</v>
          </cell>
          <cell r="E35">
            <v>107800000</v>
          </cell>
        </row>
        <row r="36">
          <cell r="B36" t="str">
            <v>FCO - 27KV 100A</v>
          </cell>
          <cell r="C36">
            <v>0</v>
          </cell>
          <cell r="D36">
            <v>910000</v>
          </cell>
          <cell r="E36">
            <v>2730000</v>
          </cell>
        </row>
        <row r="37">
          <cell r="B37" t="str">
            <v>LA-15KV</v>
          </cell>
          <cell r="C37">
            <v>0</v>
          </cell>
          <cell r="D37">
            <v>700000</v>
          </cell>
          <cell r="E37">
            <v>2100000</v>
          </cell>
        </row>
        <row r="38">
          <cell r="B38" t="str">
            <v>LA-22KV</v>
          </cell>
          <cell r="C38">
            <v>0</v>
          </cell>
          <cell r="D38">
            <v>770000</v>
          </cell>
          <cell r="E38">
            <v>2310000</v>
          </cell>
        </row>
        <row r="39">
          <cell r="B39" t="str">
            <v>SÑ-0,4</v>
          </cell>
          <cell r="C39">
            <v>2700</v>
          </cell>
          <cell r="D39">
            <v>0</v>
          </cell>
          <cell r="E39">
            <v>2571.4285714285711</v>
          </cell>
        </row>
        <row r="40">
          <cell r="B40" t="str">
            <v>SÑ-22</v>
          </cell>
          <cell r="C40">
            <v>60000</v>
          </cell>
          <cell r="D40">
            <v>0</v>
          </cell>
          <cell r="E40">
            <v>60000</v>
          </cell>
        </row>
        <row r="41">
          <cell r="B41" t="str">
            <v>TI 380V 250/5A ID-WT</v>
          </cell>
          <cell r="C41">
            <v>101000</v>
          </cell>
          <cell r="D41">
            <v>96190.476190476184</v>
          </cell>
        </row>
        <row r="42">
          <cell r="B42" t="str">
            <v>CV-35</v>
          </cell>
          <cell r="C42">
            <v>14300</v>
          </cell>
          <cell r="D42">
            <v>0</v>
          </cell>
          <cell r="E42">
            <v>13619.047619047618</v>
          </cell>
        </row>
        <row r="43">
          <cell r="B43" t="str">
            <v>CV-50</v>
          </cell>
          <cell r="C43">
            <v>19500</v>
          </cell>
          <cell r="D43">
            <v>0</v>
          </cell>
          <cell r="E43">
            <v>18571.428571428569</v>
          </cell>
        </row>
        <row r="44">
          <cell r="B44" t="str">
            <v>CV-70</v>
          </cell>
          <cell r="C44">
            <v>27700</v>
          </cell>
          <cell r="D44">
            <v>0</v>
          </cell>
          <cell r="E44">
            <v>26380.952380952382</v>
          </cell>
        </row>
        <row r="45">
          <cell r="B45" t="str">
            <v>M</v>
          </cell>
          <cell r="C45">
            <v>37700</v>
          </cell>
          <cell r="D45">
            <v>0</v>
          </cell>
          <cell r="E45">
            <v>35904.761904761901</v>
          </cell>
        </row>
        <row r="46">
          <cell r="B46" t="str">
            <v>CN-35-4</v>
          </cell>
          <cell r="C46" t="str">
            <v xml:space="preserve"> Chuoâæ neoù caùch ñieän CN-35 4 baùt</v>
          </cell>
          <cell r="D46">
            <v>0</v>
          </cell>
          <cell r="E46">
            <v>392000</v>
          </cell>
        </row>
        <row r="47">
          <cell r="B47" t="str">
            <v>CN-22-3</v>
          </cell>
          <cell r="C47" t="str">
            <v xml:space="preserve"> Chuoâæ neoù caùch ñieän CN-22 3 baùt</v>
          </cell>
          <cell r="D47">
            <v>0</v>
          </cell>
          <cell r="E47">
            <v>312000</v>
          </cell>
        </row>
        <row r="48">
          <cell r="B48" t="str">
            <v>CN-22-2</v>
          </cell>
          <cell r="C48" t="str">
            <v xml:space="preserve"> Chuoâæ neoù caùch ñieän CN-22 2 baùt</v>
          </cell>
          <cell r="D48">
            <v>0</v>
          </cell>
          <cell r="E48">
            <v>232000</v>
          </cell>
        </row>
        <row r="49">
          <cell r="B49" t="str">
            <v>AC35</v>
          </cell>
          <cell r="C49" t="str">
            <v>AC35/8</v>
          </cell>
          <cell r="D49">
            <v>0</v>
          </cell>
          <cell r="E49">
            <v>24800</v>
          </cell>
        </row>
        <row r="50">
          <cell r="B50" t="str">
            <v>AC50</v>
          </cell>
          <cell r="C50" t="str">
            <v>AC50/8</v>
          </cell>
          <cell r="D50">
            <v>0</v>
          </cell>
          <cell r="E50">
            <v>24800</v>
          </cell>
        </row>
        <row r="51">
          <cell r="B51" t="str">
            <v>AC70</v>
          </cell>
          <cell r="C51" t="str">
            <v>AC70/11</v>
          </cell>
          <cell r="D51">
            <v>0</v>
          </cell>
          <cell r="E51">
            <v>24700</v>
          </cell>
        </row>
        <row r="52">
          <cell r="B52" t="str">
            <v>AC95</v>
          </cell>
          <cell r="C52" t="str">
            <v>AC95/16</v>
          </cell>
          <cell r="D52">
            <v>0</v>
          </cell>
          <cell r="E52">
            <v>24500</v>
          </cell>
        </row>
        <row r="53">
          <cell r="B53" t="str">
            <v>AC120</v>
          </cell>
          <cell r="C53" t="str">
            <v>AC120/19</v>
          </cell>
          <cell r="D53">
            <v>0</v>
          </cell>
          <cell r="E53">
            <v>25500</v>
          </cell>
        </row>
        <row r="54">
          <cell r="B54" t="str">
            <v>A</v>
          </cell>
        </row>
        <row r="55">
          <cell r="B55" t="str">
            <v>AV-120</v>
          </cell>
          <cell r="C55">
            <v>0</v>
          </cell>
          <cell r="D55">
            <v>0</v>
          </cell>
          <cell r="E55">
            <v>12320</v>
          </cell>
        </row>
        <row r="56">
          <cell r="B56" t="str">
            <v>AV-35</v>
          </cell>
          <cell r="C56">
            <v>0</v>
          </cell>
          <cell r="D56">
            <v>0</v>
          </cell>
          <cell r="E56">
            <v>5600</v>
          </cell>
        </row>
        <row r="57">
          <cell r="B57" t="str">
            <v>AV-50</v>
          </cell>
          <cell r="C57">
            <v>0</v>
          </cell>
          <cell r="D57">
            <v>0</v>
          </cell>
          <cell r="E57">
            <v>5600</v>
          </cell>
        </row>
        <row r="58">
          <cell r="B58" t="str">
            <v>AV-70</v>
          </cell>
          <cell r="C58">
            <v>0</v>
          </cell>
          <cell r="D58">
            <v>0</v>
          </cell>
          <cell r="E58">
            <v>7420</v>
          </cell>
        </row>
        <row r="59">
          <cell r="B59" t="str">
            <v>AV-95</v>
          </cell>
          <cell r="C59">
            <v>0</v>
          </cell>
          <cell r="D59">
            <v>0</v>
          </cell>
          <cell r="E59">
            <v>9800</v>
          </cell>
        </row>
        <row r="60">
          <cell r="B60" t="str">
            <v xml:space="preserve"> Daây theùp buoäc  f 1 </v>
          </cell>
          <cell r="C60">
            <v>0</v>
          </cell>
          <cell r="D60">
            <v>6364000</v>
          </cell>
          <cell r="E60">
            <v>6364</v>
          </cell>
        </row>
        <row r="61">
          <cell r="B61" t="str">
            <v xml:space="preserve"> Theùp troøn  f  10 CI</v>
          </cell>
          <cell r="C61">
            <v>0</v>
          </cell>
          <cell r="D61">
            <v>4015000</v>
          </cell>
          <cell r="E61">
            <v>4015</v>
          </cell>
        </row>
        <row r="62">
          <cell r="B62" t="str">
            <v xml:space="preserve"> Theùp troøn  f  10 CII</v>
          </cell>
          <cell r="C62">
            <v>0</v>
          </cell>
          <cell r="D62">
            <v>4184000</v>
          </cell>
          <cell r="E62">
            <v>4184</v>
          </cell>
        </row>
        <row r="63">
          <cell r="B63" t="str">
            <v xml:space="preserve"> Theùp troøn  f  12 CI</v>
          </cell>
          <cell r="C63">
            <v>0</v>
          </cell>
          <cell r="D63">
            <v>3971000</v>
          </cell>
          <cell r="E63">
            <v>3971</v>
          </cell>
        </row>
        <row r="64">
          <cell r="B64" t="str">
            <v xml:space="preserve"> Theùp troøn  f  12 CII</v>
          </cell>
          <cell r="C64">
            <v>0</v>
          </cell>
          <cell r="D64">
            <v>4184000</v>
          </cell>
          <cell r="E64">
            <v>4184</v>
          </cell>
        </row>
        <row r="65">
          <cell r="B65" t="str">
            <v xml:space="preserve"> Theùp troøn  f  14 CII</v>
          </cell>
          <cell r="C65">
            <v>0</v>
          </cell>
          <cell r="D65">
            <v>4184000</v>
          </cell>
          <cell r="E65">
            <v>4184</v>
          </cell>
        </row>
        <row r="66">
          <cell r="B66" t="str">
            <v xml:space="preserve"> Theùp troøn  f  8 CI</v>
          </cell>
          <cell r="C66">
            <v>0</v>
          </cell>
          <cell r="D66">
            <v>4015000</v>
          </cell>
          <cell r="E66">
            <v>4015</v>
          </cell>
        </row>
        <row r="67">
          <cell r="B67" t="str">
            <v xml:space="preserve">Caùt vaøng </v>
          </cell>
          <cell r="C67">
            <v>0</v>
          </cell>
          <cell r="D67">
            <v>59817.5</v>
          </cell>
        </row>
        <row r="68">
          <cell r="B68" t="str">
            <v>Goã cofa</v>
          </cell>
          <cell r="C68">
            <v>0</v>
          </cell>
          <cell r="D68">
            <v>2139000</v>
          </cell>
        </row>
        <row r="69">
          <cell r="B69" t="str">
            <v>Goã vaùn caàu coâng taùc</v>
          </cell>
          <cell r="C69">
            <v>0</v>
          </cell>
          <cell r="D69">
            <v>2139000</v>
          </cell>
        </row>
        <row r="70">
          <cell r="B70" t="str">
            <v>Ñaù daêm 0,5 x 1</v>
          </cell>
          <cell r="C70">
            <v>0</v>
          </cell>
          <cell r="D70">
            <v>65000</v>
          </cell>
        </row>
        <row r="71">
          <cell r="B71" t="str">
            <v>Ñaù daêm 1x2</v>
          </cell>
          <cell r="C71">
            <v>0</v>
          </cell>
          <cell r="D71">
            <v>81800</v>
          </cell>
        </row>
        <row r="72">
          <cell r="B72" t="str">
            <v>Ñaù daêm 2x4</v>
          </cell>
          <cell r="C72">
            <v>0</v>
          </cell>
          <cell r="D72">
            <v>70000</v>
          </cell>
        </row>
        <row r="73">
          <cell r="B73" t="str">
            <v>Ñaù daêm 4x6</v>
          </cell>
          <cell r="C73">
            <v>0</v>
          </cell>
          <cell r="D73">
            <v>62400</v>
          </cell>
        </row>
        <row r="74">
          <cell r="B74" t="str">
            <v>Ñinh caùc loaïi</v>
          </cell>
          <cell r="C74">
            <v>0</v>
          </cell>
          <cell r="D74">
            <v>6000000</v>
          </cell>
        </row>
        <row r="75">
          <cell r="B75" t="str">
            <v>Que haøn</v>
          </cell>
          <cell r="C75">
            <v>0</v>
          </cell>
          <cell r="D75">
            <v>6800000</v>
          </cell>
        </row>
        <row r="76">
          <cell r="B76" t="str">
            <v>Theùp 50x5</v>
          </cell>
          <cell r="C76">
            <v>0</v>
          </cell>
          <cell r="D76">
            <v>4359000</v>
          </cell>
          <cell r="E76">
            <v>4359</v>
          </cell>
        </row>
        <row r="77">
          <cell r="B77" t="str">
            <v>Theùp L65x6</v>
          </cell>
          <cell r="C77">
            <v>0</v>
          </cell>
          <cell r="D77">
            <v>4359000</v>
          </cell>
          <cell r="E77">
            <v>4359</v>
          </cell>
        </row>
        <row r="78">
          <cell r="B78" t="str">
            <v>Theùp troøn   f  6  CI</v>
          </cell>
          <cell r="C78">
            <v>0</v>
          </cell>
          <cell r="D78">
            <v>4476000</v>
          </cell>
          <cell r="E78">
            <v>4476</v>
          </cell>
        </row>
        <row r="79">
          <cell r="B79" t="str">
            <v>Tre caây</v>
          </cell>
        </row>
        <row r="80">
          <cell r="B80" t="str">
            <v>Xi maêng PC30</v>
          </cell>
          <cell r="C80">
            <v>0</v>
          </cell>
          <cell r="D80">
            <v>813630</v>
          </cell>
        </row>
        <row r="81">
          <cell r="B81" t="str">
            <v>Tuû 3-37,5kVA</v>
          </cell>
          <cell r="C81">
            <v>0</v>
          </cell>
          <cell r="D81">
            <v>28677600</v>
          </cell>
        </row>
        <row r="82">
          <cell r="B82" t="str">
            <v>Tuû 3-50kVA</v>
          </cell>
          <cell r="C82">
            <v>0</v>
          </cell>
          <cell r="D82">
            <v>28677600</v>
          </cell>
        </row>
        <row r="83">
          <cell r="B83" t="str">
            <v>Tuû 3-75kVA</v>
          </cell>
          <cell r="C83">
            <v>0</v>
          </cell>
          <cell r="D83">
            <v>29744400</v>
          </cell>
        </row>
        <row r="84">
          <cell r="B84" t="str">
            <v>Tuû 3-100kVA</v>
          </cell>
          <cell r="C84">
            <v>0</v>
          </cell>
          <cell r="D84">
            <v>29744400</v>
          </cell>
        </row>
        <row r="85">
          <cell r="B85" t="str">
            <v>Tuû 3-125kVA</v>
          </cell>
          <cell r="C85">
            <v>0</v>
          </cell>
          <cell r="D85">
            <v>34633200</v>
          </cell>
        </row>
        <row r="86">
          <cell r="B86" t="str">
            <v>Tuû 3-160kVA</v>
          </cell>
          <cell r="C86">
            <v>0</v>
          </cell>
          <cell r="D86">
            <v>34633200</v>
          </cell>
        </row>
        <row r="87">
          <cell r="B87" t="str">
            <v>Tuû 3-250kVA</v>
          </cell>
          <cell r="C87">
            <v>0</v>
          </cell>
          <cell r="D87">
            <v>42907200</v>
          </cell>
        </row>
        <row r="88">
          <cell r="B88" t="str">
            <v>Tuû 1-10kVA</v>
          </cell>
          <cell r="C88">
            <v>0</v>
          </cell>
          <cell r="D88">
            <v>15000000</v>
          </cell>
        </row>
        <row r="89">
          <cell r="B89" t="str">
            <v>Tuû 1-15kVA</v>
          </cell>
          <cell r="C89">
            <v>0</v>
          </cell>
          <cell r="D89">
            <v>15000000</v>
          </cell>
        </row>
        <row r="90">
          <cell r="B90" t="str">
            <v>Tuû 1-20kVA</v>
          </cell>
          <cell r="C90">
            <v>0</v>
          </cell>
          <cell r="D90">
            <v>18000000</v>
          </cell>
        </row>
        <row r="91">
          <cell r="B91" t="str">
            <v>Tuû 1-25kVA</v>
          </cell>
          <cell r="C91">
            <v>0</v>
          </cell>
          <cell r="D91">
            <v>20000000</v>
          </cell>
        </row>
        <row r="92">
          <cell r="B92" t="str">
            <v>Tuû 1-31,5kVA</v>
          </cell>
          <cell r="C92">
            <v>0</v>
          </cell>
          <cell r="D92">
            <v>25000000</v>
          </cell>
        </row>
        <row r="93">
          <cell r="B93" t="str">
            <v>Tuû 1-40kVA</v>
          </cell>
          <cell r="C93">
            <v>0</v>
          </cell>
          <cell r="D93">
            <v>25000000</v>
          </cell>
        </row>
        <row r="94">
          <cell r="B94" t="str">
            <v>Tuû 1-50kVA</v>
          </cell>
          <cell r="C94">
            <v>0</v>
          </cell>
          <cell r="D94">
            <v>28000000</v>
          </cell>
        </row>
      </sheetData>
      <sheetData sheetId="1" refreshError="1">
        <row r="5">
          <cell r="F5" t="str">
            <v>CÖÏ LY</v>
          </cell>
          <cell r="G5" t="str">
            <v>ÑÔN GIAÙ ( Ñoàng )</v>
          </cell>
          <cell r="H5">
            <v>28000000</v>
          </cell>
          <cell r="I5" t="str">
            <v>THAØNH</v>
          </cell>
        </row>
        <row r="6">
          <cell r="B6" t="str">
            <v xml:space="preserve">SOÁ HIEÄU </v>
          </cell>
          <cell r="C6">
            <v>28000000</v>
          </cell>
          <cell r="D6" t="str">
            <v>TEÂN VAÄT LIEÄU</v>
          </cell>
          <cell r="E6" t="str">
            <v xml:space="preserve">ÑÔN </v>
          </cell>
          <cell r="F6" t="str">
            <v>V/CH</v>
          </cell>
          <cell r="G6" t="str">
            <v>CÖÏ LY</v>
          </cell>
          <cell r="H6">
            <v>28000000</v>
          </cell>
          <cell r="I6" t="str">
            <v>TIEÀN</v>
          </cell>
        </row>
        <row r="7">
          <cell r="B7" t="str">
            <v xml:space="preserve">VAÄN </v>
          </cell>
          <cell r="C7" t="str">
            <v xml:space="preserve">BOÁC </v>
          </cell>
          <cell r="D7" t="str">
            <v>PHUÏ KIEÄN VAÄN CHUYEÅN</v>
          </cell>
          <cell r="E7" t="str">
            <v>VÒ</v>
          </cell>
          <cell r="F7" t="str">
            <v>(km)</v>
          </cell>
          <cell r="G7" t="str">
            <v>65 m</v>
          </cell>
          <cell r="H7" t="str">
            <v>BOÁC DÔÕ</v>
          </cell>
          <cell r="I7" t="str">
            <v>(ñoàng)</v>
          </cell>
        </row>
        <row r="8">
          <cell r="B8" t="str">
            <v>CHUYEÅN</v>
          </cell>
          <cell r="C8" t="str">
            <v>DÔÕ</v>
          </cell>
        </row>
        <row r="9">
          <cell r="B9" t="str">
            <v>02.1231</v>
          </cell>
          <cell r="C9" t="str">
            <v>02.1103</v>
          </cell>
          <cell r="D9" t="str">
            <v>Caùt vaøng</v>
          </cell>
          <cell r="E9" t="str">
            <v>m3</v>
          </cell>
          <cell r="F9">
            <v>6.5000000000000002E-2</v>
          </cell>
          <cell r="G9">
            <v>67251</v>
          </cell>
          <cell r="H9">
            <v>2207</v>
          </cell>
          <cell r="I9">
            <v>6578.3150000000005</v>
          </cell>
        </row>
        <row r="10">
          <cell r="B10" t="str">
            <v>02.1221</v>
          </cell>
          <cell r="C10" t="str">
            <v>02.1102</v>
          </cell>
          <cell r="D10" t="str">
            <v xml:space="preserve">Caùt ñen </v>
          </cell>
          <cell r="E10" t="str">
            <v>m3</v>
          </cell>
          <cell r="F10">
            <v>6.5000000000000002E-2</v>
          </cell>
          <cell r="G10">
            <v>64749</v>
          </cell>
          <cell r="H10">
            <v>2060</v>
          </cell>
          <cell r="I10">
            <v>6268.6850000000004</v>
          </cell>
        </row>
        <row r="11">
          <cell r="B11" t="str">
            <v>02.1241</v>
          </cell>
          <cell r="C11" t="str">
            <v>02.1104</v>
          </cell>
          <cell r="D11" t="str">
            <v>Ñaù daêm caùc loïai</v>
          </cell>
          <cell r="E11" t="str">
            <v>m3</v>
          </cell>
          <cell r="F11">
            <v>6.5000000000000002E-2</v>
          </cell>
          <cell r="G11">
            <v>70635</v>
          </cell>
          <cell r="H11">
            <v>3090</v>
          </cell>
          <cell r="I11">
            <v>7681.2750000000005</v>
          </cell>
        </row>
        <row r="12">
          <cell r="B12" t="str">
            <v>02.1321</v>
          </cell>
          <cell r="C12" t="str">
            <v>02.1111</v>
          </cell>
          <cell r="D12" t="str">
            <v>Nöôùc thi coâng</v>
          </cell>
          <cell r="E12" t="str">
            <v>m3</v>
          </cell>
          <cell r="F12">
            <v>6.5000000000000002E-2</v>
          </cell>
          <cell r="G12">
            <v>57833</v>
          </cell>
          <cell r="H12">
            <v>4268</v>
          </cell>
          <cell r="I12">
            <v>8027.1450000000004</v>
          </cell>
        </row>
        <row r="13">
          <cell r="B13" t="str">
            <v>02.1331</v>
          </cell>
          <cell r="C13" t="str">
            <v>02.1112</v>
          </cell>
          <cell r="D13" t="str">
            <v>Vaùn khuoân , goã caùc loïai</v>
          </cell>
          <cell r="E13" t="str">
            <v>m3</v>
          </cell>
          <cell r="F13">
            <v>6.5000000000000002E-2</v>
          </cell>
          <cell r="G13">
            <v>57391</v>
          </cell>
          <cell r="H13">
            <v>2649</v>
          </cell>
          <cell r="I13">
            <v>6379.415</v>
          </cell>
        </row>
        <row r="14">
          <cell r="B14" t="str">
            <v>02.1411</v>
          </cell>
          <cell r="C14" t="str">
            <v>02.1119</v>
          </cell>
          <cell r="D14" t="str">
            <v>Tre caây</v>
          </cell>
          <cell r="E14" t="str">
            <v>caây</v>
          </cell>
          <cell r="F14">
            <v>6.5000000000000002E-2</v>
          </cell>
          <cell r="G14">
            <v>1321</v>
          </cell>
          <cell r="H14">
            <v>91.24</v>
          </cell>
          <cell r="I14">
            <v>177.10500000000002</v>
          </cell>
        </row>
        <row r="15">
          <cell r="B15" t="str">
            <v>02.1211</v>
          </cell>
          <cell r="C15" t="str">
            <v>02.1101</v>
          </cell>
          <cell r="D15" t="str">
            <v>Xi maêng</v>
          </cell>
          <cell r="E15" t="str">
            <v>taán</v>
          </cell>
          <cell r="F15">
            <v>6.5000000000000002E-2</v>
          </cell>
          <cell r="G15">
            <v>71813</v>
          </cell>
          <cell r="H15">
            <v>2943</v>
          </cell>
          <cell r="I15">
            <v>7610.8450000000003</v>
          </cell>
        </row>
        <row r="16">
          <cell r="B16" t="str">
            <v>02.1451</v>
          </cell>
          <cell r="C16" t="str">
            <v>02.1123</v>
          </cell>
          <cell r="D16" t="str">
            <v>Caáu kieän beâ toâng ñuùc saün</v>
          </cell>
          <cell r="E16" t="str">
            <v>-</v>
          </cell>
          <cell r="F16">
            <v>6.5000000000000002E-2</v>
          </cell>
          <cell r="G16">
            <v>90207</v>
          </cell>
          <cell r="H16">
            <v>6033</v>
          </cell>
          <cell r="I16">
            <v>11896.455</v>
          </cell>
        </row>
        <row r="17">
          <cell r="B17" t="str">
            <v>02.1461</v>
          </cell>
          <cell r="C17" t="str">
            <v>02.1124</v>
          </cell>
          <cell r="D17" t="str">
            <v>Coät beâ toâng caùc loïai</v>
          </cell>
          <cell r="E17" t="str">
            <v>-</v>
          </cell>
          <cell r="F17">
            <v>6.5000000000000002E-2</v>
          </cell>
          <cell r="G17">
            <v>140241</v>
          </cell>
          <cell r="H17">
            <v>7358</v>
          </cell>
          <cell r="I17">
            <v>16473.665000000001</v>
          </cell>
        </row>
        <row r="18">
          <cell r="B18" t="str">
            <v>02.1351</v>
          </cell>
          <cell r="C18" t="str">
            <v>02.1114</v>
          </cell>
          <cell r="D18" t="str">
            <v>Bu loâng, tieáp ñòa, coát theùp, daây neo</v>
          </cell>
          <cell r="E18" t="str">
            <v>-</v>
          </cell>
          <cell r="F18">
            <v>6.5000000000000002E-2</v>
          </cell>
          <cell r="G18">
            <v>110221</v>
          </cell>
          <cell r="H18">
            <v>6033</v>
          </cell>
          <cell r="I18">
            <v>13197.365000000002</v>
          </cell>
        </row>
        <row r="19">
          <cell r="B19" t="str">
            <v>02.1361</v>
          </cell>
          <cell r="C19" t="str">
            <v>02.1115</v>
          </cell>
          <cell r="D19" t="str">
            <v>Coät theùp v/chuyeån töøng thanh, xaø theùp</v>
          </cell>
          <cell r="E19" t="str">
            <v>-</v>
          </cell>
          <cell r="F19">
            <v>6.5000000000000002E-2</v>
          </cell>
          <cell r="G19">
            <v>100214</v>
          </cell>
          <cell r="H19">
            <v>5592</v>
          </cell>
          <cell r="I19">
            <v>12105.91</v>
          </cell>
        </row>
        <row r="20">
          <cell r="B20" t="str">
            <v>02.1421</v>
          </cell>
          <cell r="C20" t="str">
            <v>02.1120</v>
          </cell>
          <cell r="D20" t="str">
            <v>Phuï kieän caùc loïai</v>
          </cell>
          <cell r="E20" t="str">
            <v>taán</v>
          </cell>
          <cell r="F20">
            <v>6.5000000000000002E-2</v>
          </cell>
          <cell r="G20">
            <v>99184</v>
          </cell>
          <cell r="H20">
            <v>6181</v>
          </cell>
          <cell r="I20">
            <v>12627.96</v>
          </cell>
        </row>
        <row r="21">
          <cell r="B21" t="str">
            <v>02.1441</v>
          </cell>
          <cell r="C21" t="str">
            <v>02.1122</v>
          </cell>
          <cell r="D21" t="str">
            <v>Daây daãn, daây choáng seùt caùc loïai</v>
          </cell>
          <cell r="E21" t="str">
            <v>-</v>
          </cell>
          <cell r="F21">
            <v>6.5000000000000002E-2</v>
          </cell>
          <cell r="G21">
            <v>100214</v>
          </cell>
          <cell r="H21">
            <v>7064</v>
          </cell>
          <cell r="I21">
            <v>13577.91</v>
          </cell>
        </row>
        <row r="22">
          <cell r="B22" t="str">
            <v>02.1431</v>
          </cell>
          <cell r="C22" t="str">
            <v>02.1121</v>
          </cell>
          <cell r="D22" t="str">
            <v>Söù caùc loïai</v>
          </cell>
          <cell r="E22" t="str">
            <v>-</v>
          </cell>
          <cell r="F22">
            <v>6.5000000000000002E-2</v>
          </cell>
          <cell r="G22">
            <v>130234</v>
          </cell>
          <cell r="H22">
            <v>12214</v>
          </cell>
          <cell r="I22">
            <v>20679.21</v>
          </cell>
        </row>
        <row r="23">
          <cell r="B23" t="str">
            <v>02.1481</v>
          </cell>
          <cell r="C23" t="str">
            <v>02.1126</v>
          </cell>
          <cell r="D23" t="str">
            <v>Duïng cuï thi coâng</v>
          </cell>
          <cell r="E23" t="str">
            <v>-</v>
          </cell>
          <cell r="F23">
            <v>6.5000000000000002E-2</v>
          </cell>
          <cell r="G23">
            <v>91090</v>
          </cell>
          <cell r="H23">
            <v>4856</v>
          </cell>
          <cell r="I23">
            <v>10776.85</v>
          </cell>
        </row>
      </sheetData>
      <sheetData sheetId="2" refreshError="1">
        <row r="2">
          <cell r="A2" t="str">
            <v xml:space="preserve">Khoái löôïng ñaøo ñaát caùc loaïi moùng </v>
          </cell>
          <cell r="B2">
            <v>10776.84375</v>
          </cell>
          <cell r="C2">
            <v>10776.84375</v>
          </cell>
          <cell r="D2">
            <v>10776.84375</v>
          </cell>
          <cell r="E2">
            <v>10776.84375</v>
          </cell>
          <cell r="F2">
            <v>10776.84375</v>
          </cell>
          <cell r="G2">
            <v>10776.84375</v>
          </cell>
          <cell r="H2">
            <v>10776.84375</v>
          </cell>
          <cell r="I2">
            <v>10776.84375</v>
          </cell>
          <cell r="J2">
            <v>10776.84375</v>
          </cell>
          <cell r="K2">
            <v>10776.84375</v>
          </cell>
          <cell r="L2">
            <v>10776.84375</v>
          </cell>
          <cell r="M2">
            <v>10776.84375</v>
          </cell>
          <cell r="N2">
            <v>4</v>
          </cell>
          <cell r="O2">
            <v>3</v>
          </cell>
          <cell r="P2">
            <v>2</v>
          </cell>
          <cell r="Q2">
            <v>1</v>
          </cell>
        </row>
        <row r="4">
          <cell r="A4" t="str">
            <v xml:space="preserve">Teân </v>
          </cell>
          <cell r="B4" t="str">
            <v>a</v>
          </cell>
          <cell r="C4" t="str">
            <v>b</v>
          </cell>
          <cell r="D4" t="str">
            <v>H</v>
          </cell>
          <cell r="E4" t="str">
            <v>a1</v>
          </cell>
          <cell r="F4" t="str">
            <v>b 1</v>
          </cell>
          <cell r="G4" t="str">
            <v>m1</v>
          </cell>
          <cell r="H4" t="str">
            <v>m2</v>
          </cell>
          <cell r="I4" t="str">
            <v>m3</v>
          </cell>
          <cell r="J4" t="str">
            <v>m4</v>
          </cell>
          <cell r="K4" t="str">
            <v>m5</v>
          </cell>
          <cell r="L4" t="str">
            <v>m6</v>
          </cell>
          <cell r="M4" t="str">
            <v>m7</v>
          </cell>
          <cell r="N4" t="str">
            <v>Vm1</v>
          </cell>
          <cell r="O4" t="str">
            <v>Vm2</v>
          </cell>
          <cell r="P4" t="str">
            <v>Vm3</v>
          </cell>
          <cell r="Q4" t="str">
            <v>Vm4</v>
          </cell>
        </row>
        <row r="5">
          <cell r="A5" t="str">
            <v>moùng</v>
          </cell>
          <cell r="B5" t="str">
            <v>(m)</v>
          </cell>
          <cell r="C5" t="str">
            <v>(m)</v>
          </cell>
          <cell r="D5" t="str">
            <v>(m)</v>
          </cell>
          <cell r="E5" t="str">
            <v>(m)</v>
          </cell>
          <cell r="F5" t="str">
            <v>(m)</v>
          </cell>
          <cell r="G5" t="str">
            <v>c.4</v>
          </cell>
          <cell r="H5" t="str">
            <v>c.3</v>
          </cell>
          <cell r="I5" t="str">
            <v>c.2</v>
          </cell>
          <cell r="J5" t="str">
            <v>c.1</v>
          </cell>
        </row>
        <row r="6">
          <cell r="A6" t="str">
            <v>TN-1.2</v>
          </cell>
          <cell r="B6">
            <v>1</v>
          </cell>
          <cell r="C6">
            <v>1</v>
          </cell>
          <cell r="D6">
            <v>1</v>
          </cell>
          <cell r="E6">
            <v>1</v>
          </cell>
          <cell r="F6">
            <v>1</v>
          </cell>
          <cell r="G6">
            <v>1</v>
          </cell>
          <cell r="H6">
            <v>1</v>
          </cell>
          <cell r="I6">
            <v>1</v>
          </cell>
          <cell r="J6">
            <v>1</v>
          </cell>
          <cell r="K6">
            <v>1</v>
          </cell>
          <cell r="L6">
            <v>1</v>
          </cell>
          <cell r="M6">
            <v>1</v>
          </cell>
          <cell r="N6">
            <v>1</v>
          </cell>
          <cell r="O6">
            <v>0.68599999999999994</v>
          </cell>
          <cell r="P6">
            <v>0.68599999999999994</v>
          </cell>
        </row>
        <row r="7">
          <cell r="A7" t="str">
            <v>TN-1.8</v>
          </cell>
          <cell r="B7">
            <v>0.68599987030029297</v>
          </cell>
          <cell r="C7">
            <v>0.68599987030029297</v>
          </cell>
          <cell r="D7">
            <v>0.68599987030029297</v>
          </cell>
          <cell r="E7">
            <v>0.68599987030029297</v>
          </cell>
          <cell r="F7">
            <v>0.68599987030029297</v>
          </cell>
          <cell r="G7">
            <v>0.68599987030029297</v>
          </cell>
          <cell r="H7">
            <v>0.68599987030029297</v>
          </cell>
          <cell r="I7">
            <v>0.68599987030029297</v>
          </cell>
          <cell r="J7">
            <v>0.68599987030029297</v>
          </cell>
          <cell r="K7">
            <v>0.68599987030029297</v>
          </cell>
          <cell r="L7">
            <v>0.68599987030029297</v>
          </cell>
          <cell r="M7">
            <v>0.68599987030029297</v>
          </cell>
          <cell r="N7">
            <v>0.68599987030029297</v>
          </cell>
          <cell r="O7">
            <v>1.115</v>
          </cell>
          <cell r="P7">
            <v>1.115</v>
          </cell>
        </row>
        <row r="8">
          <cell r="A8" t="str">
            <v>MN9-3</v>
          </cell>
          <cell r="B8">
            <v>0.5</v>
          </cell>
          <cell r="C8">
            <v>0.9</v>
          </cell>
          <cell r="D8">
            <v>1.8</v>
          </cell>
          <cell r="E8">
            <v>0.5</v>
          </cell>
          <cell r="F8">
            <v>0.9</v>
          </cell>
          <cell r="G8">
            <v>0</v>
          </cell>
          <cell r="H8">
            <v>0</v>
          </cell>
          <cell r="I8">
            <v>0</v>
          </cell>
          <cell r="J8">
            <v>0</v>
          </cell>
          <cell r="K8">
            <v>0.85</v>
          </cell>
          <cell r="L8">
            <v>1</v>
          </cell>
          <cell r="M8">
            <v>1.25</v>
          </cell>
          <cell r="N8">
            <v>0.81</v>
          </cell>
          <cell r="O8">
            <v>0.81</v>
          </cell>
          <cell r="P8">
            <v>0.81</v>
          </cell>
          <cell r="Q8">
            <v>0.81</v>
          </cell>
        </row>
        <row r="9">
          <cell r="A9" t="str">
            <v>MN12-4</v>
          </cell>
          <cell r="B9">
            <v>0.5</v>
          </cell>
          <cell r="C9">
            <v>1.2</v>
          </cell>
          <cell r="D9">
            <v>1.8</v>
          </cell>
          <cell r="E9">
            <v>0.5</v>
          </cell>
          <cell r="F9">
            <v>1.2</v>
          </cell>
          <cell r="G9">
            <v>0</v>
          </cell>
          <cell r="H9">
            <v>0</v>
          </cell>
          <cell r="I9">
            <v>0</v>
          </cell>
          <cell r="J9">
            <v>0</v>
          </cell>
          <cell r="K9">
            <v>0.85</v>
          </cell>
          <cell r="L9">
            <v>1</v>
          </cell>
          <cell r="M9">
            <v>1.25</v>
          </cell>
          <cell r="N9">
            <v>1.08</v>
          </cell>
          <cell r="O9">
            <v>1.08</v>
          </cell>
          <cell r="P9">
            <v>1.08</v>
          </cell>
          <cell r="Q9">
            <v>1.08</v>
          </cell>
        </row>
        <row r="10">
          <cell r="A10" t="str">
            <v>MN15-5</v>
          </cell>
          <cell r="B10">
            <v>0.5</v>
          </cell>
          <cell r="C10">
            <v>1.5</v>
          </cell>
          <cell r="D10">
            <v>1.8</v>
          </cell>
          <cell r="E10">
            <v>0.5</v>
          </cell>
          <cell r="F10">
            <v>1.5</v>
          </cell>
          <cell r="G10">
            <v>0</v>
          </cell>
          <cell r="H10">
            <v>0</v>
          </cell>
          <cell r="I10">
            <v>0</v>
          </cell>
          <cell r="J10">
            <v>0</v>
          </cell>
          <cell r="K10">
            <v>0.85</v>
          </cell>
          <cell r="L10">
            <v>1</v>
          </cell>
          <cell r="M10">
            <v>1.25</v>
          </cell>
          <cell r="N10">
            <v>1.35</v>
          </cell>
          <cell r="O10">
            <v>1.35</v>
          </cell>
          <cell r="P10">
            <v>1.35</v>
          </cell>
          <cell r="Q10">
            <v>1.35</v>
          </cell>
        </row>
        <row r="11">
          <cell r="A11" t="str">
            <v>MN18-6</v>
          </cell>
          <cell r="B11">
            <v>0.6</v>
          </cell>
          <cell r="C11">
            <v>1.8</v>
          </cell>
          <cell r="D11">
            <v>1.8</v>
          </cell>
          <cell r="E11">
            <v>0.6</v>
          </cell>
          <cell r="F11">
            <v>1.8</v>
          </cell>
          <cell r="G11">
            <v>0</v>
          </cell>
          <cell r="H11">
            <v>0</v>
          </cell>
          <cell r="I11">
            <v>0</v>
          </cell>
          <cell r="J11">
            <v>0</v>
          </cell>
          <cell r="K11">
            <v>0.85</v>
          </cell>
          <cell r="L11">
            <v>1</v>
          </cell>
          <cell r="M11">
            <v>1.25</v>
          </cell>
          <cell r="N11">
            <v>1.9440000000000002</v>
          </cell>
          <cell r="O11">
            <v>1.9440000000000002</v>
          </cell>
          <cell r="P11">
            <v>1.9440000000000002</v>
          </cell>
          <cell r="Q11">
            <v>1.9440000000000002</v>
          </cell>
        </row>
        <row r="12">
          <cell r="A12" t="str">
            <v>MT-1</v>
          </cell>
          <cell r="B12">
            <v>1</v>
          </cell>
          <cell r="C12">
            <v>1.5</v>
          </cell>
          <cell r="D12">
            <v>1.8</v>
          </cell>
          <cell r="E12">
            <v>1</v>
          </cell>
          <cell r="F12">
            <v>1.5</v>
          </cell>
          <cell r="G12">
            <v>0</v>
          </cell>
          <cell r="H12">
            <v>0</v>
          </cell>
          <cell r="I12">
            <v>0</v>
          </cell>
          <cell r="J12">
            <v>0</v>
          </cell>
          <cell r="K12">
            <v>0.85</v>
          </cell>
          <cell r="L12">
            <v>1</v>
          </cell>
          <cell r="M12">
            <v>1.25</v>
          </cell>
          <cell r="N12">
            <v>2.7</v>
          </cell>
          <cell r="O12">
            <v>2.7</v>
          </cell>
          <cell r="P12">
            <v>2.7</v>
          </cell>
          <cell r="Q12">
            <v>2.7</v>
          </cell>
        </row>
        <row r="13">
          <cell r="A13" t="str">
            <v>MT-2</v>
          </cell>
          <cell r="B13">
            <v>1.2</v>
          </cell>
          <cell r="C13">
            <v>1.8</v>
          </cell>
          <cell r="D13">
            <v>1.8</v>
          </cell>
          <cell r="E13">
            <v>1.2</v>
          </cell>
          <cell r="F13">
            <v>1.8</v>
          </cell>
          <cell r="G13">
            <v>0</v>
          </cell>
          <cell r="H13">
            <v>0</v>
          </cell>
          <cell r="I13">
            <v>0</v>
          </cell>
          <cell r="J13">
            <v>0</v>
          </cell>
          <cell r="K13">
            <v>0.85</v>
          </cell>
          <cell r="L13">
            <v>1</v>
          </cell>
          <cell r="M13">
            <v>1.25</v>
          </cell>
          <cell r="N13">
            <v>3.8880000000000003</v>
          </cell>
          <cell r="O13">
            <v>3.8880000000000003</v>
          </cell>
          <cell r="P13">
            <v>3.8880000000000003</v>
          </cell>
          <cell r="Q13">
            <v>3.8880000000000003</v>
          </cell>
        </row>
        <row r="14">
          <cell r="A14" t="str">
            <v>MT-3</v>
          </cell>
          <cell r="B14">
            <v>1.4</v>
          </cell>
          <cell r="C14">
            <v>1.8</v>
          </cell>
          <cell r="D14">
            <v>1.8</v>
          </cell>
          <cell r="E14">
            <v>1.4</v>
          </cell>
          <cell r="F14">
            <v>1.8</v>
          </cell>
          <cell r="G14">
            <v>0</v>
          </cell>
          <cell r="H14">
            <v>0</v>
          </cell>
          <cell r="I14">
            <v>0</v>
          </cell>
          <cell r="J14">
            <v>0</v>
          </cell>
          <cell r="K14">
            <v>0.85</v>
          </cell>
          <cell r="L14">
            <v>1</v>
          </cell>
          <cell r="M14">
            <v>1.25</v>
          </cell>
          <cell r="N14">
            <v>4.5360000000000005</v>
          </cell>
          <cell r="O14">
            <v>4.5360000000000005</v>
          </cell>
          <cell r="P14">
            <v>4.5360000000000005</v>
          </cell>
          <cell r="Q14">
            <v>4.5360000000000005</v>
          </cell>
        </row>
        <row r="15">
          <cell r="A15" t="str">
            <v>MT-4</v>
          </cell>
          <cell r="B15">
            <v>2</v>
          </cell>
          <cell r="C15">
            <v>1.4</v>
          </cell>
          <cell r="D15">
            <v>1.8</v>
          </cell>
          <cell r="E15">
            <v>2</v>
          </cell>
          <cell r="F15">
            <v>1.4</v>
          </cell>
          <cell r="G15">
            <v>0</v>
          </cell>
          <cell r="H15">
            <v>0</v>
          </cell>
          <cell r="I15">
            <v>0</v>
          </cell>
          <cell r="J15">
            <v>0</v>
          </cell>
          <cell r="K15">
            <v>0.85</v>
          </cell>
          <cell r="L15">
            <v>1</v>
          </cell>
          <cell r="M15">
            <v>1.25</v>
          </cell>
          <cell r="N15">
            <v>5.04</v>
          </cell>
          <cell r="O15">
            <v>5.04</v>
          </cell>
          <cell r="P15">
            <v>5.04</v>
          </cell>
          <cell r="Q15">
            <v>5.04</v>
          </cell>
        </row>
        <row r="16">
          <cell r="A16" t="str">
            <v>MT-5</v>
          </cell>
          <cell r="B16">
            <v>2.2000000000000002</v>
          </cell>
          <cell r="C16">
            <v>1.6</v>
          </cell>
          <cell r="D16">
            <v>1.8</v>
          </cell>
          <cell r="E16">
            <v>2.2000000000000002</v>
          </cell>
          <cell r="F16">
            <v>1.6</v>
          </cell>
          <cell r="G16">
            <v>0</v>
          </cell>
          <cell r="H16">
            <v>0</v>
          </cell>
          <cell r="I16">
            <v>0</v>
          </cell>
          <cell r="J16">
            <v>0</v>
          </cell>
          <cell r="K16">
            <v>0.85</v>
          </cell>
          <cell r="L16">
            <v>1</v>
          </cell>
          <cell r="M16">
            <v>1.25</v>
          </cell>
          <cell r="N16">
            <v>6.3360000000000012</v>
          </cell>
          <cell r="O16">
            <v>6.3360000000000012</v>
          </cell>
          <cell r="P16">
            <v>6.3360000000000012</v>
          </cell>
          <cell r="Q16">
            <v>6.3360000000000012</v>
          </cell>
        </row>
        <row r="17">
          <cell r="A17" t="str">
            <v>MT-6</v>
          </cell>
          <cell r="B17">
            <v>2.2000000000000002</v>
          </cell>
          <cell r="C17">
            <v>1.8</v>
          </cell>
          <cell r="D17">
            <v>2.2999999999999998</v>
          </cell>
          <cell r="E17">
            <v>2.2000000000000002</v>
          </cell>
          <cell r="F17">
            <v>1.8</v>
          </cell>
          <cell r="G17">
            <v>0</v>
          </cell>
          <cell r="H17">
            <v>0</v>
          </cell>
          <cell r="I17">
            <v>0</v>
          </cell>
          <cell r="J17">
            <v>0</v>
          </cell>
          <cell r="K17">
            <v>0.85</v>
          </cell>
          <cell r="L17">
            <v>1</v>
          </cell>
          <cell r="M17">
            <v>1.25</v>
          </cell>
          <cell r="N17">
            <v>9.1079999999999988</v>
          </cell>
          <cell r="O17">
            <v>9.1079999999999988</v>
          </cell>
          <cell r="P17">
            <v>9.1079999999999988</v>
          </cell>
          <cell r="Q17">
            <v>9.1079999999999988</v>
          </cell>
        </row>
        <row r="18">
          <cell r="A18" t="str">
            <v>MG-1</v>
          </cell>
          <cell r="B18">
            <v>2.8</v>
          </cell>
          <cell r="C18">
            <v>1.2</v>
          </cell>
          <cell r="D18">
            <v>1.8</v>
          </cell>
          <cell r="E18">
            <v>2.8</v>
          </cell>
          <cell r="F18">
            <v>1.2</v>
          </cell>
          <cell r="G18">
            <v>0</v>
          </cell>
          <cell r="H18">
            <v>0</v>
          </cell>
          <cell r="I18">
            <v>0</v>
          </cell>
          <cell r="J18">
            <v>0</v>
          </cell>
          <cell r="K18">
            <v>0.85</v>
          </cell>
          <cell r="L18">
            <v>1</v>
          </cell>
          <cell r="M18">
            <v>1.25</v>
          </cell>
          <cell r="N18">
            <v>6.048</v>
          </cell>
          <cell r="O18">
            <v>6.048</v>
          </cell>
          <cell r="P18">
            <v>6.048</v>
          </cell>
          <cell r="Q18">
            <v>6.048</v>
          </cell>
        </row>
        <row r="19">
          <cell r="A19" t="str">
            <v>MG-2</v>
          </cell>
          <cell r="B19">
            <v>2.4</v>
          </cell>
          <cell r="C19">
            <v>1.8</v>
          </cell>
          <cell r="D19">
            <v>1.8</v>
          </cell>
          <cell r="E19">
            <v>2.4</v>
          </cell>
          <cell r="F19">
            <v>1.8</v>
          </cell>
          <cell r="G19">
            <v>0</v>
          </cell>
          <cell r="H19">
            <v>0</v>
          </cell>
          <cell r="I19">
            <v>0</v>
          </cell>
          <cell r="J19">
            <v>0</v>
          </cell>
          <cell r="K19">
            <v>0.85</v>
          </cell>
          <cell r="L19">
            <v>1</v>
          </cell>
          <cell r="M19">
            <v>1.25</v>
          </cell>
          <cell r="N19">
            <v>7.7760000000000007</v>
          </cell>
          <cell r="O19">
            <v>7.7760000000000007</v>
          </cell>
          <cell r="P19">
            <v>7.7760000000000007</v>
          </cell>
          <cell r="Q19">
            <v>7.7760000000000007</v>
          </cell>
        </row>
        <row r="20">
          <cell r="A20" t="str">
            <v>T32-29</v>
          </cell>
          <cell r="B20">
            <v>2.9</v>
          </cell>
          <cell r="C20">
            <v>2.9</v>
          </cell>
          <cell r="D20">
            <v>3.2</v>
          </cell>
          <cell r="E20">
            <v>2.9</v>
          </cell>
          <cell r="F20">
            <v>2.9</v>
          </cell>
          <cell r="G20">
            <v>0</v>
          </cell>
          <cell r="H20">
            <v>0</v>
          </cell>
          <cell r="I20">
            <v>0</v>
          </cell>
          <cell r="J20">
            <v>0</v>
          </cell>
          <cell r="K20">
            <v>0.85</v>
          </cell>
          <cell r="L20">
            <v>1</v>
          </cell>
          <cell r="M20">
            <v>1.25</v>
          </cell>
          <cell r="N20">
            <v>26.911999999999999</v>
          </cell>
          <cell r="O20">
            <v>26.911999999999999</v>
          </cell>
          <cell r="P20">
            <v>26.911999999999999</v>
          </cell>
          <cell r="Q20">
            <v>26.911999999999999</v>
          </cell>
        </row>
        <row r="22">
          <cell r="A22" t="str">
            <v>GHI CHUÙ:</v>
          </cell>
          <cell r="B22">
            <v>26.9119873046875</v>
          </cell>
          <cell r="C22" t="str">
            <v>Khoái löôïng ñaát ñaøo moùng tính theo cong thöùc sau :</v>
          </cell>
        </row>
        <row r="23">
          <cell r="D23" t="str">
            <v>V = ha1ùb1+mh^2(a1ù+b1) + 4/3m^2xh^3</v>
          </cell>
        </row>
        <row r="24">
          <cell r="A24" t="str">
            <v>Trong ñoù : a &amp; b chieàu daøi vaø roäng ñaùy moùng</v>
          </cell>
        </row>
        <row r="25">
          <cell r="C25" t="str">
            <v>* a 1 = a + 2a0</v>
          </cell>
          <cell r="D25">
            <v>26.9119873046875</v>
          </cell>
          <cell r="E25">
            <v>26.9119873046875</v>
          </cell>
          <cell r="F25" t="str">
            <v xml:space="preserve"> b 1 = b + 2a0</v>
          </cell>
        </row>
        <row r="26">
          <cell r="C26" t="str">
            <v xml:space="preserve">* H ñoä saâu choân moùng </v>
          </cell>
        </row>
        <row r="27">
          <cell r="C27" t="str">
            <v>* m  ñoä doác maùi môû moùng tuøy thuoäc caáp ñaát ñaù &amp; ñoä saâu choân moùng H theo QP 4487-87</v>
          </cell>
        </row>
        <row r="28">
          <cell r="C28" t="str">
            <v>m1 = 0 ñaù &amp; ñaát c.IV</v>
          </cell>
          <cell r="D28">
            <v>26.9119873046875</v>
          </cell>
          <cell r="E28">
            <v>26.9119873046875</v>
          </cell>
          <cell r="F28">
            <v>26.9119873046875</v>
          </cell>
          <cell r="G28" t="str">
            <v>m2=0,25(0,5)ñaát c.III</v>
          </cell>
          <cell r="H28">
            <v>26.9119873046875</v>
          </cell>
          <cell r="I28">
            <v>26.9119873046875</v>
          </cell>
          <cell r="J28">
            <v>26.9119873046875</v>
          </cell>
          <cell r="K28" t="str">
            <v>m3 = 0,5(0,75) ñaát c.II</v>
          </cell>
        </row>
        <row r="29">
          <cell r="C29" t="str">
            <v xml:space="preserve">  m4 = 0,67(1,0) ñaát c.I</v>
          </cell>
          <cell r="D29">
            <v>26.9119873046875</v>
          </cell>
          <cell r="E29">
            <v>26.9119873046875</v>
          </cell>
          <cell r="F29">
            <v>26.9119873046875</v>
          </cell>
          <cell r="G29" t="str">
            <v xml:space="preserve">  m5 = 1,0(1,25) ñaát c.I ( caùt,ñaát möôïn )</v>
          </cell>
        </row>
        <row r="30">
          <cell r="C30" t="str">
            <v>Chæ soá m ngoaøi ngoaëc öùng vôùi H &lt;=3m</v>
          </cell>
          <cell r="D30">
            <v>26.9119873046875</v>
          </cell>
          <cell r="E30">
            <v>26.9119873046875</v>
          </cell>
          <cell r="F30">
            <v>26.9119873046875</v>
          </cell>
          <cell r="G30">
            <v>26.9119873046875</v>
          </cell>
          <cell r="H30">
            <v>26.9119873046875</v>
          </cell>
          <cell r="I30">
            <v>26.9119873046875</v>
          </cell>
          <cell r="J30" t="str">
            <v>Chæ soá trong ngoaëc öùng vôùi H =3-5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 val="XL4Poppy"/>
      <sheetName val="Sheet1"/>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9">
          <cell r="B189" t="str">
            <v>03.1113</v>
          </cell>
          <cell r="C189" t="str">
            <v>§µo ®Êt cÊp 3 ®é s©u &gt;1m; S &lt; 5m2</v>
          </cell>
          <cell r="D189" t="str">
            <v>m3</v>
          </cell>
          <cell r="E189">
            <v>3.3599999999999994</v>
          </cell>
          <cell r="H189">
            <v>24428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Sheet1"/>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Ge"/>
      <sheetName val="ComA-A"/>
      <sheetName val="A-A"/>
      <sheetName val="So lieu chung"/>
      <sheetName val="13.BANG CT"/>
      <sheetName val="14.MMUS GIUA NHIP"/>
      <sheetName val="4.HSPBngang"/>
      <sheetName val="6.Tinh tai"/>
      <sheetName val="2 NSl"/>
      <sheetName val="17.US CHU tho a_b"/>
      <sheetName val="15.MMUS GOI"/>
      <sheetName val="5.BANG I"/>
      <sheetName val="_Abutment.XLS_x001d_G-G(3)"/>
      <sheetName val="FD"/>
      <sheetName val="GI"/>
      <sheetName val="EE (3)"/>
      <sheetName val="PAVEMENT"/>
      <sheetName val="TRAFFIC"/>
      <sheetName val="Xuly Data"/>
      <sheetName val="DO AM DT"/>
      <sheetName val="Load1"/>
      <sheetName val="Lç khoan LK1"/>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Loading"/>
      <sheetName val="Check C"/>
      <sheetName val="Reference"/>
      <sheetName val="Input"/>
      <sheetName val="[Abutment_XLSG-G(3)"/>
      <sheetName val="IBASE"/>
      <sheetName val="Cau_CAMAU"/>
      <sheetName val="Cau_DINHHOA"/>
      <sheetName val="Cau_KIMMY"/>
      <sheetName val="DGcau_cong"/>
      <sheetName val="_Abutment_XLSG-G(3)"/>
      <sheetName val="BAOGIATHANG"/>
      <sheetName val="DAODAT"/>
      <sheetName val="vanchuyen TC"/>
      <sheetName val="BDON"/>
      <sheetName val="Solieu"/>
      <sheetName val="gvl"/>
      <sheetName val="#REF!#REF!-B"/>
      <sheetName val="Sum of Cost"/>
      <sheetName val="Abutment"/>
      <sheetName val="UP"/>
      <sheetName val="jobhist"/>
      <sheetName val="BOQ건축"/>
      <sheetName val="공사진행"/>
      <sheetName val="F-F(Ȳ)"/>
      <sheetName val="congtronD75 (tc-tc)"/>
      <sheetName val="2 NSl_x0000_ĥ_x0000__x0000__x0000__x0000__x0000__x0000__x0000__x0000__x0009__x0000__x0000__x0000_⛬Ė_x0000__x0000__x0009__x0000_瀐_x0004__x001f_["/>
      <sheetName val="L� khoan LK1"/>
      <sheetName val="General2"/>
      <sheetName val="CVT"/>
      <sheetName val="Staff Chart"/>
      <sheetName val="Furnitures"/>
      <sheetName val="Project Management"/>
      <sheetName val="NEW-PANEL"/>
      <sheetName val="XL4Poppy"/>
      <sheetName val="M 67"/>
      <sheetName val=""/>
      <sheetName val="VL,NC"/>
      <sheetName val="GiaVL"/>
      <sheetName val="MTL$-INTER"/>
      <sheetName val="luong06"/>
      <sheetName val="2 NSl?ĥ????????_x0009_???⛬Ė??_x0009_?瀐_x0004__x001f_["/>
      <sheetName val="B-C"/>
      <sheetName val="VCV-BE-TONE"/>
      <sheetName val="Analy3is"/>
      <sheetName val="BOQ??"/>
      <sheetName val="????"/>
      <sheetName val="VLXDHA"/>
      <sheetName val="VLXDT"/>
      <sheetName val="VLXDTA"/>
      <sheetName val="2 NSl_x0000_ĥ_x0000__x0000__x0000__x0000__x0000__x0000__x0000__x0000_ _x0000__x0000__x0000_⛬Ė_x0000__x0000_ _x0000_瀐_x0004__x001f_["/>
      <sheetName val="LoaiDay"/>
      <sheetName val="control"/>
      <sheetName val="[Abutment.XLS_x005f_x001d_G-G(3)"/>
      <sheetName val="Names"/>
      <sheetName val="F-F(?)"/>
      <sheetName val="_Abutment.XLS_x005f_x001d_G-G(3)"/>
      <sheetName val="NGUON"/>
      <sheetName val="Reference Data"/>
      <sheetName val="Sheet2"/>
      <sheetName val="Bảng giá"/>
      <sheetName val="F-F(_)"/>
      <sheetName val="_Abutment.XLS_x005f_x005f_x005f_x001d_G-G(3"/>
      <sheetName val="SPL4-TOTAL"/>
      <sheetName val="Temp"/>
      <sheetName val="2 NSl_ĥ_________x0009____⛬Ė___x0009__瀐_x0004__x001f__"/>
      <sheetName val="2 NSl?ĥ???????? ???⛬Ė?? ?瀐_x0004__x001f_["/>
      <sheetName val="2 NSl_ĥ________ ___⛬Ė__ _瀐_x0004__x001f__"/>
      <sheetName val="BOQ__"/>
      <sheetName val="____"/>
      <sheetName val="CT35"/>
      <sheetName val="19"/>
      <sheetName val="2 NSl_x0000_h_x0000__x0000__x0000__x0000__x0000__x0000__x0000__x0000__x0009__x0000__x0000__x0000_?E_x0000__x0000__x0009__x0000_?_x0004__x001f_["/>
      <sheetName val="17.US CHW tho a_`"/>
      <sheetName val="2 NSl_x0000_h_x0000__x0000__x0000__x0000__x0000__x0000__x0000__x0000_ _x0000__x0000__x0000_?E_x0000__x0000_ _x0000_?_x0004__x001f_["/>
      <sheetName val="Options"/>
      <sheetName val="Tro giup"/>
      <sheetName val="_x0000_?h_x0000__x0000__x0000__x0000__x0000__x0000__x0000__x0000_?h_x0000__x0000_-_x0000__x0000__x0000__x0000__x0000__x0000__x0000__x0000__x0000__x0000__x0000__x0000__x0000__x0000__x0000_"/>
      <sheetName val="L? khoan LK1"/>
      <sheetName val="So_lieu_chung"/>
      <sheetName val="13_BANG_CT"/>
      <sheetName val="14_MMUS_GIUA_NHIP"/>
      <sheetName val="4_HSPBngang"/>
      <sheetName val="6_Tinh_tai"/>
      <sheetName val="2_NSl"/>
      <sheetName val="17_US_CHU_tho_a_b"/>
      <sheetName val="15_MMUS_GOI"/>
      <sheetName val="5_BANG_I"/>
      <sheetName val="Xuly_Data"/>
      <sheetName val="EE_(3)"/>
      <sheetName val="DO_AM_DT"/>
      <sheetName val="32.9-(419)"/>
      <sheetName val="dtxl"/>
      <sheetName val="TK cold bin"/>
      <sheetName val="2 NSl?h????????_x0009_????E??_x0009_??_x0004__x001f_["/>
      <sheetName val="L_ khoan LK1"/>
      <sheetName val="DONVIBAN"/>
      <sheetName val="??h?????????h??-???????????????"/>
      <sheetName val="ctbetong"/>
      <sheetName val="단면 (2)"/>
      <sheetName val="2 NSl_ĥ________ ___⛬Ė__ _瀐_x0"/>
      <sheetName val="2 NSl_h________ ____E__ ___x0"/>
      <sheetName val="__h_________h__-_______________"/>
      <sheetName val="chitimc"/>
      <sheetName val="PTVT"/>
      <sheetName val="T.Tinh"/>
      <sheetName val="2 NSl?h???????? ????E?? ??_x0004__x001f_["/>
      <sheetName val="2 NSl_x0000_ĥ_x0000_ _x0000__x0000_⛬Ė_x0000_ 瀐_x0004__x001f_[Abutment.X"/>
      <sheetName val="Gi¸VËtT­"/>
      <sheetName val="ptdg"/>
      <sheetName val="THVT"/>
      <sheetName val="2 NSl_h_________x0009_____E___x0009____x0004__x001f__"/>
      <sheetName val="tlr"/>
      <sheetName val="m noi"/>
      <sheetName val="t canh 1"/>
      <sheetName val="t canh 2"/>
      <sheetName val="t canh 3"/>
      <sheetName val="t cong 1"/>
      <sheetName val="t cong 2"/>
      <sheetName val="t cong 3"/>
      <sheetName val="t cong 4"/>
      <sheetName val="d.giai g.co"/>
      <sheetName val="cdo g.co"/>
      <sheetName val="t.do g.co"/>
      <sheetName val="k.l g.co"/>
      <sheetName val="thkl trai"/>
      <sheetName val="thkl phai"/>
      <sheetName val="Bar"/>
      <sheetName val="Cau_CAMAU1"/>
      <sheetName val="Cau_DINHHOA1"/>
      <sheetName val="Cau_KIMMY1"/>
      <sheetName val="DGcau_cong1"/>
      <sheetName val="THPDMoi__(2)"/>
      <sheetName val="TONG_HOP_VL-NC"/>
      <sheetName val="dongia_(2)"/>
      <sheetName val="TONGKE3p_"/>
      <sheetName val="TH_VL,_NC,_DDHT_Thanhphuoc"/>
      <sheetName val="Don_gia"/>
      <sheetName val="t-h_HA_THE"/>
      <sheetName val="CHITIET_VL-NC"/>
      <sheetName val="TH_XL"/>
      <sheetName val="CHITIET_VL-NC-TT_-1p"/>
      <sheetName val="Lç_khoan_LK1"/>
      <sheetName val="2 NSl_h________ ____E__ ___x0004__x001f__"/>
      <sheetName val="Tinh Kđt-2015"/>
      <sheetName val="VT"/>
      <sheetName val="Sheet3"/>
      <sheetName val="doanh thu"/>
      <sheetName val="Quantity"/>
      <sheetName val="Dynamic Ranges"/>
      <sheetName val="Chiettinh dz0,4"/>
      <sheetName val="_Abutment.XLS_x005f_x001d_G-G)3)"/>
      <sheetName val="VMXDT"/>
      <sheetName val="6_Tioh_tai"/>
      <sheetName val="_Abutment.XLS_x005f_x001d_G-G(3"/>
      <sheetName val="_Abutment.XLS_x005f_x005f_x005f_x005f_x005f"/>
      <sheetName val="Validation"/>
      <sheetName val="DATA INPUT"/>
      <sheetName val="Data region"/>
      <sheetName val="date no."/>
      <sheetName val="DM NPP"/>
      <sheetName val="DMSP"/>
      <sheetName val="Data NPP"/>
      <sheetName val="P.bo"/>
      <sheetName val="npp"/>
      <sheetName val="Cách chia"/>
      <sheetName val="L_TBP"/>
      <sheetName val="Coding"/>
      <sheetName val="NOV"/>
      <sheetName val="AUG"/>
      <sheetName val="CT"/>
      <sheetName val="1.Setup"/>
      <sheetName val="8.Assumption"/>
      <sheetName val="9. Comps"/>
      <sheetName val="Valuation"/>
      <sheetName val="DCF"/>
      <sheetName val="DTBHT1"/>
      <sheetName val="CONGNOPHAITHU"/>
      <sheetName val="SBU"/>
      <sheetName val="Price"/>
      <sheetName val="5A"/>
      <sheetName val="Refresh!"/>
      <sheetName val="Sanluong"/>
      <sheetName val="5A "/>
      <sheetName val="Bang gia tong hop"/>
      <sheetName val="RA-p.3(9K) HO"/>
      <sheetName val="Thamchieu"/>
      <sheetName val="Tæng ng¹ch"/>
      <sheetName val="thunhap2"/>
      <sheetName val="l­ongthang"/>
      <sheetName val="PNT-QUOT-#3"/>
      <sheetName val="COAT&amp;WRAP-QIOT-#3"/>
      <sheetName val="KHQT-00-01"/>
      <sheetName val="_Abutment.XLS_x005f_x005f_x005f"/>
      <sheetName val="XUAT"/>
      <sheetName val="TONGHOP0,4"/>
      <sheetName val="Chenh lech vat tu"/>
      <sheetName val="khoi luong"/>
      <sheetName val="Parem"/>
      <sheetName val="SL"/>
      <sheetName val="banggia1"/>
      <sheetName val="qhlk"/>
      <sheetName val="tra-vat-lieu"/>
      <sheetName val="Agg-Require-Asphalt"/>
      <sheetName val="Check_C"/>
      <sheetName val="vanchuyen_TC"/>
      <sheetName val="FW Sum"/>
      <sheetName val="Consol BS+PL-08"/>
      <sheetName val="PIT"/>
      <sheetName val="kinh phí XD"/>
      <sheetName val="dinh muc"/>
      <sheetName val="bang tien luong"/>
      <sheetName val="Bang tinh"/>
      <sheetName val="Ma cua"/>
      <sheetName val="manha"/>
      <sheetName val="D_x0007_cau.cong"/>
      <sheetName val="_Abutment.XLS_x001d_G-G)3)"/>
      <sheetName val="_Abutment.XLS_x001d_G-G(3"/>
      <sheetName val="_Abutment.XLS_x005f"/>
      <sheetName val="2 NSl_x005f_x0000_ĥ_x005f_x0000__x005f_x0000__x00"/>
      <sheetName val="2 NSl?ĥ????????_x005f_x0009_???⛬Ė??"/>
      <sheetName val="[Abutment.XLS_x005f_x005f_x005f_x001d_G-G(3"/>
      <sheetName val="2 NSl?ĥ???????? ???⛬Ė?? ?瀐_x0"/>
      <sheetName val="2 NSl_x005f_x0000_h_x005f_x0000__x005f_x0000__x00"/>
      <sheetName val="_x005f_x0000_?h_x005f_x0000__x005f_x0000__x005f_x0000__"/>
      <sheetName val="2 NSl_ĥ_________x005f_x0009____⛬Ė__"/>
      <sheetName val="2 NSl?h????????_x005f_x0009_????E??"/>
      <sheetName val="2 NSl?h???????? ????E?? ??_x0"/>
      <sheetName val="2 NSl_x005f_x0000_ĥ_x005f_x0000_ _x005f_x0000__"/>
      <sheetName val="NqNc"/>
      <sheetName val="btra"/>
      <sheetName val="2 NSl_ĥ_________x0009____⛬Ė___x0009__瀐_x0"/>
      <sheetName val="2 NSl_x0000_ĥ_x0000__x0000__x00"/>
      <sheetName val="2 NSl?ĥ????????_x0009_???⛬Ė??"/>
      <sheetName val="[Abutment.XLS_x005f_x001d_G-G(3"/>
      <sheetName val="2 NSl_x0000_h_x0000__x0000__x00"/>
      <sheetName val="_x0000_?h_x0000__x0000__x0000__"/>
      <sheetName val="2 NSl_ĥ_________x0009____⛬Ė__"/>
      <sheetName val="2 NSl?h????????_x0009_????E??"/>
      <sheetName val="2 NSl_x0000_ĥ_x0000_ _x0000__"/>
      <sheetName val="CA6c"/>
      <sheetName val="CA6b(input data here)"/>
      <sheetName val="#REF!$D$6-B"/>
      <sheetName val="#REF!$B$2"/>
      <sheetName val="$U$12-D"/>
      <sheetName val="_Abutment_XLSG-G(0ü"/>
      <sheetName val="PHAN DS 22 KV"/>
      <sheetName val="chi tiet TBA"/>
      <sheetName val="chi tiet C"/>
      <sheetName val="MARSHALL-PL3"/>
      <sheetName val="2_NSl________________⛬_____瀐__2"/>
      <sheetName val="2_NSl________________⛬_____瀐__3"/>
      <sheetName val="Gia KS"/>
      <sheetName val="KH-Q1,Q2,01"/>
      <sheetName val="Du_lieu"/>
      <sheetName val="Sum_of_Cost"/>
      <sheetName val="2_NSlĥ_⛬Ė_瀐["/>
      <sheetName val="Staff_Chart"/>
      <sheetName val="Project_Management"/>
      <sheetName val="M_67"/>
      <sheetName val="2_NSl?ĥ????????_???⛬Ė??_?瀐["/>
      <sheetName val="L�_khoan_LK1"/>
      <sheetName val="congtronD75_(tc-tc)"/>
      <sheetName val="[Abutment_XLS_x005f_x001d_G-G(3)"/>
      <sheetName val="_Abutment_XLS_x005f_x001d_G-G(3)"/>
      <sheetName val="2 NSl?ĥ???????? ???⛬Ė??"/>
      <sheetName val="2 NSl_ĥ________ ___⛬Ė__"/>
      <sheetName val="2 NSl?h???????? ????E??"/>
      <sheetName val="2_NSlĥ_⛬Ė_瀐[1"/>
      <sheetName val="Reference_Data"/>
      <sheetName val="Bảng_giá"/>
      <sheetName val="2_NSlh_?E_?["/>
      <sheetName val="L?_khoan_LK1"/>
      <sheetName val="2_NSlĥ_⛬Ė_瀐_1"/>
      <sheetName val="2_NSl_ĥ____________⛬Ė____瀐_"/>
      <sheetName val="2_NSlĥ_⛬Ė_瀐_"/>
      <sheetName val="2_NSlh__E___"/>
      <sheetName val="_h_h-"/>
      <sheetName val="L__khoan_LK1"/>
      <sheetName val="_Abutment_XLS_x001d_G-G(3)"/>
      <sheetName val="cu"/>
      <sheetName val="Cau_CAMAU6"/>
      <sheetName val="Cau_DINHHOA6"/>
      <sheetName val="Cau_KIMMY6"/>
      <sheetName val="DGcau_cong6"/>
      <sheetName val="13_BANG_CT6"/>
      <sheetName val="14_MMUS_GIUA_NHIP6"/>
      <sheetName val="4_HSPBngang6"/>
      <sheetName val="6_Tinh_tai6"/>
      <sheetName val="2_NSl6"/>
      <sheetName val="17_US_CHU_tho_a_b6"/>
      <sheetName val="15_MMUS_GOI6"/>
      <sheetName val="5_BANG_I6"/>
      <sheetName val="So_lieu_chung6"/>
      <sheetName val="Xuly_Data6"/>
      <sheetName val="EE_(3)6"/>
      <sheetName val="DO_AM_DT6"/>
      <sheetName val="Lç_khoan_LK15"/>
      <sheetName val="THPDMoi__(2)5"/>
      <sheetName val="TONG_HOP_VL-NC5"/>
      <sheetName val="dongia_(2)5"/>
      <sheetName val="TONGKE3p_5"/>
      <sheetName val="TH_VL,_NC,_DDHT_Thanhphuoc5"/>
      <sheetName val="Don_gia5"/>
      <sheetName val="t-h_HA_THE5"/>
      <sheetName val="CHITIET_VL-NC5"/>
      <sheetName val="TH_XL5"/>
      <sheetName val="CHITIET_VL-NC-TT_-1p5"/>
      <sheetName val="2_NSlĥ_⛬Ė_瀐_7"/>
      <sheetName val="vanchuyen_TC5"/>
      <sheetName val="Check_C5"/>
      <sheetName val="M_675"/>
      <sheetName val="Sum_of_Cost5"/>
      <sheetName val="L�_khoan_LK15"/>
      <sheetName val="Staff_Chart5"/>
      <sheetName val="Project_Management5"/>
      <sheetName val="congtronD75_(tc-tc)5"/>
      <sheetName val="2_NSl_ĥ____________⛬Ė____瀐_7"/>
      <sheetName val="_Abutment_XLS_x005f_x001d_G-G(3)5"/>
      <sheetName val="32_9-(419)4"/>
      <sheetName val="2_NSlh__E___6"/>
      <sheetName val="L__khoan_LK14"/>
      <sheetName val="Reference_Data5"/>
      <sheetName val="Bảng_giá5"/>
      <sheetName val="_Abutment_XLS_x005f_x005f_x005f_x001d_G-G(5"/>
      <sheetName val="Cau_CAMAU3"/>
      <sheetName val="Cau_DINHHOA3"/>
      <sheetName val="Cau_KIMMY3"/>
      <sheetName val="DGcau_cong3"/>
      <sheetName val="So_lieu_chung3"/>
      <sheetName val="13_BANG_CT3"/>
      <sheetName val="14_MMUS_GIUA_NHIP3"/>
      <sheetName val="4_HSPBngang3"/>
      <sheetName val="6_Tinh_tai3"/>
      <sheetName val="2_NSl3"/>
      <sheetName val="17_US_CHU_tho_a_b3"/>
      <sheetName val="15_MMUS_GOI3"/>
      <sheetName val="5_BANG_I3"/>
      <sheetName val="Xuly_Data3"/>
      <sheetName val="DO_AM_DT3"/>
      <sheetName val="EE_(3)3"/>
      <sheetName val="vanchuyen_TC2"/>
      <sheetName val="THPDMoi__(2)2"/>
      <sheetName val="TONG_HOP_VL-NC2"/>
      <sheetName val="dongia_(2)2"/>
      <sheetName val="TONGKE3p_2"/>
      <sheetName val="TH_VL,_NC,_DDHT_Thanhphuoc2"/>
      <sheetName val="Don_gia2"/>
      <sheetName val="t-h_HA_THE2"/>
      <sheetName val="CHITIET_VL-NC2"/>
      <sheetName val="TH_XL2"/>
      <sheetName val="CHITIET_VL-NC-TT_-1p2"/>
      <sheetName val="Lç_khoan_LK12"/>
      <sheetName val="Check_C2"/>
      <sheetName val="2_NSlĥ_⛬Ė_瀐_3"/>
      <sheetName val="L�_khoan_LK12"/>
      <sheetName val="M_672"/>
      <sheetName val="congtronD75_(tc-tc)2"/>
      <sheetName val="Sum_of_Cost2"/>
      <sheetName val="Staff_Chart2"/>
      <sheetName val="Project_Management2"/>
      <sheetName val="_Abutment_XLS_x005f_x001d_G-G(3)2"/>
      <sheetName val="2_NSl_ĥ____________⛬Ė____瀐_3"/>
      <sheetName val="Reference_Data2"/>
      <sheetName val="Bảng_giá2"/>
      <sheetName val="13_BANG_CT1"/>
      <sheetName val="14_MMUS_GIUA_NHIP1"/>
      <sheetName val="4_HSPBngang1"/>
      <sheetName val="6_Tinh_tai1"/>
      <sheetName val="2_NSl1"/>
      <sheetName val="17_US_CHU_tho_a_b1"/>
      <sheetName val="15_MMUS_GOI1"/>
      <sheetName val="5_BANG_I1"/>
      <sheetName val="So_lieu_chung1"/>
      <sheetName val="Xuly_Data1"/>
      <sheetName val="EE_(3)1"/>
      <sheetName val="DO_AM_DT1"/>
      <sheetName val="2_NSlĥ_⛬Ė_瀐_2"/>
      <sheetName val="2_NSl_ĥ____________⛬Ė____瀐_2"/>
      <sheetName val="32_9-(419)"/>
      <sheetName val="2_NSlh__E___2"/>
      <sheetName val="_Abutment_XLS_x005f_x005f_x005f_x001d_G-G(3"/>
      <sheetName val="32_9-(419)1"/>
      <sheetName val="2_NSlh__E___3"/>
      <sheetName val="L__khoan_LK11"/>
      <sheetName val="_Abutment_XLS_x005f_x005f_x005f_x001d_G-G(1"/>
      <sheetName val="Cau_CAMAU2"/>
      <sheetName val="Cau_DINHHOA2"/>
      <sheetName val="Cau_KIMMY2"/>
      <sheetName val="DGcau_cong2"/>
      <sheetName val="So_lieu_chung2"/>
      <sheetName val="13_BANG_CT2"/>
      <sheetName val="[Abutment.XLS_x001d_G-G(3"/>
      <sheetName val="???"/>
      <sheetName val="2_NSl_________________________2"/>
      <sheetName val="2_NSl_________________________3"/>
      <sheetName val="共機計算"/>
      <sheetName val="共機J"/>
      <sheetName val="Function"/>
      <sheetName val="Bao cao ton Kho "/>
      <sheetName val="14_MMUS_GIUA_NHIP2"/>
      <sheetName val="4_HSPBngang2"/>
      <sheetName val="6_Tinh_tai2"/>
      <sheetName val="2_NSl2"/>
      <sheetName val="17_US_CHU_tho_a_b2"/>
      <sheetName val="15_MMUS_GOI2"/>
      <sheetName val="5_BANG_I2"/>
      <sheetName val="Xuly_Data2"/>
      <sheetName val="DO_AM_DT2"/>
      <sheetName val="EE_(3)2"/>
      <sheetName val="vanchuyen_TC1"/>
      <sheetName val="THPDMoi__(2)1"/>
      <sheetName val="TONG_HOP_VL-NC1"/>
      <sheetName val="dongia_(2)1"/>
      <sheetName val="TONGKE3p_1"/>
      <sheetName val="___"/>
      <sheetName val="_x005f_x0000__h_x005f_x0000__x005f_x0000__x005f_x0000__"/>
      <sheetName val="2 NSl_h_________x005f_x0009_____E__"/>
      <sheetName val="TH_VL,_NC,_DDHT_Thanhphuoc1"/>
      <sheetName val="Don_gia1"/>
      <sheetName val="t-h_HA_THE1"/>
      <sheetName val="CHITIET_VL-NC1"/>
      <sheetName val="TH_XL1"/>
      <sheetName val="CHITIET_VL-NC-TT_-1p1"/>
      <sheetName val="Lç_khoan_LK11"/>
      <sheetName val="Check_C1"/>
      <sheetName val="L�_khoan_LK11"/>
      <sheetName val="M_671"/>
      <sheetName val="congtronD75_(tc-tc)1"/>
      <sheetName val="Sum_of_Cost1"/>
      <sheetName val="Staff_Chart1"/>
      <sheetName val="Project_Management1"/>
      <sheetName val="_Abutment_XLS_x005f_x001d_G-G(3)1"/>
      <sheetName val="Reference_Data1"/>
      <sheetName val="Bảng_giá1"/>
      <sheetName val="2_NSl_ĥ____________⛬Ė____瀐_1"/>
      <sheetName val="2_NSlh__E___1"/>
      <sheetName val="2_NSlĥ_⛬Ė_瀐_4"/>
      <sheetName val="2_NSl_ĥ____________⛬Ė____瀐_4"/>
      <sheetName val="Cau_CAMAU4"/>
      <sheetName val="Cau_DINHHOA4"/>
      <sheetName val="Cau_KIMMY4"/>
      <sheetName val="NKC6"/>
      <sheetName val="dutoan"/>
      <sheetName val="Tong hop vat tu"/>
      <sheetName val="Config"/>
      <sheetName val="FAB별"/>
      <sheetName val="NKY"/>
      <sheetName val="2_NSl_________________________4"/>
      <sheetName val="2_NSl_________________________5"/>
      <sheetName val="[Abutment_XLS_x001d_G-G(3)"/>
      <sheetName val="_Abutment_XLS_x001d_G-G(3)5"/>
      <sheetName val="_Abutment_XLS_x005f_x001d_G-G(5"/>
      <sheetName val="_Abutment_XLS_x001d_G-G(3)2"/>
      <sheetName val="_Abutment_XLS_x005f_x001d_G-G(3"/>
      <sheetName val="_Abutment_XLS_x005f_x001d_G-G(1"/>
      <sheetName val="_Abutment_XLS_x001d_G-G(3)1"/>
      <sheetName val="DGcau_cong4"/>
      <sheetName val="13_BANG_CT4"/>
      <sheetName val="14_MMUS_GIUA_NHIP4"/>
      <sheetName val="4_HSPBngang4"/>
      <sheetName val="6_Tinh_tai4"/>
      <sheetName val="2_NSl4"/>
      <sheetName val="17_US_CHU_tho_a_b4"/>
      <sheetName val="15_MMUS_GOI4"/>
      <sheetName val="5_BANG_I4"/>
      <sheetName val="i&amp;p"/>
      <sheetName val="i&amp;p_x0000__x0000__x0008_ŤĀ_x000e_&amp;Help and Support Cent"/>
      <sheetName val="BANG TONG HOP (2)"/>
      <sheetName val="2006"/>
      <sheetName val="_Abutment_XLS_x001d_G-G(5"/>
      <sheetName val="_Abutment_XLS_x001d_G-G(3"/>
      <sheetName val="_Abutment_XLS_x001d_G-G(1"/>
      <sheetName val="DLDT"/>
      <sheetName val="DL"/>
    </sheetNames>
    <sheetDataSet>
      <sheetData sheetId="0" refreshError="1">
        <row r="45">
          <cell r="I45">
            <v>7.0000000000000007E-2</v>
          </cell>
        </row>
      </sheetData>
      <sheetData sheetId="1" refreshError="1">
        <row r="1">
          <cell r="A1" t="str">
            <v>ministry of transport - No. 18 projects management unit</v>
          </cell>
        </row>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Test5"/>
      <sheetName val="CODE"/>
      <sheetName val="KK bo sung"/>
      <sheetName val="External"/>
      <sheetName val="Don gia chi tiet"/>
      <sheetName val="B-B"/>
      <sheetName val="Analysis"/>
      <sheetName val="C-C"/>
      <sheetName val="D-D"/>
      <sheetName val="luong06"/>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HKT"/>
      <sheetName val="KS"/>
      <sheetName val="BTHKTC"/>
      <sheetName val="TMDT"/>
      <sheetName val="DTCTBCBDT"/>
      <sheetName val="DTCTC"/>
      <sheetName val="THKLC"/>
      <sheetName val="VLBC"/>
      <sheetName val="BKLDg"/>
      <sheetName val="BCVL"/>
      <sheetName val="gVL"/>
      <sheetName val="B-B"/>
      <sheetName val="Analysis"/>
      <sheetName val="C-C"/>
      <sheetName val="D-D"/>
    </sheetNames>
    <sheetDataSet>
      <sheetData sheetId="0" refreshError="1">
        <row r="718">
          <cell r="A718" t="str">
            <v>BD.1733</v>
          </cell>
          <cell r="B718" t="str">
            <v>§. ®Êt ®Ó ®¾p&lt;=1000m;§.&lt;=0,8m3;«t«&lt;=5T;ñi&lt;=110cv;§C3</v>
          </cell>
          <cell r="C718" t="str">
            <v>m3</v>
          </cell>
          <cell r="F718">
            <v>100.55</v>
          </cell>
          <cell r="G718">
            <v>7630.32</v>
          </cell>
        </row>
        <row r="1415">
          <cell r="A1415" t="str">
            <v>BK.4113</v>
          </cell>
          <cell r="B1415" t="str">
            <v>§.nÒn ®­êng ®Çm 9T;ñi110cv K=0,90;§C3</v>
          </cell>
          <cell r="C1415" t="str">
            <v>m3</v>
          </cell>
          <cell r="F1415">
            <v>392.25</v>
          </cell>
          <cell r="G1415">
            <v>2486.8200000000002</v>
          </cell>
        </row>
        <row r="1741">
          <cell r="A1741" t="str">
            <v>EC.2117</v>
          </cell>
          <cell r="B1741" t="str">
            <v>L.mÆt ®­êng cÊp phèi L.trªn dµy18cm</v>
          </cell>
          <cell r="C1741" t="str">
            <v>m2</v>
          </cell>
          <cell r="E1741">
            <v>6699.82</v>
          </cell>
          <cell r="F1741">
            <v>552.84</v>
          </cell>
          <cell r="G1741">
            <v>5760.57</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ill G (General Items)"/>
      <sheetName val="Bill D (Drainage)"/>
      <sheetName val="Bill R (RoadWorks)"/>
      <sheetName val="Daywork"/>
      <sheetName val="Names"/>
      <sheetName val="Sheet1"/>
      <sheetName val="Bill E (Earth &amp; SiteWorks)"/>
      <sheetName val="R&amp;P"/>
      <sheetName val="DUPA (Road)"/>
      <sheetName val="DUPA (Bridge)"/>
      <sheetName val="Bill B (BridgeWorks)"/>
      <sheetName val="Temporary Facilities"/>
      <sheetName val="Detailed for Breakdown"/>
      <sheetName val="dg"/>
      <sheetName val="Can doi "/>
      <sheetName val="Xuly Data"/>
      <sheetName val="CKN"/>
      <sheetName val="long thi cong"/>
      <sheetName val="Sonic"/>
      <sheetName val="Be+Than+xamu"/>
      <sheetName val="SuperT-N1"/>
      <sheetName val="SuperT-N2"/>
      <sheetName val="SuperT-N3"/>
      <sheetName val="Da thi cong"/>
      <sheetName val="Tong hop"/>
      <sheetName val="Khoi K"/>
      <sheetName val="Thuong bo"/>
      <sheetName val="Viec khac"/>
      <sheetName val="Cty cap"/>
      <sheetName val="a       "/>
      <sheetName val="Ct- DZ35kV"/>
      <sheetName val="CM"/>
      <sheetName val="VL"/>
      <sheetName val="L"/>
      <sheetName val="THGT"/>
      <sheetName val="THDG"/>
      <sheetName val="XL4Poppy"/>
      <sheetName val="[luongCAU KH"/>
      <sheetName val="BMA"/>
      <sheetName val="_luongCAU KH"/>
      <sheetName val="ND"/>
      <sheetName val="111"/>
      <sheetName val="131"/>
      <sheetName val="138"/>
      <sheetName val="Tồn k"/>
      <sheetName val="BCTH"/>
      <sheetName val="BCTH (2)"/>
      <sheetName val="Dư nợ"/>
      <sheetName val="141"/>
      <sheetName val="156"/>
      <sheetName val="331"/>
      <sheetName val="632"/>
      <sheetName val="334"/>
      <sheetName val="336"/>
      <sheetName val="338.8"/>
      <sheetName val="421"/>
      <sheetName val="642"/>
      <sheetName val="641"/>
      <sheetName val="511"/>
      <sheetName val="635"/>
      <sheetName val="KqKD"/>
      <sheetName val="Can doiQ1"/>
      <sheetName val="911"/>
      <sheetName val="151"/>
      <sheetName val="Sheet2"/>
      <sheetName val="can đối"/>
      <sheetName val="ThueVAT"/>
      <sheetName val="00000000"/>
      <sheetName val="10000000"/>
      <sheetName val="20000000"/>
      <sheetName val="HE SO"/>
      <sheetName val="PTDG"/>
      <sheetName val="Name"/>
      <sheetName val="TSCD"/>
      <sheetName val="VCTC"/>
      <sheetName val="Tinh toan"/>
      <sheetName val="btct"/>
      <sheetName val="gvl"/>
      <sheetName val="Bien phap thi cong"/>
      <sheetName val="DATA GOC"/>
      <sheetName val="dgkv"/>
      <sheetName val="chiet tinh"/>
      <sheetName val="M13PTDG"/>
      <sheetName val="T?n k"/>
      <sheetName val="Du n?"/>
      <sheetName val="can d?i"/>
      <sheetName val="KKKKKKKK"/>
      <sheetName val="T_n k"/>
      <sheetName val="Du n_"/>
      <sheetName val="can d_i"/>
      <sheetName val="Chi tiet"/>
      <sheetName val="Coc 32 m(Cho mo)"/>
      <sheetName val="Phan th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ill G (General Items)"/>
      <sheetName val="Bill D (Drainage)"/>
      <sheetName val="Bill R (RoadWorks)"/>
      <sheetName val="Daywork"/>
      <sheetName val="Names"/>
      <sheetName val="Sheet1"/>
      <sheetName val="Bill E (Earth &amp; SiteWorks)"/>
      <sheetName val="R&amp;P"/>
      <sheetName val="DUPA (Road)"/>
      <sheetName val="DUPA (Bridge)"/>
      <sheetName val="Bill B (BridgeWorks)"/>
      <sheetName val="Temporary Facilities"/>
      <sheetName val="Detailed for Breakdown"/>
      <sheetName val="dg"/>
      <sheetName val="Can doi "/>
      <sheetName val="Xuly Data"/>
      <sheetName val="CKN"/>
      <sheetName val="long thi cong"/>
      <sheetName val="Sonic"/>
      <sheetName val="Be+Than+xamu"/>
      <sheetName val="SuperT-N1"/>
      <sheetName val="SuperT-N2"/>
      <sheetName val="SuperT-N3"/>
      <sheetName val="Da thi cong"/>
      <sheetName val="Tong hop"/>
      <sheetName val="Khoi K"/>
      <sheetName val="Thuong bo"/>
      <sheetName val="Viec khac"/>
      <sheetName val="Cty cap"/>
      <sheetName val="a       "/>
      <sheetName val="Ct- DZ35k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B-B"/>
      <sheetName val="Analysis"/>
      <sheetName val="C-C"/>
      <sheetName val="D-D"/>
      <sheetName val="SQTMat"/>
      <sheetName val="CPMAY"/>
      <sheetName val="QTOAN V.TU"/>
      <sheetName val="BKE VTU"/>
      <sheetName val="CPNC"/>
      <sheetName val="CPC"/>
      <sheetName val="TH CHI P"/>
      <sheetName val="T.K dngang"/>
      <sheetName val="TKHO"/>
      <sheetName val="SCT CNO"/>
      <sheetName val="SO BAN DAU"/>
      <sheetName val="B C.CONG"/>
      <sheetName val=" bangthanhtoanluonggiantiep"/>
      <sheetName val="BPTLGT cong "/>
      <sheetName val="LGTIEP"/>
      <sheetName val="LTDUONG"/>
      <sheetName val="LUONGTT"/>
      <sheetName val="BTHL"/>
      <sheetName val="BTH C.PHI"/>
      <sheetName val="Ctacphi"/>
      <sheetName val="BTHCPHat"/>
      <sheetName val=" QUY XH"/>
      <sheetName val="CDoan"/>
      <sheetName val="BCQTCdoan"/>
      <sheetName val="XL4Test5"/>
      <sheetName val="Xuly Data"/>
      <sheetName val="thang 2"/>
      <sheetName val="thang 3"/>
      <sheetName val="thang 4"/>
      <sheetName val="thang 5"/>
      <sheetName val="BG ENGLISH"/>
      <sheetName val="p1L-l=21m"/>
      <sheetName val="Detailed for Breakdown"/>
      <sheetName val="BTH C.@HI"/>
      <sheetName val="Ca may"/>
      <sheetName val="T5-06"/>
      <sheetName val="phu my"/>
      <sheetName val="GVL"/>
      <sheetName val="TinhToan"/>
      <sheetName val="_x0000__x0000__x0000__x0000__x0000__x0000__x0000__x0000_"/>
      <sheetName val="????????"/>
      <sheetName val="Bia"/>
      <sheetName val="So quy"/>
      <sheetName val="SL"/>
      <sheetName val="P.thu"/>
      <sheetName val="00000000"/>
      <sheetName val="MO M0"/>
      <sheetName val="Pan1"/>
      <sheetName val="KHAOSAT"/>
      <sheetName val="EIRR&gt;1&lt;1"/>
      <sheetName val="EIRR&lt;2"/>
      <sheetName val="Cp&gt;10-Ln&lt;10"/>
      <sheetName val="Ln&lt;20"/>
      <sheetName val="Questionnaire"/>
      <sheetName val="BOM_NE"/>
      <sheetName val="Prices"/>
      <sheetName val="Power"/>
      <sheetName val="BOM_NMS"/>
      <sheetName val="Installation"/>
      <sheetName val="Training"/>
      <sheetName val="Drawing"/>
      <sheetName val="QTOAN V&amp;TU"/>
      <sheetName val="Xuly D!ta"/>
      <sheetName val="Config"/>
      <sheetName val="Tong hop vat tu"/>
      <sheetName val="BK04"/>
      <sheetName val="________"/>
      <sheetName val="_x005f_x0000__x005f_x0000__x005f_x0000__x005f_x0000__x0"/>
      <sheetName val="MTC"/>
      <sheetName val="LTMay"/>
      <sheetName val="Nlieu"/>
      <sheetName val="_x0000__x0000__x0000__x0000__x0"/>
      <sheetName val="Ct- DZ35kV"/>
      <sheetName val="Names"/>
      <sheetName val="KKKKKKKK"/>
      <sheetName val="Comb"/>
      <sheetName val="Dim"/>
      <sheetName val="TanHiep_XD"/>
      <sheetName val="bdmtk"/>
      <sheetName val="MA KH"/>
      <sheetName val="DG"/>
      <sheetName val="GOCKEP"/>
      <sheetName val="Worksheet in Pier-body-P5"/>
      <sheetName val="NEW-PANEL"/>
      <sheetName val="NEW_PANEL"/>
      <sheetName val="ptdg-duong"/>
      <sheetName val="PEDESB"/>
      <sheetName val="gtrinh"/>
      <sheetName val="TanHiep-XD"/>
    </sheetNames>
    <sheetDataSet>
      <sheetData sheetId="0"/>
      <sheetData sheetId="1"/>
      <sheetData sheetId="2"/>
      <sheetData sheetId="3"/>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refreshError="1"/>
      <sheetData sheetId="40" refreshError="1"/>
      <sheetData sheetId="41"/>
      <sheetData sheetId="42" refreshError="1"/>
      <sheetData sheetId="43"/>
      <sheetData sheetId="44"/>
      <sheetData sheetId="45" refreshError="1"/>
      <sheetData sheetId="46" refreshError="1"/>
      <sheetData sheetId="47" refreshError="1"/>
      <sheetData sheetId="48" refreshError="1"/>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Bansua"/>
      <sheetName val="DGchitiet"/>
      <sheetName val="000"/>
      <sheetName val="KPVC-BD "/>
      <sheetName val="Sum"/>
      <sheetName val="dtxl"/>
      <sheetName val="DGchitiet "/>
      <sheetName val="Chi tiet"/>
      <sheetName val="XL4Poppy"/>
      <sheetName val="[Sec_tq.xls࡝Bansua"/>
      <sheetName val="Gia_vat_tu"/>
      <sheetName val="KPVC-BD_"/>
      <sheetName val="DGchitiet_"/>
      <sheetName val="Chi_tiet"/>
      <sheetName val="[Sec_tq_xls࡝Bansua"/>
      <sheetName val="_Sec_tq.xls࡝Bansua"/>
      <sheetName val="chitiet"/>
      <sheetName val="_Sec_tq_xls࡝Bansua"/>
      <sheetName val="_x0000_"/>
      <sheetName val="_x0000__x0001__x0000_"/>
      <sheetName val="gtrinh"/>
      <sheetName val="THPDMoi  (2)"/>
      <sheetName val="KKKKKKKK"/>
      <sheetName val="KHOIK1"/>
      <sheetName val="[Sec_tq.xls?Bansua"/>
      <sheetName val="4"/>
      <sheetName val="?"/>
      <sheetName val="?_x0001_?"/>
      <sheetName val="BK04"/>
      <sheetName val="????????"/>
      <sheetName val="_Sec_tq.xls_Bansua"/>
      <sheetName val="Gia_vat_tu1"/>
      <sheetName val="KPVC-BD_1"/>
      <sheetName val="DGchitiet_1"/>
      <sheetName val="Chi_tiet1"/>
      <sheetName val="[Sec_tq_xls࡝Bansua1"/>
      <sheetName val="_Sec_tq_xls࡝Bansua1"/>
      <sheetName val="Gia_vat_tu2"/>
      <sheetName val="KPVC-BD_2"/>
      <sheetName val="DGchitiet_2"/>
      <sheetName val="Chi_tiet2"/>
      <sheetName val="Gia_vat_tu3"/>
      <sheetName val="KPVC-BD_3"/>
      <sheetName val="DGchitiet_3"/>
      <sheetName val="Chi_tiet3"/>
      <sheetName val="Gia_vat_tu4"/>
      <sheetName val="KPVC-BD_4"/>
      <sheetName val="DGchitiet_4"/>
      <sheetName val="Chi_tiet4"/>
      <sheetName val="[Sec_tq_xls?Bansua"/>
      <sheetName val="_Sec_tq.xls?Bansua"/>
      <sheetName val="_Sec_tq_xls?Bansua"/>
      <sheetName val="_"/>
      <sheetName val="__x0001__"/>
      <sheetName val="gVL"/>
      <sheetName val="Solieu"/>
      <sheetName val="Ct- DZ35kV"/>
      <sheetName val="________"/>
      <sheetName val="_Sec_tq_xls_Bansua"/>
      <sheetName val="MTL$-INTER"/>
      <sheetName val="Sheet1"/>
      <sheetName val="__x005f_x0001__"/>
      <sheetName val="Tongke"/>
      <sheetName val="Detailed for Breakdown"/>
      <sheetName val="ESTI."/>
      <sheetName val="TT"/>
      <sheetName val="NS"/>
      <sheetName val="Giai trinh"/>
      <sheetName val="PEDESB"/>
      <sheetName val="THPDMoi__(2)"/>
      <sheetName val="??"/>
      <sheetName val="MTP"/>
      <sheetName val="ChiDinhThau110ThoXuan"/>
      <sheetName val="chitimc"/>
      <sheetName val="BETON"/>
      <sheetName val="MTP1"/>
    </sheetNames>
    <sheetDataSet>
      <sheetData sheetId="0" refreshError="1">
        <row r="16">
          <cell r="D16">
            <v>6682</v>
          </cell>
        </row>
        <row r="26">
          <cell r="P26">
            <v>233591.30900000001</v>
          </cell>
        </row>
        <row r="29">
          <cell r="D29">
            <v>9091</v>
          </cell>
        </row>
        <row r="49">
          <cell r="D49">
            <v>4047</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refreshError="1"/>
      <sheetData sheetId="73" refreshError="1"/>
      <sheetData sheetId="74" refreshError="1"/>
      <sheetData sheetId="75" refreshError="1"/>
      <sheetData sheetId="7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 thanh"/>
      <sheetName val="th gia trÞ"/>
      <sheetName val="co soquyettoan"/>
      <sheetName val="TT-35KV+TBA"/>
      <sheetName val="35KV"/>
      <sheetName val="TBA-QT"/>
      <sheetName val="TH 35KV-QT"/>
      <sheetName val="TH TBA-QT"/>
      <sheetName val="tonghopkinhphi35Kv"/>
      <sheetName val="th nc m"/>
      <sheetName val=" duong day 35KV yen lam"/>
      <sheetName val="TH Ptram"/>
      <sheetName val="thietbi"/>
      <sheetName val="ctietphantram"/>
      <sheetName val="khao sat thiet ke"/>
      <sheetName val="vc ® dai"/>
      <sheetName val="trong luong xi cat ®a"/>
      <sheetName val="C­íc 36"/>
      <sheetName val="trongluong xa"/>
      <sheetName val="trongluongcot thinghiem"/>
      <sheetName val="KhoBai"/>
      <sheetName val="XL4Poppy"/>
      <sheetName val="TT_35KV_TBA"/>
      <sheetName val="Gia vat tu"/>
      <sheetName val="TT_10KV"/>
      <sheetName val="_x0000__x0000__x0000__x0000__x0000__x0000__x0000__x0000_"/>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sheetData sheetId="2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phan giam tien"/>
      <sheetName val="TT-35KV+TBA"/>
      <sheetName val="TH chi phi`dz+chi phi cong to"/>
      <sheetName val="TT35"/>
      <sheetName val="Gia vat tu"/>
      <sheetName val="gtrinh"/>
      <sheetName val="XL4Poppy"/>
      <sheetName val="chiet0tinh"/>
      <sheetName val="Ctinh 10kV"/>
      <sheetName val="gVL"/>
      <sheetName val="Quantity"/>
      <sheetName val="Dù to¸n Ng¹n son"/>
      <sheetName val="ctBT"/>
      <sheetName val="CHITIET VL-NC-TT-3p"/>
      <sheetName val="Pgal2004"/>
      <sheetName val="VL"/>
      <sheetName val="MTC"/>
      <sheetName val="tong_hop_chi_phi"/>
      <sheetName val="TH_chi_phi_dz+chi_phi_cong_to"/>
      <sheetName val="chiet_tinh"/>
      <sheetName val="phan_giao_tien"/>
      <sheetName val="phan_giao_v_tu"/>
      <sheetName val="phan_giam_tien"/>
      <sheetName val="MAILEGUH"/>
      <sheetName val="Sheet2"/>
      <sheetName val="Sheet3"/>
      <sheetName val="터파기및재료"/>
      <sheetName val="Giai trinh"/>
      <sheetName val="CT -THVLNC"/>
      <sheetName val="bluong"/>
      <sheetName val="Gia VL"/>
      <sheetName val="DgiaCT"/>
      <sheetName val="Bill2000"/>
      <sheetName val="Bill30200"/>
      <sheetName val="PLV"/>
      <sheetName val="_x0000__x0000__x0000__x0000__x0000__x0000__x0000__x0000_"/>
      <sheetName val="KKKKKKKK"/>
      <sheetName val="KPVC-BD "/>
      <sheetName val="Xuly Data"/>
      <sheetName val="TH chi phi dz+chi phi aong to"/>
      <sheetName val="Tong hop vat tu"/>
      <sheetName val="Phan tich ca may"/>
      <sheetName val="Config"/>
      <sheetName val="Chi phi van chuyen"/>
      <sheetName val="Chenh lech ca may"/>
      <sheetName val="TLg CN&amp;Laixe"/>
      <sheetName val="TLg CN&amp;Laixe (2)"/>
      <sheetName val="TLg Laitau"/>
      <sheetName val="TLg Laitau (2)"/>
      <sheetName val="Dinh Muc VT"/>
      <sheetName val="2.CTDGCV-HO"/>
      <sheetName val="TT_35KV_TBA"/>
      <sheetName val="phan giao v vu"/>
      <sheetName val="CD2000"/>
      <sheetName val="Thongso"/>
      <sheetName val="CTTDD"/>
      <sheetName val="THPDMoi  (2)"/>
      <sheetName val="M-GTKH"/>
      <sheetName val="VL-GTKH"/>
      <sheetName val="??????"/>
      <sheetName val="SILICATE"/>
      <sheetName val="______"/>
      <sheetName val="________"/>
      <sheetName val="????????"/>
      <sheetName val="Tien luong"/>
      <sheetName val="Nhan cong"/>
      <sheetName val="Thiet bi"/>
      <sheetName val="Vat tu"/>
      <sheetName val="DM.ChiPhi"/>
      <sheetName val="May TC"/>
      <sheetName val="Phan tich"/>
      <sheetName val="Bang KL"/>
      <sheetName val="TH Kinh phi"/>
      <sheetName val="VT nha"/>
      <sheetName val="CT nha"/>
      <sheetName val="DT nha"/>
      <sheetName val="THKP957"/>
      <sheetName val="Tính giá NC"/>
      <sheetName val="Đầu vào"/>
      <sheetName val="Tiên lượng"/>
      <sheetName val="SL cước"/>
      <sheetName val="MUX-1"/>
      <sheetName val="SL dau tien"/>
      <sheetName val="DH_chi_phi_dz+chi_phi_cong_to"/>
      <sheetName val="5.BANG I"/>
      <sheetName val="Gia"/>
      <sheetName val="PHAN DS 22 KV"/>
      <sheetName val="chi tiet TBA"/>
      <sheetName val="MTL$-INTER"/>
      <sheetName val="TH XDM"/>
      <sheetName val="TH Thu hoi"/>
      <sheetName val="DLNS"/>
      <sheetName val="Camay"/>
      <sheetName val="ChitietDZ"/>
      <sheetName val="ChitietTBA"/>
      <sheetName val="DGIAVLXD"/>
      <sheetName val="DM4970TBA"/>
      <sheetName val="DM4970DZ"/>
      <sheetName val="DMTN"/>
      <sheetName val="VATTU"/>
      <sheetName val="TBA"/>
      <sheetName val="tong_hop_chi_phi1"/>
      <sheetName val="TH_chi_phi_dz+chi_phi_cong_to1"/>
      <sheetName val="chiet_tinh1"/>
      <sheetName val="phan_giao_tien1"/>
      <sheetName val="phan_giao_v_tu1"/>
      <sheetName val="phan_giam_tien1"/>
      <sheetName val="TH_chi_phi`dz+chi_phi_cong_to"/>
      <sheetName val="Gia_vat_tu"/>
      <sheetName val="Ctinh_10kV"/>
      <sheetName val="Dù_to¸n_Ng¹n_son"/>
      <sheetName val="CHITIET_VL-NC-TT-3p"/>
      <sheetName val="Xuly_Data"/>
      <sheetName val="Giai_trinh"/>
      <sheetName val="CT_-THVLNC"/>
      <sheetName val="Gia_VL"/>
      <sheetName val="TH_chi_phi_dz+chi_phi_aong_to"/>
      <sheetName val="KPVC-BD_"/>
      <sheetName val="phan_giao_v_vu"/>
      <sheetName val="Don gia chi tiet"/>
      <sheetName val="Don gia"/>
      <sheetName val="Ct- DZ35kV"/>
      <sheetName val="SUMMARY"/>
      <sheetName val="KH-Q1,Q2,01"/>
      <sheetName val="NG"/>
      <sheetName val="Ts"/>
      <sheetName val="CBR"/>
      <sheetName val="DESIGN DATA"/>
      <sheetName val="STRESSES CHECK"/>
      <sheetName val="Dong HA CLo"/>
      <sheetName val="BE TONG"/>
      <sheetName val="DG6060 "/>
      <sheetName val="DG 6061"/>
      <sheetName val="CA MAY"/>
      <sheetName val="LK-SCT"/>
      <sheetName val="TDT"/>
      <sheetName val="Girder"/>
      <sheetName val="dao vao"/>
      <sheetName val="QD957"/>
      <sheetName val="Tinh toan"/>
      <sheetName val="DSHD DH"/>
      <sheetName val="chitimc"/>
      <sheetName val="Chenh lech vat tu"/>
      <sheetName val="B-B"/>
      <sheetName val="Analysis"/>
      <sheetName val="C-C"/>
      <sheetName val="D-D"/>
      <sheetName val="chi tiet C"/>
      <sheetName val="#REF"/>
      <sheetName val="CTNC"/>
      <sheetName val="CTVL"/>
      <sheetName val="C1D1-1.2"/>
      <sheetName val="DG "/>
      <sheetName val="dongia"/>
      <sheetName val="NC"/>
      <sheetName val="NII-650"/>
      <sheetName val="VL,_x000e_C,MTC"/>
      <sheetName val="CTG"/>
      <sheetName val="Earthwork"/>
      <sheetName val="Assumptions"/>
      <sheetName val="ctdg"/>
      <sheetName val="BMS"/>
      <sheetName val="BANRA"/>
      <sheetName val="MUAVAO"/>
      <sheetName val="XNT"/>
      <sheetName val="MA K HANG"/>
      <sheetName val="giathanh1"/>
      <sheetName val="DLTA"/>
      <sheetName val="6. Muong"/>
      <sheetName val="TH-HG"/>
      <sheetName val="Input"/>
      <sheetName val="Dinh_Muc_VT"/>
      <sheetName val="THPDMoi__(2)"/>
      <sheetName val="Tong_hop_vat_tu"/>
      <sheetName val="Phan_tich_ca_may"/>
      <sheetName val="Chi_phi_van_chuyen"/>
      <sheetName val="Chenh_lech_ca_may"/>
      <sheetName val="TLg_CN&amp;Laixe"/>
      <sheetName val="TLg_CN&amp;Laixe_(2)"/>
      <sheetName val="TLg_Laitau"/>
      <sheetName val="TLg_Laitau_(2)"/>
      <sheetName val="2_CTDGCV-HO"/>
      <sheetName val="bcc4054-85"/>
      <sheetName val="Bentonite"/>
      <sheetName val="BT"/>
      <sheetName val="Khoan"/>
      <sheetName val="Data-KL"/>
      <sheetName val="Date"/>
      <sheetName val="Dia chat"/>
      <sheetName val="Dosauday"/>
      <sheetName val="Rebar (2)"/>
      <sheetName val="Barrem"/>
      <sheetName val="CODE"/>
      <sheetName val="Bảng dung trọng"/>
      <sheetName val="FAB별"/>
      <sheetName val="DTHH"/>
      <sheetName val="may"/>
      <sheetName val="Vua"/>
      <sheetName val="DGBT"/>
      <sheetName val="CTVLNC"/>
      <sheetName val="BCDTK"/>
      <sheetName val="soktmay"/>
      <sheetName val="Name"/>
      <sheetName val="Dinh nghia"/>
      <sheetName val="chenhlech"/>
      <sheetName val="Ket qua"/>
      <sheetName val="bieu do duy tri"/>
      <sheetName val="KLCT MAU-M2"/>
      <sheetName val="KLCT MAU M4"/>
      <sheetName val="KL THEP MAU M2"/>
      <sheetName val="KL THEP MAU M4"/>
      <sheetName val="KT(E-E)"/>
      <sheetName val="KT(D-D)"/>
      <sheetName val="Tai trong"/>
      <sheetName val="KT(B-B)DAT"/>
      <sheetName val="F-F"/>
    </sheetNames>
    <sheetDataSet>
      <sheetData sheetId="0"/>
      <sheetData sheetId="1"/>
      <sheetData sheetId="2"/>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sheetData sheetId="5"/>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 Toan"/>
      <sheetName val="To hop tai trong"/>
      <sheetName val="Sheet3"/>
      <sheetName val="chiet tinh"/>
    </sheetNames>
    <sheetDataSet>
      <sheetData sheetId="0" refreshError="1">
        <row r="19">
          <cell r="E19">
            <v>2</v>
          </cell>
        </row>
        <row r="21">
          <cell r="E21">
            <v>5.5</v>
          </cell>
        </row>
        <row r="47">
          <cell r="E47">
            <v>0.65</v>
          </cell>
        </row>
        <row r="70">
          <cell r="E70">
            <v>23.711999999999996</v>
          </cell>
        </row>
        <row r="71">
          <cell r="E71">
            <v>23.76</v>
          </cell>
        </row>
        <row r="72">
          <cell r="E72">
            <v>0</v>
          </cell>
        </row>
        <row r="73">
          <cell r="E73">
            <v>179.51999999999998</v>
          </cell>
        </row>
        <row r="87">
          <cell r="C87">
            <v>4</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D3B8A-E16F-4F21-98B8-E3BD66EBE70D}">
  <sheetPr codeName="Sheet10">
    <tabColor theme="5" tint="0.79998168889431442"/>
  </sheetPr>
  <dimension ref="A1:V17"/>
  <sheetViews>
    <sheetView view="pageBreakPreview" zoomScale="75" zoomScaleSheetLayoutView="75" workbookViewId="0">
      <selection activeCell="E16" sqref="E16"/>
    </sheetView>
  </sheetViews>
  <sheetFormatPr defaultColWidth="9.140625" defaultRowHeight="14.25" x14ac:dyDescent="0.25"/>
  <cols>
    <col min="1" max="1" width="5.7109375" style="241" customWidth="1"/>
    <col min="2" max="2" width="48.5703125" style="242" customWidth="1"/>
    <col min="3" max="3" width="19.7109375" style="243" customWidth="1"/>
    <col min="4" max="4" width="20.85546875" style="243" hidden="1" customWidth="1"/>
    <col min="5" max="5" width="21.5703125" style="243" customWidth="1"/>
    <col min="6" max="6" width="18.7109375" style="243" customWidth="1"/>
    <col min="7" max="7" width="20.7109375" style="243" customWidth="1"/>
    <col min="8" max="9" width="17.5703125" style="243" customWidth="1"/>
    <col min="10" max="12" width="19.85546875" style="243" customWidth="1"/>
    <col min="13" max="13" width="9.140625" style="218"/>
    <col min="14" max="14" width="12.140625" style="218" customWidth="1"/>
    <col min="15" max="249" width="9.140625" style="218"/>
    <col min="250" max="250" width="5.7109375" style="218" customWidth="1"/>
    <col min="251" max="251" width="41.7109375" style="218" customWidth="1"/>
    <col min="252" max="257" width="0" style="218" hidden="1" customWidth="1"/>
    <col min="258" max="258" width="16" style="218" customWidth="1"/>
    <col min="259" max="259" width="15.85546875" style="218" customWidth="1"/>
    <col min="260" max="260" width="15.140625" style="218" customWidth="1"/>
    <col min="261" max="262" width="0" style="218" hidden="1" customWidth="1"/>
    <col min="263" max="263" width="13.42578125" style="218" customWidth="1"/>
    <col min="264" max="265" width="21.5703125" style="218" customWidth="1"/>
    <col min="266" max="266" width="0" style="218" hidden="1" customWidth="1"/>
    <col min="267" max="267" width="22.7109375" style="218" customWidth="1"/>
    <col min="268" max="268" width="14.42578125" style="218" bestFit="1" customWidth="1"/>
    <col min="269" max="269" width="9.140625" style="218"/>
    <col min="270" max="270" width="12.140625" style="218" customWidth="1"/>
    <col min="271" max="505" width="9.140625" style="218"/>
    <col min="506" max="506" width="5.7109375" style="218" customWidth="1"/>
    <col min="507" max="507" width="41.7109375" style="218" customWidth="1"/>
    <col min="508" max="513" width="0" style="218" hidden="1" customWidth="1"/>
    <col min="514" max="514" width="16" style="218" customWidth="1"/>
    <col min="515" max="515" width="15.85546875" style="218" customWidth="1"/>
    <col min="516" max="516" width="15.140625" style="218" customWidth="1"/>
    <col min="517" max="518" width="0" style="218" hidden="1" customWidth="1"/>
    <col min="519" max="519" width="13.42578125" style="218" customWidth="1"/>
    <col min="520" max="521" width="21.5703125" style="218" customWidth="1"/>
    <col min="522" max="522" width="0" style="218" hidden="1" customWidth="1"/>
    <col min="523" max="523" width="22.7109375" style="218" customWidth="1"/>
    <col min="524" max="524" width="14.42578125" style="218" bestFit="1" customWidth="1"/>
    <col min="525" max="525" width="9.140625" style="218"/>
    <col min="526" max="526" width="12.140625" style="218" customWidth="1"/>
    <col min="527" max="761" width="9.140625" style="218"/>
    <col min="762" max="762" width="5.7109375" style="218" customWidth="1"/>
    <col min="763" max="763" width="41.7109375" style="218" customWidth="1"/>
    <col min="764" max="769" width="0" style="218" hidden="1" customWidth="1"/>
    <col min="770" max="770" width="16" style="218" customWidth="1"/>
    <col min="771" max="771" width="15.85546875" style="218" customWidth="1"/>
    <col min="772" max="772" width="15.140625" style="218" customWidth="1"/>
    <col min="773" max="774" width="0" style="218" hidden="1" customWidth="1"/>
    <col min="775" max="775" width="13.42578125" style="218" customWidth="1"/>
    <col min="776" max="777" width="21.5703125" style="218" customWidth="1"/>
    <col min="778" max="778" width="0" style="218" hidden="1" customWidth="1"/>
    <col min="779" max="779" width="22.7109375" style="218" customWidth="1"/>
    <col min="780" max="780" width="14.42578125" style="218" bestFit="1" customWidth="1"/>
    <col min="781" max="781" width="9.140625" style="218"/>
    <col min="782" max="782" width="12.140625" style="218" customWidth="1"/>
    <col min="783" max="1017" width="9.140625" style="218"/>
    <col min="1018" max="1018" width="5.7109375" style="218" customWidth="1"/>
    <col min="1019" max="1019" width="41.7109375" style="218" customWidth="1"/>
    <col min="1020" max="1025" width="0" style="218" hidden="1" customWidth="1"/>
    <col min="1026" max="1026" width="16" style="218" customWidth="1"/>
    <col min="1027" max="1027" width="15.85546875" style="218" customWidth="1"/>
    <col min="1028" max="1028" width="15.140625" style="218" customWidth="1"/>
    <col min="1029" max="1030" width="0" style="218" hidden="1" customWidth="1"/>
    <col min="1031" max="1031" width="13.42578125" style="218" customWidth="1"/>
    <col min="1032" max="1033" width="21.5703125" style="218" customWidth="1"/>
    <col min="1034" max="1034" width="0" style="218" hidden="1" customWidth="1"/>
    <col min="1035" max="1035" width="22.7109375" style="218" customWidth="1"/>
    <col min="1036" max="1036" width="14.42578125" style="218" bestFit="1" customWidth="1"/>
    <col min="1037" max="1037" width="9.140625" style="218"/>
    <col min="1038" max="1038" width="12.140625" style="218" customWidth="1"/>
    <col min="1039" max="1273" width="9.140625" style="218"/>
    <col min="1274" max="1274" width="5.7109375" style="218" customWidth="1"/>
    <col min="1275" max="1275" width="41.7109375" style="218" customWidth="1"/>
    <col min="1276" max="1281" width="0" style="218" hidden="1" customWidth="1"/>
    <col min="1282" max="1282" width="16" style="218" customWidth="1"/>
    <col min="1283" max="1283" width="15.85546875" style="218" customWidth="1"/>
    <col min="1284" max="1284" width="15.140625" style="218" customWidth="1"/>
    <col min="1285" max="1286" width="0" style="218" hidden="1" customWidth="1"/>
    <col min="1287" max="1287" width="13.42578125" style="218" customWidth="1"/>
    <col min="1288" max="1289" width="21.5703125" style="218" customWidth="1"/>
    <col min="1290" max="1290" width="0" style="218" hidden="1" customWidth="1"/>
    <col min="1291" max="1291" width="22.7109375" style="218" customWidth="1"/>
    <col min="1292" max="1292" width="14.42578125" style="218" bestFit="1" customWidth="1"/>
    <col min="1293" max="1293" width="9.140625" style="218"/>
    <col min="1294" max="1294" width="12.140625" style="218" customWidth="1"/>
    <col min="1295" max="1529" width="9.140625" style="218"/>
    <col min="1530" max="1530" width="5.7109375" style="218" customWidth="1"/>
    <col min="1531" max="1531" width="41.7109375" style="218" customWidth="1"/>
    <col min="1532" max="1537" width="0" style="218" hidden="1" customWidth="1"/>
    <col min="1538" max="1538" width="16" style="218" customWidth="1"/>
    <col min="1539" max="1539" width="15.85546875" style="218" customWidth="1"/>
    <col min="1540" max="1540" width="15.140625" style="218" customWidth="1"/>
    <col min="1541" max="1542" width="0" style="218" hidden="1" customWidth="1"/>
    <col min="1543" max="1543" width="13.42578125" style="218" customWidth="1"/>
    <col min="1544" max="1545" width="21.5703125" style="218" customWidth="1"/>
    <col min="1546" max="1546" width="0" style="218" hidden="1" customWidth="1"/>
    <col min="1547" max="1547" width="22.7109375" style="218" customWidth="1"/>
    <col min="1548" max="1548" width="14.42578125" style="218" bestFit="1" customWidth="1"/>
    <col min="1549" max="1549" width="9.140625" style="218"/>
    <col min="1550" max="1550" width="12.140625" style="218" customWidth="1"/>
    <col min="1551" max="1785" width="9.140625" style="218"/>
    <col min="1786" max="1786" width="5.7109375" style="218" customWidth="1"/>
    <col min="1787" max="1787" width="41.7109375" style="218" customWidth="1"/>
    <col min="1788" max="1793" width="0" style="218" hidden="1" customWidth="1"/>
    <col min="1794" max="1794" width="16" style="218" customWidth="1"/>
    <col min="1795" max="1795" width="15.85546875" style="218" customWidth="1"/>
    <col min="1796" max="1796" width="15.140625" style="218" customWidth="1"/>
    <col min="1797" max="1798" width="0" style="218" hidden="1" customWidth="1"/>
    <col min="1799" max="1799" width="13.42578125" style="218" customWidth="1"/>
    <col min="1800" max="1801" width="21.5703125" style="218" customWidth="1"/>
    <col min="1802" max="1802" width="0" style="218" hidden="1" customWidth="1"/>
    <col min="1803" max="1803" width="22.7109375" style="218" customWidth="1"/>
    <col min="1804" max="1804" width="14.42578125" style="218" bestFit="1" customWidth="1"/>
    <col min="1805" max="1805" width="9.140625" style="218"/>
    <col min="1806" max="1806" width="12.140625" style="218" customWidth="1"/>
    <col min="1807" max="2041" width="9.140625" style="218"/>
    <col min="2042" max="2042" width="5.7109375" style="218" customWidth="1"/>
    <col min="2043" max="2043" width="41.7109375" style="218" customWidth="1"/>
    <col min="2044" max="2049" width="0" style="218" hidden="1" customWidth="1"/>
    <col min="2050" max="2050" width="16" style="218" customWidth="1"/>
    <col min="2051" max="2051" width="15.85546875" style="218" customWidth="1"/>
    <col min="2052" max="2052" width="15.140625" style="218" customWidth="1"/>
    <col min="2053" max="2054" width="0" style="218" hidden="1" customWidth="1"/>
    <col min="2055" max="2055" width="13.42578125" style="218" customWidth="1"/>
    <col min="2056" max="2057" width="21.5703125" style="218" customWidth="1"/>
    <col min="2058" max="2058" width="0" style="218" hidden="1" customWidth="1"/>
    <col min="2059" max="2059" width="22.7109375" style="218" customWidth="1"/>
    <col min="2060" max="2060" width="14.42578125" style="218" bestFit="1" customWidth="1"/>
    <col min="2061" max="2061" width="9.140625" style="218"/>
    <col min="2062" max="2062" width="12.140625" style="218" customWidth="1"/>
    <col min="2063" max="2297" width="9.140625" style="218"/>
    <col min="2298" max="2298" width="5.7109375" style="218" customWidth="1"/>
    <col min="2299" max="2299" width="41.7109375" style="218" customWidth="1"/>
    <col min="2300" max="2305" width="0" style="218" hidden="1" customWidth="1"/>
    <col min="2306" max="2306" width="16" style="218" customWidth="1"/>
    <col min="2307" max="2307" width="15.85546875" style="218" customWidth="1"/>
    <col min="2308" max="2308" width="15.140625" style="218" customWidth="1"/>
    <col min="2309" max="2310" width="0" style="218" hidden="1" customWidth="1"/>
    <col min="2311" max="2311" width="13.42578125" style="218" customWidth="1"/>
    <col min="2312" max="2313" width="21.5703125" style="218" customWidth="1"/>
    <col min="2314" max="2314" width="0" style="218" hidden="1" customWidth="1"/>
    <col min="2315" max="2315" width="22.7109375" style="218" customWidth="1"/>
    <col min="2316" max="2316" width="14.42578125" style="218" bestFit="1" customWidth="1"/>
    <col min="2317" max="2317" width="9.140625" style="218"/>
    <col min="2318" max="2318" width="12.140625" style="218" customWidth="1"/>
    <col min="2319" max="2553" width="9.140625" style="218"/>
    <col min="2554" max="2554" width="5.7109375" style="218" customWidth="1"/>
    <col min="2555" max="2555" width="41.7109375" style="218" customWidth="1"/>
    <col min="2556" max="2561" width="0" style="218" hidden="1" customWidth="1"/>
    <col min="2562" max="2562" width="16" style="218" customWidth="1"/>
    <col min="2563" max="2563" width="15.85546875" style="218" customWidth="1"/>
    <col min="2564" max="2564" width="15.140625" style="218" customWidth="1"/>
    <col min="2565" max="2566" width="0" style="218" hidden="1" customWidth="1"/>
    <col min="2567" max="2567" width="13.42578125" style="218" customWidth="1"/>
    <col min="2568" max="2569" width="21.5703125" style="218" customWidth="1"/>
    <col min="2570" max="2570" width="0" style="218" hidden="1" customWidth="1"/>
    <col min="2571" max="2571" width="22.7109375" style="218" customWidth="1"/>
    <col min="2572" max="2572" width="14.42578125" style="218" bestFit="1" customWidth="1"/>
    <col min="2573" max="2573" width="9.140625" style="218"/>
    <col min="2574" max="2574" width="12.140625" style="218" customWidth="1"/>
    <col min="2575" max="2809" width="9.140625" style="218"/>
    <col min="2810" max="2810" width="5.7109375" style="218" customWidth="1"/>
    <col min="2811" max="2811" width="41.7109375" style="218" customWidth="1"/>
    <col min="2812" max="2817" width="0" style="218" hidden="1" customWidth="1"/>
    <col min="2818" max="2818" width="16" style="218" customWidth="1"/>
    <col min="2819" max="2819" width="15.85546875" style="218" customWidth="1"/>
    <col min="2820" max="2820" width="15.140625" style="218" customWidth="1"/>
    <col min="2821" max="2822" width="0" style="218" hidden="1" customWidth="1"/>
    <col min="2823" max="2823" width="13.42578125" style="218" customWidth="1"/>
    <col min="2824" max="2825" width="21.5703125" style="218" customWidth="1"/>
    <col min="2826" max="2826" width="0" style="218" hidden="1" customWidth="1"/>
    <col min="2827" max="2827" width="22.7109375" style="218" customWidth="1"/>
    <col min="2828" max="2828" width="14.42578125" style="218" bestFit="1" customWidth="1"/>
    <col min="2829" max="2829" width="9.140625" style="218"/>
    <col min="2830" max="2830" width="12.140625" style="218" customWidth="1"/>
    <col min="2831" max="3065" width="9.140625" style="218"/>
    <col min="3066" max="3066" width="5.7109375" style="218" customWidth="1"/>
    <col min="3067" max="3067" width="41.7109375" style="218" customWidth="1"/>
    <col min="3068" max="3073" width="0" style="218" hidden="1" customWidth="1"/>
    <col min="3074" max="3074" width="16" style="218" customWidth="1"/>
    <col min="3075" max="3075" width="15.85546875" style="218" customWidth="1"/>
    <col min="3076" max="3076" width="15.140625" style="218" customWidth="1"/>
    <col min="3077" max="3078" width="0" style="218" hidden="1" customWidth="1"/>
    <col min="3079" max="3079" width="13.42578125" style="218" customWidth="1"/>
    <col min="3080" max="3081" width="21.5703125" style="218" customWidth="1"/>
    <col min="3082" max="3082" width="0" style="218" hidden="1" customWidth="1"/>
    <col min="3083" max="3083" width="22.7109375" style="218" customWidth="1"/>
    <col min="3084" max="3084" width="14.42578125" style="218" bestFit="1" customWidth="1"/>
    <col min="3085" max="3085" width="9.140625" style="218"/>
    <col min="3086" max="3086" width="12.140625" style="218" customWidth="1"/>
    <col min="3087" max="3321" width="9.140625" style="218"/>
    <col min="3322" max="3322" width="5.7109375" style="218" customWidth="1"/>
    <col min="3323" max="3323" width="41.7109375" style="218" customWidth="1"/>
    <col min="3324" max="3329" width="0" style="218" hidden="1" customWidth="1"/>
    <col min="3330" max="3330" width="16" style="218" customWidth="1"/>
    <col min="3331" max="3331" width="15.85546875" style="218" customWidth="1"/>
    <col min="3332" max="3332" width="15.140625" style="218" customWidth="1"/>
    <col min="3333" max="3334" width="0" style="218" hidden="1" customWidth="1"/>
    <col min="3335" max="3335" width="13.42578125" style="218" customWidth="1"/>
    <col min="3336" max="3337" width="21.5703125" style="218" customWidth="1"/>
    <col min="3338" max="3338" width="0" style="218" hidden="1" customWidth="1"/>
    <col min="3339" max="3339" width="22.7109375" style="218" customWidth="1"/>
    <col min="3340" max="3340" width="14.42578125" style="218" bestFit="1" customWidth="1"/>
    <col min="3341" max="3341" width="9.140625" style="218"/>
    <col min="3342" max="3342" width="12.140625" style="218" customWidth="1"/>
    <col min="3343" max="3577" width="9.140625" style="218"/>
    <col min="3578" max="3578" width="5.7109375" style="218" customWidth="1"/>
    <col min="3579" max="3579" width="41.7109375" style="218" customWidth="1"/>
    <col min="3580" max="3585" width="0" style="218" hidden="1" customWidth="1"/>
    <col min="3586" max="3586" width="16" style="218" customWidth="1"/>
    <col min="3587" max="3587" width="15.85546875" style="218" customWidth="1"/>
    <col min="3588" max="3588" width="15.140625" style="218" customWidth="1"/>
    <col min="3589" max="3590" width="0" style="218" hidden="1" customWidth="1"/>
    <col min="3591" max="3591" width="13.42578125" style="218" customWidth="1"/>
    <col min="3592" max="3593" width="21.5703125" style="218" customWidth="1"/>
    <col min="3594" max="3594" width="0" style="218" hidden="1" customWidth="1"/>
    <col min="3595" max="3595" width="22.7109375" style="218" customWidth="1"/>
    <col min="3596" max="3596" width="14.42578125" style="218" bestFit="1" customWidth="1"/>
    <col min="3597" max="3597" width="9.140625" style="218"/>
    <col min="3598" max="3598" width="12.140625" style="218" customWidth="1"/>
    <col min="3599" max="3833" width="9.140625" style="218"/>
    <col min="3834" max="3834" width="5.7109375" style="218" customWidth="1"/>
    <col min="3835" max="3835" width="41.7109375" style="218" customWidth="1"/>
    <col min="3836" max="3841" width="0" style="218" hidden="1" customWidth="1"/>
    <col min="3842" max="3842" width="16" style="218" customWidth="1"/>
    <col min="3843" max="3843" width="15.85546875" style="218" customWidth="1"/>
    <col min="3844" max="3844" width="15.140625" style="218" customWidth="1"/>
    <col min="3845" max="3846" width="0" style="218" hidden="1" customWidth="1"/>
    <col min="3847" max="3847" width="13.42578125" style="218" customWidth="1"/>
    <col min="3848" max="3849" width="21.5703125" style="218" customWidth="1"/>
    <col min="3850" max="3850" width="0" style="218" hidden="1" customWidth="1"/>
    <col min="3851" max="3851" width="22.7109375" style="218" customWidth="1"/>
    <col min="3852" max="3852" width="14.42578125" style="218" bestFit="1" customWidth="1"/>
    <col min="3853" max="3853" width="9.140625" style="218"/>
    <col min="3854" max="3854" width="12.140625" style="218" customWidth="1"/>
    <col min="3855" max="4089" width="9.140625" style="218"/>
    <col min="4090" max="4090" width="5.7109375" style="218" customWidth="1"/>
    <col min="4091" max="4091" width="41.7109375" style="218" customWidth="1"/>
    <col min="4092" max="4097" width="0" style="218" hidden="1" customWidth="1"/>
    <col min="4098" max="4098" width="16" style="218" customWidth="1"/>
    <col min="4099" max="4099" width="15.85546875" style="218" customWidth="1"/>
    <col min="4100" max="4100" width="15.140625" style="218" customWidth="1"/>
    <col min="4101" max="4102" width="0" style="218" hidden="1" customWidth="1"/>
    <col min="4103" max="4103" width="13.42578125" style="218" customWidth="1"/>
    <col min="4104" max="4105" width="21.5703125" style="218" customWidth="1"/>
    <col min="4106" max="4106" width="0" style="218" hidden="1" customWidth="1"/>
    <col min="4107" max="4107" width="22.7109375" style="218" customWidth="1"/>
    <col min="4108" max="4108" width="14.42578125" style="218" bestFit="1" customWidth="1"/>
    <col min="4109" max="4109" width="9.140625" style="218"/>
    <col min="4110" max="4110" width="12.140625" style="218" customWidth="1"/>
    <col min="4111" max="4345" width="9.140625" style="218"/>
    <col min="4346" max="4346" width="5.7109375" style="218" customWidth="1"/>
    <col min="4347" max="4347" width="41.7109375" style="218" customWidth="1"/>
    <col min="4348" max="4353" width="0" style="218" hidden="1" customWidth="1"/>
    <col min="4354" max="4354" width="16" style="218" customWidth="1"/>
    <col min="4355" max="4355" width="15.85546875" style="218" customWidth="1"/>
    <col min="4356" max="4356" width="15.140625" style="218" customWidth="1"/>
    <col min="4357" max="4358" width="0" style="218" hidden="1" customWidth="1"/>
    <col min="4359" max="4359" width="13.42578125" style="218" customWidth="1"/>
    <col min="4360" max="4361" width="21.5703125" style="218" customWidth="1"/>
    <col min="4362" max="4362" width="0" style="218" hidden="1" customWidth="1"/>
    <col min="4363" max="4363" width="22.7109375" style="218" customWidth="1"/>
    <col min="4364" max="4364" width="14.42578125" style="218" bestFit="1" customWidth="1"/>
    <col min="4365" max="4365" width="9.140625" style="218"/>
    <col min="4366" max="4366" width="12.140625" style="218" customWidth="1"/>
    <col min="4367" max="4601" width="9.140625" style="218"/>
    <col min="4602" max="4602" width="5.7109375" style="218" customWidth="1"/>
    <col min="4603" max="4603" width="41.7109375" style="218" customWidth="1"/>
    <col min="4604" max="4609" width="0" style="218" hidden="1" customWidth="1"/>
    <col min="4610" max="4610" width="16" style="218" customWidth="1"/>
    <col min="4611" max="4611" width="15.85546875" style="218" customWidth="1"/>
    <col min="4612" max="4612" width="15.140625" style="218" customWidth="1"/>
    <col min="4613" max="4614" width="0" style="218" hidden="1" customWidth="1"/>
    <col min="4615" max="4615" width="13.42578125" style="218" customWidth="1"/>
    <col min="4616" max="4617" width="21.5703125" style="218" customWidth="1"/>
    <col min="4618" max="4618" width="0" style="218" hidden="1" customWidth="1"/>
    <col min="4619" max="4619" width="22.7109375" style="218" customWidth="1"/>
    <col min="4620" max="4620" width="14.42578125" style="218" bestFit="1" customWidth="1"/>
    <col min="4621" max="4621" width="9.140625" style="218"/>
    <col min="4622" max="4622" width="12.140625" style="218" customWidth="1"/>
    <col min="4623" max="4857" width="9.140625" style="218"/>
    <col min="4858" max="4858" width="5.7109375" style="218" customWidth="1"/>
    <col min="4859" max="4859" width="41.7109375" style="218" customWidth="1"/>
    <col min="4860" max="4865" width="0" style="218" hidden="1" customWidth="1"/>
    <col min="4866" max="4866" width="16" style="218" customWidth="1"/>
    <col min="4867" max="4867" width="15.85546875" style="218" customWidth="1"/>
    <col min="4868" max="4868" width="15.140625" style="218" customWidth="1"/>
    <col min="4869" max="4870" width="0" style="218" hidden="1" customWidth="1"/>
    <col min="4871" max="4871" width="13.42578125" style="218" customWidth="1"/>
    <col min="4872" max="4873" width="21.5703125" style="218" customWidth="1"/>
    <col min="4874" max="4874" width="0" style="218" hidden="1" customWidth="1"/>
    <col min="4875" max="4875" width="22.7109375" style="218" customWidth="1"/>
    <col min="4876" max="4876" width="14.42578125" style="218" bestFit="1" customWidth="1"/>
    <col min="4877" max="4877" width="9.140625" style="218"/>
    <col min="4878" max="4878" width="12.140625" style="218" customWidth="1"/>
    <col min="4879" max="5113" width="9.140625" style="218"/>
    <col min="5114" max="5114" width="5.7109375" style="218" customWidth="1"/>
    <col min="5115" max="5115" width="41.7109375" style="218" customWidth="1"/>
    <col min="5116" max="5121" width="0" style="218" hidden="1" customWidth="1"/>
    <col min="5122" max="5122" width="16" style="218" customWidth="1"/>
    <col min="5123" max="5123" width="15.85546875" style="218" customWidth="1"/>
    <col min="5124" max="5124" width="15.140625" style="218" customWidth="1"/>
    <col min="5125" max="5126" width="0" style="218" hidden="1" customWidth="1"/>
    <col min="5127" max="5127" width="13.42578125" style="218" customWidth="1"/>
    <col min="5128" max="5129" width="21.5703125" style="218" customWidth="1"/>
    <col min="5130" max="5130" width="0" style="218" hidden="1" customWidth="1"/>
    <col min="5131" max="5131" width="22.7109375" style="218" customWidth="1"/>
    <col min="5132" max="5132" width="14.42578125" style="218" bestFit="1" customWidth="1"/>
    <col min="5133" max="5133" width="9.140625" style="218"/>
    <col min="5134" max="5134" width="12.140625" style="218" customWidth="1"/>
    <col min="5135" max="5369" width="9.140625" style="218"/>
    <col min="5370" max="5370" width="5.7109375" style="218" customWidth="1"/>
    <col min="5371" max="5371" width="41.7109375" style="218" customWidth="1"/>
    <col min="5372" max="5377" width="0" style="218" hidden="1" customWidth="1"/>
    <col min="5378" max="5378" width="16" style="218" customWidth="1"/>
    <col min="5379" max="5379" width="15.85546875" style="218" customWidth="1"/>
    <col min="5380" max="5380" width="15.140625" style="218" customWidth="1"/>
    <col min="5381" max="5382" width="0" style="218" hidden="1" customWidth="1"/>
    <col min="5383" max="5383" width="13.42578125" style="218" customWidth="1"/>
    <col min="5384" max="5385" width="21.5703125" style="218" customWidth="1"/>
    <col min="5386" max="5386" width="0" style="218" hidden="1" customWidth="1"/>
    <col min="5387" max="5387" width="22.7109375" style="218" customWidth="1"/>
    <col min="5388" max="5388" width="14.42578125" style="218" bestFit="1" customWidth="1"/>
    <col min="5389" max="5389" width="9.140625" style="218"/>
    <col min="5390" max="5390" width="12.140625" style="218" customWidth="1"/>
    <col min="5391" max="5625" width="9.140625" style="218"/>
    <col min="5626" max="5626" width="5.7109375" style="218" customWidth="1"/>
    <col min="5627" max="5627" width="41.7109375" style="218" customWidth="1"/>
    <col min="5628" max="5633" width="0" style="218" hidden="1" customWidth="1"/>
    <col min="5634" max="5634" width="16" style="218" customWidth="1"/>
    <col min="5635" max="5635" width="15.85546875" style="218" customWidth="1"/>
    <col min="5636" max="5636" width="15.140625" style="218" customWidth="1"/>
    <col min="5637" max="5638" width="0" style="218" hidden="1" customWidth="1"/>
    <col min="5639" max="5639" width="13.42578125" style="218" customWidth="1"/>
    <col min="5640" max="5641" width="21.5703125" style="218" customWidth="1"/>
    <col min="5642" max="5642" width="0" style="218" hidden="1" customWidth="1"/>
    <col min="5643" max="5643" width="22.7109375" style="218" customWidth="1"/>
    <col min="5644" max="5644" width="14.42578125" style="218" bestFit="1" customWidth="1"/>
    <col min="5645" max="5645" width="9.140625" style="218"/>
    <col min="5646" max="5646" width="12.140625" style="218" customWidth="1"/>
    <col min="5647" max="5881" width="9.140625" style="218"/>
    <col min="5882" max="5882" width="5.7109375" style="218" customWidth="1"/>
    <col min="5883" max="5883" width="41.7109375" style="218" customWidth="1"/>
    <col min="5884" max="5889" width="0" style="218" hidden="1" customWidth="1"/>
    <col min="5890" max="5890" width="16" style="218" customWidth="1"/>
    <col min="5891" max="5891" width="15.85546875" style="218" customWidth="1"/>
    <col min="5892" max="5892" width="15.140625" style="218" customWidth="1"/>
    <col min="5893" max="5894" width="0" style="218" hidden="1" customWidth="1"/>
    <col min="5895" max="5895" width="13.42578125" style="218" customWidth="1"/>
    <col min="5896" max="5897" width="21.5703125" style="218" customWidth="1"/>
    <col min="5898" max="5898" width="0" style="218" hidden="1" customWidth="1"/>
    <col min="5899" max="5899" width="22.7109375" style="218" customWidth="1"/>
    <col min="5900" max="5900" width="14.42578125" style="218" bestFit="1" customWidth="1"/>
    <col min="5901" max="5901" width="9.140625" style="218"/>
    <col min="5902" max="5902" width="12.140625" style="218" customWidth="1"/>
    <col min="5903" max="6137" width="9.140625" style="218"/>
    <col min="6138" max="6138" width="5.7109375" style="218" customWidth="1"/>
    <col min="6139" max="6139" width="41.7109375" style="218" customWidth="1"/>
    <col min="6140" max="6145" width="0" style="218" hidden="1" customWidth="1"/>
    <col min="6146" max="6146" width="16" style="218" customWidth="1"/>
    <col min="6147" max="6147" width="15.85546875" style="218" customWidth="1"/>
    <col min="6148" max="6148" width="15.140625" style="218" customWidth="1"/>
    <col min="6149" max="6150" width="0" style="218" hidden="1" customWidth="1"/>
    <col min="6151" max="6151" width="13.42578125" style="218" customWidth="1"/>
    <col min="6152" max="6153" width="21.5703125" style="218" customWidth="1"/>
    <col min="6154" max="6154" width="0" style="218" hidden="1" customWidth="1"/>
    <col min="6155" max="6155" width="22.7109375" style="218" customWidth="1"/>
    <col min="6156" max="6156" width="14.42578125" style="218" bestFit="1" customWidth="1"/>
    <col min="6157" max="6157" width="9.140625" style="218"/>
    <col min="6158" max="6158" width="12.140625" style="218" customWidth="1"/>
    <col min="6159" max="6393" width="9.140625" style="218"/>
    <col min="6394" max="6394" width="5.7109375" style="218" customWidth="1"/>
    <col min="6395" max="6395" width="41.7109375" style="218" customWidth="1"/>
    <col min="6396" max="6401" width="0" style="218" hidden="1" customWidth="1"/>
    <col min="6402" max="6402" width="16" style="218" customWidth="1"/>
    <col min="6403" max="6403" width="15.85546875" style="218" customWidth="1"/>
    <col min="6404" max="6404" width="15.140625" style="218" customWidth="1"/>
    <col min="6405" max="6406" width="0" style="218" hidden="1" customWidth="1"/>
    <col min="6407" max="6407" width="13.42578125" style="218" customWidth="1"/>
    <col min="6408" max="6409" width="21.5703125" style="218" customWidth="1"/>
    <col min="6410" max="6410" width="0" style="218" hidden="1" customWidth="1"/>
    <col min="6411" max="6411" width="22.7109375" style="218" customWidth="1"/>
    <col min="6412" max="6412" width="14.42578125" style="218" bestFit="1" customWidth="1"/>
    <col min="6413" max="6413" width="9.140625" style="218"/>
    <col min="6414" max="6414" width="12.140625" style="218" customWidth="1"/>
    <col min="6415" max="6649" width="9.140625" style="218"/>
    <col min="6650" max="6650" width="5.7109375" style="218" customWidth="1"/>
    <col min="6651" max="6651" width="41.7109375" style="218" customWidth="1"/>
    <col min="6652" max="6657" width="0" style="218" hidden="1" customWidth="1"/>
    <col min="6658" max="6658" width="16" style="218" customWidth="1"/>
    <col min="6659" max="6659" width="15.85546875" style="218" customWidth="1"/>
    <col min="6660" max="6660" width="15.140625" style="218" customWidth="1"/>
    <col min="6661" max="6662" width="0" style="218" hidden="1" customWidth="1"/>
    <col min="6663" max="6663" width="13.42578125" style="218" customWidth="1"/>
    <col min="6664" max="6665" width="21.5703125" style="218" customWidth="1"/>
    <col min="6666" max="6666" width="0" style="218" hidden="1" customWidth="1"/>
    <col min="6667" max="6667" width="22.7109375" style="218" customWidth="1"/>
    <col min="6668" max="6668" width="14.42578125" style="218" bestFit="1" customWidth="1"/>
    <col min="6669" max="6669" width="9.140625" style="218"/>
    <col min="6670" max="6670" width="12.140625" style="218" customWidth="1"/>
    <col min="6671" max="6905" width="9.140625" style="218"/>
    <col min="6906" max="6906" width="5.7109375" style="218" customWidth="1"/>
    <col min="6907" max="6907" width="41.7109375" style="218" customWidth="1"/>
    <col min="6908" max="6913" width="0" style="218" hidden="1" customWidth="1"/>
    <col min="6914" max="6914" width="16" style="218" customWidth="1"/>
    <col min="6915" max="6915" width="15.85546875" style="218" customWidth="1"/>
    <col min="6916" max="6916" width="15.140625" style="218" customWidth="1"/>
    <col min="6917" max="6918" width="0" style="218" hidden="1" customWidth="1"/>
    <col min="6919" max="6919" width="13.42578125" style="218" customWidth="1"/>
    <col min="6920" max="6921" width="21.5703125" style="218" customWidth="1"/>
    <col min="6922" max="6922" width="0" style="218" hidden="1" customWidth="1"/>
    <col min="6923" max="6923" width="22.7109375" style="218" customWidth="1"/>
    <col min="6924" max="6924" width="14.42578125" style="218" bestFit="1" customWidth="1"/>
    <col min="6925" max="6925" width="9.140625" style="218"/>
    <col min="6926" max="6926" width="12.140625" style="218" customWidth="1"/>
    <col min="6927" max="7161" width="9.140625" style="218"/>
    <col min="7162" max="7162" width="5.7109375" style="218" customWidth="1"/>
    <col min="7163" max="7163" width="41.7109375" style="218" customWidth="1"/>
    <col min="7164" max="7169" width="0" style="218" hidden="1" customWidth="1"/>
    <col min="7170" max="7170" width="16" style="218" customWidth="1"/>
    <col min="7171" max="7171" width="15.85546875" style="218" customWidth="1"/>
    <col min="7172" max="7172" width="15.140625" style="218" customWidth="1"/>
    <col min="7173" max="7174" width="0" style="218" hidden="1" customWidth="1"/>
    <col min="7175" max="7175" width="13.42578125" style="218" customWidth="1"/>
    <col min="7176" max="7177" width="21.5703125" style="218" customWidth="1"/>
    <col min="7178" max="7178" width="0" style="218" hidden="1" customWidth="1"/>
    <col min="7179" max="7179" width="22.7109375" style="218" customWidth="1"/>
    <col min="7180" max="7180" width="14.42578125" style="218" bestFit="1" customWidth="1"/>
    <col min="7181" max="7181" width="9.140625" style="218"/>
    <col min="7182" max="7182" width="12.140625" style="218" customWidth="1"/>
    <col min="7183" max="7417" width="9.140625" style="218"/>
    <col min="7418" max="7418" width="5.7109375" style="218" customWidth="1"/>
    <col min="7419" max="7419" width="41.7109375" style="218" customWidth="1"/>
    <col min="7420" max="7425" width="0" style="218" hidden="1" customWidth="1"/>
    <col min="7426" max="7426" width="16" style="218" customWidth="1"/>
    <col min="7427" max="7427" width="15.85546875" style="218" customWidth="1"/>
    <col min="7428" max="7428" width="15.140625" style="218" customWidth="1"/>
    <col min="7429" max="7430" width="0" style="218" hidden="1" customWidth="1"/>
    <col min="7431" max="7431" width="13.42578125" style="218" customWidth="1"/>
    <col min="7432" max="7433" width="21.5703125" style="218" customWidth="1"/>
    <col min="7434" max="7434" width="0" style="218" hidden="1" customWidth="1"/>
    <col min="7435" max="7435" width="22.7109375" style="218" customWidth="1"/>
    <col min="7436" max="7436" width="14.42578125" style="218" bestFit="1" customWidth="1"/>
    <col min="7437" max="7437" width="9.140625" style="218"/>
    <col min="7438" max="7438" width="12.140625" style="218" customWidth="1"/>
    <col min="7439" max="7673" width="9.140625" style="218"/>
    <col min="7674" max="7674" width="5.7109375" style="218" customWidth="1"/>
    <col min="7675" max="7675" width="41.7109375" style="218" customWidth="1"/>
    <col min="7676" max="7681" width="0" style="218" hidden="1" customWidth="1"/>
    <col min="7682" max="7682" width="16" style="218" customWidth="1"/>
    <col min="7683" max="7683" width="15.85546875" style="218" customWidth="1"/>
    <col min="7684" max="7684" width="15.140625" style="218" customWidth="1"/>
    <col min="7685" max="7686" width="0" style="218" hidden="1" customWidth="1"/>
    <col min="7687" max="7687" width="13.42578125" style="218" customWidth="1"/>
    <col min="7688" max="7689" width="21.5703125" style="218" customWidth="1"/>
    <col min="7690" max="7690" width="0" style="218" hidden="1" customWidth="1"/>
    <col min="7691" max="7691" width="22.7109375" style="218" customWidth="1"/>
    <col min="7692" max="7692" width="14.42578125" style="218" bestFit="1" customWidth="1"/>
    <col min="7693" max="7693" width="9.140625" style="218"/>
    <col min="7694" max="7694" width="12.140625" style="218" customWidth="1"/>
    <col min="7695" max="7929" width="9.140625" style="218"/>
    <col min="7930" max="7930" width="5.7109375" style="218" customWidth="1"/>
    <col min="7931" max="7931" width="41.7109375" style="218" customWidth="1"/>
    <col min="7932" max="7937" width="0" style="218" hidden="1" customWidth="1"/>
    <col min="7938" max="7938" width="16" style="218" customWidth="1"/>
    <col min="7939" max="7939" width="15.85546875" style="218" customWidth="1"/>
    <col min="7940" max="7940" width="15.140625" style="218" customWidth="1"/>
    <col min="7941" max="7942" width="0" style="218" hidden="1" customWidth="1"/>
    <col min="7943" max="7943" width="13.42578125" style="218" customWidth="1"/>
    <col min="7944" max="7945" width="21.5703125" style="218" customWidth="1"/>
    <col min="7946" max="7946" width="0" style="218" hidden="1" customWidth="1"/>
    <col min="7947" max="7947" width="22.7109375" style="218" customWidth="1"/>
    <col min="7948" max="7948" width="14.42578125" style="218" bestFit="1" customWidth="1"/>
    <col min="7949" max="7949" width="9.140625" style="218"/>
    <col min="7950" max="7950" width="12.140625" style="218" customWidth="1"/>
    <col min="7951" max="8185" width="9.140625" style="218"/>
    <col min="8186" max="8186" width="5.7109375" style="218" customWidth="1"/>
    <col min="8187" max="8187" width="41.7109375" style="218" customWidth="1"/>
    <col min="8188" max="8193" width="0" style="218" hidden="1" customWidth="1"/>
    <col min="8194" max="8194" width="16" style="218" customWidth="1"/>
    <col min="8195" max="8195" width="15.85546875" style="218" customWidth="1"/>
    <col min="8196" max="8196" width="15.140625" style="218" customWidth="1"/>
    <col min="8197" max="8198" width="0" style="218" hidden="1" customWidth="1"/>
    <col min="8199" max="8199" width="13.42578125" style="218" customWidth="1"/>
    <col min="8200" max="8201" width="21.5703125" style="218" customWidth="1"/>
    <col min="8202" max="8202" width="0" style="218" hidden="1" customWidth="1"/>
    <col min="8203" max="8203" width="22.7109375" style="218" customWidth="1"/>
    <col min="8204" max="8204" width="14.42578125" style="218" bestFit="1" customWidth="1"/>
    <col min="8205" max="8205" width="9.140625" style="218"/>
    <col min="8206" max="8206" width="12.140625" style="218" customWidth="1"/>
    <col min="8207" max="8441" width="9.140625" style="218"/>
    <col min="8442" max="8442" width="5.7109375" style="218" customWidth="1"/>
    <col min="8443" max="8443" width="41.7109375" style="218" customWidth="1"/>
    <col min="8444" max="8449" width="0" style="218" hidden="1" customWidth="1"/>
    <col min="8450" max="8450" width="16" style="218" customWidth="1"/>
    <col min="8451" max="8451" width="15.85546875" style="218" customWidth="1"/>
    <col min="8452" max="8452" width="15.140625" style="218" customWidth="1"/>
    <col min="8453" max="8454" width="0" style="218" hidden="1" customWidth="1"/>
    <col min="8455" max="8455" width="13.42578125" style="218" customWidth="1"/>
    <col min="8456" max="8457" width="21.5703125" style="218" customWidth="1"/>
    <col min="8458" max="8458" width="0" style="218" hidden="1" customWidth="1"/>
    <col min="8459" max="8459" width="22.7109375" style="218" customWidth="1"/>
    <col min="8460" max="8460" width="14.42578125" style="218" bestFit="1" customWidth="1"/>
    <col min="8461" max="8461" width="9.140625" style="218"/>
    <col min="8462" max="8462" width="12.140625" style="218" customWidth="1"/>
    <col min="8463" max="8697" width="9.140625" style="218"/>
    <col min="8698" max="8698" width="5.7109375" style="218" customWidth="1"/>
    <col min="8699" max="8699" width="41.7109375" style="218" customWidth="1"/>
    <col min="8700" max="8705" width="0" style="218" hidden="1" customWidth="1"/>
    <col min="8706" max="8706" width="16" style="218" customWidth="1"/>
    <col min="8707" max="8707" width="15.85546875" style="218" customWidth="1"/>
    <col min="8708" max="8708" width="15.140625" style="218" customWidth="1"/>
    <col min="8709" max="8710" width="0" style="218" hidden="1" customWidth="1"/>
    <col min="8711" max="8711" width="13.42578125" style="218" customWidth="1"/>
    <col min="8712" max="8713" width="21.5703125" style="218" customWidth="1"/>
    <col min="8714" max="8714" width="0" style="218" hidden="1" customWidth="1"/>
    <col min="8715" max="8715" width="22.7109375" style="218" customWidth="1"/>
    <col min="8716" max="8716" width="14.42578125" style="218" bestFit="1" customWidth="1"/>
    <col min="8717" max="8717" width="9.140625" style="218"/>
    <col min="8718" max="8718" width="12.140625" style="218" customWidth="1"/>
    <col min="8719" max="8953" width="9.140625" style="218"/>
    <col min="8954" max="8954" width="5.7109375" style="218" customWidth="1"/>
    <col min="8955" max="8955" width="41.7109375" style="218" customWidth="1"/>
    <col min="8956" max="8961" width="0" style="218" hidden="1" customWidth="1"/>
    <col min="8962" max="8962" width="16" style="218" customWidth="1"/>
    <col min="8963" max="8963" width="15.85546875" style="218" customWidth="1"/>
    <col min="8964" max="8964" width="15.140625" style="218" customWidth="1"/>
    <col min="8965" max="8966" width="0" style="218" hidden="1" customWidth="1"/>
    <col min="8967" max="8967" width="13.42578125" style="218" customWidth="1"/>
    <col min="8968" max="8969" width="21.5703125" style="218" customWidth="1"/>
    <col min="8970" max="8970" width="0" style="218" hidden="1" customWidth="1"/>
    <col min="8971" max="8971" width="22.7109375" style="218" customWidth="1"/>
    <col min="8972" max="8972" width="14.42578125" style="218" bestFit="1" customWidth="1"/>
    <col min="8973" max="8973" width="9.140625" style="218"/>
    <col min="8974" max="8974" width="12.140625" style="218" customWidth="1"/>
    <col min="8975" max="9209" width="9.140625" style="218"/>
    <col min="9210" max="9210" width="5.7109375" style="218" customWidth="1"/>
    <col min="9211" max="9211" width="41.7109375" style="218" customWidth="1"/>
    <col min="9212" max="9217" width="0" style="218" hidden="1" customWidth="1"/>
    <col min="9218" max="9218" width="16" style="218" customWidth="1"/>
    <col min="9219" max="9219" width="15.85546875" style="218" customWidth="1"/>
    <col min="9220" max="9220" width="15.140625" style="218" customWidth="1"/>
    <col min="9221" max="9222" width="0" style="218" hidden="1" customWidth="1"/>
    <col min="9223" max="9223" width="13.42578125" style="218" customWidth="1"/>
    <col min="9224" max="9225" width="21.5703125" style="218" customWidth="1"/>
    <col min="9226" max="9226" width="0" style="218" hidden="1" customWidth="1"/>
    <col min="9227" max="9227" width="22.7109375" style="218" customWidth="1"/>
    <col min="9228" max="9228" width="14.42578125" style="218" bestFit="1" customWidth="1"/>
    <col min="9229" max="9229" width="9.140625" style="218"/>
    <col min="9230" max="9230" width="12.140625" style="218" customWidth="1"/>
    <col min="9231" max="9465" width="9.140625" style="218"/>
    <col min="9466" max="9466" width="5.7109375" style="218" customWidth="1"/>
    <col min="9467" max="9467" width="41.7109375" style="218" customWidth="1"/>
    <col min="9468" max="9473" width="0" style="218" hidden="1" customWidth="1"/>
    <col min="9474" max="9474" width="16" style="218" customWidth="1"/>
    <col min="9475" max="9475" width="15.85546875" style="218" customWidth="1"/>
    <col min="9476" max="9476" width="15.140625" style="218" customWidth="1"/>
    <col min="9477" max="9478" width="0" style="218" hidden="1" customWidth="1"/>
    <col min="9479" max="9479" width="13.42578125" style="218" customWidth="1"/>
    <col min="9480" max="9481" width="21.5703125" style="218" customWidth="1"/>
    <col min="9482" max="9482" width="0" style="218" hidden="1" customWidth="1"/>
    <col min="9483" max="9483" width="22.7109375" style="218" customWidth="1"/>
    <col min="9484" max="9484" width="14.42578125" style="218" bestFit="1" customWidth="1"/>
    <col min="9485" max="9485" width="9.140625" style="218"/>
    <col min="9486" max="9486" width="12.140625" style="218" customWidth="1"/>
    <col min="9487" max="9721" width="9.140625" style="218"/>
    <col min="9722" max="9722" width="5.7109375" style="218" customWidth="1"/>
    <col min="9723" max="9723" width="41.7109375" style="218" customWidth="1"/>
    <col min="9724" max="9729" width="0" style="218" hidden="1" customWidth="1"/>
    <col min="9730" max="9730" width="16" style="218" customWidth="1"/>
    <col min="9731" max="9731" width="15.85546875" style="218" customWidth="1"/>
    <col min="9732" max="9732" width="15.140625" style="218" customWidth="1"/>
    <col min="9733" max="9734" width="0" style="218" hidden="1" customWidth="1"/>
    <col min="9735" max="9735" width="13.42578125" style="218" customWidth="1"/>
    <col min="9736" max="9737" width="21.5703125" style="218" customWidth="1"/>
    <col min="9738" max="9738" width="0" style="218" hidden="1" customWidth="1"/>
    <col min="9739" max="9739" width="22.7109375" style="218" customWidth="1"/>
    <col min="9740" max="9740" width="14.42578125" style="218" bestFit="1" customWidth="1"/>
    <col min="9741" max="9741" width="9.140625" style="218"/>
    <col min="9742" max="9742" width="12.140625" style="218" customWidth="1"/>
    <col min="9743" max="9977" width="9.140625" style="218"/>
    <col min="9978" max="9978" width="5.7109375" style="218" customWidth="1"/>
    <col min="9979" max="9979" width="41.7109375" style="218" customWidth="1"/>
    <col min="9980" max="9985" width="0" style="218" hidden="1" customWidth="1"/>
    <col min="9986" max="9986" width="16" style="218" customWidth="1"/>
    <col min="9987" max="9987" width="15.85546875" style="218" customWidth="1"/>
    <col min="9988" max="9988" width="15.140625" style="218" customWidth="1"/>
    <col min="9989" max="9990" width="0" style="218" hidden="1" customWidth="1"/>
    <col min="9991" max="9991" width="13.42578125" style="218" customWidth="1"/>
    <col min="9992" max="9993" width="21.5703125" style="218" customWidth="1"/>
    <col min="9994" max="9994" width="0" style="218" hidden="1" customWidth="1"/>
    <col min="9995" max="9995" width="22.7109375" style="218" customWidth="1"/>
    <col min="9996" max="9996" width="14.42578125" style="218" bestFit="1" customWidth="1"/>
    <col min="9997" max="9997" width="9.140625" style="218"/>
    <col min="9998" max="9998" width="12.140625" style="218" customWidth="1"/>
    <col min="9999" max="10233" width="9.140625" style="218"/>
    <col min="10234" max="10234" width="5.7109375" style="218" customWidth="1"/>
    <col min="10235" max="10235" width="41.7109375" style="218" customWidth="1"/>
    <col min="10236" max="10241" width="0" style="218" hidden="1" customWidth="1"/>
    <col min="10242" max="10242" width="16" style="218" customWidth="1"/>
    <col min="10243" max="10243" width="15.85546875" style="218" customWidth="1"/>
    <col min="10244" max="10244" width="15.140625" style="218" customWidth="1"/>
    <col min="10245" max="10246" width="0" style="218" hidden="1" customWidth="1"/>
    <col min="10247" max="10247" width="13.42578125" style="218" customWidth="1"/>
    <col min="10248" max="10249" width="21.5703125" style="218" customWidth="1"/>
    <col min="10250" max="10250" width="0" style="218" hidden="1" customWidth="1"/>
    <col min="10251" max="10251" width="22.7109375" style="218" customWidth="1"/>
    <col min="10252" max="10252" width="14.42578125" style="218" bestFit="1" customWidth="1"/>
    <col min="10253" max="10253" width="9.140625" style="218"/>
    <col min="10254" max="10254" width="12.140625" style="218" customWidth="1"/>
    <col min="10255" max="10489" width="9.140625" style="218"/>
    <col min="10490" max="10490" width="5.7109375" style="218" customWidth="1"/>
    <col min="10491" max="10491" width="41.7109375" style="218" customWidth="1"/>
    <col min="10492" max="10497" width="0" style="218" hidden="1" customWidth="1"/>
    <col min="10498" max="10498" width="16" style="218" customWidth="1"/>
    <col min="10499" max="10499" width="15.85546875" style="218" customWidth="1"/>
    <col min="10500" max="10500" width="15.140625" style="218" customWidth="1"/>
    <col min="10501" max="10502" width="0" style="218" hidden="1" customWidth="1"/>
    <col min="10503" max="10503" width="13.42578125" style="218" customWidth="1"/>
    <col min="10504" max="10505" width="21.5703125" style="218" customWidth="1"/>
    <col min="10506" max="10506" width="0" style="218" hidden="1" customWidth="1"/>
    <col min="10507" max="10507" width="22.7109375" style="218" customWidth="1"/>
    <col min="10508" max="10508" width="14.42578125" style="218" bestFit="1" customWidth="1"/>
    <col min="10509" max="10509" width="9.140625" style="218"/>
    <col min="10510" max="10510" width="12.140625" style="218" customWidth="1"/>
    <col min="10511" max="10745" width="9.140625" style="218"/>
    <col min="10746" max="10746" width="5.7109375" style="218" customWidth="1"/>
    <col min="10747" max="10747" width="41.7109375" style="218" customWidth="1"/>
    <col min="10748" max="10753" width="0" style="218" hidden="1" customWidth="1"/>
    <col min="10754" max="10754" width="16" style="218" customWidth="1"/>
    <col min="10755" max="10755" width="15.85546875" style="218" customWidth="1"/>
    <col min="10756" max="10756" width="15.140625" style="218" customWidth="1"/>
    <col min="10757" max="10758" width="0" style="218" hidden="1" customWidth="1"/>
    <col min="10759" max="10759" width="13.42578125" style="218" customWidth="1"/>
    <col min="10760" max="10761" width="21.5703125" style="218" customWidth="1"/>
    <col min="10762" max="10762" width="0" style="218" hidden="1" customWidth="1"/>
    <col min="10763" max="10763" width="22.7109375" style="218" customWidth="1"/>
    <col min="10764" max="10764" width="14.42578125" style="218" bestFit="1" customWidth="1"/>
    <col min="10765" max="10765" width="9.140625" style="218"/>
    <col min="10766" max="10766" width="12.140625" style="218" customWidth="1"/>
    <col min="10767" max="11001" width="9.140625" style="218"/>
    <col min="11002" max="11002" width="5.7109375" style="218" customWidth="1"/>
    <col min="11003" max="11003" width="41.7109375" style="218" customWidth="1"/>
    <col min="11004" max="11009" width="0" style="218" hidden="1" customWidth="1"/>
    <col min="11010" max="11010" width="16" style="218" customWidth="1"/>
    <col min="11011" max="11011" width="15.85546875" style="218" customWidth="1"/>
    <col min="11012" max="11012" width="15.140625" style="218" customWidth="1"/>
    <col min="11013" max="11014" width="0" style="218" hidden="1" customWidth="1"/>
    <col min="11015" max="11015" width="13.42578125" style="218" customWidth="1"/>
    <col min="11016" max="11017" width="21.5703125" style="218" customWidth="1"/>
    <col min="11018" max="11018" width="0" style="218" hidden="1" customWidth="1"/>
    <col min="11019" max="11019" width="22.7109375" style="218" customWidth="1"/>
    <col min="11020" max="11020" width="14.42578125" style="218" bestFit="1" customWidth="1"/>
    <col min="11021" max="11021" width="9.140625" style="218"/>
    <col min="11022" max="11022" width="12.140625" style="218" customWidth="1"/>
    <col min="11023" max="11257" width="9.140625" style="218"/>
    <col min="11258" max="11258" width="5.7109375" style="218" customWidth="1"/>
    <col min="11259" max="11259" width="41.7109375" style="218" customWidth="1"/>
    <col min="11260" max="11265" width="0" style="218" hidden="1" customWidth="1"/>
    <col min="11266" max="11266" width="16" style="218" customWidth="1"/>
    <col min="11267" max="11267" width="15.85546875" style="218" customWidth="1"/>
    <col min="11268" max="11268" width="15.140625" style="218" customWidth="1"/>
    <col min="11269" max="11270" width="0" style="218" hidden="1" customWidth="1"/>
    <col min="11271" max="11271" width="13.42578125" style="218" customWidth="1"/>
    <col min="11272" max="11273" width="21.5703125" style="218" customWidth="1"/>
    <col min="11274" max="11274" width="0" style="218" hidden="1" customWidth="1"/>
    <col min="11275" max="11275" width="22.7109375" style="218" customWidth="1"/>
    <col min="11276" max="11276" width="14.42578125" style="218" bestFit="1" customWidth="1"/>
    <col min="11277" max="11277" width="9.140625" style="218"/>
    <col min="11278" max="11278" width="12.140625" style="218" customWidth="1"/>
    <col min="11279" max="11513" width="9.140625" style="218"/>
    <col min="11514" max="11514" width="5.7109375" style="218" customWidth="1"/>
    <col min="11515" max="11515" width="41.7109375" style="218" customWidth="1"/>
    <col min="11516" max="11521" width="0" style="218" hidden="1" customWidth="1"/>
    <col min="11522" max="11522" width="16" style="218" customWidth="1"/>
    <col min="11523" max="11523" width="15.85546875" style="218" customWidth="1"/>
    <col min="11524" max="11524" width="15.140625" style="218" customWidth="1"/>
    <col min="11525" max="11526" width="0" style="218" hidden="1" customWidth="1"/>
    <col min="11527" max="11527" width="13.42578125" style="218" customWidth="1"/>
    <col min="11528" max="11529" width="21.5703125" style="218" customWidth="1"/>
    <col min="11530" max="11530" width="0" style="218" hidden="1" customWidth="1"/>
    <col min="11531" max="11531" width="22.7109375" style="218" customWidth="1"/>
    <col min="11532" max="11532" width="14.42578125" style="218" bestFit="1" customWidth="1"/>
    <col min="11533" max="11533" width="9.140625" style="218"/>
    <col min="11534" max="11534" width="12.140625" style="218" customWidth="1"/>
    <col min="11535" max="11769" width="9.140625" style="218"/>
    <col min="11770" max="11770" width="5.7109375" style="218" customWidth="1"/>
    <col min="11771" max="11771" width="41.7109375" style="218" customWidth="1"/>
    <col min="11772" max="11777" width="0" style="218" hidden="1" customWidth="1"/>
    <col min="11778" max="11778" width="16" style="218" customWidth="1"/>
    <col min="11779" max="11779" width="15.85546875" style="218" customWidth="1"/>
    <col min="11780" max="11780" width="15.140625" style="218" customWidth="1"/>
    <col min="11781" max="11782" width="0" style="218" hidden="1" customWidth="1"/>
    <col min="11783" max="11783" width="13.42578125" style="218" customWidth="1"/>
    <col min="11784" max="11785" width="21.5703125" style="218" customWidth="1"/>
    <col min="11786" max="11786" width="0" style="218" hidden="1" customWidth="1"/>
    <col min="11787" max="11787" width="22.7109375" style="218" customWidth="1"/>
    <col min="11788" max="11788" width="14.42578125" style="218" bestFit="1" customWidth="1"/>
    <col min="11789" max="11789" width="9.140625" style="218"/>
    <col min="11790" max="11790" width="12.140625" style="218" customWidth="1"/>
    <col min="11791" max="12025" width="9.140625" style="218"/>
    <col min="12026" max="12026" width="5.7109375" style="218" customWidth="1"/>
    <col min="12027" max="12027" width="41.7109375" style="218" customWidth="1"/>
    <col min="12028" max="12033" width="0" style="218" hidden="1" customWidth="1"/>
    <col min="12034" max="12034" width="16" style="218" customWidth="1"/>
    <col min="12035" max="12035" width="15.85546875" style="218" customWidth="1"/>
    <col min="12036" max="12036" width="15.140625" style="218" customWidth="1"/>
    <col min="12037" max="12038" width="0" style="218" hidden="1" customWidth="1"/>
    <col min="12039" max="12039" width="13.42578125" style="218" customWidth="1"/>
    <col min="12040" max="12041" width="21.5703125" style="218" customWidth="1"/>
    <col min="12042" max="12042" width="0" style="218" hidden="1" customWidth="1"/>
    <col min="12043" max="12043" width="22.7109375" style="218" customWidth="1"/>
    <col min="12044" max="12044" width="14.42578125" style="218" bestFit="1" customWidth="1"/>
    <col min="12045" max="12045" width="9.140625" style="218"/>
    <col min="12046" max="12046" width="12.140625" style="218" customWidth="1"/>
    <col min="12047" max="12281" width="9.140625" style="218"/>
    <col min="12282" max="12282" width="5.7109375" style="218" customWidth="1"/>
    <col min="12283" max="12283" width="41.7109375" style="218" customWidth="1"/>
    <col min="12284" max="12289" width="0" style="218" hidden="1" customWidth="1"/>
    <col min="12290" max="12290" width="16" style="218" customWidth="1"/>
    <col min="12291" max="12291" width="15.85546875" style="218" customWidth="1"/>
    <col min="12292" max="12292" width="15.140625" style="218" customWidth="1"/>
    <col min="12293" max="12294" width="0" style="218" hidden="1" customWidth="1"/>
    <col min="12295" max="12295" width="13.42578125" style="218" customWidth="1"/>
    <col min="12296" max="12297" width="21.5703125" style="218" customWidth="1"/>
    <col min="12298" max="12298" width="0" style="218" hidden="1" customWidth="1"/>
    <col min="12299" max="12299" width="22.7109375" style="218" customWidth="1"/>
    <col min="12300" max="12300" width="14.42578125" style="218" bestFit="1" customWidth="1"/>
    <col min="12301" max="12301" width="9.140625" style="218"/>
    <col min="12302" max="12302" width="12.140625" style="218" customWidth="1"/>
    <col min="12303" max="12537" width="9.140625" style="218"/>
    <col min="12538" max="12538" width="5.7109375" style="218" customWidth="1"/>
    <col min="12539" max="12539" width="41.7109375" style="218" customWidth="1"/>
    <col min="12540" max="12545" width="0" style="218" hidden="1" customWidth="1"/>
    <col min="12546" max="12546" width="16" style="218" customWidth="1"/>
    <col min="12547" max="12547" width="15.85546875" style="218" customWidth="1"/>
    <col min="12548" max="12548" width="15.140625" style="218" customWidth="1"/>
    <col min="12549" max="12550" width="0" style="218" hidden="1" customWidth="1"/>
    <col min="12551" max="12551" width="13.42578125" style="218" customWidth="1"/>
    <col min="12552" max="12553" width="21.5703125" style="218" customWidth="1"/>
    <col min="12554" max="12554" width="0" style="218" hidden="1" customWidth="1"/>
    <col min="12555" max="12555" width="22.7109375" style="218" customWidth="1"/>
    <col min="12556" max="12556" width="14.42578125" style="218" bestFit="1" customWidth="1"/>
    <col min="12557" max="12557" width="9.140625" style="218"/>
    <col min="12558" max="12558" width="12.140625" style="218" customWidth="1"/>
    <col min="12559" max="12793" width="9.140625" style="218"/>
    <col min="12794" max="12794" width="5.7109375" style="218" customWidth="1"/>
    <col min="12795" max="12795" width="41.7109375" style="218" customWidth="1"/>
    <col min="12796" max="12801" width="0" style="218" hidden="1" customWidth="1"/>
    <col min="12802" max="12802" width="16" style="218" customWidth="1"/>
    <col min="12803" max="12803" width="15.85546875" style="218" customWidth="1"/>
    <col min="12804" max="12804" width="15.140625" style="218" customWidth="1"/>
    <col min="12805" max="12806" width="0" style="218" hidden="1" customWidth="1"/>
    <col min="12807" max="12807" width="13.42578125" style="218" customWidth="1"/>
    <col min="12808" max="12809" width="21.5703125" style="218" customWidth="1"/>
    <col min="12810" max="12810" width="0" style="218" hidden="1" customWidth="1"/>
    <col min="12811" max="12811" width="22.7109375" style="218" customWidth="1"/>
    <col min="12812" max="12812" width="14.42578125" style="218" bestFit="1" customWidth="1"/>
    <col min="12813" max="12813" width="9.140625" style="218"/>
    <col min="12814" max="12814" width="12.140625" style="218" customWidth="1"/>
    <col min="12815" max="13049" width="9.140625" style="218"/>
    <col min="13050" max="13050" width="5.7109375" style="218" customWidth="1"/>
    <col min="13051" max="13051" width="41.7109375" style="218" customWidth="1"/>
    <col min="13052" max="13057" width="0" style="218" hidden="1" customWidth="1"/>
    <col min="13058" max="13058" width="16" style="218" customWidth="1"/>
    <col min="13059" max="13059" width="15.85546875" style="218" customWidth="1"/>
    <col min="13060" max="13060" width="15.140625" style="218" customWidth="1"/>
    <col min="13061" max="13062" width="0" style="218" hidden="1" customWidth="1"/>
    <col min="13063" max="13063" width="13.42578125" style="218" customWidth="1"/>
    <col min="13064" max="13065" width="21.5703125" style="218" customWidth="1"/>
    <col min="13066" max="13066" width="0" style="218" hidden="1" customWidth="1"/>
    <col min="13067" max="13067" width="22.7109375" style="218" customWidth="1"/>
    <col min="13068" max="13068" width="14.42578125" style="218" bestFit="1" customWidth="1"/>
    <col min="13069" max="13069" width="9.140625" style="218"/>
    <col min="13070" max="13070" width="12.140625" style="218" customWidth="1"/>
    <col min="13071" max="13305" width="9.140625" style="218"/>
    <col min="13306" max="13306" width="5.7109375" style="218" customWidth="1"/>
    <col min="13307" max="13307" width="41.7109375" style="218" customWidth="1"/>
    <col min="13308" max="13313" width="0" style="218" hidden="1" customWidth="1"/>
    <col min="13314" max="13314" width="16" style="218" customWidth="1"/>
    <col min="13315" max="13315" width="15.85546875" style="218" customWidth="1"/>
    <col min="13316" max="13316" width="15.140625" style="218" customWidth="1"/>
    <col min="13317" max="13318" width="0" style="218" hidden="1" customWidth="1"/>
    <col min="13319" max="13319" width="13.42578125" style="218" customWidth="1"/>
    <col min="13320" max="13321" width="21.5703125" style="218" customWidth="1"/>
    <col min="13322" max="13322" width="0" style="218" hidden="1" customWidth="1"/>
    <col min="13323" max="13323" width="22.7109375" style="218" customWidth="1"/>
    <col min="13324" max="13324" width="14.42578125" style="218" bestFit="1" customWidth="1"/>
    <col min="13325" max="13325" width="9.140625" style="218"/>
    <col min="13326" max="13326" width="12.140625" style="218" customWidth="1"/>
    <col min="13327" max="13561" width="9.140625" style="218"/>
    <col min="13562" max="13562" width="5.7109375" style="218" customWidth="1"/>
    <col min="13563" max="13563" width="41.7109375" style="218" customWidth="1"/>
    <col min="13564" max="13569" width="0" style="218" hidden="1" customWidth="1"/>
    <col min="13570" max="13570" width="16" style="218" customWidth="1"/>
    <col min="13571" max="13571" width="15.85546875" style="218" customWidth="1"/>
    <col min="13572" max="13572" width="15.140625" style="218" customWidth="1"/>
    <col min="13573" max="13574" width="0" style="218" hidden="1" customWidth="1"/>
    <col min="13575" max="13575" width="13.42578125" style="218" customWidth="1"/>
    <col min="13576" max="13577" width="21.5703125" style="218" customWidth="1"/>
    <col min="13578" max="13578" width="0" style="218" hidden="1" customWidth="1"/>
    <col min="13579" max="13579" width="22.7109375" style="218" customWidth="1"/>
    <col min="13580" max="13580" width="14.42578125" style="218" bestFit="1" customWidth="1"/>
    <col min="13581" max="13581" width="9.140625" style="218"/>
    <col min="13582" max="13582" width="12.140625" style="218" customWidth="1"/>
    <col min="13583" max="13817" width="9.140625" style="218"/>
    <col min="13818" max="13818" width="5.7109375" style="218" customWidth="1"/>
    <col min="13819" max="13819" width="41.7109375" style="218" customWidth="1"/>
    <col min="13820" max="13825" width="0" style="218" hidden="1" customWidth="1"/>
    <col min="13826" max="13826" width="16" style="218" customWidth="1"/>
    <col min="13827" max="13827" width="15.85546875" style="218" customWidth="1"/>
    <col min="13828" max="13828" width="15.140625" style="218" customWidth="1"/>
    <col min="13829" max="13830" width="0" style="218" hidden="1" customWidth="1"/>
    <col min="13831" max="13831" width="13.42578125" style="218" customWidth="1"/>
    <col min="13832" max="13833" width="21.5703125" style="218" customWidth="1"/>
    <col min="13834" max="13834" width="0" style="218" hidden="1" customWidth="1"/>
    <col min="13835" max="13835" width="22.7109375" style="218" customWidth="1"/>
    <col min="13836" max="13836" width="14.42578125" style="218" bestFit="1" customWidth="1"/>
    <col min="13837" max="13837" width="9.140625" style="218"/>
    <col min="13838" max="13838" width="12.140625" style="218" customWidth="1"/>
    <col min="13839" max="14073" width="9.140625" style="218"/>
    <col min="14074" max="14074" width="5.7109375" style="218" customWidth="1"/>
    <col min="14075" max="14075" width="41.7109375" style="218" customWidth="1"/>
    <col min="14076" max="14081" width="0" style="218" hidden="1" customWidth="1"/>
    <col min="14082" max="14082" width="16" style="218" customWidth="1"/>
    <col min="14083" max="14083" width="15.85546875" style="218" customWidth="1"/>
    <col min="14084" max="14084" width="15.140625" style="218" customWidth="1"/>
    <col min="14085" max="14086" width="0" style="218" hidden="1" customWidth="1"/>
    <col min="14087" max="14087" width="13.42578125" style="218" customWidth="1"/>
    <col min="14088" max="14089" width="21.5703125" style="218" customWidth="1"/>
    <col min="14090" max="14090" width="0" style="218" hidden="1" customWidth="1"/>
    <col min="14091" max="14091" width="22.7109375" style="218" customWidth="1"/>
    <col min="14092" max="14092" width="14.42578125" style="218" bestFit="1" customWidth="1"/>
    <col min="14093" max="14093" width="9.140625" style="218"/>
    <col min="14094" max="14094" width="12.140625" style="218" customWidth="1"/>
    <col min="14095" max="14329" width="9.140625" style="218"/>
    <col min="14330" max="14330" width="5.7109375" style="218" customWidth="1"/>
    <col min="14331" max="14331" width="41.7109375" style="218" customWidth="1"/>
    <col min="14332" max="14337" width="0" style="218" hidden="1" customWidth="1"/>
    <col min="14338" max="14338" width="16" style="218" customWidth="1"/>
    <col min="14339" max="14339" width="15.85546875" style="218" customWidth="1"/>
    <col min="14340" max="14340" width="15.140625" style="218" customWidth="1"/>
    <col min="14341" max="14342" width="0" style="218" hidden="1" customWidth="1"/>
    <col min="14343" max="14343" width="13.42578125" style="218" customWidth="1"/>
    <col min="14344" max="14345" width="21.5703125" style="218" customWidth="1"/>
    <col min="14346" max="14346" width="0" style="218" hidden="1" customWidth="1"/>
    <col min="14347" max="14347" width="22.7109375" style="218" customWidth="1"/>
    <col min="14348" max="14348" width="14.42578125" style="218" bestFit="1" customWidth="1"/>
    <col min="14349" max="14349" width="9.140625" style="218"/>
    <col min="14350" max="14350" width="12.140625" style="218" customWidth="1"/>
    <col min="14351" max="14585" width="9.140625" style="218"/>
    <col min="14586" max="14586" width="5.7109375" style="218" customWidth="1"/>
    <col min="14587" max="14587" width="41.7109375" style="218" customWidth="1"/>
    <col min="14588" max="14593" width="0" style="218" hidden="1" customWidth="1"/>
    <col min="14594" max="14594" width="16" style="218" customWidth="1"/>
    <col min="14595" max="14595" width="15.85546875" style="218" customWidth="1"/>
    <col min="14596" max="14596" width="15.140625" style="218" customWidth="1"/>
    <col min="14597" max="14598" width="0" style="218" hidden="1" customWidth="1"/>
    <col min="14599" max="14599" width="13.42578125" style="218" customWidth="1"/>
    <col min="14600" max="14601" width="21.5703125" style="218" customWidth="1"/>
    <col min="14602" max="14602" width="0" style="218" hidden="1" customWidth="1"/>
    <col min="14603" max="14603" width="22.7109375" style="218" customWidth="1"/>
    <col min="14604" max="14604" width="14.42578125" style="218" bestFit="1" customWidth="1"/>
    <col min="14605" max="14605" width="9.140625" style="218"/>
    <col min="14606" max="14606" width="12.140625" style="218" customWidth="1"/>
    <col min="14607" max="14841" width="9.140625" style="218"/>
    <col min="14842" max="14842" width="5.7109375" style="218" customWidth="1"/>
    <col min="14843" max="14843" width="41.7109375" style="218" customWidth="1"/>
    <col min="14844" max="14849" width="0" style="218" hidden="1" customWidth="1"/>
    <col min="14850" max="14850" width="16" style="218" customWidth="1"/>
    <col min="14851" max="14851" width="15.85546875" style="218" customWidth="1"/>
    <col min="14852" max="14852" width="15.140625" style="218" customWidth="1"/>
    <col min="14853" max="14854" width="0" style="218" hidden="1" customWidth="1"/>
    <col min="14855" max="14855" width="13.42578125" style="218" customWidth="1"/>
    <col min="14856" max="14857" width="21.5703125" style="218" customWidth="1"/>
    <col min="14858" max="14858" width="0" style="218" hidden="1" customWidth="1"/>
    <col min="14859" max="14859" width="22.7109375" style="218" customWidth="1"/>
    <col min="14860" max="14860" width="14.42578125" style="218" bestFit="1" customWidth="1"/>
    <col min="14861" max="14861" width="9.140625" style="218"/>
    <col min="14862" max="14862" width="12.140625" style="218" customWidth="1"/>
    <col min="14863" max="15097" width="9.140625" style="218"/>
    <col min="15098" max="15098" width="5.7109375" style="218" customWidth="1"/>
    <col min="15099" max="15099" width="41.7109375" style="218" customWidth="1"/>
    <col min="15100" max="15105" width="0" style="218" hidden="1" customWidth="1"/>
    <col min="15106" max="15106" width="16" style="218" customWidth="1"/>
    <col min="15107" max="15107" width="15.85546875" style="218" customWidth="1"/>
    <col min="15108" max="15108" width="15.140625" style="218" customWidth="1"/>
    <col min="15109" max="15110" width="0" style="218" hidden="1" customWidth="1"/>
    <col min="15111" max="15111" width="13.42578125" style="218" customWidth="1"/>
    <col min="15112" max="15113" width="21.5703125" style="218" customWidth="1"/>
    <col min="15114" max="15114" width="0" style="218" hidden="1" customWidth="1"/>
    <col min="15115" max="15115" width="22.7109375" style="218" customWidth="1"/>
    <col min="15116" max="15116" width="14.42578125" style="218" bestFit="1" customWidth="1"/>
    <col min="15117" max="15117" width="9.140625" style="218"/>
    <col min="15118" max="15118" width="12.140625" style="218" customWidth="1"/>
    <col min="15119" max="15353" width="9.140625" style="218"/>
    <col min="15354" max="15354" width="5.7109375" style="218" customWidth="1"/>
    <col min="15355" max="15355" width="41.7109375" style="218" customWidth="1"/>
    <col min="15356" max="15361" width="0" style="218" hidden="1" customWidth="1"/>
    <col min="15362" max="15362" width="16" style="218" customWidth="1"/>
    <col min="15363" max="15363" width="15.85546875" style="218" customWidth="1"/>
    <col min="15364" max="15364" width="15.140625" style="218" customWidth="1"/>
    <col min="15365" max="15366" width="0" style="218" hidden="1" customWidth="1"/>
    <col min="15367" max="15367" width="13.42578125" style="218" customWidth="1"/>
    <col min="15368" max="15369" width="21.5703125" style="218" customWidth="1"/>
    <col min="15370" max="15370" width="0" style="218" hidden="1" customWidth="1"/>
    <col min="15371" max="15371" width="22.7109375" style="218" customWidth="1"/>
    <col min="15372" max="15372" width="14.42578125" style="218" bestFit="1" customWidth="1"/>
    <col min="15373" max="15373" width="9.140625" style="218"/>
    <col min="15374" max="15374" width="12.140625" style="218" customWidth="1"/>
    <col min="15375" max="15609" width="9.140625" style="218"/>
    <col min="15610" max="15610" width="5.7109375" style="218" customWidth="1"/>
    <col min="15611" max="15611" width="41.7109375" style="218" customWidth="1"/>
    <col min="15612" max="15617" width="0" style="218" hidden="1" customWidth="1"/>
    <col min="15618" max="15618" width="16" style="218" customWidth="1"/>
    <col min="15619" max="15619" width="15.85546875" style="218" customWidth="1"/>
    <col min="15620" max="15620" width="15.140625" style="218" customWidth="1"/>
    <col min="15621" max="15622" width="0" style="218" hidden="1" customWidth="1"/>
    <col min="15623" max="15623" width="13.42578125" style="218" customWidth="1"/>
    <col min="15624" max="15625" width="21.5703125" style="218" customWidth="1"/>
    <col min="15626" max="15626" width="0" style="218" hidden="1" customWidth="1"/>
    <col min="15627" max="15627" width="22.7109375" style="218" customWidth="1"/>
    <col min="15628" max="15628" width="14.42578125" style="218" bestFit="1" customWidth="1"/>
    <col min="15629" max="15629" width="9.140625" style="218"/>
    <col min="15630" max="15630" width="12.140625" style="218" customWidth="1"/>
    <col min="15631" max="15865" width="9.140625" style="218"/>
    <col min="15866" max="15866" width="5.7109375" style="218" customWidth="1"/>
    <col min="15867" max="15867" width="41.7109375" style="218" customWidth="1"/>
    <col min="15868" max="15873" width="0" style="218" hidden="1" customWidth="1"/>
    <col min="15874" max="15874" width="16" style="218" customWidth="1"/>
    <col min="15875" max="15875" width="15.85546875" style="218" customWidth="1"/>
    <col min="15876" max="15876" width="15.140625" style="218" customWidth="1"/>
    <col min="15877" max="15878" width="0" style="218" hidden="1" customWidth="1"/>
    <col min="15879" max="15879" width="13.42578125" style="218" customWidth="1"/>
    <col min="15880" max="15881" width="21.5703125" style="218" customWidth="1"/>
    <col min="15882" max="15882" width="0" style="218" hidden="1" customWidth="1"/>
    <col min="15883" max="15883" width="22.7109375" style="218" customWidth="1"/>
    <col min="15884" max="15884" width="14.42578125" style="218" bestFit="1" customWidth="1"/>
    <col min="15885" max="15885" width="9.140625" style="218"/>
    <col min="15886" max="15886" width="12.140625" style="218" customWidth="1"/>
    <col min="15887" max="16121" width="9.140625" style="218"/>
    <col min="16122" max="16122" width="5.7109375" style="218" customWidth="1"/>
    <col min="16123" max="16123" width="41.7109375" style="218" customWidth="1"/>
    <col min="16124" max="16129" width="0" style="218" hidden="1" customWidth="1"/>
    <col min="16130" max="16130" width="16" style="218" customWidth="1"/>
    <col min="16131" max="16131" width="15.85546875" style="218" customWidth="1"/>
    <col min="16132" max="16132" width="15.140625" style="218" customWidth="1"/>
    <col min="16133" max="16134" width="0" style="218" hidden="1" customWidth="1"/>
    <col min="16135" max="16135" width="13.42578125" style="218" customWidth="1"/>
    <col min="16136" max="16137" width="21.5703125" style="218" customWidth="1"/>
    <col min="16138" max="16138" width="0" style="218" hidden="1" customWidth="1"/>
    <col min="16139" max="16139" width="22.7109375" style="218" customWidth="1"/>
    <col min="16140" max="16140" width="14.42578125" style="218" bestFit="1" customWidth="1"/>
    <col min="16141" max="16141" width="9.140625" style="218"/>
    <col min="16142" max="16142" width="12.140625" style="218" customWidth="1"/>
    <col min="16143" max="16384" width="9.140625" style="218"/>
  </cols>
  <sheetData>
    <row r="1" spans="1:22" ht="15.75" x14ac:dyDescent="0.25">
      <c r="A1" s="213"/>
      <c r="B1" s="214"/>
      <c r="C1" s="215"/>
      <c r="D1" s="215"/>
      <c r="E1" s="216"/>
      <c r="F1" s="216"/>
      <c r="G1" s="216"/>
      <c r="H1" s="216"/>
      <c r="I1" s="216"/>
      <c r="J1" s="216"/>
      <c r="K1" s="79"/>
      <c r="L1" s="217" t="s">
        <v>12</v>
      </c>
    </row>
    <row r="2" spans="1:22" s="221" customFormat="1" ht="10.5" customHeight="1" x14ac:dyDescent="0.25">
      <c r="A2" s="219"/>
      <c r="B2" s="220"/>
      <c r="C2" s="215"/>
      <c r="D2" s="215"/>
      <c r="E2" s="215"/>
      <c r="F2" s="215"/>
      <c r="G2" s="215"/>
      <c r="H2" s="215"/>
      <c r="I2" s="215"/>
      <c r="J2" s="215"/>
      <c r="K2" s="215"/>
      <c r="L2" s="215"/>
    </row>
    <row r="3" spans="1:22" s="221" customFormat="1" ht="53.25" customHeight="1" x14ac:dyDescent="0.25">
      <c r="A3" s="673" t="s">
        <v>503</v>
      </c>
      <c r="B3" s="674"/>
      <c r="C3" s="674"/>
      <c r="D3" s="674"/>
      <c r="E3" s="674"/>
      <c r="F3" s="674"/>
      <c r="G3" s="674"/>
      <c r="H3" s="674"/>
      <c r="I3" s="674"/>
      <c r="J3" s="674"/>
      <c r="K3" s="674"/>
      <c r="L3" s="674"/>
      <c r="M3" s="222"/>
      <c r="N3" s="222"/>
      <c r="O3" s="222"/>
      <c r="P3" s="222"/>
    </row>
    <row r="4" spans="1:22" s="221" customFormat="1" ht="10.5" customHeight="1" x14ac:dyDescent="0.25">
      <c r="A4" s="506"/>
      <c r="B4" s="507"/>
      <c r="C4" s="216"/>
      <c r="D4" s="216"/>
      <c r="E4" s="216"/>
      <c r="F4" s="216"/>
      <c r="G4" s="216"/>
      <c r="H4" s="216"/>
      <c r="I4" s="216"/>
      <c r="J4" s="216"/>
      <c r="K4" s="216"/>
      <c r="L4" s="216"/>
      <c r="M4" s="222"/>
      <c r="N4" s="222"/>
      <c r="O4" s="222"/>
      <c r="P4" s="222"/>
    </row>
    <row r="5" spans="1:22" s="221" customFormat="1" ht="15.75" x14ac:dyDescent="0.25">
      <c r="A5" s="223"/>
      <c r="B5" s="220"/>
      <c r="C5" s="215"/>
      <c r="D5" s="215"/>
      <c r="E5" s="215"/>
      <c r="F5" s="215"/>
      <c r="G5" s="215"/>
      <c r="H5" s="215"/>
      <c r="I5" s="215"/>
      <c r="J5" s="215"/>
      <c r="K5" s="215"/>
      <c r="L5" s="508" t="s">
        <v>13</v>
      </c>
      <c r="M5" s="224"/>
      <c r="N5" s="224"/>
      <c r="O5" s="224"/>
      <c r="P5" s="224"/>
    </row>
    <row r="6" spans="1:22" s="104" customFormat="1" ht="18.75" customHeight="1" x14ac:dyDescent="0.25">
      <c r="A6" s="675" t="s">
        <v>14</v>
      </c>
      <c r="B6" s="675" t="s">
        <v>279</v>
      </c>
      <c r="C6" s="670" t="s">
        <v>495</v>
      </c>
      <c r="D6" s="670"/>
      <c r="E6" s="670"/>
      <c r="F6" s="670"/>
      <c r="G6" s="670"/>
      <c r="H6" s="670"/>
      <c r="I6" s="670"/>
      <c r="J6" s="676" t="s">
        <v>17</v>
      </c>
      <c r="K6" s="677"/>
      <c r="L6" s="678"/>
      <c r="M6" s="226"/>
      <c r="N6" s="226"/>
      <c r="O6" s="226"/>
      <c r="P6" s="226"/>
      <c r="Q6" s="226"/>
      <c r="R6" s="226"/>
      <c r="S6" s="226"/>
      <c r="T6" s="226"/>
      <c r="U6" s="226"/>
      <c r="V6" s="226"/>
    </row>
    <row r="7" spans="1:22" s="228" customFormat="1" ht="42" customHeight="1" x14ac:dyDescent="0.25">
      <c r="A7" s="675"/>
      <c r="B7" s="675"/>
      <c r="C7" s="670" t="s">
        <v>102</v>
      </c>
      <c r="D7" s="227" t="s">
        <v>280</v>
      </c>
      <c r="E7" s="682" t="s">
        <v>281</v>
      </c>
      <c r="F7" s="682"/>
      <c r="G7" s="682"/>
      <c r="H7" s="682"/>
      <c r="I7" s="682"/>
      <c r="J7" s="679"/>
      <c r="K7" s="680"/>
      <c r="L7" s="681"/>
      <c r="N7" s="229"/>
    </row>
    <row r="8" spans="1:22" s="228" customFormat="1" ht="24" customHeight="1" x14ac:dyDescent="0.25">
      <c r="A8" s="675"/>
      <c r="B8" s="675"/>
      <c r="C8" s="670"/>
      <c r="D8" s="670" t="s">
        <v>241</v>
      </c>
      <c r="E8" s="670" t="s">
        <v>241</v>
      </c>
      <c r="F8" s="670" t="s">
        <v>282</v>
      </c>
      <c r="G8" s="670"/>
      <c r="H8" s="670" t="s">
        <v>283</v>
      </c>
      <c r="I8" s="670"/>
      <c r="J8" s="671" t="s">
        <v>102</v>
      </c>
      <c r="K8" s="670" t="s">
        <v>282</v>
      </c>
      <c r="L8" s="670" t="s">
        <v>283</v>
      </c>
      <c r="N8" s="229"/>
    </row>
    <row r="9" spans="1:22" s="228" customFormat="1" ht="45" customHeight="1" x14ac:dyDescent="0.25">
      <c r="A9" s="675"/>
      <c r="B9" s="675"/>
      <c r="C9" s="670"/>
      <c r="D9" s="670"/>
      <c r="E9" s="670"/>
      <c r="F9" s="225" t="s">
        <v>284</v>
      </c>
      <c r="G9" s="225" t="s">
        <v>496</v>
      </c>
      <c r="H9" s="225" t="s">
        <v>284</v>
      </c>
      <c r="I9" s="225" t="s">
        <v>496</v>
      </c>
      <c r="J9" s="672"/>
      <c r="K9" s="670"/>
      <c r="L9" s="670"/>
      <c r="N9" s="229"/>
    </row>
    <row r="10" spans="1:22" s="232" customFormat="1" ht="21" customHeight="1" x14ac:dyDescent="0.25">
      <c r="A10" s="230" t="s">
        <v>297</v>
      </c>
      <c r="B10" s="230" t="s">
        <v>298</v>
      </c>
      <c r="C10" s="231">
        <v>1</v>
      </c>
      <c r="D10" s="231">
        <v>2</v>
      </c>
      <c r="E10" s="231" t="s">
        <v>299</v>
      </c>
      <c r="F10" s="231">
        <v>4</v>
      </c>
      <c r="G10" s="231">
        <v>5</v>
      </c>
      <c r="H10" s="231">
        <v>6</v>
      </c>
      <c r="I10" s="231">
        <v>7</v>
      </c>
      <c r="J10" s="231" t="s">
        <v>300</v>
      </c>
      <c r="K10" s="231">
        <v>9</v>
      </c>
      <c r="L10" s="231">
        <v>10</v>
      </c>
      <c r="N10" s="233"/>
    </row>
    <row r="11" spans="1:22" s="104" customFormat="1" ht="41.25" customHeight="1" x14ac:dyDescent="0.25">
      <c r="A11" s="234"/>
      <c r="B11" s="234" t="s">
        <v>102</v>
      </c>
      <c r="C11" s="117">
        <f>C12+C16</f>
        <v>3834155674558</v>
      </c>
      <c r="D11" s="117">
        <f t="shared" ref="D11" si="0">SUM(D14:D15)</f>
        <v>0</v>
      </c>
      <c r="E11" s="117">
        <f>E12+E16</f>
        <v>3834155674558</v>
      </c>
      <c r="F11" s="117">
        <f t="shared" ref="F11:H11" si="1">F12+F16</f>
        <v>810615674558</v>
      </c>
      <c r="G11" s="117">
        <f t="shared" si="1"/>
        <v>2799600000000</v>
      </c>
      <c r="H11" s="117">
        <f t="shared" si="1"/>
        <v>0</v>
      </c>
      <c r="I11" s="117">
        <f>I12+I16</f>
        <v>223940000000</v>
      </c>
      <c r="J11" s="117">
        <f t="shared" ref="J11:K11" si="2">J12+J16</f>
        <v>1494658882760</v>
      </c>
      <c r="K11" s="117">
        <f t="shared" si="2"/>
        <v>1280272335807</v>
      </c>
      <c r="L11" s="117">
        <f>L12+L16</f>
        <v>214386546953</v>
      </c>
      <c r="M11" s="104">
        <f>J11/C11</f>
        <v>0.38982738564268227</v>
      </c>
      <c r="N11" s="235"/>
    </row>
    <row r="12" spans="1:22" s="104" customFormat="1" ht="24.75" customHeight="1" x14ac:dyDescent="0.25">
      <c r="A12" s="234" t="s">
        <v>35</v>
      </c>
      <c r="B12" s="509" t="s">
        <v>497</v>
      </c>
      <c r="C12" s="117">
        <f t="shared" ref="C12:K12" si="3">C13+C14+C15</f>
        <v>3627830674558</v>
      </c>
      <c r="D12" s="117">
        <f t="shared" si="3"/>
        <v>0</v>
      </c>
      <c r="E12" s="117">
        <f t="shared" si="3"/>
        <v>3627830674558</v>
      </c>
      <c r="F12" s="117">
        <f t="shared" si="3"/>
        <v>810615674558</v>
      </c>
      <c r="G12" s="117">
        <f t="shared" si="3"/>
        <v>2799600000000</v>
      </c>
      <c r="H12" s="117">
        <f t="shared" si="3"/>
        <v>0</v>
      </c>
      <c r="I12" s="117">
        <f t="shared" si="3"/>
        <v>17615000000</v>
      </c>
      <c r="J12" s="117">
        <f t="shared" si="3"/>
        <v>1289502335807</v>
      </c>
      <c r="K12" s="117">
        <f t="shared" si="3"/>
        <v>1280272335807</v>
      </c>
      <c r="L12" s="117">
        <f>L13+L14+L15</f>
        <v>9230000000</v>
      </c>
      <c r="N12" s="235"/>
    </row>
    <row r="13" spans="1:22" s="228" customFormat="1" ht="36.75" customHeight="1" x14ac:dyDescent="0.25">
      <c r="A13" s="614">
        <v>1</v>
      </c>
      <c r="B13" s="237" t="s">
        <v>498</v>
      </c>
      <c r="C13" s="116">
        <f>D13+E13</f>
        <v>2535000000</v>
      </c>
      <c r="D13" s="116"/>
      <c r="E13" s="116">
        <f>SUM(F13:I13)</f>
        <v>2535000000</v>
      </c>
      <c r="F13" s="116"/>
      <c r="G13" s="116"/>
      <c r="H13" s="116"/>
      <c r="I13" s="116">
        <f>2035000000+500000000</f>
        <v>2535000000</v>
      </c>
      <c r="J13" s="116">
        <f>SUM(K13:L13)</f>
        <v>420000000</v>
      </c>
      <c r="K13" s="116"/>
      <c r="L13" s="116">
        <v>420000000</v>
      </c>
      <c r="N13" s="229"/>
    </row>
    <row r="14" spans="1:22" s="228" customFormat="1" ht="38.25" customHeight="1" x14ac:dyDescent="0.25">
      <c r="A14" s="236">
        <v>2</v>
      </c>
      <c r="B14" s="237" t="s">
        <v>499</v>
      </c>
      <c r="C14" s="116">
        <f>D14+E14</f>
        <v>767841400700</v>
      </c>
      <c r="D14" s="116"/>
      <c r="E14" s="116">
        <f>SUM(F14:I14)</f>
        <v>767841400700</v>
      </c>
      <c r="F14" s="116">
        <v>75361400700</v>
      </c>
      <c r="G14" s="116">
        <v>677400000000</v>
      </c>
      <c r="H14" s="116"/>
      <c r="I14" s="116">
        <f>8390000000+6690000000</f>
        <v>15080000000</v>
      </c>
      <c r="J14" s="116">
        <f>SUM(K14:L14)</f>
        <v>463578717700</v>
      </c>
      <c r="K14" s="116">
        <v>454768717700</v>
      </c>
      <c r="L14" s="116">
        <f>8390000000+420000000</f>
        <v>8810000000</v>
      </c>
      <c r="N14" s="229"/>
    </row>
    <row r="15" spans="1:22" s="228" customFormat="1" ht="38.25" customHeight="1" x14ac:dyDescent="0.25">
      <c r="A15" s="234">
        <v>3</v>
      </c>
      <c r="B15" s="237" t="s">
        <v>285</v>
      </c>
      <c r="C15" s="116">
        <f>D15+E15</f>
        <v>2857454273858</v>
      </c>
      <c r="D15" s="116"/>
      <c r="E15" s="116">
        <f>SUM(F15:I15)</f>
        <v>2857454273858</v>
      </c>
      <c r="F15" s="116">
        <v>735254273858</v>
      </c>
      <c r="G15" s="116">
        <v>2122200000000</v>
      </c>
      <c r="H15" s="116"/>
      <c r="I15" s="116"/>
      <c r="J15" s="116">
        <f>SUM(K15:L15)</f>
        <v>825503618107</v>
      </c>
      <c r="K15" s="116">
        <v>825503618107</v>
      </c>
      <c r="L15" s="116"/>
      <c r="N15" s="229"/>
    </row>
    <row r="16" spans="1:22" s="228" customFormat="1" ht="30.75" customHeight="1" x14ac:dyDescent="0.25">
      <c r="A16" s="234" t="s">
        <v>43</v>
      </c>
      <c r="B16" s="509" t="s">
        <v>500</v>
      </c>
      <c r="C16" s="117">
        <f t="shared" ref="C16:K16" si="4">C17</f>
        <v>206325000000</v>
      </c>
      <c r="D16" s="117">
        <f t="shared" si="4"/>
        <v>0</v>
      </c>
      <c r="E16" s="117">
        <f t="shared" si="4"/>
        <v>206325000000</v>
      </c>
      <c r="F16" s="117">
        <f t="shared" si="4"/>
        <v>0</v>
      </c>
      <c r="G16" s="117">
        <f t="shared" si="4"/>
        <v>0</v>
      </c>
      <c r="H16" s="117">
        <f t="shared" si="4"/>
        <v>0</v>
      </c>
      <c r="I16" s="117">
        <f t="shared" si="4"/>
        <v>206325000000</v>
      </c>
      <c r="J16" s="117">
        <f>K16+L16</f>
        <v>205156546953</v>
      </c>
      <c r="K16" s="117">
        <f t="shared" si="4"/>
        <v>0</v>
      </c>
      <c r="L16" s="117">
        <f>L17</f>
        <v>205156546953</v>
      </c>
      <c r="N16" s="229"/>
    </row>
    <row r="17" spans="1:14" s="228" customFormat="1" ht="55.5" customHeight="1" x14ac:dyDescent="0.25">
      <c r="A17" s="238">
        <v>1</v>
      </c>
      <c r="B17" s="239" t="s">
        <v>501</v>
      </c>
      <c r="C17" s="240">
        <f t="shared" ref="C17" si="5">D17+E17</f>
        <v>206325000000</v>
      </c>
      <c r="D17" s="240"/>
      <c r="E17" s="240">
        <f>SUM(F17:I17)</f>
        <v>206325000000</v>
      </c>
      <c r="F17" s="240"/>
      <c r="G17" s="240"/>
      <c r="H17" s="240"/>
      <c r="I17" s="615">
        <v>206325000000</v>
      </c>
      <c r="J17" s="240"/>
      <c r="K17" s="240"/>
      <c r="L17" s="240">
        <v>205156546953</v>
      </c>
      <c r="N17" s="229"/>
    </row>
  </sheetData>
  <mergeCells count="14">
    <mergeCell ref="H8:I8"/>
    <mergeCell ref="J8:J9"/>
    <mergeCell ref="K8:K9"/>
    <mergeCell ref="L8:L9"/>
    <mergeCell ref="A3:L3"/>
    <mergeCell ref="A6:A9"/>
    <mergeCell ref="B6:B9"/>
    <mergeCell ref="C6:I6"/>
    <mergeCell ref="J6:L7"/>
    <mergeCell ref="C7:C9"/>
    <mergeCell ref="E7:I7"/>
    <mergeCell ref="D8:D9"/>
    <mergeCell ref="E8:E9"/>
    <mergeCell ref="F8:G8"/>
  </mergeCells>
  <printOptions horizontalCentered="1"/>
  <pageMargins left="0.70866141732283505" right="0.511811023622047" top="0.55118110236220497" bottom="0.35433070866141703" header="0.31496062992126" footer="0.31496062992126"/>
  <pageSetup paperSize="9" scale="5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0CA44-94FE-4C41-8EA9-E05A68A34377}">
  <sheetPr>
    <tabColor rgb="FF00B050"/>
    <pageSetUpPr fitToPage="1"/>
  </sheetPr>
  <dimension ref="A1:M34"/>
  <sheetViews>
    <sheetView showZeros="0" tabSelected="1" showWhiteSpace="0" view="pageBreakPreview" zoomScaleSheetLayoutView="100" workbookViewId="0">
      <pane xSplit="2" ySplit="7" topLeftCell="C11" activePane="bottomRight" state="frozen"/>
      <selection activeCell="B18" sqref="B18"/>
      <selection pane="topRight" activeCell="B18" sqref="B18"/>
      <selection pane="bottomLeft" activeCell="B18" sqref="B18"/>
      <selection pane="bottomRight" activeCell="D14" sqref="D14"/>
    </sheetView>
  </sheetViews>
  <sheetFormatPr defaultColWidth="9.140625" defaultRowHeight="15.75" x14ac:dyDescent="0.25"/>
  <cols>
    <col min="1" max="1" width="6.5703125" style="551" customWidth="1"/>
    <col min="2" max="2" width="44.42578125" style="552" customWidth="1"/>
    <col min="3" max="3" width="21.28515625" style="549" customWidth="1"/>
    <col min="4" max="4" width="23.140625" style="549" customWidth="1"/>
    <col min="5" max="5" width="22.7109375" style="549" customWidth="1"/>
    <col min="6" max="6" width="22" style="549" customWidth="1"/>
    <col min="7" max="7" width="22" style="549" hidden="1" customWidth="1"/>
    <col min="8" max="8" width="10.5703125" style="517" hidden="1" customWidth="1"/>
    <col min="9" max="9" width="24.5703125" style="514" bestFit="1" customWidth="1"/>
    <col min="10" max="11" width="27" style="514" customWidth="1"/>
    <col min="12" max="12" width="21.42578125" style="515" bestFit="1" customWidth="1"/>
    <col min="13" max="13" width="9.5703125" style="516" bestFit="1" customWidth="1"/>
    <col min="14" max="16384" width="9.140625" style="516"/>
  </cols>
  <sheetData>
    <row r="1" spans="1:12" x14ac:dyDescent="0.25">
      <c r="A1" s="510"/>
      <c r="B1" s="511"/>
      <c r="C1" s="512"/>
      <c r="D1" s="512"/>
      <c r="F1" s="599" t="s">
        <v>4</v>
      </c>
      <c r="H1" s="513"/>
    </row>
    <row r="2" spans="1:12" ht="12" customHeight="1" x14ac:dyDescent="0.25">
      <c r="A2" s="510"/>
      <c r="B2" s="511"/>
      <c r="C2" s="512"/>
      <c r="D2" s="512"/>
      <c r="E2" s="512"/>
      <c r="F2" s="512"/>
      <c r="G2" s="512"/>
    </row>
    <row r="3" spans="1:12" ht="27" customHeight="1" x14ac:dyDescent="0.25">
      <c r="A3" s="742" t="s">
        <v>431</v>
      </c>
      <c r="B3" s="742"/>
      <c r="C3" s="742"/>
      <c r="D3" s="742"/>
      <c r="E3" s="742"/>
      <c r="F3" s="742"/>
      <c r="G3" s="742"/>
      <c r="H3" s="742"/>
    </row>
    <row r="4" spans="1:12" ht="21" customHeight="1" x14ac:dyDescent="0.25">
      <c r="A4" s="741" t="s">
        <v>521</v>
      </c>
      <c r="B4" s="741"/>
      <c r="C4" s="741"/>
      <c r="D4" s="741"/>
      <c r="E4" s="741"/>
      <c r="F4" s="741"/>
      <c r="G4" s="741"/>
      <c r="H4" s="741"/>
    </row>
    <row r="5" spans="1:12" ht="21.75" customHeight="1" x14ac:dyDescent="0.25">
      <c r="A5" s="510"/>
      <c r="B5" s="511"/>
      <c r="C5" s="512"/>
      <c r="D5" s="512"/>
      <c r="F5" s="518" t="s">
        <v>13</v>
      </c>
      <c r="G5" s="518"/>
      <c r="H5" s="519"/>
    </row>
    <row r="6" spans="1:12" ht="30" customHeight="1" x14ac:dyDescent="0.25">
      <c r="A6" s="745" t="s">
        <v>14</v>
      </c>
      <c r="B6" s="745" t="s">
        <v>15</v>
      </c>
      <c r="C6" s="747" t="s">
        <v>16</v>
      </c>
      <c r="D6" s="747"/>
      <c r="E6" s="730" t="s">
        <v>517</v>
      </c>
      <c r="F6" s="748" t="s">
        <v>513</v>
      </c>
      <c r="G6" s="748" t="s">
        <v>510</v>
      </c>
      <c r="H6" s="743" t="s">
        <v>18</v>
      </c>
    </row>
    <row r="7" spans="1:12" s="522" customFormat="1" ht="43.5" customHeight="1" x14ac:dyDescent="0.25">
      <c r="A7" s="746"/>
      <c r="B7" s="746"/>
      <c r="C7" s="663" t="s">
        <v>19</v>
      </c>
      <c r="D7" s="663" t="s">
        <v>20</v>
      </c>
      <c r="E7" s="748"/>
      <c r="F7" s="749"/>
      <c r="G7" s="749"/>
      <c r="H7" s="744"/>
      <c r="I7" s="513"/>
      <c r="J7" s="520"/>
      <c r="K7" s="520"/>
      <c r="L7" s="521"/>
    </row>
    <row r="8" spans="1:12" s="522" customFormat="1" ht="27.75" customHeight="1" x14ac:dyDescent="0.25">
      <c r="A8" s="664" t="s">
        <v>21</v>
      </c>
      <c r="B8" s="665" t="s">
        <v>22</v>
      </c>
      <c r="C8" s="666">
        <f>SUM(C9:C12)</f>
        <v>408530000000000</v>
      </c>
      <c r="D8" s="666">
        <f>SUM(D9:D12)</f>
        <v>408547015000000</v>
      </c>
      <c r="E8" s="667">
        <v>513799633671648</v>
      </c>
      <c r="F8" s="667">
        <v>513799633671648</v>
      </c>
      <c r="G8" s="667">
        <f>F8-E8</f>
        <v>0</v>
      </c>
      <c r="H8" s="523">
        <f>E8/D8</f>
        <v>1.2576266985371267</v>
      </c>
      <c r="I8" s="524">
        <v>411497973665712</v>
      </c>
      <c r="J8" s="525">
        <f>E8/I8*100</f>
        <v>124.8607931394196</v>
      </c>
      <c r="K8" s="524"/>
      <c r="L8" s="526"/>
    </row>
    <row r="9" spans="1:12" ht="27" customHeight="1" x14ac:dyDescent="0.25">
      <c r="A9" s="527">
        <v>1</v>
      </c>
      <c r="B9" s="528" t="s">
        <v>23</v>
      </c>
      <c r="C9" s="529">
        <v>378530000000000</v>
      </c>
      <c r="D9" s="529">
        <v>378530000000000</v>
      </c>
      <c r="E9" s="530">
        <v>477178657251823</v>
      </c>
      <c r="F9" s="530">
        <v>477178657251823</v>
      </c>
      <c r="G9" s="538">
        <f t="shared" ref="G9:G32" si="0">F9-E9</f>
        <v>0</v>
      </c>
      <c r="H9" s="523">
        <f>E9/D9</f>
        <v>1.2606098783499935</v>
      </c>
      <c r="J9" s="526"/>
      <c r="K9" s="526"/>
      <c r="L9" s="526"/>
    </row>
    <row r="10" spans="1:12" ht="27" customHeight="1" x14ac:dyDescent="0.25">
      <c r="A10" s="527">
        <v>2</v>
      </c>
      <c r="B10" s="528" t="s">
        <v>24</v>
      </c>
      <c r="C10" s="529">
        <v>3000000000000</v>
      </c>
      <c r="D10" s="529">
        <v>3000000000000</v>
      </c>
      <c r="E10" s="530">
        <v>4762822832656</v>
      </c>
      <c r="F10" s="530">
        <v>4762822832656</v>
      </c>
      <c r="G10" s="538">
        <f t="shared" si="0"/>
        <v>0</v>
      </c>
      <c r="H10" s="523">
        <f>E10/D10</f>
        <v>1.5876076108853334</v>
      </c>
      <c r="J10" s="526"/>
      <c r="K10" s="526"/>
      <c r="L10" s="526"/>
    </row>
    <row r="11" spans="1:12" ht="27" customHeight="1" x14ac:dyDescent="0.25">
      <c r="A11" s="527">
        <v>3</v>
      </c>
      <c r="B11" s="528" t="s">
        <v>25</v>
      </c>
      <c r="C11" s="529">
        <v>27000000000000</v>
      </c>
      <c r="D11" s="529">
        <v>27000000000000</v>
      </c>
      <c r="E11" s="530">
        <v>30425346124051</v>
      </c>
      <c r="F11" s="530">
        <v>30425346124051</v>
      </c>
      <c r="G11" s="538">
        <f t="shared" si="0"/>
        <v>0</v>
      </c>
      <c r="H11" s="523">
        <f>E11/D11</f>
        <v>1.1268646712611481</v>
      </c>
      <c r="J11" s="526"/>
      <c r="K11" s="526"/>
      <c r="L11" s="526"/>
    </row>
    <row r="12" spans="1:12" ht="27" customHeight="1" x14ac:dyDescent="0.25">
      <c r="A12" s="527">
        <v>4</v>
      </c>
      <c r="B12" s="528" t="s">
        <v>26</v>
      </c>
      <c r="C12" s="529"/>
      <c r="D12" s="529">
        <v>17015000000</v>
      </c>
      <c r="E12" s="530">
        <v>1432807463118</v>
      </c>
      <c r="F12" s="530">
        <v>1432807463118</v>
      </c>
      <c r="G12" s="538">
        <f t="shared" si="0"/>
        <v>0</v>
      </c>
      <c r="H12" s="523"/>
      <c r="J12" s="526"/>
      <c r="K12" s="526"/>
      <c r="L12" s="526"/>
    </row>
    <row r="13" spans="1:12" s="522" customFormat="1" ht="27.75" customHeight="1" x14ac:dyDescent="0.25">
      <c r="A13" s="531" t="s">
        <v>27</v>
      </c>
      <c r="B13" s="532" t="s">
        <v>28</v>
      </c>
      <c r="C13" s="533">
        <f>C14+C15+C17+C18+C19</f>
        <v>138735604000000</v>
      </c>
      <c r="D13" s="533">
        <f>D14+D15+D17+D18+D19</f>
        <v>145252619000000</v>
      </c>
      <c r="E13" s="533">
        <v>297853181527983</v>
      </c>
      <c r="F13" s="533">
        <v>297853181527983</v>
      </c>
      <c r="G13" s="538">
        <f t="shared" si="0"/>
        <v>0</v>
      </c>
      <c r="H13" s="523">
        <f t="shared" ref="H13:H15" si="1">E13/D13</f>
        <v>2.0505873393441738</v>
      </c>
      <c r="I13" s="524">
        <f>E13-E20</f>
        <v>20870469510398</v>
      </c>
      <c r="J13" s="524"/>
      <c r="K13" s="524"/>
      <c r="L13" s="526"/>
    </row>
    <row r="14" spans="1:12" ht="36" customHeight="1" x14ac:dyDescent="0.25">
      <c r="A14" s="527">
        <v>1</v>
      </c>
      <c r="B14" s="528" t="s">
        <v>29</v>
      </c>
      <c r="C14" s="529">
        <f>128977400000000</f>
        <v>128977400000000</v>
      </c>
      <c r="D14" s="529">
        <f>128994415000000</f>
        <v>128994415000000</v>
      </c>
      <c r="E14" s="530">
        <v>149894479625541</v>
      </c>
      <c r="F14" s="530">
        <v>149894479625541</v>
      </c>
      <c r="G14" s="538">
        <f t="shared" si="0"/>
        <v>0</v>
      </c>
      <c r="H14" s="523">
        <f t="shared" si="1"/>
        <v>1.1620230195667076</v>
      </c>
      <c r="I14" s="534"/>
      <c r="J14" s="526"/>
      <c r="K14" s="526"/>
      <c r="L14" s="526"/>
    </row>
    <row r="15" spans="1:12" ht="27.75" customHeight="1" x14ac:dyDescent="0.3">
      <c r="A15" s="527">
        <v>2</v>
      </c>
      <c r="B15" s="528" t="s">
        <v>30</v>
      </c>
      <c r="C15" s="529">
        <f>9758204000000</f>
        <v>9758204000000</v>
      </c>
      <c r="D15" s="529">
        <v>9758204000000</v>
      </c>
      <c r="E15" s="530">
        <v>6604429044060</v>
      </c>
      <c r="F15" s="530">
        <v>6604429044060</v>
      </c>
      <c r="G15" s="538">
        <f t="shared" si="0"/>
        <v>0</v>
      </c>
      <c r="H15" s="523">
        <f t="shared" si="1"/>
        <v>0.67680784743381062</v>
      </c>
      <c r="I15" s="526"/>
      <c r="J15" s="526"/>
      <c r="K15" s="535"/>
      <c r="L15" s="526"/>
    </row>
    <row r="16" spans="1:12" ht="27.75" customHeight="1" x14ac:dyDescent="0.25">
      <c r="A16" s="527"/>
      <c r="B16" s="528" t="s">
        <v>31</v>
      </c>
      <c r="C16" s="529">
        <v>9758204000000</v>
      </c>
      <c r="D16" s="529">
        <v>9758204000000</v>
      </c>
      <c r="E16" s="530">
        <v>6604429044060</v>
      </c>
      <c r="F16" s="530">
        <v>6604429044060</v>
      </c>
      <c r="G16" s="538">
        <f t="shared" si="0"/>
        <v>0</v>
      </c>
      <c r="H16" s="523">
        <f>E16/D16</f>
        <v>0.67680784743381062</v>
      </c>
      <c r="I16" s="536"/>
      <c r="J16" s="526"/>
      <c r="K16" s="526"/>
      <c r="L16" s="526"/>
    </row>
    <row r="17" spans="1:13" ht="27.75" customHeight="1" x14ac:dyDescent="0.25">
      <c r="A17" s="527">
        <v>3</v>
      </c>
      <c r="B17" s="528" t="s">
        <v>504</v>
      </c>
      <c r="C17" s="530"/>
      <c r="D17" s="529">
        <f t="shared" ref="D17:D19" si="2">C17*10^6</f>
        <v>0</v>
      </c>
      <c r="E17" s="537">
        <v>10411566522347</v>
      </c>
      <c r="F17" s="537">
        <v>10411566522347</v>
      </c>
      <c r="G17" s="538">
        <f t="shared" si="0"/>
        <v>0</v>
      </c>
      <c r="H17" s="523"/>
      <c r="J17" s="526"/>
      <c r="K17" s="526"/>
      <c r="L17" s="526"/>
    </row>
    <row r="18" spans="1:13" ht="41.25" customHeight="1" x14ac:dyDescent="0.25">
      <c r="A18" s="527">
        <v>4</v>
      </c>
      <c r="B18" s="14" t="s">
        <v>505</v>
      </c>
      <c r="C18" s="530"/>
      <c r="D18" s="529">
        <v>6500000000000</v>
      </c>
      <c r="E18" s="530">
        <v>130942706336035</v>
      </c>
      <c r="F18" s="530">
        <v>130942706336035</v>
      </c>
      <c r="G18" s="538">
        <f t="shared" si="0"/>
        <v>0</v>
      </c>
      <c r="H18" s="523"/>
      <c r="J18" s="526"/>
      <c r="K18" s="526"/>
      <c r="L18" s="526"/>
    </row>
    <row r="19" spans="1:13" ht="41.25" customHeight="1" x14ac:dyDescent="0.25">
      <c r="A19" s="527">
        <v>6</v>
      </c>
      <c r="B19" s="14" t="s">
        <v>32</v>
      </c>
      <c r="C19" s="530"/>
      <c r="D19" s="529">
        <f t="shared" si="2"/>
        <v>0</v>
      </c>
      <c r="E19" s="530">
        <v>0</v>
      </c>
      <c r="F19" s="530">
        <v>0</v>
      </c>
      <c r="G19" s="538">
        <f t="shared" si="0"/>
        <v>0</v>
      </c>
      <c r="H19" s="523"/>
      <c r="J19" s="526"/>
      <c r="K19" s="526"/>
      <c r="L19" s="526"/>
    </row>
    <row r="20" spans="1:13" s="522" customFormat="1" ht="27.75" customHeight="1" x14ac:dyDescent="0.25">
      <c r="A20" s="531" t="s">
        <v>33</v>
      </c>
      <c r="B20" s="532" t="s">
        <v>34</v>
      </c>
      <c r="C20" s="533">
        <f>C21</f>
        <v>146411904000000</v>
      </c>
      <c r="D20" s="533">
        <f>D21</f>
        <v>146428919000000</v>
      </c>
      <c r="E20" s="538">
        <v>276982712017585</v>
      </c>
      <c r="F20" s="538">
        <f>SUM(F21,F28,F29)</f>
        <v>275718009697505</v>
      </c>
      <c r="G20" s="538">
        <f t="shared" si="0"/>
        <v>-1264702320080</v>
      </c>
      <c r="H20" s="523">
        <f t="shared" ref="H20:H23" si="3">E20/D20</f>
        <v>1.8915847628266995</v>
      </c>
      <c r="I20" s="513"/>
      <c r="J20" s="524"/>
      <c r="K20" s="524"/>
      <c r="L20" s="526"/>
      <c r="M20" s="539"/>
    </row>
    <row r="21" spans="1:13" s="522" customFormat="1" ht="27.75" customHeight="1" x14ac:dyDescent="0.25">
      <c r="A21" s="531" t="s">
        <v>35</v>
      </c>
      <c r="B21" s="532" t="s">
        <v>36</v>
      </c>
      <c r="C21" s="533">
        <f>SUM(C22:C27)</f>
        <v>146411904000000</v>
      </c>
      <c r="D21" s="533">
        <f>SUM(D22:D27)</f>
        <v>146428919000000</v>
      </c>
      <c r="E21" s="538">
        <v>121403083548391</v>
      </c>
      <c r="F21" s="538">
        <v>121403083548391</v>
      </c>
      <c r="G21" s="538">
        <f t="shared" si="0"/>
        <v>0</v>
      </c>
      <c r="H21" s="523">
        <f>E21/D21</f>
        <v>0.82909226112903966</v>
      </c>
      <c r="I21" s="513"/>
      <c r="J21" s="524">
        <v>104360681000000</v>
      </c>
      <c r="K21" s="524"/>
      <c r="L21" s="526"/>
      <c r="M21" s="539"/>
    </row>
    <row r="22" spans="1:13" ht="27.75" customHeight="1" x14ac:dyDescent="0.25">
      <c r="A22" s="527">
        <v>1</v>
      </c>
      <c r="B22" s="528" t="s">
        <v>37</v>
      </c>
      <c r="C22" s="274">
        <f>71581950000000+9451230000000</f>
        <v>81033180000000</v>
      </c>
      <c r="D22" s="529">
        <v>81033180000000</v>
      </c>
      <c r="E22" s="537">
        <v>60763296756855</v>
      </c>
      <c r="F22" s="537">
        <v>60763296756855</v>
      </c>
      <c r="G22" s="538">
        <f t="shared" si="0"/>
        <v>0</v>
      </c>
      <c r="H22" s="523">
        <f t="shared" si="3"/>
        <v>0.74985699384937132</v>
      </c>
      <c r="I22" s="514">
        <v>243786703970</v>
      </c>
      <c r="J22" s="526">
        <v>105089381000000</v>
      </c>
      <c r="K22" s="526"/>
      <c r="L22" s="526"/>
      <c r="M22" s="539"/>
    </row>
    <row r="23" spans="1:13" ht="27.75" customHeight="1" x14ac:dyDescent="0.25">
      <c r="A23" s="527">
        <v>2</v>
      </c>
      <c r="B23" s="528" t="s">
        <v>38</v>
      </c>
      <c r="C23" s="274">
        <f>56930441000000+306974000000</f>
        <v>57237415000000</v>
      </c>
      <c r="D23" s="529">
        <v>57254430000000</v>
      </c>
      <c r="E23" s="537">
        <v>60575383843341</v>
      </c>
      <c r="F23" s="537">
        <v>60575383843341</v>
      </c>
      <c r="G23" s="538">
        <f t="shared" si="0"/>
        <v>0</v>
      </c>
      <c r="H23" s="523">
        <f t="shared" si="3"/>
        <v>1.0580034390935513</v>
      </c>
      <c r="I23" s="526">
        <f>D23-C23</f>
        <v>17015000000</v>
      </c>
      <c r="J23" s="526">
        <v>1110600000000</v>
      </c>
      <c r="K23" s="526"/>
      <c r="L23" s="526"/>
      <c r="M23" s="539"/>
    </row>
    <row r="24" spans="1:13" ht="33" x14ac:dyDescent="0.25">
      <c r="A24" s="527">
        <v>3</v>
      </c>
      <c r="B24" s="540" t="s">
        <v>39</v>
      </c>
      <c r="C24" s="274">
        <v>221500000000</v>
      </c>
      <c r="D24" s="529">
        <v>69500000000</v>
      </c>
      <c r="E24" s="530">
        <v>53942948195</v>
      </c>
      <c r="F24" s="530">
        <v>53942948195</v>
      </c>
      <c r="G24" s="538">
        <f t="shared" si="0"/>
        <v>0</v>
      </c>
      <c r="H24" s="523">
        <f>E24/D24</f>
        <v>0.77615752798561155</v>
      </c>
      <c r="I24" s="514">
        <v>60603310374524</v>
      </c>
      <c r="J24" s="526">
        <v>381900000000</v>
      </c>
      <c r="K24" s="526"/>
      <c r="L24" s="526"/>
      <c r="M24" s="539"/>
    </row>
    <row r="25" spans="1:13" ht="27.75" customHeight="1" x14ac:dyDescent="0.25">
      <c r="A25" s="527">
        <v>4</v>
      </c>
      <c r="B25" s="528" t="s">
        <v>40</v>
      </c>
      <c r="C25" s="274">
        <v>10460000000</v>
      </c>
      <c r="D25" s="529">
        <v>10460000000</v>
      </c>
      <c r="E25" s="530">
        <v>10460000000</v>
      </c>
      <c r="F25" s="530">
        <v>10460000000</v>
      </c>
      <c r="G25" s="538">
        <f t="shared" si="0"/>
        <v>0</v>
      </c>
      <c r="H25" s="523">
        <f>E25/D25</f>
        <v>1</v>
      </c>
      <c r="I25" s="526">
        <f>I24-E23</f>
        <v>27926531183</v>
      </c>
      <c r="J25" s="526">
        <f>J21+J23-J22-J24</f>
        <v>0</v>
      </c>
      <c r="K25" s="526"/>
      <c r="L25" s="526"/>
    </row>
    <row r="26" spans="1:13" ht="27.75" customHeight="1" x14ac:dyDescent="0.25">
      <c r="A26" s="527">
        <v>5</v>
      </c>
      <c r="B26" s="540" t="s">
        <v>41</v>
      </c>
      <c r="C26" s="274">
        <v>5329801000000</v>
      </c>
      <c r="D26" s="529">
        <v>5329801000000</v>
      </c>
      <c r="E26" s="530"/>
      <c r="F26" s="530"/>
      <c r="G26" s="538">
        <f t="shared" si="0"/>
        <v>0</v>
      </c>
      <c r="H26" s="523"/>
      <c r="J26" s="526"/>
      <c r="K26" s="526"/>
      <c r="L26" s="526"/>
    </row>
    <row r="27" spans="1:13" ht="27.75" customHeight="1" x14ac:dyDescent="0.25">
      <c r="A27" s="527">
        <v>6</v>
      </c>
      <c r="B27" s="528" t="s">
        <v>42</v>
      </c>
      <c r="C27" s="274">
        <v>2579548000000</v>
      </c>
      <c r="D27" s="529">
        <v>2731548000000</v>
      </c>
      <c r="E27" s="530"/>
      <c r="F27" s="530"/>
      <c r="G27" s="538">
        <f t="shared" si="0"/>
        <v>0</v>
      </c>
      <c r="H27" s="523"/>
      <c r="J27" s="526"/>
      <c r="K27" s="526"/>
      <c r="L27" s="526"/>
    </row>
    <row r="28" spans="1:13" s="522" customFormat="1" ht="27.75" customHeight="1" x14ac:dyDescent="0.25">
      <c r="A28" s="531" t="s">
        <v>43</v>
      </c>
      <c r="B28" s="532" t="s">
        <v>44</v>
      </c>
      <c r="C28" s="273"/>
      <c r="D28" s="538">
        <v>0</v>
      </c>
      <c r="E28" s="538">
        <v>23794381600</v>
      </c>
      <c r="F28" s="538">
        <v>23794381600</v>
      </c>
      <c r="G28" s="538">
        <f t="shared" si="0"/>
        <v>0</v>
      </c>
      <c r="H28" s="541"/>
      <c r="I28" s="513"/>
      <c r="J28" s="524"/>
      <c r="K28" s="524"/>
      <c r="L28" s="524"/>
    </row>
    <row r="29" spans="1:13" s="522" customFormat="1" ht="42.75" customHeight="1" x14ac:dyDescent="0.25">
      <c r="A29" s="531" t="s">
        <v>45</v>
      </c>
      <c r="B29" s="532" t="s">
        <v>432</v>
      </c>
      <c r="C29" s="538"/>
      <c r="D29" s="538">
        <v>0</v>
      </c>
      <c r="E29" s="542">
        <v>155555834087594</v>
      </c>
      <c r="F29" s="542">
        <v>154291131767514</v>
      </c>
      <c r="G29" s="538">
        <f>F29-E29</f>
        <v>-1264702320080</v>
      </c>
      <c r="H29" s="523"/>
      <c r="I29" s="524">
        <v>2695279920</v>
      </c>
      <c r="J29" s="524" t="s">
        <v>515</v>
      </c>
      <c r="K29" s="524"/>
      <c r="L29" s="526"/>
    </row>
    <row r="30" spans="1:13" s="522" customFormat="1" ht="27.75" customHeight="1" x14ac:dyDescent="0.25">
      <c r="A30" s="531" t="s">
        <v>46</v>
      </c>
      <c r="B30" s="532" t="s">
        <v>47</v>
      </c>
      <c r="C30" s="533">
        <v>8050700000000</v>
      </c>
      <c r="D30" s="533">
        <v>1550700000000</v>
      </c>
      <c r="E30" s="538">
        <v>1498833634480</v>
      </c>
      <c r="F30" s="538">
        <v>1498833634480</v>
      </c>
      <c r="G30" s="538">
        <f t="shared" si="0"/>
        <v>0</v>
      </c>
      <c r="H30" s="523"/>
      <c r="I30" s="524">
        <v>1267397600000</v>
      </c>
      <c r="J30" s="524" t="s">
        <v>516</v>
      </c>
      <c r="K30" s="524"/>
      <c r="L30" s="526"/>
    </row>
    <row r="31" spans="1:13" s="522" customFormat="1" ht="27.75" customHeight="1" x14ac:dyDescent="0.25">
      <c r="A31" s="531" t="s">
        <v>48</v>
      </c>
      <c r="B31" s="532" t="s">
        <v>49</v>
      </c>
      <c r="C31" s="533">
        <v>374400000000</v>
      </c>
      <c r="D31" s="533">
        <v>374400000000</v>
      </c>
      <c r="E31" s="538">
        <v>332469453211</v>
      </c>
      <c r="F31" s="538">
        <v>332469453211</v>
      </c>
      <c r="G31" s="538">
        <f t="shared" si="0"/>
        <v>0</v>
      </c>
      <c r="H31" s="523"/>
      <c r="I31" s="644">
        <v>35387608000</v>
      </c>
      <c r="J31" s="524">
        <f>I30-I29</f>
        <v>1264702320080</v>
      </c>
      <c r="K31" s="524"/>
      <c r="L31" s="526"/>
    </row>
    <row r="32" spans="1:13" s="522" customFormat="1" ht="27.75" customHeight="1" x14ac:dyDescent="0.25">
      <c r="A32" s="543" t="s">
        <v>50</v>
      </c>
      <c r="B32" s="544" t="s">
        <v>51</v>
      </c>
      <c r="C32" s="545"/>
      <c r="D32" s="545"/>
      <c r="E32" s="546">
        <v>22036833691667</v>
      </c>
      <c r="F32" s="546">
        <f>F13-F20-F31+F30</f>
        <v>23301536011747</v>
      </c>
      <c r="G32" s="668">
        <f t="shared" si="0"/>
        <v>1264702320080</v>
      </c>
      <c r="H32" s="547"/>
      <c r="I32" s="548">
        <f>I30-I31</f>
        <v>1232009992000</v>
      </c>
      <c r="J32" s="524">
        <f>I30-I31</f>
        <v>1232009992000</v>
      </c>
      <c r="K32" s="524"/>
      <c r="L32" s="524"/>
    </row>
    <row r="33" spans="3:10" x14ac:dyDescent="0.25">
      <c r="C33" s="549">
        <f>C30+C13-C20-C31</f>
        <v>0</v>
      </c>
      <c r="I33" s="526">
        <f>I30-I29</f>
        <v>1264702320080</v>
      </c>
      <c r="J33" s="526">
        <f>J32-I29</f>
        <v>1229314712080</v>
      </c>
    </row>
    <row r="34" spans="3:10" x14ac:dyDescent="0.25">
      <c r="C34" s="549">
        <f>C13+C30-C31-C20</f>
        <v>0</v>
      </c>
      <c r="E34" s="550"/>
      <c r="F34" s="550"/>
      <c r="G34" s="550"/>
    </row>
  </sheetData>
  <mergeCells count="9">
    <mergeCell ref="A4:H4"/>
    <mergeCell ref="A3:H3"/>
    <mergeCell ref="H6:H7"/>
    <mergeCell ref="A6:A7"/>
    <mergeCell ref="B6:B7"/>
    <mergeCell ref="C6:D6"/>
    <mergeCell ref="E6:E7"/>
    <mergeCell ref="F6:F7"/>
    <mergeCell ref="G6:G7"/>
  </mergeCells>
  <pageMargins left="0.56299212600000004" right="0.47244094488188998" top="0.39370078740157499" bottom="0.39370078740157499" header="0.31496062992126" footer="0.196850393700787"/>
  <pageSetup paperSize="9" scale="65" fitToHeight="0" orientation="portrait"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7DA92-BC69-47EE-8AB3-E86218E91F21}">
  <sheetPr>
    <tabColor rgb="FF92D050"/>
  </sheetPr>
  <dimension ref="A1:E13"/>
  <sheetViews>
    <sheetView view="pageBreakPreview" zoomScaleNormal="100" zoomScaleSheetLayoutView="100" workbookViewId="0">
      <selection activeCell="B9" sqref="B9"/>
    </sheetView>
  </sheetViews>
  <sheetFormatPr defaultRowHeight="18.75" x14ac:dyDescent="0.3"/>
  <cols>
    <col min="1" max="1" width="5" style="1" customWidth="1"/>
    <col min="2" max="2" width="68.42578125" style="11" customWidth="1"/>
    <col min="3" max="3" width="13.5703125" style="1" customWidth="1"/>
    <col min="4" max="16384" width="9.140625" style="1"/>
  </cols>
  <sheetData>
    <row r="1" spans="1:5" ht="24" customHeight="1" x14ac:dyDescent="0.3">
      <c r="A1" s="750" t="s">
        <v>0</v>
      </c>
      <c r="B1" s="750"/>
      <c r="C1" s="750"/>
    </row>
    <row r="3" spans="1:5" s="3" customFormat="1" ht="36" customHeight="1" x14ac:dyDescent="0.25">
      <c r="A3" s="2" t="s">
        <v>1</v>
      </c>
      <c r="B3" s="2" t="s">
        <v>2</v>
      </c>
      <c r="C3" s="2" t="s">
        <v>3</v>
      </c>
    </row>
    <row r="4" spans="1:5" ht="37.5" customHeight="1" x14ac:dyDescent="0.3">
      <c r="A4" s="4">
        <v>1</v>
      </c>
      <c r="B4" s="5" t="s">
        <v>422</v>
      </c>
      <c r="C4" s="4" t="s">
        <v>4</v>
      </c>
    </row>
    <row r="5" spans="1:5" ht="37.5" customHeight="1" x14ac:dyDescent="0.3">
      <c r="A5" s="6">
        <v>2</v>
      </c>
      <c r="B5" s="7" t="s">
        <v>423</v>
      </c>
      <c r="C5" s="6" t="s">
        <v>5</v>
      </c>
    </row>
    <row r="6" spans="1:5" ht="37.5" customHeight="1" x14ac:dyDescent="0.3">
      <c r="A6" s="6">
        <v>3</v>
      </c>
      <c r="B6" s="7" t="s">
        <v>424</v>
      </c>
      <c r="C6" s="6" t="s">
        <v>6</v>
      </c>
    </row>
    <row r="7" spans="1:5" ht="37.5" customHeight="1" x14ac:dyDescent="0.3">
      <c r="A7" s="6">
        <v>4</v>
      </c>
      <c r="B7" s="7" t="s">
        <v>425</v>
      </c>
      <c r="C7" s="6" t="s">
        <v>7</v>
      </c>
      <c r="E7" s="8"/>
    </row>
    <row r="8" spans="1:5" ht="37.5" customHeight="1" x14ac:dyDescent="0.3">
      <c r="A8" s="6">
        <v>5</v>
      </c>
      <c r="B8" s="7" t="s">
        <v>426</v>
      </c>
      <c r="C8" s="6" t="s">
        <v>8</v>
      </c>
      <c r="E8" s="8"/>
    </row>
    <row r="9" spans="1:5" ht="53.25" customHeight="1" x14ac:dyDescent="0.3">
      <c r="A9" s="6">
        <v>6</v>
      </c>
      <c r="B9" s="7" t="s">
        <v>427</v>
      </c>
      <c r="C9" s="6" t="s">
        <v>9</v>
      </c>
      <c r="E9" s="8"/>
    </row>
    <row r="10" spans="1:5" ht="53.25" customHeight="1" x14ac:dyDescent="0.3">
      <c r="A10" s="6">
        <v>7</v>
      </c>
      <c r="B10" s="7" t="s">
        <v>428</v>
      </c>
      <c r="C10" s="6" t="s">
        <v>10</v>
      </c>
      <c r="E10" s="8"/>
    </row>
    <row r="11" spans="1:5" ht="53.25" customHeight="1" x14ac:dyDescent="0.3">
      <c r="A11" s="6">
        <v>8</v>
      </c>
      <c r="B11" s="7" t="s">
        <v>429</v>
      </c>
      <c r="C11" s="6" t="s">
        <v>11</v>
      </c>
      <c r="E11" s="8"/>
    </row>
    <row r="12" spans="1:5" ht="53.25" customHeight="1" x14ac:dyDescent="0.3">
      <c r="A12" s="9">
        <v>9</v>
      </c>
      <c r="B12" s="10" t="s">
        <v>430</v>
      </c>
      <c r="C12" s="9" t="s">
        <v>12</v>
      </c>
      <c r="E12" s="8"/>
    </row>
    <row r="13" spans="1:5" x14ac:dyDescent="0.3">
      <c r="A13" s="751"/>
      <c r="B13" s="752"/>
      <c r="C13" s="752"/>
    </row>
  </sheetData>
  <mergeCells count="2">
    <mergeCell ref="A1:C1"/>
    <mergeCell ref="A13:C13"/>
  </mergeCells>
  <printOptions horizontalCentered="1"/>
  <pageMargins left="1.1811023622047245" right="0.39370078740157483" top="0.82677165354330717" bottom="0.19685039370078741" header="0.31496062992125984" footer="0.31496062992125984"/>
  <pageSetup paperSize="9" scale="95" orientation="portrait" blackAndWhite="1"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F99E0-E490-4983-AF9C-0CD0EA80672E}">
  <sheetPr codeName="Sheet11" filterMode="1">
    <tabColor theme="5" tint="0.79998168889431442"/>
    <pageSetUpPr fitToPage="1"/>
  </sheetPr>
  <dimension ref="A1:W103"/>
  <sheetViews>
    <sheetView view="pageBreakPreview" topLeftCell="A14" zoomScale="85" zoomScaleNormal="100" zoomScaleSheetLayoutView="85" workbookViewId="0">
      <selection activeCell="G80" sqref="G80"/>
    </sheetView>
  </sheetViews>
  <sheetFormatPr defaultRowHeight="15" x14ac:dyDescent="0.25"/>
  <cols>
    <col min="1" max="1" width="4.42578125" style="504" customWidth="1"/>
    <col min="2" max="2" width="26.7109375" style="504" bestFit="1" customWidth="1"/>
    <col min="3" max="4" width="23.140625" style="504" customWidth="1"/>
    <col min="5" max="5" width="23.140625" style="504" bestFit="1" customWidth="1"/>
    <col min="6" max="7" width="23.5703125" style="504" customWidth="1"/>
    <col min="8" max="8" width="22.42578125" style="504" bestFit="1" customWidth="1"/>
    <col min="9" max="10" width="23.140625" style="504" customWidth="1"/>
    <col min="11" max="11" width="23.140625" style="504" bestFit="1" customWidth="1"/>
    <col min="12" max="12" width="22.28515625" style="504" customWidth="1"/>
    <col min="13" max="13" width="22.7109375" style="504" customWidth="1"/>
    <col min="14" max="14" width="21.42578125" style="504" customWidth="1"/>
    <col min="15" max="15" width="10.5703125" style="504" customWidth="1"/>
    <col min="16" max="17" width="10.42578125" style="504" customWidth="1"/>
    <col min="18" max="18" width="16.7109375" style="410" customWidth="1"/>
    <col min="19" max="21" width="19.5703125" style="505" customWidth="1"/>
    <col min="22" max="22" width="16.5703125" style="410" hidden="1" customWidth="1"/>
    <col min="23" max="23" width="15.85546875" style="410" bestFit="1" customWidth="1"/>
    <col min="24" max="16384" width="9.140625" style="410"/>
  </cols>
  <sheetData>
    <row r="1" spans="1:23" ht="32.25" customHeight="1" x14ac:dyDescent="0.25">
      <c r="A1" s="685"/>
      <c r="B1" s="685"/>
      <c r="C1" s="685"/>
      <c r="D1" s="191"/>
      <c r="E1" s="191"/>
      <c r="F1" s="192"/>
      <c r="G1" s="192"/>
      <c r="H1" s="192"/>
      <c r="I1" s="191"/>
      <c r="J1" s="191"/>
      <c r="K1" s="193"/>
      <c r="L1" s="193"/>
      <c r="M1" s="193"/>
      <c r="N1" s="193"/>
      <c r="O1" s="686" t="s">
        <v>11</v>
      </c>
      <c r="P1" s="686"/>
      <c r="Q1" s="165"/>
      <c r="R1" s="194"/>
      <c r="S1" s="195"/>
      <c r="T1" s="195"/>
      <c r="U1" s="196"/>
    </row>
    <row r="2" spans="1:23" s="411" customFormat="1" ht="68.25" customHeight="1" x14ac:dyDescent="0.3">
      <c r="A2" s="687" t="s">
        <v>502</v>
      </c>
      <c r="B2" s="688"/>
      <c r="C2" s="688"/>
      <c r="D2" s="688"/>
      <c r="E2" s="688"/>
      <c r="F2" s="688"/>
      <c r="G2" s="688"/>
      <c r="H2" s="688"/>
      <c r="I2" s="688"/>
      <c r="J2" s="688"/>
      <c r="K2" s="688"/>
      <c r="L2" s="688"/>
      <c r="M2" s="688"/>
      <c r="N2" s="688"/>
      <c r="O2" s="688"/>
      <c r="P2" s="688"/>
      <c r="Q2" s="166"/>
      <c r="R2" s="197"/>
      <c r="S2" s="195"/>
      <c r="T2" s="195"/>
      <c r="U2" s="196"/>
    </row>
    <row r="3" spans="1:23" ht="18.75" x14ac:dyDescent="0.3">
      <c r="A3" s="198"/>
      <c r="B3" s="199"/>
      <c r="C3" s="199"/>
      <c r="D3" s="200"/>
      <c r="E3" s="201"/>
      <c r="F3" s="412"/>
      <c r="G3" s="412"/>
      <c r="H3" s="412"/>
      <c r="I3" s="413"/>
      <c r="J3" s="201"/>
      <c r="K3" s="414"/>
      <c r="L3" s="202"/>
      <c r="M3" s="203"/>
      <c r="N3" s="203"/>
      <c r="O3" s="689" t="s">
        <v>13</v>
      </c>
      <c r="P3" s="689"/>
      <c r="Q3" s="204"/>
      <c r="R3" s="204"/>
      <c r="S3" s="205"/>
      <c r="T3" s="205"/>
      <c r="U3" s="196"/>
    </row>
    <row r="4" spans="1:23" s="418" customFormat="1" ht="26.25" customHeight="1" x14ac:dyDescent="0.25">
      <c r="A4" s="683" t="s">
        <v>14</v>
      </c>
      <c r="B4" s="690" t="s">
        <v>233</v>
      </c>
      <c r="C4" s="683" t="s">
        <v>491</v>
      </c>
      <c r="D4" s="683"/>
      <c r="E4" s="683"/>
      <c r="F4" s="683"/>
      <c r="G4" s="683"/>
      <c r="H4" s="683"/>
      <c r="I4" s="683" t="s">
        <v>492</v>
      </c>
      <c r="J4" s="683"/>
      <c r="K4" s="683"/>
      <c r="L4" s="683"/>
      <c r="M4" s="683"/>
      <c r="N4" s="683"/>
      <c r="O4" s="683" t="s">
        <v>244</v>
      </c>
      <c r="P4" s="683"/>
      <c r="Q4" s="415"/>
      <c r="R4" s="415"/>
      <c r="S4" s="416"/>
      <c r="T4" s="416"/>
      <c r="U4" s="417"/>
      <c r="V4" s="410"/>
    </row>
    <row r="5" spans="1:23" s="418" customFormat="1" ht="21.75" customHeight="1" x14ac:dyDescent="0.25">
      <c r="A5" s="683"/>
      <c r="B5" s="690"/>
      <c r="C5" s="683" t="s">
        <v>102</v>
      </c>
      <c r="D5" s="683" t="s">
        <v>242</v>
      </c>
      <c r="E5" s="683"/>
      <c r="F5" s="683"/>
      <c r="G5" s="683"/>
      <c r="H5" s="683"/>
      <c r="I5" s="683" t="s">
        <v>102</v>
      </c>
      <c r="J5" s="683" t="s">
        <v>242</v>
      </c>
      <c r="K5" s="683"/>
      <c r="L5" s="683"/>
      <c r="M5" s="683"/>
      <c r="N5" s="683"/>
      <c r="O5" s="683"/>
      <c r="P5" s="683"/>
      <c r="Q5" s="415"/>
      <c r="R5" s="415"/>
      <c r="S5" s="416"/>
      <c r="T5" s="416"/>
      <c r="U5" s="416"/>
      <c r="V5" s="410"/>
    </row>
    <row r="6" spans="1:23" s="418" customFormat="1" ht="20.25" customHeight="1" x14ac:dyDescent="0.25">
      <c r="A6" s="683"/>
      <c r="B6" s="690"/>
      <c r="C6" s="683"/>
      <c r="D6" s="683" t="s">
        <v>119</v>
      </c>
      <c r="E6" s="683" t="s">
        <v>245</v>
      </c>
      <c r="F6" s="683"/>
      <c r="G6" s="683"/>
      <c r="H6" s="683"/>
      <c r="I6" s="683"/>
      <c r="J6" s="683" t="s">
        <v>119</v>
      </c>
      <c r="K6" s="683" t="s">
        <v>245</v>
      </c>
      <c r="L6" s="683"/>
      <c r="M6" s="683"/>
      <c r="N6" s="683"/>
      <c r="O6" s="683"/>
      <c r="P6" s="683"/>
      <c r="Q6" s="415"/>
      <c r="R6" s="415"/>
      <c r="S6" s="416"/>
      <c r="T6" s="416"/>
      <c r="U6" s="416"/>
      <c r="V6" s="410"/>
    </row>
    <row r="7" spans="1:23" s="420" customFormat="1" ht="22.5" customHeight="1" x14ac:dyDescent="0.25">
      <c r="A7" s="683"/>
      <c r="B7" s="690"/>
      <c r="C7" s="683"/>
      <c r="D7" s="683"/>
      <c r="E7" s="683" t="s">
        <v>102</v>
      </c>
      <c r="F7" s="684" t="s">
        <v>139</v>
      </c>
      <c r="G7" s="684"/>
      <c r="H7" s="684"/>
      <c r="I7" s="683"/>
      <c r="J7" s="683"/>
      <c r="K7" s="683" t="s">
        <v>102</v>
      </c>
      <c r="L7" s="684" t="s">
        <v>139</v>
      </c>
      <c r="M7" s="684"/>
      <c r="N7" s="684"/>
      <c r="O7" s="683" t="s">
        <v>119</v>
      </c>
      <c r="P7" s="683" t="s">
        <v>245</v>
      </c>
      <c r="Q7" s="415"/>
      <c r="R7" s="415"/>
      <c r="S7" s="416"/>
      <c r="T7" s="416"/>
      <c r="U7" s="416"/>
      <c r="V7" s="419"/>
    </row>
    <row r="8" spans="1:23" s="420" customFormat="1" ht="67.5" customHeight="1" x14ac:dyDescent="0.25">
      <c r="A8" s="683"/>
      <c r="B8" s="690"/>
      <c r="C8" s="683"/>
      <c r="D8" s="683"/>
      <c r="E8" s="683"/>
      <c r="F8" s="421" t="s">
        <v>246</v>
      </c>
      <c r="G8" s="421" t="s">
        <v>247</v>
      </c>
      <c r="H8" s="421" t="s">
        <v>248</v>
      </c>
      <c r="I8" s="683"/>
      <c r="J8" s="683"/>
      <c r="K8" s="683"/>
      <c r="L8" s="421" t="s">
        <v>246</v>
      </c>
      <c r="M8" s="421" t="s">
        <v>247</v>
      </c>
      <c r="N8" s="421" t="s">
        <v>248</v>
      </c>
      <c r="O8" s="683"/>
      <c r="P8" s="683"/>
      <c r="Q8" s="415"/>
      <c r="R8" s="415"/>
      <c r="S8" s="416"/>
      <c r="T8" s="416"/>
      <c r="U8" s="416"/>
      <c r="V8" s="419"/>
    </row>
    <row r="9" spans="1:23" s="418" customFormat="1" ht="27.75" customHeight="1" x14ac:dyDescent="0.25">
      <c r="A9" s="422" t="s">
        <v>288</v>
      </c>
      <c r="B9" s="423"/>
      <c r="C9" s="424" t="s">
        <v>289</v>
      </c>
      <c r="D9" s="424">
        <v>2</v>
      </c>
      <c r="E9" s="424" t="s">
        <v>290</v>
      </c>
      <c r="F9" s="425">
        <v>4</v>
      </c>
      <c r="G9" s="425">
        <v>5</v>
      </c>
      <c r="H9" s="425">
        <v>6</v>
      </c>
      <c r="I9" s="424" t="s">
        <v>291</v>
      </c>
      <c r="J9" s="424">
        <v>8</v>
      </c>
      <c r="K9" s="424" t="s">
        <v>292</v>
      </c>
      <c r="L9" s="425">
        <v>10</v>
      </c>
      <c r="M9" s="425">
        <v>11</v>
      </c>
      <c r="N9" s="425">
        <v>12</v>
      </c>
      <c r="O9" s="424" t="s">
        <v>293</v>
      </c>
      <c r="P9" s="424" t="s">
        <v>294</v>
      </c>
      <c r="Q9" s="426"/>
      <c r="R9" s="426"/>
      <c r="S9" s="427"/>
      <c r="T9" s="427"/>
      <c r="U9" s="427"/>
      <c r="V9" s="410"/>
    </row>
    <row r="10" spans="1:23" s="418" customFormat="1" ht="15.75" x14ac:dyDescent="0.25">
      <c r="A10" s="428" t="s">
        <v>493</v>
      </c>
      <c r="B10" s="429"/>
      <c r="C10" s="430" t="s">
        <v>289</v>
      </c>
      <c r="D10" s="430">
        <v>2</v>
      </c>
      <c r="E10" s="430" t="s">
        <v>290</v>
      </c>
      <c r="F10" s="431">
        <v>4</v>
      </c>
      <c r="G10" s="431">
        <v>5</v>
      </c>
      <c r="H10" s="431">
        <v>6</v>
      </c>
      <c r="I10" s="430" t="s">
        <v>291</v>
      </c>
      <c r="J10" s="430">
        <v>8</v>
      </c>
      <c r="K10" s="430" t="s">
        <v>292</v>
      </c>
      <c r="L10" s="431">
        <v>10</v>
      </c>
      <c r="M10" s="431">
        <v>11</v>
      </c>
      <c r="N10" s="431">
        <v>12</v>
      </c>
      <c r="O10" s="430" t="s">
        <v>293</v>
      </c>
      <c r="P10" s="430" t="s">
        <v>294</v>
      </c>
      <c r="Q10" s="426"/>
      <c r="R10" s="426"/>
      <c r="S10" s="427"/>
      <c r="T10" s="427"/>
      <c r="U10" s="427"/>
      <c r="V10" s="410"/>
    </row>
    <row r="11" spans="1:23" s="418" customFormat="1" ht="23.25" customHeight="1" x14ac:dyDescent="0.25">
      <c r="A11" s="428" t="s">
        <v>493</v>
      </c>
      <c r="B11" s="432" t="s">
        <v>102</v>
      </c>
      <c r="C11" s="433">
        <f t="shared" ref="C11:D13" si="0">C14+C17+C20+C23+C26+C29+C32+C35+C38+C41+C44+C47+C50+C53+C56+C59+C62+C65+C68+C71+C74+C77+C80+C83+C86+C89+C92+C95+C98+C101</f>
        <v>36455132381756</v>
      </c>
      <c r="D11" s="433">
        <f t="shared" si="0"/>
        <v>16380190000000</v>
      </c>
      <c r="E11" s="434">
        <f>E14+E17+E20+E23+E26+E29+E32+E35+E38+E41+E44+E47+E50+E53+E56+E59+E62+E65+E68+E71+E74+E77+E80+E83+E86+E89+E92+E95+E98+E101</f>
        <v>20074942381756</v>
      </c>
      <c r="F11" s="433">
        <f t="shared" ref="F11:N13" si="1">F14+F17+F20+F23+F26+F29+F32+F35+F38+F41+F44+F47+F50+F53+F56+F59+F62+F65+F68+F71+F74+F77+F80+F83+F86+F89+F92+F95+F98+F101</f>
        <v>10706288000000</v>
      </c>
      <c r="G11" s="433">
        <f t="shared" si="1"/>
        <v>6641149381756</v>
      </c>
      <c r="H11" s="433">
        <f t="shared" si="1"/>
        <v>2727505000000</v>
      </c>
      <c r="I11" s="433">
        <f t="shared" si="1"/>
        <v>35229516758035</v>
      </c>
      <c r="J11" s="433">
        <f t="shared" si="1"/>
        <v>16380190000000</v>
      </c>
      <c r="K11" s="434">
        <f>K14+K17+K20+K23+K26+K29+K32+K35+K38+K41+K44+K47+K50+K53+K56+K59+K62+K65+K68+K71+K74+K77+K80+K83+K86+K89+K92+K95+K98+K101</f>
        <v>19338907442266</v>
      </c>
      <c r="L11" s="433">
        <f t="shared" si="1"/>
        <v>10603200184661</v>
      </c>
      <c r="M11" s="433">
        <f t="shared" si="1"/>
        <v>6021059116320</v>
      </c>
      <c r="N11" s="433">
        <f t="shared" si="1"/>
        <v>2714648141285</v>
      </c>
      <c r="O11" s="435">
        <f>J11/D11</f>
        <v>1</v>
      </c>
      <c r="P11" s="435">
        <f>K11/E11</f>
        <v>0.96333563875336925</v>
      </c>
      <c r="Q11" s="436"/>
      <c r="R11" s="437">
        <f>+E11-K11</f>
        <v>736034939490</v>
      </c>
      <c r="S11" s="437">
        <f>+F11-L11</f>
        <v>103087815339</v>
      </c>
      <c r="T11" s="437">
        <f>+G11-M11</f>
        <v>620090265436</v>
      </c>
      <c r="U11" s="437">
        <f>+H11-N11</f>
        <v>12856858715</v>
      </c>
      <c r="V11" s="438"/>
      <c r="W11" s="439"/>
    </row>
    <row r="12" spans="1:23" s="418" customFormat="1" ht="24" hidden="1" customHeight="1" x14ac:dyDescent="0.25">
      <c r="A12" s="440"/>
      <c r="B12" s="441" t="s">
        <v>494</v>
      </c>
      <c r="C12" s="442">
        <f t="shared" si="0"/>
        <v>23918875710000</v>
      </c>
      <c r="D12" s="442">
        <f t="shared" si="0"/>
        <v>16380190000000</v>
      </c>
      <c r="E12" s="442">
        <f>E15+E18+E21+E24+E27+E30+E33+E36+E39+E42+E45+E48+E51+E54+E57+E60+E63+E66+E69+E72+E75+E78+E81+E84+E87+E90+E93+E96+E99+E102</f>
        <v>7538685710000</v>
      </c>
      <c r="F12" s="442">
        <f t="shared" si="1"/>
        <v>4614773710000</v>
      </c>
      <c r="G12" s="442">
        <f t="shared" si="1"/>
        <v>2093082000000</v>
      </c>
      <c r="H12" s="442">
        <f t="shared" si="1"/>
        <v>830830000000</v>
      </c>
      <c r="I12" s="442">
        <f t="shared" si="1"/>
        <v>23630045864427</v>
      </c>
      <c r="J12" s="442">
        <f t="shared" si="1"/>
        <v>16380190000000</v>
      </c>
      <c r="K12" s="442">
        <f t="shared" si="1"/>
        <v>7249855864427</v>
      </c>
      <c r="L12" s="442">
        <f t="shared" si="1"/>
        <v>4534469690798</v>
      </c>
      <c r="M12" s="442">
        <f t="shared" si="1"/>
        <v>1891491685575</v>
      </c>
      <c r="N12" s="442">
        <f t="shared" si="1"/>
        <v>823894488054</v>
      </c>
      <c r="O12" s="443">
        <f>J12/D12</f>
        <v>1</v>
      </c>
      <c r="P12" s="443">
        <f>K12/E12</f>
        <v>0.9616869761276996</v>
      </c>
      <c r="Q12" s="444"/>
      <c r="R12" s="206">
        <f t="shared" ref="R12:U75" si="2">+E12-K12</f>
        <v>288829845573</v>
      </c>
      <c r="S12" s="206">
        <f t="shared" si="2"/>
        <v>80304019202</v>
      </c>
      <c r="T12" s="206">
        <f t="shared" si="2"/>
        <v>201590314425</v>
      </c>
      <c r="U12" s="206">
        <f t="shared" si="2"/>
        <v>6935511946</v>
      </c>
      <c r="V12" s="438"/>
      <c r="W12" s="438"/>
    </row>
    <row r="13" spans="1:23" s="446" customFormat="1" ht="24" hidden="1" customHeight="1" x14ac:dyDescent="0.25">
      <c r="A13" s="440"/>
      <c r="B13" s="441" t="s">
        <v>295</v>
      </c>
      <c r="C13" s="442">
        <f>C16+C19+C22+C25+C28+C31+C34+C37+C40+C43+C46+C49+C52+C55+C58+C61+C64+C67+C70+C73+C76+C79+C82+C85+C88+C91+C94+C97+C100+C103</f>
        <v>12536256671756</v>
      </c>
      <c r="D13" s="442">
        <f t="shared" si="0"/>
        <v>0</v>
      </c>
      <c r="E13" s="442">
        <f>E16+E19+E22+E25+E28+E31+E34+E37+E40+E43+E46+E49+E52+E55+E58+E61+E64+E67+E70+E73+E76+E79+E82+E85+E88+E91+E94+E97+E100+E103</f>
        <v>12536256671756</v>
      </c>
      <c r="F13" s="442">
        <f t="shared" si="1"/>
        <v>6091514290000</v>
      </c>
      <c r="G13" s="442">
        <f t="shared" si="1"/>
        <v>4548067381756</v>
      </c>
      <c r="H13" s="442">
        <f t="shared" si="1"/>
        <v>1896675000000</v>
      </c>
      <c r="I13" s="442">
        <f t="shared" si="1"/>
        <v>11599470893608</v>
      </c>
      <c r="J13" s="442">
        <f t="shared" si="1"/>
        <v>0</v>
      </c>
      <c r="K13" s="442">
        <f t="shared" si="1"/>
        <v>12089051577839</v>
      </c>
      <c r="L13" s="442">
        <f t="shared" si="1"/>
        <v>6068730493863</v>
      </c>
      <c r="M13" s="442">
        <f t="shared" si="1"/>
        <v>4129567430745</v>
      </c>
      <c r="N13" s="442">
        <f>N16+N19+N22+N25+N28+N31+N34+N37+N40+N43+N46+N49+N52+N55+N58+N61+N64+N67+N70+N73+N76+N79+N82+N85+N88+N91+N94+N97+N100+N103</f>
        <v>1890753653231</v>
      </c>
      <c r="O13" s="443"/>
      <c r="P13" s="443">
        <f t="shared" ref="P13:P76" si="3">K13/E13</f>
        <v>0.96432706304390314</v>
      </c>
      <c r="Q13" s="445"/>
      <c r="R13" s="207">
        <f t="shared" si="2"/>
        <v>447205093917</v>
      </c>
      <c r="S13" s="207">
        <f t="shared" si="2"/>
        <v>22783796137</v>
      </c>
      <c r="T13" s="207">
        <f t="shared" si="2"/>
        <v>418499951011</v>
      </c>
      <c r="U13" s="206">
        <f t="shared" si="2"/>
        <v>5921346769</v>
      </c>
      <c r="V13" s="446" t="s">
        <v>296</v>
      </c>
      <c r="W13" s="447"/>
    </row>
    <row r="14" spans="1:23" s="453" customFormat="1" ht="19.899999999999999" customHeight="1" x14ac:dyDescent="0.25">
      <c r="A14" s="448">
        <v>1</v>
      </c>
      <c r="B14" s="449" t="s">
        <v>249</v>
      </c>
      <c r="C14" s="450">
        <f>C15+C16</f>
        <v>113803098969</v>
      </c>
      <c r="D14" s="450">
        <f t="shared" ref="D14:N14" si="4">D15+D16</f>
        <v>0</v>
      </c>
      <c r="E14" s="450">
        <f t="shared" si="4"/>
        <v>113803098969</v>
      </c>
      <c r="F14" s="450">
        <f t="shared" si="4"/>
        <v>0</v>
      </c>
      <c r="G14" s="450">
        <f t="shared" si="4"/>
        <v>113803098969</v>
      </c>
      <c r="H14" s="450">
        <f t="shared" si="4"/>
        <v>0</v>
      </c>
      <c r="I14" s="450">
        <f>I15+I16</f>
        <v>98394155819</v>
      </c>
      <c r="J14" s="450">
        <f t="shared" si="4"/>
        <v>0</v>
      </c>
      <c r="K14" s="450">
        <f>K15+K16</f>
        <v>98394155819</v>
      </c>
      <c r="L14" s="450">
        <f>L15+L16</f>
        <v>0</v>
      </c>
      <c r="M14" s="450">
        <f t="shared" si="4"/>
        <v>98394155819</v>
      </c>
      <c r="N14" s="450">
        <f t="shared" si="4"/>
        <v>0</v>
      </c>
      <c r="O14" s="435"/>
      <c r="P14" s="435">
        <f t="shared" si="3"/>
        <v>0.86459996880930812</v>
      </c>
      <c r="Q14" s="451"/>
      <c r="R14" s="452">
        <f t="shared" si="2"/>
        <v>15408943150</v>
      </c>
      <c r="S14" s="452">
        <f t="shared" si="2"/>
        <v>0</v>
      </c>
      <c r="T14" s="452">
        <f t="shared" si="2"/>
        <v>15408943150</v>
      </c>
      <c r="U14" s="437">
        <f t="shared" si="2"/>
        <v>0</v>
      </c>
      <c r="W14" s="454"/>
    </row>
    <row r="15" spans="1:23" s="453" customFormat="1" ht="19.899999999999999" hidden="1" customHeight="1" x14ac:dyDescent="0.25">
      <c r="A15" s="455"/>
      <c r="B15" s="441" t="s">
        <v>494</v>
      </c>
      <c r="C15" s="456">
        <f>D15+E15</f>
        <v>33351000000</v>
      </c>
      <c r="D15" s="456"/>
      <c r="E15" s="457">
        <f>F15+G15+H15</f>
        <v>33351000000</v>
      </c>
      <c r="F15" s="458"/>
      <c r="G15" s="458">
        <v>33351000000</v>
      </c>
      <c r="H15" s="458"/>
      <c r="I15" s="456">
        <f>J15+K15</f>
        <v>28808580000</v>
      </c>
      <c r="J15" s="456"/>
      <c r="K15" s="459">
        <f>L15+M15+N15</f>
        <v>28808580000</v>
      </c>
      <c r="L15" s="459"/>
      <c r="M15" s="459">
        <v>28808580000</v>
      </c>
      <c r="N15" s="459"/>
      <c r="O15" s="443"/>
      <c r="P15" s="443">
        <f t="shared" si="3"/>
        <v>0.86379958621930375</v>
      </c>
      <c r="Q15" s="460"/>
      <c r="R15" s="209">
        <f t="shared" si="2"/>
        <v>4542420000</v>
      </c>
      <c r="S15" s="209">
        <f t="shared" si="2"/>
        <v>0</v>
      </c>
      <c r="T15" s="209">
        <f t="shared" si="2"/>
        <v>4542420000</v>
      </c>
      <c r="U15" s="206">
        <f t="shared" si="2"/>
        <v>0</v>
      </c>
      <c r="W15" s="461"/>
    </row>
    <row r="16" spans="1:23" s="453" customFormat="1" ht="19.899999999999999" hidden="1" customHeight="1" x14ac:dyDescent="0.25">
      <c r="A16" s="455"/>
      <c r="B16" s="441" t="s">
        <v>295</v>
      </c>
      <c r="C16" s="456">
        <f>D16+E16</f>
        <v>80452098969</v>
      </c>
      <c r="D16" s="456"/>
      <c r="E16" s="457">
        <f>F16+G16+H16</f>
        <v>80452098969</v>
      </c>
      <c r="F16" s="458"/>
      <c r="G16" s="458">
        <v>80452098969</v>
      </c>
      <c r="H16" s="458"/>
      <c r="I16" s="456">
        <f>J16+K16</f>
        <v>69585575819</v>
      </c>
      <c r="J16" s="456"/>
      <c r="K16" s="459">
        <f>L16+M16+N16</f>
        <v>69585575819</v>
      </c>
      <c r="L16" s="459"/>
      <c r="M16" s="459">
        <v>69585575819</v>
      </c>
      <c r="N16" s="459"/>
      <c r="O16" s="443"/>
      <c r="P16" s="443">
        <f t="shared" si="3"/>
        <v>0.86493176325720089</v>
      </c>
      <c r="Q16" s="460"/>
      <c r="R16" s="209">
        <f t="shared" si="2"/>
        <v>10866523150</v>
      </c>
      <c r="S16" s="209">
        <f t="shared" si="2"/>
        <v>0</v>
      </c>
      <c r="T16" s="209">
        <f t="shared" si="2"/>
        <v>10866523150</v>
      </c>
      <c r="U16" s="206">
        <f t="shared" si="2"/>
        <v>0</v>
      </c>
      <c r="W16" s="461"/>
    </row>
    <row r="17" spans="1:23" s="463" customFormat="1" ht="19.899999999999999" customHeight="1" x14ac:dyDescent="0.25">
      <c r="A17" s="448">
        <v>2</v>
      </c>
      <c r="B17" s="449" t="s">
        <v>250</v>
      </c>
      <c r="C17" s="450">
        <f>C18+C19</f>
        <v>161849721815</v>
      </c>
      <c r="D17" s="450">
        <f t="shared" ref="D17:N17" si="5">D18+D19</f>
        <v>0</v>
      </c>
      <c r="E17" s="450">
        <f t="shared" si="5"/>
        <v>161849721815</v>
      </c>
      <c r="F17" s="450">
        <f t="shared" si="5"/>
        <v>0</v>
      </c>
      <c r="G17" s="450">
        <f t="shared" si="5"/>
        <v>161849721815</v>
      </c>
      <c r="H17" s="450">
        <f t="shared" si="5"/>
        <v>0</v>
      </c>
      <c r="I17" s="450">
        <f t="shared" si="5"/>
        <v>145627082463</v>
      </c>
      <c r="J17" s="450">
        <f t="shared" si="5"/>
        <v>0</v>
      </c>
      <c r="K17" s="450">
        <f t="shared" si="5"/>
        <v>145627082463</v>
      </c>
      <c r="L17" s="450">
        <f t="shared" si="5"/>
        <v>0</v>
      </c>
      <c r="M17" s="450">
        <f t="shared" si="5"/>
        <v>145627082463</v>
      </c>
      <c r="N17" s="450">
        <f t="shared" si="5"/>
        <v>0</v>
      </c>
      <c r="O17" s="435"/>
      <c r="P17" s="435">
        <f t="shared" si="3"/>
        <v>0.89976727071212981</v>
      </c>
      <c r="Q17" s="451"/>
      <c r="R17" s="462">
        <f t="shared" si="2"/>
        <v>16222639352</v>
      </c>
      <c r="S17" s="462">
        <f t="shared" si="2"/>
        <v>0</v>
      </c>
      <c r="T17" s="462">
        <f t="shared" si="2"/>
        <v>16222639352</v>
      </c>
      <c r="U17" s="437">
        <f t="shared" si="2"/>
        <v>0</v>
      </c>
      <c r="W17" s="464"/>
    </row>
    <row r="18" spans="1:23" s="418" customFormat="1" ht="19.899999999999999" hidden="1" customHeight="1" x14ac:dyDescent="0.25">
      <c r="A18" s="455"/>
      <c r="B18" s="441" t="s">
        <v>494</v>
      </c>
      <c r="C18" s="456">
        <f>D18+E18</f>
        <v>46009000000</v>
      </c>
      <c r="D18" s="456"/>
      <c r="E18" s="457">
        <f>F18+G18+H18</f>
        <v>46009000000</v>
      </c>
      <c r="F18" s="458"/>
      <c r="G18" s="458">
        <v>46009000000</v>
      </c>
      <c r="H18" s="458"/>
      <c r="I18" s="456">
        <f>J18+K18</f>
        <v>43841295000</v>
      </c>
      <c r="J18" s="456"/>
      <c r="K18" s="459">
        <f>L18+M18+N18</f>
        <v>43841295000</v>
      </c>
      <c r="L18" s="459"/>
      <c r="M18" s="459">
        <v>43841295000</v>
      </c>
      <c r="N18" s="459"/>
      <c r="O18" s="443"/>
      <c r="P18" s="443">
        <f t="shared" si="3"/>
        <v>0.95288519637462232</v>
      </c>
      <c r="Q18" s="444"/>
      <c r="R18" s="206">
        <f t="shared" si="2"/>
        <v>2167705000</v>
      </c>
      <c r="S18" s="206">
        <f t="shared" si="2"/>
        <v>0</v>
      </c>
      <c r="T18" s="206">
        <f t="shared" si="2"/>
        <v>2167705000</v>
      </c>
      <c r="U18" s="206">
        <f t="shared" si="2"/>
        <v>0</v>
      </c>
      <c r="W18" s="438"/>
    </row>
    <row r="19" spans="1:23" s="418" customFormat="1" ht="19.899999999999999" hidden="1" customHeight="1" x14ac:dyDescent="0.25">
      <c r="A19" s="455"/>
      <c r="B19" s="441" t="s">
        <v>295</v>
      </c>
      <c r="C19" s="456">
        <f>D19+E19</f>
        <v>115840721815</v>
      </c>
      <c r="D19" s="456"/>
      <c r="E19" s="457">
        <f>F19+G19+H19</f>
        <v>115840721815</v>
      </c>
      <c r="F19" s="458"/>
      <c r="G19" s="458">
        <v>115840721815</v>
      </c>
      <c r="H19" s="458"/>
      <c r="I19" s="456">
        <f>J19+K19</f>
        <v>101785787463</v>
      </c>
      <c r="J19" s="456"/>
      <c r="K19" s="459">
        <f>L19+M19+N19</f>
        <v>101785787463</v>
      </c>
      <c r="L19" s="459"/>
      <c r="M19" s="459">
        <v>101785787463</v>
      </c>
      <c r="N19" s="459"/>
      <c r="O19" s="443"/>
      <c r="P19" s="443">
        <f t="shared" si="3"/>
        <v>0.87867017632671507</v>
      </c>
      <c r="Q19" s="444"/>
      <c r="R19" s="206">
        <f t="shared" si="2"/>
        <v>14054934352</v>
      </c>
      <c r="S19" s="206">
        <f t="shared" si="2"/>
        <v>0</v>
      </c>
      <c r="T19" s="206">
        <f t="shared" si="2"/>
        <v>14054934352</v>
      </c>
      <c r="U19" s="206">
        <f t="shared" si="2"/>
        <v>0</v>
      </c>
      <c r="W19" s="438"/>
    </row>
    <row r="20" spans="1:23" s="465" customFormat="1" ht="19.899999999999999" customHeight="1" x14ac:dyDescent="0.25">
      <c r="A20" s="448">
        <v>3</v>
      </c>
      <c r="B20" s="449" t="s">
        <v>251</v>
      </c>
      <c r="C20" s="450">
        <f>C21+C22</f>
        <v>210579040031</v>
      </c>
      <c r="D20" s="450">
        <f t="shared" ref="D20:N20" si="6">D21+D22</f>
        <v>0</v>
      </c>
      <c r="E20" s="450">
        <f t="shared" si="6"/>
        <v>210579040031</v>
      </c>
      <c r="F20" s="450">
        <f t="shared" si="6"/>
        <v>0</v>
      </c>
      <c r="G20" s="450">
        <f t="shared" si="6"/>
        <v>210579040031</v>
      </c>
      <c r="H20" s="450">
        <f t="shared" si="6"/>
        <v>0</v>
      </c>
      <c r="I20" s="450">
        <f t="shared" si="6"/>
        <v>187064557782</v>
      </c>
      <c r="J20" s="450">
        <f t="shared" si="6"/>
        <v>0</v>
      </c>
      <c r="K20" s="450">
        <f t="shared" si="6"/>
        <v>187064557782</v>
      </c>
      <c r="L20" s="450">
        <f t="shared" si="6"/>
        <v>0</v>
      </c>
      <c r="M20" s="450">
        <f t="shared" si="6"/>
        <v>187064557782</v>
      </c>
      <c r="N20" s="450">
        <f t="shared" si="6"/>
        <v>0</v>
      </c>
      <c r="O20" s="435"/>
      <c r="P20" s="435">
        <f t="shared" si="3"/>
        <v>0.8883341749229251</v>
      </c>
      <c r="Q20" s="436"/>
      <c r="R20" s="437">
        <f t="shared" si="2"/>
        <v>23514482249</v>
      </c>
      <c r="S20" s="437">
        <f t="shared" si="2"/>
        <v>0</v>
      </c>
      <c r="T20" s="437">
        <f t="shared" si="2"/>
        <v>23514482249</v>
      </c>
      <c r="U20" s="437">
        <f t="shared" si="2"/>
        <v>0</v>
      </c>
      <c r="W20" s="439"/>
    </row>
    <row r="21" spans="1:23" s="418" customFormat="1" ht="19.899999999999999" hidden="1" customHeight="1" x14ac:dyDescent="0.25">
      <c r="A21" s="455"/>
      <c r="B21" s="441" t="s">
        <v>494</v>
      </c>
      <c r="C21" s="456">
        <f>D21+E21</f>
        <v>80183000000</v>
      </c>
      <c r="D21" s="456"/>
      <c r="E21" s="457">
        <f>F21+G21+H21</f>
        <v>80183000000</v>
      </c>
      <c r="F21" s="458"/>
      <c r="G21" s="458">
        <v>80183000000</v>
      </c>
      <c r="H21" s="458"/>
      <c r="I21" s="456">
        <f>J21+K21</f>
        <v>64974518118</v>
      </c>
      <c r="J21" s="456"/>
      <c r="K21" s="459">
        <f>L21+M21+N21</f>
        <v>64974518118</v>
      </c>
      <c r="L21" s="459"/>
      <c r="M21" s="459">
        <v>64974518118</v>
      </c>
      <c r="N21" s="459"/>
      <c r="O21" s="443"/>
      <c r="P21" s="443">
        <f t="shared" si="3"/>
        <v>0.81032785151466025</v>
      </c>
      <c r="Q21" s="444"/>
      <c r="R21" s="206">
        <f t="shared" si="2"/>
        <v>15208481882</v>
      </c>
      <c r="S21" s="206">
        <f t="shared" si="2"/>
        <v>0</v>
      </c>
      <c r="T21" s="206">
        <f t="shared" si="2"/>
        <v>15208481882</v>
      </c>
      <c r="U21" s="206">
        <f t="shared" si="2"/>
        <v>0</v>
      </c>
      <c r="W21" s="438"/>
    </row>
    <row r="22" spans="1:23" s="418" customFormat="1" ht="19.899999999999999" hidden="1" customHeight="1" x14ac:dyDescent="0.25">
      <c r="A22" s="455"/>
      <c r="B22" s="441" t="s">
        <v>295</v>
      </c>
      <c r="C22" s="456">
        <f>D22+E22</f>
        <v>130396040031</v>
      </c>
      <c r="D22" s="456"/>
      <c r="E22" s="457">
        <f>F22+G22+H22</f>
        <v>130396040031</v>
      </c>
      <c r="F22" s="458"/>
      <c r="G22" s="458">
        <v>130396040031</v>
      </c>
      <c r="H22" s="458"/>
      <c r="I22" s="456">
        <f>J22+K22</f>
        <v>122090039664</v>
      </c>
      <c r="J22" s="456"/>
      <c r="K22" s="459">
        <f>L22+M22+N22</f>
        <v>122090039664</v>
      </c>
      <c r="L22" s="459"/>
      <c r="M22" s="459">
        <v>122090039664</v>
      </c>
      <c r="N22" s="459"/>
      <c r="O22" s="443"/>
      <c r="P22" s="443">
        <f t="shared" si="3"/>
        <v>0.9363017437874237</v>
      </c>
      <c r="Q22" s="444"/>
      <c r="R22" s="206">
        <f t="shared" si="2"/>
        <v>8306000367</v>
      </c>
      <c r="S22" s="206">
        <f t="shared" si="2"/>
        <v>0</v>
      </c>
      <c r="T22" s="206">
        <f t="shared" si="2"/>
        <v>8306000367</v>
      </c>
      <c r="U22" s="206">
        <f t="shared" si="2"/>
        <v>0</v>
      </c>
      <c r="W22" s="438"/>
    </row>
    <row r="23" spans="1:23" s="465" customFormat="1" ht="19.899999999999999" customHeight="1" x14ac:dyDescent="0.25">
      <c r="A23" s="448">
        <v>4</v>
      </c>
      <c r="B23" s="449" t="s">
        <v>252</v>
      </c>
      <c r="C23" s="450">
        <f>C24+C25</f>
        <v>450815504279</v>
      </c>
      <c r="D23" s="450">
        <f t="shared" ref="D23:N23" si="7">D24+D25</f>
        <v>255289000000</v>
      </c>
      <c r="E23" s="450">
        <f t="shared" si="7"/>
        <v>195526504279</v>
      </c>
      <c r="F23" s="450">
        <f t="shared" si="7"/>
        <v>0</v>
      </c>
      <c r="G23" s="450">
        <f t="shared" si="7"/>
        <v>195526504279</v>
      </c>
      <c r="H23" s="450">
        <f t="shared" si="7"/>
        <v>0</v>
      </c>
      <c r="I23" s="450">
        <f>J23+K23</f>
        <v>433127913162</v>
      </c>
      <c r="J23" s="450">
        <f t="shared" si="7"/>
        <v>255289000000</v>
      </c>
      <c r="K23" s="466">
        <f t="shared" ref="K23:K25" si="8">L23+M23+N23</f>
        <v>177838913162</v>
      </c>
      <c r="L23" s="450">
        <f t="shared" si="7"/>
        <v>0</v>
      </c>
      <c r="M23" s="450">
        <f t="shared" si="7"/>
        <v>177838913162</v>
      </c>
      <c r="N23" s="450">
        <f t="shared" si="7"/>
        <v>0</v>
      </c>
      <c r="O23" s="435"/>
      <c r="P23" s="435">
        <f t="shared" si="3"/>
        <v>0.90953865215244023</v>
      </c>
      <c r="Q23" s="436"/>
      <c r="R23" s="437">
        <f t="shared" si="2"/>
        <v>17687591117</v>
      </c>
      <c r="S23" s="437">
        <f t="shared" si="2"/>
        <v>0</v>
      </c>
      <c r="T23" s="437">
        <f t="shared" si="2"/>
        <v>17687591117</v>
      </c>
      <c r="U23" s="437">
        <f t="shared" si="2"/>
        <v>0</v>
      </c>
      <c r="W23" s="439"/>
    </row>
    <row r="24" spans="1:23" s="418" customFormat="1" ht="19.899999999999999" hidden="1" customHeight="1" x14ac:dyDescent="0.25">
      <c r="A24" s="455"/>
      <c r="B24" s="441" t="s">
        <v>494</v>
      </c>
      <c r="C24" s="456">
        <f>D24+E24</f>
        <v>299847000000</v>
      </c>
      <c r="D24" s="456">
        <v>255289000000</v>
      </c>
      <c r="E24" s="457">
        <f>F24+G24+H24</f>
        <v>44558000000</v>
      </c>
      <c r="F24" s="458"/>
      <c r="G24" s="458">
        <v>44558000000</v>
      </c>
      <c r="H24" s="458"/>
      <c r="I24" s="456">
        <f>J24+K24</f>
        <v>297510372940</v>
      </c>
      <c r="J24" s="456">
        <f>D24</f>
        <v>255289000000</v>
      </c>
      <c r="K24" s="459">
        <f t="shared" si="8"/>
        <v>42221372940</v>
      </c>
      <c r="L24" s="459"/>
      <c r="M24" s="459">
        <v>42221372940</v>
      </c>
      <c r="N24" s="459"/>
      <c r="O24" s="443"/>
      <c r="P24" s="443">
        <f t="shared" si="3"/>
        <v>0.94755987566766908</v>
      </c>
      <c r="Q24" s="444"/>
      <c r="R24" s="206">
        <f t="shared" si="2"/>
        <v>2336627060</v>
      </c>
      <c r="S24" s="206">
        <f t="shared" si="2"/>
        <v>0</v>
      </c>
      <c r="T24" s="206">
        <f t="shared" si="2"/>
        <v>2336627060</v>
      </c>
      <c r="U24" s="206">
        <f t="shared" si="2"/>
        <v>0</v>
      </c>
      <c r="W24" s="438"/>
    </row>
    <row r="25" spans="1:23" s="418" customFormat="1" ht="19.899999999999999" hidden="1" customHeight="1" x14ac:dyDescent="0.25">
      <c r="A25" s="455"/>
      <c r="B25" s="441" t="s">
        <v>295</v>
      </c>
      <c r="C25" s="456">
        <f>D25+E25</f>
        <v>150968504279</v>
      </c>
      <c r="D25" s="456"/>
      <c r="E25" s="457">
        <f>F25+G25+H25</f>
        <v>150968504279</v>
      </c>
      <c r="F25" s="458"/>
      <c r="G25" s="458">
        <v>150968504279</v>
      </c>
      <c r="H25" s="458"/>
      <c r="I25" s="456">
        <f>J25+K25</f>
        <v>135617540222</v>
      </c>
      <c r="J25" s="456"/>
      <c r="K25" s="459">
        <f t="shared" si="8"/>
        <v>135617540222</v>
      </c>
      <c r="L25" s="459"/>
      <c r="M25" s="459">
        <v>135617540222</v>
      </c>
      <c r="N25" s="459"/>
      <c r="O25" s="443"/>
      <c r="P25" s="443">
        <f t="shared" si="3"/>
        <v>0.89831677719592173</v>
      </c>
      <c r="Q25" s="444"/>
      <c r="R25" s="206">
        <f t="shared" si="2"/>
        <v>15350964057</v>
      </c>
      <c r="S25" s="206">
        <f t="shared" si="2"/>
        <v>0</v>
      </c>
      <c r="T25" s="206">
        <f t="shared" si="2"/>
        <v>15350964057</v>
      </c>
      <c r="U25" s="206">
        <f t="shared" si="2"/>
        <v>0</v>
      </c>
      <c r="W25" s="438"/>
    </row>
    <row r="26" spans="1:23" s="465" customFormat="1" ht="19.899999999999999" customHeight="1" x14ac:dyDescent="0.25">
      <c r="A26" s="448">
        <v>5</v>
      </c>
      <c r="B26" s="449" t="s">
        <v>253</v>
      </c>
      <c r="C26" s="450">
        <f>C27+C28</f>
        <v>129864091435</v>
      </c>
      <c r="D26" s="450">
        <f t="shared" ref="D26:N26" si="9">D27+D28</f>
        <v>0</v>
      </c>
      <c r="E26" s="450">
        <f t="shared" si="9"/>
        <v>129864091435</v>
      </c>
      <c r="F26" s="450">
        <f t="shared" si="9"/>
        <v>0</v>
      </c>
      <c r="G26" s="450">
        <f t="shared" si="9"/>
        <v>129864091435</v>
      </c>
      <c r="H26" s="450">
        <f t="shared" si="9"/>
        <v>0</v>
      </c>
      <c r="I26" s="450">
        <f t="shared" si="9"/>
        <v>119581276968</v>
      </c>
      <c r="J26" s="450">
        <f t="shared" si="9"/>
        <v>0</v>
      </c>
      <c r="K26" s="450">
        <f t="shared" si="9"/>
        <v>119581276968</v>
      </c>
      <c r="L26" s="450">
        <f t="shared" si="9"/>
        <v>0</v>
      </c>
      <c r="M26" s="450">
        <f t="shared" si="9"/>
        <v>119581276968</v>
      </c>
      <c r="N26" s="450">
        <f t="shared" si="9"/>
        <v>0</v>
      </c>
      <c r="O26" s="435"/>
      <c r="P26" s="435">
        <f t="shared" si="3"/>
        <v>0.92081864699183003</v>
      </c>
      <c r="Q26" s="436"/>
      <c r="R26" s="437">
        <f t="shared" si="2"/>
        <v>10282814467</v>
      </c>
      <c r="S26" s="437">
        <f t="shared" si="2"/>
        <v>0</v>
      </c>
      <c r="T26" s="437">
        <f t="shared" si="2"/>
        <v>10282814467</v>
      </c>
      <c r="U26" s="437">
        <f t="shared" si="2"/>
        <v>0</v>
      </c>
      <c r="W26" s="439"/>
    </row>
    <row r="27" spans="1:23" s="418" customFormat="1" ht="19.899999999999999" hidden="1" customHeight="1" x14ac:dyDescent="0.25">
      <c r="A27" s="455"/>
      <c r="B27" s="441" t="s">
        <v>494</v>
      </c>
      <c r="C27" s="456">
        <f>D27+E27</f>
        <v>44209000000</v>
      </c>
      <c r="D27" s="456"/>
      <c r="E27" s="457">
        <f>F27+G27+H27</f>
        <v>44209000000</v>
      </c>
      <c r="F27" s="458"/>
      <c r="G27" s="458">
        <v>44209000000</v>
      </c>
      <c r="H27" s="458"/>
      <c r="I27" s="456">
        <f>J27+K27</f>
        <v>40615823329</v>
      </c>
      <c r="J27" s="456"/>
      <c r="K27" s="459">
        <f>L27+M27+N27</f>
        <v>40615823329</v>
      </c>
      <c r="L27" s="459"/>
      <c r="M27" s="459">
        <v>40615823329</v>
      </c>
      <c r="N27" s="459"/>
      <c r="O27" s="443"/>
      <c r="P27" s="443">
        <f t="shared" si="3"/>
        <v>0.91872295978194485</v>
      </c>
      <c r="Q27" s="444"/>
      <c r="R27" s="206">
        <f t="shared" si="2"/>
        <v>3593176671</v>
      </c>
      <c r="S27" s="206">
        <f t="shared" si="2"/>
        <v>0</v>
      </c>
      <c r="T27" s="206">
        <f t="shared" si="2"/>
        <v>3593176671</v>
      </c>
      <c r="U27" s="206">
        <f t="shared" si="2"/>
        <v>0</v>
      </c>
      <c r="W27" s="438"/>
    </row>
    <row r="28" spans="1:23" s="418" customFormat="1" ht="19.899999999999999" hidden="1" customHeight="1" x14ac:dyDescent="0.25">
      <c r="A28" s="455"/>
      <c r="B28" s="441" t="s">
        <v>295</v>
      </c>
      <c r="C28" s="456">
        <f>D28+E28</f>
        <v>85655091435</v>
      </c>
      <c r="D28" s="456"/>
      <c r="E28" s="457">
        <f>F28+G28+H28</f>
        <v>85655091435</v>
      </c>
      <c r="F28" s="458"/>
      <c r="G28" s="458">
        <v>85655091435</v>
      </c>
      <c r="H28" s="458"/>
      <c r="I28" s="456">
        <f>J28+K28</f>
        <v>78965453639</v>
      </c>
      <c r="J28" s="456"/>
      <c r="K28" s="459">
        <f>L28+M28+N28</f>
        <v>78965453639</v>
      </c>
      <c r="L28" s="459"/>
      <c r="M28" s="459">
        <v>78965453639</v>
      </c>
      <c r="N28" s="459"/>
      <c r="O28" s="443"/>
      <c r="P28" s="443">
        <f t="shared" si="3"/>
        <v>0.92190029005950591</v>
      </c>
      <c r="Q28" s="444"/>
      <c r="R28" s="206">
        <f t="shared" si="2"/>
        <v>6689637796</v>
      </c>
      <c r="S28" s="206">
        <f t="shared" si="2"/>
        <v>0</v>
      </c>
      <c r="T28" s="206">
        <f t="shared" si="2"/>
        <v>6689637796</v>
      </c>
      <c r="U28" s="206">
        <f t="shared" si="2"/>
        <v>0</v>
      </c>
      <c r="W28" s="438"/>
    </row>
    <row r="29" spans="1:23" s="453" customFormat="1" ht="19.899999999999999" customHeight="1" x14ac:dyDescent="0.25">
      <c r="A29" s="448">
        <v>6</v>
      </c>
      <c r="B29" s="449" t="s">
        <v>254</v>
      </c>
      <c r="C29" s="450">
        <f>C30+C31</f>
        <v>127352056242</v>
      </c>
      <c r="D29" s="450">
        <f t="shared" ref="D29:N29" si="10">D30+D31</f>
        <v>0</v>
      </c>
      <c r="E29" s="450">
        <f t="shared" si="10"/>
        <v>127352056242</v>
      </c>
      <c r="F29" s="450">
        <f t="shared" si="10"/>
        <v>0</v>
      </c>
      <c r="G29" s="450">
        <f t="shared" si="10"/>
        <v>127352056242</v>
      </c>
      <c r="H29" s="450">
        <f t="shared" si="10"/>
        <v>0</v>
      </c>
      <c r="I29" s="450">
        <f t="shared" si="10"/>
        <v>108933176996</v>
      </c>
      <c r="J29" s="450">
        <f t="shared" si="10"/>
        <v>0</v>
      </c>
      <c r="K29" s="450">
        <f t="shared" si="10"/>
        <v>108933176996</v>
      </c>
      <c r="L29" s="450">
        <f t="shared" si="10"/>
        <v>0</v>
      </c>
      <c r="M29" s="450">
        <f t="shared" si="10"/>
        <v>108933176996</v>
      </c>
      <c r="N29" s="450">
        <f t="shared" si="10"/>
        <v>0</v>
      </c>
      <c r="O29" s="435"/>
      <c r="P29" s="435">
        <f t="shared" si="3"/>
        <v>0.85537038199839011</v>
      </c>
      <c r="Q29" s="451"/>
      <c r="R29" s="452">
        <f>+E29-K29</f>
        <v>18418879246</v>
      </c>
      <c r="S29" s="452">
        <f>+F29-L29</f>
        <v>0</v>
      </c>
      <c r="T29" s="452">
        <f>+G29-M29</f>
        <v>18418879246</v>
      </c>
      <c r="U29" s="437">
        <f t="shared" si="2"/>
        <v>0</v>
      </c>
      <c r="W29" s="454"/>
    </row>
    <row r="30" spans="1:23" s="453" customFormat="1" ht="19.899999999999999" hidden="1" customHeight="1" x14ac:dyDescent="0.25">
      <c r="A30" s="455"/>
      <c r="B30" s="441" t="s">
        <v>494</v>
      </c>
      <c r="C30" s="456">
        <f>D30+E30</f>
        <v>27392000000</v>
      </c>
      <c r="D30" s="456"/>
      <c r="E30" s="457">
        <f>F30+G30+H30</f>
        <v>27392000000</v>
      </c>
      <c r="F30" s="458"/>
      <c r="G30" s="458">
        <v>27392000000</v>
      </c>
      <c r="H30" s="458"/>
      <c r="I30" s="456">
        <f>J30+K30</f>
        <v>25896129700</v>
      </c>
      <c r="J30" s="456"/>
      <c r="K30" s="459">
        <f>L30+M30+N30</f>
        <v>25896129700</v>
      </c>
      <c r="L30" s="459"/>
      <c r="M30" s="459">
        <v>25896129700</v>
      </c>
      <c r="N30" s="459"/>
      <c r="O30" s="443"/>
      <c r="P30" s="443">
        <f t="shared" si="3"/>
        <v>0.94539024897780377</v>
      </c>
      <c r="Q30" s="460"/>
      <c r="R30" s="209">
        <f t="shared" si="2"/>
        <v>1495870300</v>
      </c>
      <c r="S30" s="209">
        <f t="shared" si="2"/>
        <v>0</v>
      </c>
      <c r="T30" s="209">
        <f t="shared" si="2"/>
        <v>1495870300</v>
      </c>
      <c r="U30" s="206">
        <f t="shared" si="2"/>
        <v>0</v>
      </c>
      <c r="W30" s="461"/>
    </row>
    <row r="31" spans="1:23" s="453" customFormat="1" ht="19.899999999999999" hidden="1" customHeight="1" x14ac:dyDescent="0.25">
      <c r="A31" s="455"/>
      <c r="B31" s="441" t="s">
        <v>295</v>
      </c>
      <c r="C31" s="456">
        <f>D31+E31</f>
        <v>99960056242</v>
      </c>
      <c r="D31" s="456"/>
      <c r="E31" s="457">
        <f>F31+G31+H31</f>
        <v>99960056242</v>
      </c>
      <c r="F31" s="458"/>
      <c r="G31" s="458">
        <v>99960056242</v>
      </c>
      <c r="H31" s="458"/>
      <c r="I31" s="456">
        <f>J31+K31</f>
        <v>83037047296</v>
      </c>
      <c r="J31" s="456"/>
      <c r="K31" s="459">
        <f>L31+M31+N31</f>
        <v>83037047296</v>
      </c>
      <c r="L31" s="459"/>
      <c r="M31" s="459">
        <v>83037047296</v>
      </c>
      <c r="N31" s="459"/>
      <c r="O31" s="443"/>
      <c r="P31" s="443">
        <f t="shared" si="3"/>
        <v>0.83070228667108836</v>
      </c>
      <c r="Q31" s="460"/>
      <c r="R31" s="209">
        <f t="shared" si="2"/>
        <v>16923008946</v>
      </c>
      <c r="S31" s="209">
        <f t="shared" si="2"/>
        <v>0</v>
      </c>
      <c r="T31" s="209">
        <f t="shared" si="2"/>
        <v>16923008946</v>
      </c>
      <c r="U31" s="206">
        <f t="shared" si="2"/>
        <v>0</v>
      </c>
      <c r="W31" s="461"/>
    </row>
    <row r="32" spans="1:23" s="465" customFormat="1" ht="19.899999999999999" customHeight="1" x14ac:dyDescent="0.25">
      <c r="A32" s="448">
        <v>7</v>
      </c>
      <c r="B32" s="449" t="s">
        <v>255</v>
      </c>
      <c r="C32" s="450">
        <f>C33+C34</f>
        <v>190151964434</v>
      </c>
      <c r="D32" s="450">
        <f t="shared" ref="D32:N32" si="11">D33+D34</f>
        <v>0</v>
      </c>
      <c r="E32" s="450">
        <f t="shared" si="11"/>
        <v>190151964434</v>
      </c>
      <c r="F32" s="450">
        <f t="shared" si="11"/>
        <v>0</v>
      </c>
      <c r="G32" s="450">
        <f t="shared" si="11"/>
        <v>190151964434</v>
      </c>
      <c r="H32" s="450">
        <f t="shared" si="11"/>
        <v>0</v>
      </c>
      <c r="I32" s="450">
        <f t="shared" si="11"/>
        <v>164808006699</v>
      </c>
      <c r="J32" s="450">
        <f t="shared" si="11"/>
        <v>0</v>
      </c>
      <c r="K32" s="450">
        <f t="shared" si="11"/>
        <v>164808006699</v>
      </c>
      <c r="L32" s="450">
        <f t="shared" si="11"/>
        <v>0</v>
      </c>
      <c r="M32" s="450">
        <f t="shared" si="11"/>
        <v>164808006699</v>
      </c>
      <c r="N32" s="450">
        <f t="shared" si="11"/>
        <v>0</v>
      </c>
      <c r="O32" s="435"/>
      <c r="P32" s="435">
        <f t="shared" si="3"/>
        <v>0.86671734993410154</v>
      </c>
      <c r="Q32" s="436"/>
      <c r="R32" s="437">
        <f t="shared" si="2"/>
        <v>25343957735</v>
      </c>
      <c r="S32" s="437">
        <f t="shared" si="2"/>
        <v>0</v>
      </c>
      <c r="T32" s="437">
        <f t="shared" si="2"/>
        <v>25343957735</v>
      </c>
      <c r="U32" s="437">
        <f t="shared" si="2"/>
        <v>0</v>
      </c>
      <c r="W32" s="439"/>
    </row>
    <row r="33" spans="1:23" s="418" customFormat="1" ht="19.899999999999999" hidden="1" customHeight="1" x14ac:dyDescent="0.25">
      <c r="A33" s="455"/>
      <c r="B33" s="441" t="s">
        <v>494</v>
      </c>
      <c r="C33" s="456">
        <f>D33+E33</f>
        <v>40473000000</v>
      </c>
      <c r="D33" s="456"/>
      <c r="E33" s="457">
        <f>F33+G33+H33</f>
        <v>40473000000</v>
      </c>
      <c r="F33" s="458"/>
      <c r="G33" s="458">
        <v>40473000000</v>
      </c>
      <c r="H33" s="458"/>
      <c r="I33" s="456">
        <f>J33+K33</f>
        <v>38514200872</v>
      </c>
      <c r="J33" s="456"/>
      <c r="K33" s="459">
        <f>L33+M33+N33</f>
        <v>38514200872</v>
      </c>
      <c r="L33" s="459"/>
      <c r="M33" s="459">
        <v>38514200872</v>
      </c>
      <c r="N33" s="459"/>
      <c r="O33" s="443"/>
      <c r="P33" s="443">
        <f t="shared" si="3"/>
        <v>0.95160232431497538</v>
      </c>
      <c r="Q33" s="444"/>
      <c r="R33" s="206">
        <f t="shared" si="2"/>
        <v>1958799128</v>
      </c>
      <c r="S33" s="206">
        <f t="shared" si="2"/>
        <v>0</v>
      </c>
      <c r="T33" s="206">
        <f t="shared" si="2"/>
        <v>1958799128</v>
      </c>
      <c r="U33" s="206">
        <f t="shared" si="2"/>
        <v>0</v>
      </c>
      <c r="W33" s="438"/>
    </row>
    <row r="34" spans="1:23" s="418" customFormat="1" ht="19.899999999999999" hidden="1" customHeight="1" x14ac:dyDescent="0.25">
      <c r="A34" s="455"/>
      <c r="B34" s="441" t="s">
        <v>295</v>
      </c>
      <c r="C34" s="456">
        <f>D34+E34</f>
        <v>149678964434</v>
      </c>
      <c r="D34" s="456"/>
      <c r="E34" s="457">
        <f>F34+G34+H34</f>
        <v>149678964434</v>
      </c>
      <c r="F34" s="458"/>
      <c r="G34" s="458">
        <v>149678964434</v>
      </c>
      <c r="H34" s="458"/>
      <c r="I34" s="456">
        <f>J34+K34</f>
        <v>126293805827</v>
      </c>
      <c r="J34" s="456"/>
      <c r="K34" s="459">
        <f>L34+M34+N34</f>
        <v>126293805827</v>
      </c>
      <c r="L34" s="459"/>
      <c r="M34" s="459">
        <v>126293805827</v>
      </c>
      <c r="N34" s="459"/>
      <c r="O34" s="443"/>
      <c r="P34" s="443">
        <f t="shared" si="3"/>
        <v>0.84376456173765457</v>
      </c>
      <c r="Q34" s="444"/>
      <c r="R34" s="206">
        <f t="shared" si="2"/>
        <v>23385158607</v>
      </c>
      <c r="S34" s="206">
        <f t="shared" si="2"/>
        <v>0</v>
      </c>
      <c r="T34" s="206">
        <f t="shared" si="2"/>
        <v>23385158607</v>
      </c>
      <c r="U34" s="206">
        <f t="shared" si="2"/>
        <v>0</v>
      </c>
      <c r="W34" s="438"/>
    </row>
    <row r="35" spans="1:23" s="465" customFormat="1" ht="19.899999999999999" customHeight="1" x14ac:dyDescent="0.25">
      <c r="A35" s="448">
        <v>8</v>
      </c>
      <c r="B35" s="449" t="s">
        <v>256</v>
      </c>
      <c r="C35" s="450">
        <f>C36+C37</f>
        <v>765365601579</v>
      </c>
      <c r="D35" s="450">
        <f t="shared" ref="D35:N35" si="12">D36+D37</f>
        <v>0</v>
      </c>
      <c r="E35" s="450">
        <f t="shared" si="12"/>
        <v>765365601579</v>
      </c>
      <c r="F35" s="450">
        <f t="shared" si="12"/>
        <v>552000000000</v>
      </c>
      <c r="G35" s="450">
        <f t="shared" si="12"/>
        <v>213365601579</v>
      </c>
      <c r="H35" s="450">
        <f t="shared" si="12"/>
        <v>0</v>
      </c>
      <c r="I35" s="450">
        <f t="shared" si="12"/>
        <v>761196164370</v>
      </c>
      <c r="J35" s="450">
        <f t="shared" si="12"/>
        <v>0</v>
      </c>
      <c r="K35" s="450">
        <f t="shared" si="12"/>
        <v>761196164370</v>
      </c>
      <c r="L35" s="450">
        <f t="shared" si="12"/>
        <v>552000000000</v>
      </c>
      <c r="M35" s="450">
        <f t="shared" si="12"/>
        <v>209196164370</v>
      </c>
      <c r="N35" s="450">
        <f t="shared" si="12"/>
        <v>0</v>
      </c>
      <c r="O35" s="435"/>
      <c r="P35" s="435">
        <f t="shared" si="3"/>
        <v>0.99455235876762926</v>
      </c>
      <c r="Q35" s="436"/>
      <c r="R35" s="437">
        <f t="shared" si="2"/>
        <v>4169437209</v>
      </c>
      <c r="S35" s="437">
        <f t="shared" si="2"/>
        <v>0</v>
      </c>
      <c r="T35" s="437">
        <f t="shared" si="2"/>
        <v>4169437209</v>
      </c>
      <c r="U35" s="437">
        <f t="shared" si="2"/>
        <v>0</v>
      </c>
      <c r="W35" s="439"/>
    </row>
    <row r="36" spans="1:23" s="418" customFormat="1" ht="19.899999999999999" hidden="1" customHeight="1" x14ac:dyDescent="0.25">
      <c r="A36" s="455"/>
      <c r="B36" s="441" t="s">
        <v>494</v>
      </c>
      <c r="C36" s="456">
        <f>D36+E36</f>
        <v>61363000000</v>
      </c>
      <c r="D36" s="456"/>
      <c r="E36" s="457">
        <f>F36+G36+H36</f>
        <v>61363000000</v>
      </c>
      <c r="F36" s="458">
        <v>4810000000</v>
      </c>
      <c r="G36" s="458">
        <v>56553000000</v>
      </c>
      <c r="H36" s="458"/>
      <c r="I36" s="456">
        <f>J36+K36</f>
        <v>61213000000</v>
      </c>
      <c r="J36" s="456"/>
      <c r="K36" s="459">
        <f>L36+M36+N36</f>
        <v>61213000000</v>
      </c>
      <c r="L36" s="459">
        <v>4810000000</v>
      </c>
      <c r="M36" s="459">
        <v>56403000000</v>
      </c>
      <c r="N36" s="459"/>
      <c r="O36" s="443"/>
      <c r="P36" s="443">
        <f t="shared" si="3"/>
        <v>0.99755553020549848</v>
      </c>
      <c r="Q36" s="444"/>
      <c r="R36" s="206">
        <f t="shared" si="2"/>
        <v>150000000</v>
      </c>
      <c r="S36" s="206">
        <f t="shared" si="2"/>
        <v>0</v>
      </c>
      <c r="T36" s="206">
        <f t="shared" si="2"/>
        <v>150000000</v>
      </c>
      <c r="U36" s="206">
        <f t="shared" si="2"/>
        <v>0</v>
      </c>
      <c r="W36" s="438"/>
    </row>
    <row r="37" spans="1:23" s="418" customFormat="1" ht="19.899999999999999" hidden="1" customHeight="1" x14ac:dyDescent="0.25">
      <c r="A37" s="455"/>
      <c r="B37" s="441" t="s">
        <v>295</v>
      </c>
      <c r="C37" s="456">
        <f>D37+E37</f>
        <v>704002601579</v>
      </c>
      <c r="D37" s="456"/>
      <c r="E37" s="457">
        <f>F37+G37+H37</f>
        <v>704002601579</v>
      </c>
      <c r="F37" s="458">
        <v>547190000000</v>
      </c>
      <c r="G37" s="458">
        <v>156812601579</v>
      </c>
      <c r="H37" s="458"/>
      <c r="I37" s="456">
        <f>J37+K37</f>
        <v>699983164370</v>
      </c>
      <c r="J37" s="456"/>
      <c r="K37" s="459">
        <f>L37+M37+N37</f>
        <v>699983164370</v>
      </c>
      <c r="L37" s="459">
        <v>547190000000</v>
      </c>
      <c r="M37" s="459">
        <v>152793164370</v>
      </c>
      <c r="N37" s="459"/>
      <c r="O37" s="443"/>
      <c r="P37" s="443">
        <f t="shared" si="3"/>
        <v>0.9942905932449897</v>
      </c>
      <c r="Q37" s="444"/>
      <c r="R37" s="206">
        <f t="shared" si="2"/>
        <v>4019437209</v>
      </c>
      <c r="S37" s="206">
        <f t="shared" si="2"/>
        <v>0</v>
      </c>
      <c r="T37" s="206">
        <f t="shared" si="2"/>
        <v>4019437209</v>
      </c>
      <c r="U37" s="206">
        <f t="shared" si="2"/>
        <v>0</v>
      </c>
      <c r="W37" s="438"/>
    </row>
    <row r="38" spans="1:23" s="465" customFormat="1" ht="19.899999999999999" customHeight="1" x14ac:dyDescent="0.25">
      <c r="A38" s="448">
        <v>9</v>
      </c>
      <c r="B38" s="449" t="s">
        <v>257</v>
      </c>
      <c r="C38" s="450">
        <f>C39+C40</f>
        <v>210945011470</v>
      </c>
      <c r="D38" s="450">
        <f t="shared" ref="D38:N38" si="13">D39+D40</f>
        <v>0</v>
      </c>
      <c r="E38" s="450">
        <f t="shared" si="13"/>
        <v>210945011470</v>
      </c>
      <c r="F38" s="450">
        <f t="shared" si="13"/>
        <v>38157000000</v>
      </c>
      <c r="G38" s="450">
        <f t="shared" si="13"/>
        <v>172788011470</v>
      </c>
      <c r="H38" s="450">
        <f t="shared" si="13"/>
        <v>0</v>
      </c>
      <c r="I38" s="450">
        <f t="shared" si="13"/>
        <v>203772756941</v>
      </c>
      <c r="J38" s="450">
        <f t="shared" si="13"/>
        <v>0</v>
      </c>
      <c r="K38" s="450">
        <f t="shared" si="13"/>
        <v>203772756941</v>
      </c>
      <c r="L38" s="450">
        <f t="shared" si="13"/>
        <v>37812697971</v>
      </c>
      <c r="M38" s="450">
        <f t="shared" si="13"/>
        <v>165960058970</v>
      </c>
      <c r="N38" s="450">
        <f t="shared" si="13"/>
        <v>0</v>
      </c>
      <c r="O38" s="435"/>
      <c r="P38" s="435">
        <f t="shared" si="3"/>
        <v>0.96599941151004642</v>
      </c>
      <c r="Q38" s="436"/>
      <c r="R38" s="437">
        <f t="shared" si="2"/>
        <v>7172254529</v>
      </c>
      <c r="S38" s="437">
        <f t="shared" si="2"/>
        <v>344302029</v>
      </c>
      <c r="T38" s="437">
        <f t="shared" si="2"/>
        <v>6827952500</v>
      </c>
      <c r="U38" s="437">
        <f t="shared" si="2"/>
        <v>0</v>
      </c>
      <c r="W38" s="439"/>
    </row>
    <row r="39" spans="1:23" s="418" customFormat="1" ht="19.899999999999999" hidden="1" customHeight="1" x14ac:dyDescent="0.25">
      <c r="A39" s="455"/>
      <c r="B39" s="441" t="s">
        <v>494</v>
      </c>
      <c r="C39" s="456">
        <f>D39+E39</f>
        <v>43399000000</v>
      </c>
      <c r="D39" s="456"/>
      <c r="E39" s="457">
        <f>F39+G39+H39</f>
        <v>43399000000</v>
      </c>
      <c r="F39" s="458"/>
      <c r="G39" s="458">
        <v>43399000000</v>
      </c>
      <c r="H39" s="458"/>
      <c r="I39" s="456">
        <f>J39+K39</f>
        <v>41125021500</v>
      </c>
      <c r="J39" s="456"/>
      <c r="K39" s="459">
        <f>L39+M39+N39</f>
        <v>41125021500</v>
      </c>
      <c r="L39" s="459"/>
      <c r="M39" s="459">
        <v>41125021500</v>
      </c>
      <c r="N39" s="459"/>
      <c r="O39" s="443"/>
      <c r="P39" s="443">
        <f t="shared" si="3"/>
        <v>0.94760297472291988</v>
      </c>
      <c r="Q39" s="444"/>
      <c r="R39" s="206">
        <f t="shared" si="2"/>
        <v>2273978500</v>
      </c>
      <c r="S39" s="206">
        <f t="shared" si="2"/>
        <v>0</v>
      </c>
      <c r="T39" s="206">
        <f t="shared" si="2"/>
        <v>2273978500</v>
      </c>
      <c r="U39" s="206">
        <f t="shared" si="2"/>
        <v>0</v>
      </c>
      <c r="W39" s="438"/>
    </row>
    <row r="40" spans="1:23" s="418" customFormat="1" ht="19.899999999999999" hidden="1" customHeight="1" x14ac:dyDescent="0.25">
      <c r="A40" s="455"/>
      <c r="B40" s="441" t="s">
        <v>295</v>
      </c>
      <c r="C40" s="456">
        <f>D40+E40</f>
        <v>167546011470</v>
      </c>
      <c r="D40" s="456"/>
      <c r="E40" s="457">
        <f>F40+G40+H40</f>
        <v>167546011470</v>
      </c>
      <c r="F40" s="458">
        <v>38157000000</v>
      </c>
      <c r="G40" s="458">
        <v>129389011470</v>
      </c>
      <c r="H40" s="458"/>
      <c r="I40" s="456">
        <f>J40+K40</f>
        <v>162647735441</v>
      </c>
      <c r="J40" s="456"/>
      <c r="K40" s="459">
        <f>L40+M40+N40</f>
        <v>162647735441</v>
      </c>
      <c r="L40" s="459">
        <v>37812697971</v>
      </c>
      <c r="M40" s="459">
        <v>124835037470</v>
      </c>
      <c r="N40" s="459"/>
      <c r="O40" s="443"/>
      <c r="P40" s="443">
        <f t="shared" si="3"/>
        <v>0.97076459185137298</v>
      </c>
      <c r="Q40" s="444"/>
      <c r="R40" s="206">
        <f t="shared" si="2"/>
        <v>4898276029</v>
      </c>
      <c r="S40" s="206">
        <f t="shared" si="2"/>
        <v>344302029</v>
      </c>
      <c r="T40" s="206">
        <f t="shared" si="2"/>
        <v>4553974000</v>
      </c>
      <c r="U40" s="206">
        <f t="shared" si="2"/>
        <v>0</v>
      </c>
      <c r="W40" s="438"/>
    </row>
    <row r="41" spans="1:23" s="465" customFormat="1" ht="19.899999999999999" customHeight="1" x14ac:dyDescent="0.25">
      <c r="A41" s="448">
        <v>10</v>
      </c>
      <c r="B41" s="449" t="s">
        <v>258</v>
      </c>
      <c r="C41" s="450">
        <f>C42+C43</f>
        <v>280713500000</v>
      </c>
      <c r="D41" s="450">
        <f t="shared" ref="D41:N41" si="14">D42+D43</f>
        <v>0</v>
      </c>
      <c r="E41" s="450">
        <f t="shared" si="14"/>
        <v>280713500000</v>
      </c>
      <c r="F41" s="450">
        <f t="shared" si="14"/>
        <v>102526000000</v>
      </c>
      <c r="G41" s="450">
        <f t="shared" si="14"/>
        <v>178187500000</v>
      </c>
      <c r="H41" s="450">
        <f t="shared" si="14"/>
        <v>0</v>
      </c>
      <c r="I41" s="450">
        <f t="shared" si="14"/>
        <v>269239467000</v>
      </c>
      <c r="J41" s="450">
        <f t="shared" si="14"/>
        <v>0</v>
      </c>
      <c r="K41" s="450">
        <f t="shared" si="14"/>
        <v>269239467000</v>
      </c>
      <c r="L41" s="450">
        <f t="shared" si="14"/>
        <v>102526000000</v>
      </c>
      <c r="M41" s="450">
        <f t="shared" si="14"/>
        <v>166713467000</v>
      </c>
      <c r="N41" s="450">
        <f t="shared" si="14"/>
        <v>0</v>
      </c>
      <c r="O41" s="435"/>
      <c r="P41" s="435">
        <f t="shared" si="3"/>
        <v>0.95912546778120755</v>
      </c>
      <c r="Q41" s="436"/>
      <c r="R41" s="437">
        <f t="shared" si="2"/>
        <v>11474033000</v>
      </c>
      <c r="S41" s="437">
        <f t="shared" si="2"/>
        <v>0</v>
      </c>
      <c r="T41" s="437">
        <f t="shared" si="2"/>
        <v>11474033000</v>
      </c>
      <c r="U41" s="437">
        <f t="shared" si="2"/>
        <v>0</v>
      </c>
      <c r="W41" s="439"/>
    </row>
    <row r="42" spans="1:23" s="467" customFormat="1" ht="19.899999999999999" hidden="1" customHeight="1" x14ac:dyDescent="0.25">
      <c r="A42" s="455"/>
      <c r="B42" s="441" t="s">
        <v>494</v>
      </c>
      <c r="C42" s="456">
        <f>D42+E42</f>
        <v>143225000000</v>
      </c>
      <c r="D42" s="456"/>
      <c r="E42" s="457">
        <f>F42+G42+H42</f>
        <v>143225000000</v>
      </c>
      <c r="F42" s="458">
        <f>101190000000-2318000000</f>
        <v>98872000000</v>
      </c>
      <c r="G42" s="458">
        <v>44353000000</v>
      </c>
      <c r="H42" s="458"/>
      <c r="I42" s="456">
        <f>J42+K42</f>
        <v>142730500000</v>
      </c>
      <c r="J42" s="456"/>
      <c r="K42" s="459">
        <f>L42+M42+N42</f>
        <v>142730500000</v>
      </c>
      <c r="L42" s="459">
        <f>98872000000</f>
        <v>98872000000</v>
      </c>
      <c r="M42" s="459">
        <v>43858500000</v>
      </c>
      <c r="N42" s="459"/>
      <c r="O42" s="443"/>
      <c r="P42" s="443">
        <f t="shared" si="3"/>
        <v>0.99654739046954088</v>
      </c>
      <c r="Q42" s="460"/>
      <c r="R42" s="208">
        <f t="shared" si="2"/>
        <v>494500000</v>
      </c>
      <c r="S42" s="208">
        <f t="shared" si="2"/>
        <v>0</v>
      </c>
      <c r="T42" s="208">
        <f t="shared" si="2"/>
        <v>494500000</v>
      </c>
      <c r="U42" s="206">
        <f t="shared" si="2"/>
        <v>0</v>
      </c>
      <c r="W42" s="468"/>
    </row>
    <row r="43" spans="1:23" s="467" customFormat="1" ht="19.899999999999999" hidden="1" customHeight="1" x14ac:dyDescent="0.25">
      <c r="A43" s="455"/>
      <c r="B43" s="441" t="s">
        <v>295</v>
      </c>
      <c r="C43" s="456">
        <f>D43+E43</f>
        <v>137488500000</v>
      </c>
      <c r="D43" s="456"/>
      <c r="E43" s="457">
        <f>F43+G43+H43</f>
        <v>137488500000</v>
      </c>
      <c r="F43" s="458">
        <f>1336000000+2318000000</f>
        <v>3654000000</v>
      </c>
      <c r="G43" s="458">
        <v>133834500000</v>
      </c>
      <c r="H43" s="458"/>
      <c r="I43" s="456">
        <f>J43+K43</f>
        <v>126508967000</v>
      </c>
      <c r="J43" s="456"/>
      <c r="K43" s="459">
        <f>L43+M43+N43</f>
        <v>126508967000</v>
      </c>
      <c r="L43" s="459">
        <v>3654000000</v>
      </c>
      <c r="M43" s="459">
        <v>122854967000</v>
      </c>
      <c r="N43" s="459"/>
      <c r="O43" s="443"/>
      <c r="P43" s="443">
        <f t="shared" si="3"/>
        <v>0.92014217189073999</v>
      </c>
      <c r="Q43" s="460"/>
      <c r="R43" s="208">
        <f t="shared" si="2"/>
        <v>10979533000</v>
      </c>
      <c r="S43" s="208">
        <f t="shared" si="2"/>
        <v>0</v>
      </c>
      <c r="T43" s="208">
        <f t="shared" si="2"/>
        <v>10979533000</v>
      </c>
      <c r="U43" s="206">
        <f t="shared" si="2"/>
        <v>0</v>
      </c>
      <c r="W43" s="468"/>
    </row>
    <row r="44" spans="1:23" s="465" customFormat="1" ht="19.899999999999999" customHeight="1" x14ac:dyDescent="0.25">
      <c r="A44" s="448">
        <v>11</v>
      </c>
      <c r="B44" s="449" t="s">
        <v>259</v>
      </c>
      <c r="C44" s="450">
        <f>C45+C46</f>
        <v>480740346189</v>
      </c>
      <c r="D44" s="450">
        <f t="shared" ref="D44:N44" si="15">D45+D46</f>
        <v>0</v>
      </c>
      <c r="E44" s="450">
        <f>E45+E46</f>
        <v>480740346189</v>
      </c>
      <c r="F44" s="450">
        <f t="shared" si="15"/>
        <v>369900000000</v>
      </c>
      <c r="G44" s="450">
        <f t="shared" si="15"/>
        <v>110840346189</v>
      </c>
      <c r="H44" s="450">
        <f t="shared" si="15"/>
        <v>0</v>
      </c>
      <c r="I44" s="450">
        <f t="shared" si="15"/>
        <v>469989786047</v>
      </c>
      <c r="J44" s="450">
        <f t="shared" si="15"/>
        <v>0</v>
      </c>
      <c r="K44" s="450">
        <f t="shared" si="15"/>
        <v>469989786047</v>
      </c>
      <c r="L44" s="450">
        <f t="shared" si="15"/>
        <v>369900000000</v>
      </c>
      <c r="M44" s="450">
        <f t="shared" si="15"/>
        <v>100089786047</v>
      </c>
      <c r="N44" s="450">
        <f t="shared" si="15"/>
        <v>0</v>
      </c>
      <c r="O44" s="435"/>
      <c r="P44" s="435">
        <f t="shared" si="3"/>
        <v>0.97763749136675648</v>
      </c>
      <c r="Q44" s="436"/>
      <c r="R44" s="437">
        <f t="shared" si="2"/>
        <v>10750560142</v>
      </c>
      <c r="S44" s="437">
        <f t="shared" si="2"/>
        <v>0</v>
      </c>
      <c r="T44" s="437">
        <f t="shared" si="2"/>
        <v>10750560142</v>
      </c>
      <c r="U44" s="437">
        <f t="shared" si="2"/>
        <v>0</v>
      </c>
      <c r="W44" s="439"/>
    </row>
    <row r="45" spans="1:23" s="418" customFormat="1" ht="19.899999999999999" hidden="1" customHeight="1" x14ac:dyDescent="0.25">
      <c r="A45" s="455"/>
      <c r="B45" s="441" t="s">
        <v>494</v>
      </c>
      <c r="C45" s="456">
        <f>D45+E45</f>
        <v>30412000000</v>
      </c>
      <c r="D45" s="456"/>
      <c r="E45" s="457">
        <f>F45+G45+H45</f>
        <v>30412000000</v>
      </c>
      <c r="F45" s="458"/>
      <c r="G45" s="458">
        <v>30412000000</v>
      </c>
      <c r="H45" s="458"/>
      <c r="I45" s="456">
        <f>J45+K45</f>
        <v>26555224034</v>
      </c>
      <c r="J45" s="456"/>
      <c r="K45" s="459">
        <f>L45+M45+N45</f>
        <v>26555224034</v>
      </c>
      <c r="L45" s="459"/>
      <c r="M45" s="459">
        <v>26555224034</v>
      </c>
      <c r="N45" s="459"/>
      <c r="O45" s="443"/>
      <c r="P45" s="443">
        <f t="shared" si="3"/>
        <v>0.87318242910693145</v>
      </c>
      <c r="Q45" s="444"/>
      <c r="R45" s="206">
        <f t="shared" si="2"/>
        <v>3856775966</v>
      </c>
      <c r="S45" s="206">
        <f t="shared" si="2"/>
        <v>0</v>
      </c>
      <c r="T45" s="206">
        <f t="shared" si="2"/>
        <v>3856775966</v>
      </c>
      <c r="U45" s="206">
        <f t="shared" si="2"/>
        <v>0</v>
      </c>
      <c r="W45" s="438"/>
    </row>
    <row r="46" spans="1:23" s="418" customFormat="1" ht="19.899999999999999" hidden="1" customHeight="1" x14ac:dyDescent="0.25">
      <c r="A46" s="455"/>
      <c r="B46" s="441" t="s">
        <v>295</v>
      </c>
      <c r="C46" s="456">
        <f>D46+E46</f>
        <v>450328346189</v>
      </c>
      <c r="D46" s="456"/>
      <c r="E46" s="457">
        <f>F46+G46+H46</f>
        <v>450328346189</v>
      </c>
      <c r="F46" s="458">
        <v>369900000000</v>
      </c>
      <c r="G46" s="458">
        <v>80428346189</v>
      </c>
      <c r="H46" s="458"/>
      <c r="I46" s="456">
        <f>J46+K46</f>
        <v>443434562013</v>
      </c>
      <c r="J46" s="456"/>
      <c r="K46" s="459">
        <f>L46+M46+N46</f>
        <v>443434562013</v>
      </c>
      <c r="L46" s="459">
        <v>369900000000</v>
      </c>
      <c r="M46" s="459">
        <v>73534562013</v>
      </c>
      <c r="N46" s="459"/>
      <c r="O46" s="443"/>
      <c r="P46" s="443">
        <f t="shared" si="3"/>
        <v>0.98469164947234589</v>
      </c>
      <c r="Q46" s="444"/>
      <c r="R46" s="206">
        <f t="shared" si="2"/>
        <v>6893784176</v>
      </c>
      <c r="S46" s="206">
        <f t="shared" si="2"/>
        <v>0</v>
      </c>
      <c r="T46" s="206">
        <f t="shared" si="2"/>
        <v>6893784176</v>
      </c>
      <c r="U46" s="206">
        <f t="shared" si="2"/>
        <v>0</v>
      </c>
      <c r="W46" s="438"/>
    </row>
    <row r="47" spans="1:23" s="465" customFormat="1" ht="19.899999999999999" customHeight="1" x14ac:dyDescent="0.25">
      <c r="A47" s="448">
        <v>12</v>
      </c>
      <c r="B47" s="449" t="s">
        <v>260</v>
      </c>
      <c r="C47" s="450">
        <f>C48+C49</f>
        <v>160408102932</v>
      </c>
      <c r="D47" s="450">
        <v>0</v>
      </c>
      <c r="E47" s="469">
        <f>E48+E49</f>
        <v>160408102932</v>
      </c>
      <c r="F47" s="469">
        <f t="shared" ref="F47:N47" si="16">F48+F49</f>
        <v>12350000000</v>
      </c>
      <c r="G47" s="469">
        <f t="shared" si="16"/>
        <v>148058102932</v>
      </c>
      <c r="H47" s="469">
        <f t="shared" si="16"/>
        <v>0</v>
      </c>
      <c r="I47" s="469">
        <f t="shared" si="16"/>
        <v>146044540767</v>
      </c>
      <c r="J47" s="469">
        <f t="shared" si="16"/>
        <v>0</v>
      </c>
      <c r="K47" s="469">
        <f t="shared" si="16"/>
        <v>146044540767</v>
      </c>
      <c r="L47" s="469">
        <f t="shared" si="16"/>
        <v>12063490378</v>
      </c>
      <c r="M47" s="469">
        <f t="shared" si="16"/>
        <v>133981050389</v>
      </c>
      <c r="N47" s="469">
        <f t="shared" si="16"/>
        <v>0</v>
      </c>
      <c r="O47" s="435"/>
      <c r="P47" s="435">
        <f t="shared" si="3"/>
        <v>0.91045613094066091</v>
      </c>
      <c r="Q47" s="436"/>
      <c r="R47" s="437">
        <f t="shared" si="2"/>
        <v>14363562165</v>
      </c>
      <c r="S47" s="437">
        <f t="shared" si="2"/>
        <v>286509622</v>
      </c>
      <c r="T47" s="437">
        <f t="shared" si="2"/>
        <v>14077052543</v>
      </c>
      <c r="U47" s="437">
        <f t="shared" si="2"/>
        <v>0</v>
      </c>
      <c r="W47" s="439"/>
    </row>
    <row r="48" spans="1:23" s="418" customFormat="1" ht="19.899999999999999" hidden="1" customHeight="1" x14ac:dyDescent="0.25">
      <c r="A48" s="455"/>
      <c r="B48" s="441" t="s">
        <v>494</v>
      </c>
      <c r="C48" s="456">
        <f>D48+E48</f>
        <v>36337000000</v>
      </c>
      <c r="D48" s="456"/>
      <c r="E48" s="457">
        <f>F48+G48+H48</f>
        <v>36337000000</v>
      </c>
      <c r="F48" s="458"/>
      <c r="G48" s="458">
        <v>36337000000</v>
      </c>
      <c r="H48" s="458"/>
      <c r="I48" s="456">
        <f>J48+K48</f>
        <v>32954280466</v>
      </c>
      <c r="J48" s="456"/>
      <c r="K48" s="459">
        <f>L48+M48+N48</f>
        <v>32954280466</v>
      </c>
      <c r="L48" s="459"/>
      <c r="M48" s="459">
        <v>32954280466</v>
      </c>
      <c r="N48" s="459"/>
      <c r="O48" s="443"/>
      <c r="P48" s="443">
        <f t="shared" si="3"/>
        <v>0.90690702220876795</v>
      </c>
      <c r="Q48" s="444"/>
      <c r="R48" s="206">
        <f t="shared" si="2"/>
        <v>3382719534</v>
      </c>
      <c r="S48" s="206">
        <f t="shared" si="2"/>
        <v>0</v>
      </c>
      <c r="T48" s="206">
        <f t="shared" si="2"/>
        <v>3382719534</v>
      </c>
      <c r="U48" s="206">
        <f t="shared" si="2"/>
        <v>0</v>
      </c>
      <c r="W48" s="438"/>
    </row>
    <row r="49" spans="1:23" s="418" customFormat="1" ht="19.899999999999999" hidden="1" customHeight="1" x14ac:dyDescent="0.25">
      <c r="A49" s="455"/>
      <c r="B49" s="441" t="s">
        <v>295</v>
      </c>
      <c r="C49" s="456">
        <f>D49+E49</f>
        <v>124071102932</v>
      </c>
      <c r="D49" s="456"/>
      <c r="E49" s="457">
        <f>F49+G49+H49</f>
        <v>124071102932</v>
      </c>
      <c r="F49" s="458">
        <v>12350000000</v>
      </c>
      <c r="G49" s="458">
        <v>111721102932</v>
      </c>
      <c r="H49" s="458"/>
      <c r="I49" s="456">
        <f>J49+K49</f>
        <v>113090260301</v>
      </c>
      <c r="J49" s="456"/>
      <c r="K49" s="459">
        <f>L49+M49+N49</f>
        <v>113090260301</v>
      </c>
      <c r="L49" s="459">
        <v>12063490378</v>
      </c>
      <c r="M49" s="459">
        <v>101026769923</v>
      </c>
      <c r="N49" s="459"/>
      <c r="O49" s="443"/>
      <c r="P49" s="443">
        <f t="shared" si="3"/>
        <v>0.91149556688459277</v>
      </c>
      <c r="Q49" s="444"/>
      <c r="R49" s="206">
        <f t="shared" si="2"/>
        <v>10980842631</v>
      </c>
      <c r="S49" s="206">
        <f t="shared" si="2"/>
        <v>286509622</v>
      </c>
      <c r="T49" s="206">
        <f t="shared" si="2"/>
        <v>10694333009</v>
      </c>
      <c r="U49" s="206">
        <f t="shared" si="2"/>
        <v>0</v>
      </c>
      <c r="W49" s="438"/>
    </row>
    <row r="50" spans="1:23" s="453" customFormat="1" ht="19.899999999999999" customHeight="1" x14ac:dyDescent="0.25">
      <c r="A50" s="448">
        <v>13</v>
      </c>
      <c r="B50" s="449" t="s">
        <v>261</v>
      </c>
      <c r="C50" s="450">
        <f>C51+C52</f>
        <v>1365239442654</v>
      </c>
      <c r="D50" s="450">
        <f t="shared" ref="D50:I50" si="17">D51+D52</f>
        <v>664697000000</v>
      </c>
      <c r="E50" s="450">
        <f t="shared" si="17"/>
        <v>700542442654</v>
      </c>
      <c r="F50" s="450">
        <f>F51+F52</f>
        <v>344602000000</v>
      </c>
      <c r="G50" s="450">
        <f>G51+G52</f>
        <v>210335442654</v>
      </c>
      <c r="H50" s="450">
        <f>H51+H52</f>
        <v>145605000000</v>
      </c>
      <c r="I50" s="450">
        <f t="shared" si="17"/>
        <v>1343659164919</v>
      </c>
      <c r="J50" s="450">
        <f>J51+J52</f>
        <v>664697000000</v>
      </c>
      <c r="K50" s="450">
        <f>K51+K52</f>
        <v>678962164919</v>
      </c>
      <c r="L50" s="450">
        <f>L51+L52</f>
        <v>343334255720</v>
      </c>
      <c r="M50" s="450">
        <f>M51+M52</f>
        <v>190023115879</v>
      </c>
      <c r="N50" s="450">
        <f>N51+N52</f>
        <v>145604793320</v>
      </c>
      <c r="O50" s="435">
        <f t="shared" ref="O50:O51" si="18">J50/D50</f>
        <v>1</v>
      </c>
      <c r="P50" s="435">
        <f t="shared" si="3"/>
        <v>0.96919490323349533</v>
      </c>
      <c r="Q50" s="451"/>
      <c r="R50" s="452">
        <f t="shared" si="2"/>
        <v>21580277735</v>
      </c>
      <c r="S50" s="470">
        <f t="shared" si="2"/>
        <v>1267744280</v>
      </c>
      <c r="T50" s="452">
        <f t="shared" si="2"/>
        <v>20312326775</v>
      </c>
      <c r="U50" s="470">
        <f t="shared" si="2"/>
        <v>206680</v>
      </c>
      <c r="W50" s="454"/>
    </row>
    <row r="51" spans="1:23" s="453" customFormat="1" ht="19.899999999999999" hidden="1" customHeight="1" x14ac:dyDescent="0.25">
      <c r="A51" s="455"/>
      <c r="B51" s="441" t="s">
        <v>494</v>
      </c>
      <c r="C51" s="456">
        <f>D51+E51</f>
        <v>907674000000</v>
      </c>
      <c r="D51" s="456">
        <v>664697000000</v>
      </c>
      <c r="E51" s="457">
        <f t="shared" ref="E51" si="19">F51+G51+H51</f>
        <v>242977000000</v>
      </c>
      <c r="F51" s="456">
        <v>128675000000</v>
      </c>
      <c r="G51" s="458">
        <v>72602000000</v>
      </c>
      <c r="H51" s="456">
        <v>41700000000</v>
      </c>
      <c r="I51" s="456">
        <f>J51+K51</f>
        <v>902883033942</v>
      </c>
      <c r="J51" s="456">
        <f>D51</f>
        <v>664697000000</v>
      </c>
      <c r="K51" s="459">
        <f>L51+M51+N51</f>
        <v>238186033942</v>
      </c>
      <c r="L51" s="459">
        <v>127976147720</v>
      </c>
      <c r="M51" s="471">
        <v>68509886222</v>
      </c>
      <c r="N51" s="459">
        <v>41700000000</v>
      </c>
      <c r="O51" s="443">
        <f t="shared" si="18"/>
        <v>1</v>
      </c>
      <c r="P51" s="443">
        <f t="shared" si="3"/>
        <v>0.98028222400474119</v>
      </c>
      <c r="Q51" s="460"/>
      <c r="R51" s="209">
        <f t="shared" si="2"/>
        <v>4790966058</v>
      </c>
      <c r="S51" s="209">
        <f>+F52-L51</f>
        <v>87950852280</v>
      </c>
      <c r="T51" s="209">
        <f t="shared" si="2"/>
        <v>4092113778</v>
      </c>
      <c r="U51" s="210">
        <f t="shared" si="2"/>
        <v>0</v>
      </c>
      <c r="W51" s="461"/>
    </row>
    <row r="52" spans="1:23" s="453" customFormat="1" ht="19.899999999999999" hidden="1" customHeight="1" x14ac:dyDescent="0.25">
      <c r="A52" s="455"/>
      <c r="B52" s="441" t="s">
        <v>295</v>
      </c>
      <c r="C52" s="456">
        <f>D52+E52</f>
        <v>457565442654</v>
      </c>
      <c r="D52" s="456"/>
      <c r="E52" s="457">
        <f>F52+G52+H52</f>
        <v>457565442654</v>
      </c>
      <c r="F52" s="458">
        <v>215927000000</v>
      </c>
      <c r="G52" s="458">
        <v>137733442654</v>
      </c>
      <c r="H52" s="458">
        <v>103905000000</v>
      </c>
      <c r="I52" s="456">
        <f>J52+K52</f>
        <v>440776130977</v>
      </c>
      <c r="J52" s="456"/>
      <c r="K52" s="459">
        <f>L52+M52+N52</f>
        <v>440776130977</v>
      </c>
      <c r="L52" s="459">
        <v>215358108000</v>
      </c>
      <c r="M52" s="459">
        <v>121513229657</v>
      </c>
      <c r="N52" s="459">
        <v>103904793320</v>
      </c>
      <c r="O52" s="443"/>
      <c r="P52" s="443">
        <f t="shared" si="3"/>
        <v>0.96330729965178841</v>
      </c>
      <c r="Q52" s="460"/>
      <c r="R52" s="209">
        <f t="shared" si="2"/>
        <v>16789311677</v>
      </c>
      <c r="S52" s="209">
        <f t="shared" si="2"/>
        <v>568892000</v>
      </c>
      <c r="T52" s="209">
        <f t="shared" si="2"/>
        <v>16220212997</v>
      </c>
      <c r="U52" s="210">
        <f t="shared" si="2"/>
        <v>206680</v>
      </c>
      <c r="W52" s="461"/>
    </row>
    <row r="53" spans="1:23" s="463" customFormat="1" ht="19.899999999999999" customHeight="1" x14ac:dyDescent="0.25">
      <c r="A53" s="448">
        <v>14</v>
      </c>
      <c r="B53" s="449" t="s">
        <v>262</v>
      </c>
      <c r="C53" s="450">
        <f>C54+C55</f>
        <v>925077692961</v>
      </c>
      <c r="D53" s="450">
        <f t="shared" ref="D53:M53" si="20">D54+D55</f>
        <v>423191000000</v>
      </c>
      <c r="E53" s="450">
        <f t="shared" si="20"/>
        <v>501886692961</v>
      </c>
      <c r="F53" s="450">
        <f t="shared" si="20"/>
        <v>320648000000</v>
      </c>
      <c r="G53" s="450">
        <f t="shared" si="20"/>
        <v>156238692961</v>
      </c>
      <c r="H53" s="450">
        <f t="shared" si="20"/>
        <v>25000000000</v>
      </c>
      <c r="I53" s="450">
        <f t="shared" si="20"/>
        <v>904501982141</v>
      </c>
      <c r="J53" s="450">
        <f t="shared" si="20"/>
        <v>423191000000</v>
      </c>
      <c r="K53" s="450">
        <f t="shared" si="20"/>
        <v>481310982141</v>
      </c>
      <c r="L53" s="450">
        <f t="shared" si="20"/>
        <v>320648000000</v>
      </c>
      <c r="M53" s="450">
        <f t="shared" si="20"/>
        <v>135662982141</v>
      </c>
      <c r="N53" s="450">
        <f>N54+N55</f>
        <v>25000000000</v>
      </c>
      <c r="O53" s="435">
        <f t="shared" ref="O53:O54" si="21">J53/D53</f>
        <v>1</v>
      </c>
      <c r="P53" s="435">
        <f t="shared" si="3"/>
        <v>0.95900327482562109</v>
      </c>
      <c r="Q53" s="451"/>
      <c r="R53" s="462">
        <f t="shared" si="2"/>
        <v>20575710820</v>
      </c>
      <c r="S53" s="462">
        <f t="shared" si="2"/>
        <v>0</v>
      </c>
      <c r="T53" s="462">
        <f t="shared" si="2"/>
        <v>20575710820</v>
      </c>
      <c r="U53" s="437">
        <f t="shared" si="2"/>
        <v>0</v>
      </c>
      <c r="W53" s="464"/>
    </row>
    <row r="54" spans="1:23" s="467" customFormat="1" ht="19.899999999999999" hidden="1" customHeight="1" x14ac:dyDescent="0.25">
      <c r="A54" s="455"/>
      <c r="B54" s="441" t="s">
        <v>494</v>
      </c>
      <c r="C54" s="456">
        <f>D54+E54</f>
        <v>575392000000</v>
      </c>
      <c r="D54" s="456">
        <v>423191000000</v>
      </c>
      <c r="E54" s="457">
        <f>F54+G54+H54</f>
        <v>152201000000</v>
      </c>
      <c r="F54" s="458">
        <v>76568000000</v>
      </c>
      <c r="G54" s="458">
        <v>75633000000</v>
      </c>
      <c r="H54" s="458"/>
      <c r="I54" s="456">
        <f>J54+K54</f>
        <v>574516053424</v>
      </c>
      <c r="J54" s="456">
        <f>D54</f>
        <v>423191000000</v>
      </c>
      <c r="K54" s="459">
        <f>L54+M54+N54</f>
        <v>151325053424</v>
      </c>
      <c r="L54" s="459">
        <v>76568000000</v>
      </c>
      <c r="M54" s="459">
        <v>74757053424</v>
      </c>
      <c r="N54" s="459"/>
      <c r="O54" s="443">
        <f t="shared" si="21"/>
        <v>1</v>
      </c>
      <c r="P54" s="443">
        <f t="shared" si="3"/>
        <v>0.9942448040683044</v>
      </c>
      <c r="Q54" s="460"/>
      <c r="R54" s="208">
        <f t="shared" si="2"/>
        <v>875946576</v>
      </c>
      <c r="S54" s="208">
        <f t="shared" si="2"/>
        <v>0</v>
      </c>
      <c r="T54" s="208">
        <f t="shared" si="2"/>
        <v>875946576</v>
      </c>
      <c r="U54" s="206">
        <f t="shared" si="2"/>
        <v>0</v>
      </c>
      <c r="W54" s="468"/>
    </row>
    <row r="55" spans="1:23" s="467" customFormat="1" ht="19.899999999999999" hidden="1" customHeight="1" x14ac:dyDescent="0.25">
      <c r="A55" s="455"/>
      <c r="B55" s="441" t="s">
        <v>295</v>
      </c>
      <c r="C55" s="456">
        <f>D55+E55</f>
        <v>349685692961</v>
      </c>
      <c r="D55" s="456"/>
      <c r="E55" s="457">
        <f>F55+G55+H55</f>
        <v>349685692961</v>
      </c>
      <c r="F55" s="458">
        <v>244080000000</v>
      </c>
      <c r="G55" s="458">
        <v>80605692961</v>
      </c>
      <c r="H55" s="458">
        <v>25000000000</v>
      </c>
      <c r="I55" s="456">
        <f>J55+K55</f>
        <v>329985928717</v>
      </c>
      <c r="J55" s="456"/>
      <c r="K55" s="459">
        <f>L55+M55+N55</f>
        <v>329985928717</v>
      </c>
      <c r="L55" s="459">
        <v>244080000000</v>
      </c>
      <c r="M55" s="459">
        <v>60905928717</v>
      </c>
      <c r="N55" s="459">
        <v>25000000000</v>
      </c>
      <c r="O55" s="443"/>
      <c r="P55" s="443">
        <f t="shared" si="3"/>
        <v>0.94366436877302529</v>
      </c>
      <c r="Q55" s="460"/>
      <c r="R55" s="208">
        <f t="shared" si="2"/>
        <v>19699764244</v>
      </c>
      <c r="S55" s="208">
        <f t="shared" si="2"/>
        <v>0</v>
      </c>
      <c r="T55" s="208">
        <f t="shared" si="2"/>
        <v>19699764244</v>
      </c>
      <c r="U55" s="206">
        <f t="shared" si="2"/>
        <v>0</v>
      </c>
      <c r="W55" s="468"/>
    </row>
    <row r="56" spans="1:23" s="472" customFormat="1" ht="19.899999999999999" customHeight="1" x14ac:dyDescent="0.25">
      <c r="A56" s="448">
        <v>15</v>
      </c>
      <c r="B56" s="449" t="s">
        <v>263</v>
      </c>
      <c r="C56" s="450">
        <f>C57+C58</f>
        <v>737769472004</v>
      </c>
      <c r="D56" s="450">
        <f t="shared" ref="D56:N56" si="22">D57+D58</f>
        <v>0</v>
      </c>
      <c r="E56" s="450">
        <f t="shared" si="22"/>
        <v>737769472004</v>
      </c>
      <c r="F56" s="450">
        <f t="shared" si="22"/>
        <v>577900000000</v>
      </c>
      <c r="G56" s="450">
        <f t="shared" si="22"/>
        <v>159869472004</v>
      </c>
      <c r="H56" s="450">
        <f t="shared" si="22"/>
        <v>0</v>
      </c>
      <c r="I56" s="450">
        <f t="shared" si="22"/>
        <v>688414558209</v>
      </c>
      <c r="J56" s="450">
        <f t="shared" si="22"/>
        <v>0</v>
      </c>
      <c r="K56" s="450">
        <f t="shared" si="22"/>
        <v>688414558209</v>
      </c>
      <c r="L56" s="450">
        <f t="shared" si="22"/>
        <v>542432683567</v>
      </c>
      <c r="M56" s="450">
        <f t="shared" si="22"/>
        <v>145981874642</v>
      </c>
      <c r="N56" s="450">
        <f t="shared" si="22"/>
        <v>0</v>
      </c>
      <c r="O56" s="435"/>
      <c r="P56" s="435">
        <f t="shared" si="3"/>
        <v>0.93310252637461744</v>
      </c>
      <c r="Q56" s="436"/>
      <c r="R56" s="470">
        <f t="shared" si="2"/>
        <v>49354913795</v>
      </c>
      <c r="S56" s="470">
        <f t="shared" si="2"/>
        <v>35467316433</v>
      </c>
      <c r="T56" s="470">
        <f t="shared" si="2"/>
        <v>13887597362</v>
      </c>
      <c r="U56" s="437">
        <f t="shared" si="2"/>
        <v>0</v>
      </c>
      <c r="W56" s="473"/>
    </row>
    <row r="57" spans="1:23" s="418" customFormat="1" ht="19.899999999999999" hidden="1" customHeight="1" x14ac:dyDescent="0.25">
      <c r="A57" s="455"/>
      <c r="B57" s="441" t="s">
        <v>494</v>
      </c>
      <c r="C57" s="456">
        <f>D57+E57</f>
        <v>80966000000</v>
      </c>
      <c r="D57" s="456"/>
      <c r="E57" s="457">
        <f>F57+G57+H57</f>
        <v>80966000000</v>
      </c>
      <c r="F57" s="458">
        <v>15000000000</v>
      </c>
      <c r="G57" s="458">
        <v>65966000000</v>
      </c>
      <c r="H57" s="458"/>
      <c r="I57" s="456">
        <f>J57+K57</f>
        <v>72449135680</v>
      </c>
      <c r="J57" s="456"/>
      <c r="K57" s="459">
        <f>L57+M57+N57</f>
        <v>72449135680</v>
      </c>
      <c r="L57" s="459">
        <v>11790857000</v>
      </c>
      <c r="M57" s="459">
        <v>60658278680</v>
      </c>
      <c r="N57" s="459"/>
      <c r="O57" s="443"/>
      <c r="P57" s="443">
        <f t="shared" si="3"/>
        <v>0.89480937282316031</v>
      </c>
      <c r="Q57" s="444"/>
      <c r="R57" s="206">
        <f t="shared" si="2"/>
        <v>8516864320</v>
      </c>
      <c r="S57" s="206">
        <f t="shared" si="2"/>
        <v>3209143000</v>
      </c>
      <c r="T57" s="206">
        <f t="shared" si="2"/>
        <v>5307721320</v>
      </c>
      <c r="U57" s="206">
        <f t="shared" si="2"/>
        <v>0</v>
      </c>
      <c r="W57" s="438"/>
    </row>
    <row r="58" spans="1:23" s="446" customFormat="1" ht="19.899999999999999" hidden="1" customHeight="1" x14ac:dyDescent="0.25">
      <c r="A58" s="455"/>
      <c r="B58" s="441" t="s">
        <v>295</v>
      </c>
      <c r="C58" s="456">
        <f>D58+E58</f>
        <v>656803472004</v>
      </c>
      <c r="D58" s="456"/>
      <c r="E58" s="457">
        <f>F58+G58+H58</f>
        <v>656803472004</v>
      </c>
      <c r="F58" s="458">
        <v>562900000000</v>
      </c>
      <c r="G58" s="458">
        <v>93903472004</v>
      </c>
      <c r="H58" s="458"/>
      <c r="I58" s="456">
        <f>J58+K58</f>
        <v>615965422529</v>
      </c>
      <c r="J58" s="456"/>
      <c r="K58" s="459">
        <f>L58+M58+N58</f>
        <v>615965422529</v>
      </c>
      <c r="L58" s="459">
        <v>530641826567</v>
      </c>
      <c r="M58" s="459">
        <v>85323595962</v>
      </c>
      <c r="N58" s="459"/>
      <c r="O58" s="443"/>
      <c r="P58" s="443">
        <f t="shared" si="3"/>
        <v>0.93782303045628346</v>
      </c>
      <c r="Q58" s="445"/>
      <c r="R58" s="207">
        <f t="shared" si="2"/>
        <v>40838049475</v>
      </c>
      <c r="S58" s="207">
        <f t="shared" si="2"/>
        <v>32258173433</v>
      </c>
      <c r="T58" s="207">
        <f t="shared" si="2"/>
        <v>8579876042</v>
      </c>
      <c r="U58" s="206">
        <f t="shared" si="2"/>
        <v>0</v>
      </c>
      <c r="W58" s="447"/>
    </row>
    <row r="59" spans="1:23" s="463" customFormat="1" ht="19.899999999999999" customHeight="1" x14ac:dyDescent="0.25">
      <c r="A59" s="448">
        <v>16</v>
      </c>
      <c r="B59" s="449" t="s">
        <v>264</v>
      </c>
      <c r="C59" s="450">
        <f>C60+C61</f>
        <v>2234702610321</v>
      </c>
      <c r="D59" s="450">
        <f t="shared" ref="D59:N59" si="23">D60+D61</f>
        <v>1354545000000</v>
      </c>
      <c r="E59" s="450">
        <f t="shared" si="23"/>
        <v>880157610321</v>
      </c>
      <c r="F59" s="450">
        <f>F60+F61</f>
        <v>608564000000</v>
      </c>
      <c r="G59" s="450">
        <f t="shared" si="23"/>
        <v>235593610321</v>
      </c>
      <c r="H59" s="450">
        <f>H60+H61</f>
        <v>36000000000</v>
      </c>
      <c r="I59" s="450">
        <f t="shared" si="23"/>
        <v>2201457903926</v>
      </c>
      <c r="J59" s="450">
        <f t="shared" si="23"/>
        <v>1354545000000</v>
      </c>
      <c r="K59" s="450">
        <f t="shared" si="23"/>
        <v>846912903926</v>
      </c>
      <c r="L59" s="450">
        <f t="shared" si="23"/>
        <v>607914692400</v>
      </c>
      <c r="M59" s="450">
        <f t="shared" si="23"/>
        <v>202998211526</v>
      </c>
      <c r="N59" s="450">
        <f t="shared" si="23"/>
        <v>36000000000</v>
      </c>
      <c r="O59" s="435">
        <f t="shared" ref="O59:O60" si="24">J59/D59</f>
        <v>1</v>
      </c>
      <c r="P59" s="435">
        <f t="shared" si="3"/>
        <v>0.96222868949247009</v>
      </c>
      <c r="Q59" s="436"/>
      <c r="R59" s="437">
        <f t="shared" si="2"/>
        <v>33244706395</v>
      </c>
      <c r="S59" s="437">
        <f t="shared" si="2"/>
        <v>649307600</v>
      </c>
      <c r="T59" s="437">
        <f t="shared" si="2"/>
        <v>32595398795</v>
      </c>
      <c r="U59" s="437">
        <f t="shared" si="2"/>
        <v>0</v>
      </c>
      <c r="W59" s="439"/>
    </row>
    <row r="60" spans="1:23" s="467" customFormat="1" ht="19.899999999999999" hidden="1" customHeight="1" x14ac:dyDescent="0.25">
      <c r="A60" s="455"/>
      <c r="B60" s="441" t="s">
        <v>494</v>
      </c>
      <c r="C60" s="456">
        <f>D60+E60</f>
        <v>1847720000000</v>
      </c>
      <c r="D60" s="456">
        <v>1354545000000</v>
      </c>
      <c r="E60" s="457">
        <f>F60+G60+H60</f>
        <v>493175000000</v>
      </c>
      <c r="F60" s="458">
        <v>393260000000</v>
      </c>
      <c r="G60" s="458">
        <v>99915000000</v>
      </c>
      <c r="H60" s="458"/>
      <c r="I60" s="456">
        <f>J60+K60</f>
        <v>1832345775500</v>
      </c>
      <c r="J60" s="456">
        <f>D60</f>
        <v>1354545000000</v>
      </c>
      <c r="K60" s="459">
        <f>L60+M60+N60</f>
        <v>477800775500</v>
      </c>
      <c r="L60" s="459">
        <v>392610692400</v>
      </c>
      <c r="M60" s="459">
        <v>85190083100</v>
      </c>
      <c r="N60" s="459"/>
      <c r="O60" s="443">
        <f t="shared" si="24"/>
        <v>1</v>
      </c>
      <c r="P60" s="443">
        <f t="shared" si="3"/>
        <v>0.96882602625842751</v>
      </c>
      <c r="Q60" s="444"/>
      <c r="R60" s="206">
        <f t="shared" si="2"/>
        <v>15374224500</v>
      </c>
      <c r="S60" s="206">
        <f t="shared" si="2"/>
        <v>649307600</v>
      </c>
      <c r="T60" s="206">
        <f t="shared" si="2"/>
        <v>14724916900</v>
      </c>
      <c r="U60" s="206">
        <f t="shared" si="2"/>
        <v>0</v>
      </c>
      <c r="W60" s="438"/>
    </row>
    <row r="61" spans="1:23" s="453" customFormat="1" ht="19.899999999999999" hidden="1" customHeight="1" x14ac:dyDescent="0.25">
      <c r="A61" s="455"/>
      <c r="B61" s="441" t="s">
        <v>295</v>
      </c>
      <c r="C61" s="456">
        <f>D61+E61</f>
        <v>386982610321</v>
      </c>
      <c r="D61" s="456"/>
      <c r="E61" s="457">
        <f>F61+G61+H61</f>
        <v>386982610321</v>
      </c>
      <c r="F61" s="458">
        <v>215304000000</v>
      </c>
      <c r="G61" s="458">
        <v>135678610321</v>
      </c>
      <c r="H61" s="458">
        <v>36000000000</v>
      </c>
      <c r="I61" s="456">
        <f>J61+K61</f>
        <v>369112128426</v>
      </c>
      <c r="J61" s="456"/>
      <c r="K61" s="459">
        <f>L61+M61+N61</f>
        <v>369112128426</v>
      </c>
      <c r="L61" s="459">
        <v>215304000000</v>
      </c>
      <c r="M61" s="459">
        <v>117808128426</v>
      </c>
      <c r="N61" s="459">
        <v>36000000000</v>
      </c>
      <c r="O61" s="443"/>
      <c r="P61" s="443">
        <f t="shared" si="3"/>
        <v>0.95382096916402381</v>
      </c>
      <c r="Q61" s="444"/>
      <c r="R61" s="206">
        <f t="shared" si="2"/>
        <v>17870481895</v>
      </c>
      <c r="S61" s="206">
        <f t="shared" si="2"/>
        <v>0</v>
      </c>
      <c r="T61" s="206">
        <f t="shared" si="2"/>
        <v>17870481895</v>
      </c>
      <c r="U61" s="206">
        <f t="shared" si="2"/>
        <v>0</v>
      </c>
      <c r="W61" s="438"/>
    </row>
    <row r="62" spans="1:23" s="465" customFormat="1" ht="19.899999999999999" customHeight="1" x14ac:dyDescent="0.25">
      <c r="A62" s="474">
        <v>17</v>
      </c>
      <c r="B62" s="475" t="s">
        <v>265</v>
      </c>
      <c r="C62" s="476">
        <f>C63+C64</f>
        <v>718397512145</v>
      </c>
      <c r="D62" s="476">
        <f t="shared" ref="D62:N62" si="25">D63+D64</f>
        <v>0</v>
      </c>
      <c r="E62" s="476">
        <f t="shared" si="25"/>
        <v>718397512145</v>
      </c>
      <c r="F62" s="476">
        <f t="shared" si="25"/>
        <v>300100000000</v>
      </c>
      <c r="G62" s="476">
        <f t="shared" si="25"/>
        <v>312297512145</v>
      </c>
      <c r="H62" s="476">
        <f t="shared" si="25"/>
        <v>106000000000</v>
      </c>
      <c r="I62" s="476">
        <f t="shared" si="25"/>
        <v>686027070748</v>
      </c>
      <c r="J62" s="476">
        <f t="shared" si="25"/>
        <v>0</v>
      </c>
      <c r="K62" s="476">
        <f t="shared" si="25"/>
        <v>686027070748</v>
      </c>
      <c r="L62" s="476">
        <f t="shared" si="25"/>
        <v>292226313000</v>
      </c>
      <c r="M62" s="476">
        <f t="shared" si="25"/>
        <v>294088021748</v>
      </c>
      <c r="N62" s="476">
        <f t="shared" si="25"/>
        <v>99712736000</v>
      </c>
      <c r="O62" s="477"/>
      <c r="P62" s="477">
        <f t="shared" si="3"/>
        <v>0.95494076628919833</v>
      </c>
      <c r="Q62" s="478"/>
      <c r="R62" s="437">
        <f t="shared" si="2"/>
        <v>32370441397</v>
      </c>
      <c r="S62" s="437">
        <f t="shared" si="2"/>
        <v>7873687000</v>
      </c>
      <c r="T62" s="437">
        <f t="shared" si="2"/>
        <v>18209490397</v>
      </c>
      <c r="U62" s="437">
        <f t="shared" si="2"/>
        <v>6287264000</v>
      </c>
      <c r="W62" s="479"/>
    </row>
    <row r="63" spans="1:23" s="463" customFormat="1" ht="19.899999999999999" hidden="1" customHeight="1" x14ac:dyDescent="0.25">
      <c r="A63" s="480"/>
      <c r="B63" s="481" t="s">
        <v>494</v>
      </c>
      <c r="C63" s="482">
        <f>D63+E63</f>
        <v>231958000000</v>
      </c>
      <c r="D63" s="482"/>
      <c r="E63" s="483">
        <f>F63+G63+H63</f>
        <v>231958000000</v>
      </c>
      <c r="F63" s="484">
        <v>112500000000</v>
      </c>
      <c r="G63" s="484">
        <v>94458000000</v>
      </c>
      <c r="H63" s="484">
        <v>25000000000</v>
      </c>
      <c r="I63" s="482">
        <f>J63+K63</f>
        <v>215184969178</v>
      </c>
      <c r="J63" s="482"/>
      <c r="K63" s="485">
        <f>L63+M63+N63</f>
        <v>215184969178</v>
      </c>
      <c r="L63" s="485">
        <v>105737330000</v>
      </c>
      <c r="M63" s="485">
        <v>90734903178</v>
      </c>
      <c r="N63" s="485">
        <v>18712736000</v>
      </c>
      <c r="O63" s="486"/>
      <c r="P63" s="486">
        <f t="shared" si="3"/>
        <v>0.92768936263461488</v>
      </c>
      <c r="Q63" s="487"/>
      <c r="R63" s="206">
        <f t="shared" si="2"/>
        <v>16773030822</v>
      </c>
      <c r="S63" s="206">
        <f t="shared" si="2"/>
        <v>6762670000</v>
      </c>
      <c r="T63" s="206">
        <f t="shared" si="2"/>
        <v>3723096822</v>
      </c>
      <c r="U63" s="206">
        <f t="shared" si="2"/>
        <v>6287264000</v>
      </c>
      <c r="W63" s="488"/>
    </row>
    <row r="64" spans="1:23" s="463" customFormat="1" ht="19.899999999999999" hidden="1" customHeight="1" x14ac:dyDescent="0.25">
      <c r="A64" s="480"/>
      <c r="B64" s="481" t="s">
        <v>295</v>
      </c>
      <c r="C64" s="482">
        <f>D64+E64</f>
        <v>486439512145</v>
      </c>
      <c r="D64" s="482"/>
      <c r="E64" s="483">
        <f>F64+G64+H64</f>
        <v>486439512145</v>
      </c>
      <c r="F64" s="484">
        <v>187600000000</v>
      </c>
      <c r="G64" s="484">
        <v>217839512145</v>
      </c>
      <c r="H64" s="484">
        <v>81000000000</v>
      </c>
      <c r="I64" s="482">
        <f>J64+K64</f>
        <v>470842101570</v>
      </c>
      <c r="J64" s="482"/>
      <c r="K64" s="485">
        <f>L64+M64+N64</f>
        <v>470842101570</v>
      </c>
      <c r="L64" s="485">
        <v>186488983000</v>
      </c>
      <c r="M64" s="485">
        <v>203353118570</v>
      </c>
      <c r="N64" s="485">
        <v>81000000000</v>
      </c>
      <c r="O64" s="486"/>
      <c r="P64" s="486">
        <f t="shared" si="3"/>
        <v>0.96793555995025615</v>
      </c>
      <c r="Q64" s="487"/>
      <c r="R64" s="206">
        <f t="shared" si="2"/>
        <v>15597410575</v>
      </c>
      <c r="S64" s="206">
        <f t="shared" si="2"/>
        <v>1111017000</v>
      </c>
      <c r="T64" s="206">
        <f t="shared" si="2"/>
        <v>14486393575</v>
      </c>
      <c r="U64" s="206">
        <f t="shared" si="2"/>
        <v>0</v>
      </c>
      <c r="W64" s="488"/>
    </row>
    <row r="65" spans="1:23" s="465" customFormat="1" ht="19.899999999999999" customHeight="1" x14ac:dyDescent="0.25">
      <c r="A65" s="448">
        <v>18</v>
      </c>
      <c r="B65" s="449" t="s">
        <v>266</v>
      </c>
      <c r="C65" s="450">
        <f>C66+C67</f>
        <v>1848876492270</v>
      </c>
      <c r="D65" s="450">
        <f t="shared" ref="D65:N65" si="26">D66+D67</f>
        <v>885924000000</v>
      </c>
      <c r="E65" s="450">
        <f t="shared" si="26"/>
        <v>962952492270</v>
      </c>
      <c r="F65" s="450">
        <f t="shared" si="26"/>
        <v>667579000000</v>
      </c>
      <c r="G65" s="450">
        <f t="shared" si="26"/>
        <v>201373492270</v>
      </c>
      <c r="H65" s="450">
        <f t="shared" si="26"/>
        <v>94000000000</v>
      </c>
      <c r="I65" s="450">
        <f t="shared" si="26"/>
        <v>1825614566252</v>
      </c>
      <c r="J65" s="450">
        <f t="shared" si="26"/>
        <v>885924000000</v>
      </c>
      <c r="K65" s="450">
        <f t="shared" si="26"/>
        <v>939690566252</v>
      </c>
      <c r="L65" s="450">
        <f t="shared" si="26"/>
        <v>667579000000</v>
      </c>
      <c r="M65" s="450">
        <f t="shared" si="26"/>
        <v>178111566252</v>
      </c>
      <c r="N65" s="450">
        <f t="shared" si="26"/>
        <v>94000000000</v>
      </c>
      <c r="O65" s="435">
        <f t="shared" ref="O65:O66" si="27">J65/D65</f>
        <v>1</v>
      </c>
      <c r="P65" s="435">
        <f t="shared" si="3"/>
        <v>0.97584312185208233</v>
      </c>
      <c r="Q65" s="436"/>
      <c r="R65" s="437">
        <f t="shared" si="2"/>
        <v>23261926018</v>
      </c>
      <c r="S65" s="437">
        <f t="shared" si="2"/>
        <v>0</v>
      </c>
      <c r="T65" s="437">
        <f t="shared" si="2"/>
        <v>23261926018</v>
      </c>
      <c r="U65" s="437">
        <f t="shared" si="2"/>
        <v>0</v>
      </c>
      <c r="W65" s="439"/>
    </row>
    <row r="66" spans="1:23" s="418" customFormat="1" ht="19.899999999999999" hidden="1" customHeight="1" x14ac:dyDescent="0.25">
      <c r="A66" s="455"/>
      <c r="B66" s="441" t="s">
        <v>494</v>
      </c>
      <c r="C66" s="456">
        <f>D66+E66</f>
        <v>1334969000000</v>
      </c>
      <c r="D66" s="456">
        <v>885924000000</v>
      </c>
      <c r="E66" s="457">
        <f>F66+G66+H66</f>
        <v>449045000000</v>
      </c>
      <c r="F66" s="458">
        <v>315418000000</v>
      </c>
      <c r="G66" s="458">
        <v>89627000000</v>
      </c>
      <c r="H66" s="458">
        <v>44000000000</v>
      </c>
      <c r="I66" s="456">
        <f>J66+K66</f>
        <v>1326186601920</v>
      </c>
      <c r="J66" s="456">
        <f>D66</f>
        <v>885924000000</v>
      </c>
      <c r="K66" s="459">
        <f>L66+M66+N66</f>
        <v>440262601920</v>
      </c>
      <c r="L66" s="459">
        <v>314188000000</v>
      </c>
      <c r="M66" s="459">
        <v>82074601920</v>
      </c>
      <c r="N66" s="459">
        <v>44000000000</v>
      </c>
      <c r="O66" s="443">
        <f t="shared" si="27"/>
        <v>1</v>
      </c>
      <c r="P66" s="443">
        <f t="shared" si="3"/>
        <v>0.98044205351356772</v>
      </c>
      <c r="Q66" s="444"/>
      <c r="R66" s="206">
        <f t="shared" si="2"/>
        <v>8782398080</v>
      </c>
      <c r="S66" s="206">
        <f t="shared" si="2"/>
        <v>1230000000</v>
      </c>
      <c r="T66" s="206">
        <f t="shared" si="2"/>
        <v>7552398080</v>
      </c>
      <c r="U66" s="206">
        <f t="shared" si="2"/>
        <v>0</v>
      </c>
      <c r="W66" s="438"/>
    </row>
    <row r="67" spans="1:23" s="418" customFormat="1" ht="19.899999999999999" hidden="1" customHeight="1" x14ac:dyDescent="0.25">
      <c r="A67" s="455"/>
      <c r="B67" s="441" t="s">
        <v>295</v>
      </c>
      <c r="C67" s="456">
        <f>D67+E67</f>
        <v>513907492270</v>
      </c>
      <c r="D67" s="456"/>
      <c r="E67" s="457">
        <f>F67+G67+H67</f>
        <v>513907492270</v>
      </c>
      <c r="F67" s="458">
        <v>352161000000</v>
      </c>
      <c r="G67" s="458">
        <v>111746492270</v>
      </c>
      <c r="H67" s="458">
        <v>50000000000</v>
      </c>
      <c r="I67" s="456">
        <f>J67+K67</f>
        <v>499427964332</v>
      </c>
      <c r="J67" s="456"/>
      <c r="K67" s="459">
        <f>L67+M67+N67</f>
        <v>499427964332</v>
      </c>
      <c r="L67" s="459">
        <v>353391000000</v>
      </c>
      <c r="M67" s="459">
        <v>96036964332</v>
      </c>
      <c r="N67" s="459">
        <v>50000000000</v>
      </c>
      <c r="O67" s="443"/>
      <c r="P67" s="443">
        <f t="shared" si="3"/>
        <v>0.97182464129090251</v>
      </c>
      <c r="Q67" s="444"/>
      <c r="R67" s="206">
        <f t="shared" si="2"/>
        <v>14479527938</v>
      </c>
      <c r="S67" s="206">
        <f t="shared" si="2"/>
        <v>-1230000000</v>
      </c>
      <c r="T67" s="206">
        <f t="shared" si="2"/>
        <v>15709527938</v>
      </c>
      <c r="U67" s="206">
        <f t="shared" si="2"/>
        <v>0</v>
      </c>
      <c r="W67" s="438"/>
    </row>
    <row r="68" spans="1:23" s="472" customFormat="1" ht="19.899999999999999" customHeight="1" x14ac:dyDescent="0.25">
      <c r="A68" s="448">
        <v>19</v>
      </c>
      <c r="B68" s="449" t="s">
        <v>267</v>
      </c>
      <c r="C68" s="450">
        <f>C69+C70</f>
        <v>1635356573500</v>
      </c>
      <c r="D68" s="450">
        <f t="shared" ref="D68:N68" si="28">D69+D70</f>
        <v>993572000000</v>
      </c>
      <c r="E68" s="450">
        <f t="shared" si="28"/>
        <v>641784573500</v>
      </c>
      <c r="F68" s="450">
        <f t="shared" si="28"/>
        <v>363460000000</v>
      </c>
      <c r="G68" s="450">
        <f t="shared" si="28"/>
        <v>232324573500</v>
      </c>
      <c r="H68" s="450">
        <f t="shared" si="28"/>
        <v>46000000000</v>
      </c>
      <c r="I68" s="450">
        <f>I69+I70</f>
        <v>1598942925859</v>
      </c>
      <c r="J68" s="450">
        <f t="shared" si="28"/>
        <v>993572000000</v>
      </c>
      <c r="K68" s="450">
        <f t="shared" si="28"/>
        <v>605370925859</v>
      </c>
      <c r="L68" s="450">
        <f t="shared" si="28"/>
        <v>359874494000</v>
      </c>
      <c r="M68" s="450">
        <f t="shared" si="28"/>
        <v>199496431859</v>
      </c>
      <c r="N68" s="450">
        <f t="shared" si="28"/>
        <v>46000000000</v>
      </c>
      <c r="O68" s="435">
        <f t="shared" ref="O68:O69" si="29">J68/D68</f>
        <v>1</v>
      </c>
      <c r="P68" s="435">
        <f t="shared" si="3"/>
        <v>0.9432618839022312</v>
      </c>
      <c r="Q68" s="436"/>
      <c r="R68" s="470">
        <f t="shared" si="2"/>
        <v>36413647641</v>
      </c>
      <c r="S68" s="470">
        <f t="shared" si="2"/>
        <v>3585506000</v>
      </c>
      <c r="T68" s="470">
        <f t="shared" si="2"/>
        <v>32828141641</v>
      </c>
      <c r="U68" s="437">
        <f t="shared" si="2"/>
        <v>0</v>
      </c>
      <c r="W68" s="473"/>
    </row>
    <row r="69" spans="1:23" s="453" customFormat="1" ht="19.899999999999999" hidden="1" customHeight="1" x14ac:dyDescent="0.25">
      <c r="A69" s="455"/>
      <c r="B69" s="441" t="s">
        <v>494</v>
      </c>
      <c r="C69" s="456">
        <f>D69+E69</f>
        <v>1323805000000</v>
      </c>
      <c r="D69" s="456">
        <v>993572000000</v>
      </c>
      <c r="E69" s="211">
        <f>F69+G69+H69</f>
        <v>330233000000</v>
      </c>
      <c r="F69" s="458">
        <v>247550000000</v>
      </c>
      <c r="G69" s="457">
        <v>82683000000</v>
      </c>
      <c r="H69" s="458"/>
      <c r="I69" s="456">
        <f>J69+K69</f>
        <v>1274705477411</v>
      </c>
      <c r="J69" s="456">
        <f>D69</f>
        <v>993572000000</v>
      </c>
      <c r="K69" s="459">
        <f>L69+M69+N69</f>
        <v>281133477411</v>
      </c>
      <c r="L69" s="459">
        <v>206438914000</v>
      </c>
      <c r="M69" s="459">
        <v>74694563411</v>
      </c>
      <c r="N69" s="459"/>
      <c r="O69" s="443">
        <f t="shared" si="29"/>
        <v>1</v>
      </c>
      <c r="P69" s="443">
        <f t="shared" si="3"/>
        <v>0.85131854602962154</v>
      </c>
      <c r="Q69" s="444"/>
      <c r="R69" s="206">
        <f t="shared" si="2"/>
        <v>49099522589</v>
      </c>
      <c r="S69" s="206">
        <f t="shared" si="2"/>
        <v>41111086000</v>
      </c>
      <c r="T69" s="206">
        <f t="shared" si="2"/>
        <v>7988436589</v>
      </c>
      <c r="U69" s="206">
        <f t="shared" si="2"/>
        <v>0</v>
      </c>
      <c r="W69" s="438"/>
    </row>
    <row r="70" spans="1:23" s="489" customFormat="1" ht="19.899999999999999" hidden="1" customHeight="1" x14ac:dyDescent="0.25">
      <c r="A70" s="455"/>
      <c r="B70" s="441" t="s">
        <v>295</v>
      </c>
      <c r="C70" s="456">
        <f>D70+E70</f>
        <v>311551573500</v>
      </c>
      <c r="D70" s="456"/>
      <c r="E70" s="211">
        <f>F70+G70+H70</f>
        <v>311551573500</v>
      </c>
      <c r="F70" s="458">
        <v>115910000000</v>
      </c>
      <c r="G70" s="458">
        <v>149641573500</v>
      </c>
      <c r="H70" s="458">
        <v>46000000000</v>
      </c>
      <c r="I70" s="456">
        <f>J70+K70</f>
        <v>324237448448</v>
      </c>
      <c r="J70" s="456"/>
      <c r="K70" s="459">
        <f>L70+M70+N70</f>
        <v>324237448448</v>
      </c>
      <c r="L70" s="459">
        <v>153435580000</v>
      </c>
      <c r="M70" s="459">
        <v>124801868448</v>
      </c>
      <c r="N70" s="459">
        <v>46000000000</v>
      </c>
      <c r="O70" s="443"/>
      <c r="P70" s="443">
        <f t="shared" si="3"/>
        <v>1.0407183786796057</v>
      </c>
      <c r="Q70" s="445"/>
      <c r="R70" s="207">
        <f>+E70-K70</f>
        <v>-12685874948</v>
      </c>
      <c r="S70" s="207">
        <f t="shared" si="2"/>
        <v>-37525580000</v>
      </c>
      <c r="T70" s="207">
        <f t="shared" si="2"/>
        <v>24839705052</v>
      </c>
      <c r="U70" s="206">
        <f t="shared" si="2"/>
        <v>0</v>
      </c>
      <c r="W70" s="447"/>
    </row>
    <row r="71" spans="1:23" s="489" customFormat="1" ht="19.899999999999999" customHeight="1" x14ac:dyDescent="0.25">
      <c r="A71" s="448">
        <v>20</v>
      </c>
      <c r="B71" s="449" t="s">
        <v>268</v>
      </c>
      <c r="C71" s="450">
        <f>C72+C73</f>
        <v>2484338727050</v>
      </c>
      <c r="D71" s="450">
        <f t="shared" ref="D71:N71" si="30">D72+D73</f>
        <v>1327597000000</v>
      </c>
      <c r="E71" s="450">
        <f t="shared" si="30"/>
        <v>1156741727050</v>
      </c>
      <c r="F71" s="450">
        <f t="shared" si="30"/>
        <v>687943000000</v>
      </c>
      <c r="G71" s="450">
        <f t="shared" si="30"/>
        <v>348398727050</v>
      </c>
      <c r="H71" s="450">
        <f t="shared" si="30"/>
        <v>120400000000</v>
      </c>
      <c r="I71" s="450">
        <f t="shared" si="30"/>
        <v>2448907572410</v>
      </c>
      <c r="J71" s="450">
        <f t="shared" si="30"/>
        <v>1327597000000</v>
      </c>
      <c r="K71" s="450">
        <f t="shared" si="30"/>
        <v>1121310572410</v>
      </c>
      <c r="L71" s="450">
        <f t="shared" si="30"/>
        <v>679724110060</v>
      </c>
      <c r="M71" s="450">
        <f t="shared" si="30"/>
        <v>324600709350</v>
      </c>
      <c r="N71" s="450">
        <f t="shared" si="30"/>
        <v>116985753000</v>
      </c>
      <c r="O71" s="435">
        <f t="shared" ref="O71:O72" si="31">J71/D71</f>
        <v>1</v>
      </c>
      <c r="P71" s="435">
        <f t="shared" si="3"/>
        <v>0.96936986553570703</v>
      </c>
      <c r="Q71" s="490"/>
      <c r="R71" s="491">
        <f t="shared" si="2"/>
        <v>35431154640</v>
      </c>
      <c r="S71" s="491">
        <f t="shared" si="2"/>
        <v>8218889940</v>
      </c>
      <c r="T71" s="491">
        <f t="shared" si="2"/>
        <v>23798017700</v>
      </c>
      <c r="U71" s="437">
        <f t="shared" si="2"/>
        <v>3414247000</v>
      </c>
      <c r="W71" s="492"/>
    </row>
    <row r="72" spans="1:23" s="453" customFormat="1" ht="19.899999999999999" hidden="1" customHeight="1" x14ac:dyDescent="0.25">
      <c r="A72" s="455"/>
      <c r="B72" s="441" t="s">
        <v>494</v>
      </c>
      <c r="C72" s="456">
        <f>D72+E72</f>
        <v>2045874710000</v>
      </c>
      <c r="D72" s="456">
        <v>1327597000000</v>
      </c>
      <c r="E72" s="457">
        <f>F72+G72+H72</f>
        <v>718277710000</v>
      </c>
      <c r="F72" s="458">
        <v>571939710000</v>
      </c>
      <c r="G72" s="458">
        <v>96338000000</v>
      </c>
      <c r="H72" s="458">
        <v>50000000000</v>
      </c>
      <c r="I72" s="456">
        <f>J72+K72</f>
        <v>2037080884260</v>
      </c>
      <c r="J72" s="456">
        <f>D72</f>
        <v>1327597000000</v>
      </c>
      <c r="K72" s="459">
        <f>L72+M72+N72</f>
        <v>709483884260</v>
      </c>
      <c r="L72" s="459">
        <v>569968787560</v>
      </c>
      <c r="M72" s="459">
        <v>89515096700</v>
      </c>
      <c r="N72" s="459">
        <v>50000000000</v>
      </c>
      <c r="O72" s="443">
        <f t="shared" si="31"/>
        <v>1</v>
      </c>
      <c r="P72" s="443">
        <f t="shared" si="3"/>
        <v>0.98775706719341183</v>
      </c>
      <c r="Q72" s="444"/>
      <c r="R72" s="210">
        <f t="shared" si="2"/>
        <v>8793825740</v>
      </c>
      <c r="S72" s="210">
        <f t="shared" si="2"/>
        <v>1970922440</v>
      </c>
      <c r="T72" s="210">
        <f t="shared" si="2"/>
        <v>6822903300</v>
      </c>
      <c r="U72" s="206">
        <f t="shared" si="2"/>
        <v>0</v>
      </c>
      <c r="W72" s="493"/>
    </row>
    <row r="73" spans="1:23" s="489" customFormat="1" ht="19.899999999999999" hidden="1" customHeight="1" x14ac:dyDescent="0.25">
      <c r="A73" s="455"/>
      <c r="B73" s="441" t="s">
        <v>295</v>
      </c>
      <c r="C73" s="456">
        <f>D73+E73</f>
        <v>438464017050</v>
      </c>
      <c r="D73" s="456"/>
      <c r="E73" s="457">
        <f>F73+G73+H73</f>
        <v>438464017050</v>
      </c>
      <c r="F73" s="458">
        <v>116003290000</v>
      </c>
      <c r="G73" s="458">
        <v>252060727050</v>
      </c>
      <c r="H73" s="458">
        <v>70400000000</v>
      </c>
      <c r="I73" s="456">
        <f>J73+K73</f>
        <v>411826688150</v>
      </c>
      <c r="J73" s="456"/>
      <c r="K73" s="459">
        <f>L73+M73+N73</f>
        <v>411826688150</v>
      </c>
      <c r="L73" s="459">
        <v>109755322500</v>
      </c>
      <c r="M73" s="459">
        <v>235085612650</v>
      </c>
      <c r="N73" s="459">
        <v>66985753000</v>
      </c>
      <c r="O73" s="443"/>
      <c r="P73" s="443">
        <f t="shared" si="3"/>
        <v>0.93924854066881747</v>
      </c>
      <c r="Q73" s="445"/>
      <c r="R73" s="212">
        <f>+E73-K73</f>
        <v>26637328900</v>
      </c>
      <c r="S73" s="212">
        <f>+F73-L73</f>
        <v>6247967500</v>
      </c>
      <c r="T73" s="212">
        <f t="shared" si="2"/>
        <v>16975114400</v>
      </c>
      <c r="U73" s="206">
        <f t="shared" si="2"/>
        <v>3414247000</v>
      </c>
      <c r="W73" s="494"/>
    </row>
    <row r="74" spans="1:23" s="465" customFormat="1" ht="19.899999999999999" customHeight="1" x14ac:dyDescent="0.25">
      <c r="A74" s="448">
        <v>21</v>
      </c>
      <c r="B74" s="449" t="s">
        <v>269</v>
      </c>
      <c r="C74" s="450">
        <f>C75+C76</f>
        <v>1990907374241</v>
      </c>
      <c r="D74" s="450">
        <f t="shared" ref="D74:N74" si="32">D75+D76</f>
        <v>961150000000</v>
      </c>
      <c r="E74" s="450">
        <f t="shared" si="32"/>
        <v>1029757374241</v>
      </c>
      <c r="F74" s="450">
        <f t="shared" si="32"/>
        <v>569641000000</v>
      </c>
      <c r="G74" s="450">
        <f t="shared" si="32"/>
        <v>212616374241</v>
      </c>
      <c r="H74" s="450">
        <f t="shared" si="32"/>
        <v>247500000000</v>
      </c>
      <c r="I74" s="450">
        <f t="shared" si="32"/>
        <v>1936065926811</v>
      </c>
      <c r="J74" s="450">
        <f t="shared" si="32"/>
        <v>961150000000</v>
      </c>
      <c r="K74" s="450">
        <f t="shared" si="32"/>
        <v>974915926811</v>
      </c>
      <c r="L74" s="450">
        <f t="shared" si="32"/>
        <v>569638512000</v>
      </c>
      <c r="M74" s="450">
        <f t="shared" si="32"/>
        <v>157780564094</v>
      </c>
      <c r="N74" s="450">
        <f t="shared" si="32"/>
        <v>247496850717</v>
      </c>
      <c r="O74" s="435">
        <f t="shared" ref="O74:O75" si="33">J74/D74</f>
        <v>1</v>
      </c>
      <c r="P74" s="435">
        <f t="shared" si="3"/>
        <v>0.94674333119447496</v>
      </c>
      <c r="Q74" s="436"/>
      <c r="R74" s="437">
        <f t="shared" si="2"/>
        <v>54841447430</v>
      </c>
      <c r="S74" s="437">
        <f t="shared" si="2"/>
        <v>2488000</v>
      </c>
      <c r="T74" s="437">
        <f t="shared" si="2"/>
        <v>54835810147</v>
      </c>
      <c r="U74" s="437">
        <f t="shared" si="2"/>
        <v>3149283</v>
      </c>
      <c r="W74" s="439"/>
    </row>
    <row r="75" spans="1:23" s="472" customFormat="1" ht="19.899999999999999" hidden="1" customHeight="1" x14ac:dyDescent="0.25">
      <c r="A75" s="455"/>
      <c r="B75" s="441" t="s">
        <v>494</v>
      </c>
      <c r="C75" s="456">
        <f>D75+E75</f>
        <v>1391705000000</v>
      </c>
      <c r="D75" s="456">
        <v>961150000000</v>
      </c>
      <c r="E75" s="457">
        <f>F75+G75+H75</f>
        <v>430555000000</v>
      </c>
      <c r="F75" s="458">
        <v>269080000000</v>
      </c>
      <c r="G75" s="458">
        <v>112975000000</v>
      </c>
      <c r="H75" s="458">
        <v>48500000000</v>
      </c>
      <c r="I75" s="456">
        <f>J75+K75</f>
        <v>1370633248809</v>
      </c>
      <c r="J75" s="456">
        <f>D75</f>
        <v>961150000000</v>
      </c>
      <c r="K75" s="459">
        <f>L75+M75+N75</f>
        <v>409483248809</v>
      </c>
      <c r="L75" s="459">
        <v>269078918000</v>
      </c>
      <c r="M75" s="459">
        <v>91904569092</v>
      </c>
      <c r="N75" s="459">
        <v>48499761717</v>
      </c>
      <c r="O75" s="443">
        <f t="shared" si="33"/>
        <v>1</v>
      </c>
      <c r="P75" s="443">
        <f t="shared" si="3"/>
        <v>0.95105909537457467</v>
      </c>
      <c r="Q75" s="444"/>
      <c r="R75" s="206">
        <f t="shared" si="2"/>
        <v>21071751191</v>
      </c>
      <c r="S75" s="206">
        <f t="shared" si="2"/>
        <v>1082000</v>
      </c>
      <c r="T75" s="206">
        <f t="shared" si="2"/>
        <v>21070430908</v>
      </c>
      <c r="U75" s="206">
        <f t="shared" si="2"/>
        <v>238283</v>
      </c>
      <c r="W75" s="438"/>
    </row>
    <row r="76" spans="1:23" s="472" customFormat="1" ht="19.899999999999999" hidden="1" customHeight="1" x14ac:dyDescent="0.25">
      <c r="A76" s="455"/>
      <c r="B76" s="441" t="s">
        <v>295</v>
      </c>
      <c r="C76" s="456">
        <f>D76+E76</f>
        <v>599202374241</v>
      </c>
      <c r="D76" s="456"/>
      <c r="E76" s="457">
        <f>F76+G76+H76</f>
        <v>599202374241</v>
      </c>
      <c r="F76" s="458">
        <v>300561000000</v>
      </c>
      <c r="G76" s="458">
        <v>99641374241</v>
      </c>
      <c r="H76" s="458">
        <v>199000000000</v>
      </c>
      <c r="I76" s="456">
        <f>J76+K76</f>
        <v>565432678002</v>
      </c>
      <c r="J76" s="456"/>
      <c r="K76" s="459">
        <f>L76+M76+N76</f>
        <v>565432678002</v>
      </c>
      <c r="L76" s="459">
        <v>300559594000</v>
      </c>
      <c r="M76" s="459">
        <v>65875995002</v>
      </c>
      <c r="N76" s="459">
        <v>198997089000</v>
      </c>
      <c r="O76" s="443"/>
      <c r="P76" s="443">
        <f t="shared" si="3"/>
        <v>0.94364225228283594</v>
      </c>
      <c r="Q76" s="444"/>
      <c r="R76" s="206">
        <f t="shared" ref="R76:U103" si="34">+E76-K76</f>
        <v>33769696239</v>
      </c>
      <c r="S76" s="206">
        <f t="shared" si="34"/>
        <v>1406000</v>
      </c>
      <c r="T76" s="206">
        <f t="shared" si="34"/>
        <v>33765379239</v>
      </c>
      <c r="U76" s="206">
        <f t="shared" si="34"/>
        <v>2911000</v>
      </c>
      <c r="W76" s="438"/>
    </row>
    <row r="77" spans="1:23" s="496" customFormat="1" ht="19.899999999999999" customHeight="1" x14ac:dyDescent="0.25">
      <c r="A77" s="448">
        <v>22</v>
      </c>
      <c r="B77" s="449" t="s">
        <v>270</v>
      </c>
      <c r="C77" s="450">
        <f>C78+C79</f>
        <v>2575338455500</v>
      </c>
      <c r="D77" s="450">
        <f t="shared" ref="D77:N77" si="35">D78+D79</f>
        <v>1181528000000</v>
      </c>
      <c r="E77" s="450">
        <f t="shared" si="35"/>
        <v>1393810455500</v>
      </c>
      <c r="F77" s="450">
        <f t="shared" si="35"/>
        <v>843026000000</v>
      </c>
      <c r="G77" s="450">
        <f t="shared" si="35"/>
        <v>310784455500</v>
      </c>
      <c r="H77" s="450">
        <f t="shared" si="35"/>
        <v>240000000000</v>
      </c>
      <c r="I77" s="450">
        <f t="shared" ref="I77:I79" si="36">J77+K77</f>
        <v>2522910194741</v>
      </c>
      <c r="J77" s="450">
        <f t="shared" si="35"/>
        <v>1181528000000</v>
      </c>
      <c r="K77" s="450">
        <f t="shared" si="35"/>
        <v>1341382194741</v>
      </c>
      <c r="L77" s="450">
        <f t="shared" si="35"/>
        <v>842697616280</v>
      </c>
      <c r="M77" s="450">
        <f t="shared" si="35"/>
        <v>258684578461</v>
      </c>
      <c r="N77" s="450">
        <f t="shared" si="35"/>
        <v>240000000000</v>
      </c>
      <c r="O77" s="435">
        <f t="shared" ref="O77:P92" si="37">J77/D77</f>
        <v>1</v>
      </c>
      <c r="P77" s="435">
        <f t="shared" si="37"/>
        <v>0.9623849422623304</v>
      </c>
      <c r="Q77" s="490"/>
      <c r="R77" s="495">
        <f>+E77-K77</f>
        <v>52428260759</v>
      </c>
      <c r="S77" s="495">
        <f t="shared" si="34"/>
        <v>328383720</v>
      </c>
      <c r="T77" s="495">
        <f t="shared" si="34"/>
        <v>52099877039</v>
      </c>
      <c r="U77" s="437">
        <f t="shared" si="34"/>
        <v>0</v>
      </c>
      <c r="W77" s="497"/>
    </row>
    <row r="78" spans="1:23" s="489" customFormat="1" ht="19.899999999999999" hidden="1" customHeight="1" x14ac:dyDescent="0.25">
      <c r="A78" s="455"/>
      <c r="B78" s="441" t="s">
        <v>494</v>
      </c>
      <c r="C78" s="456">
        <f>D78+E78</f>
        <v>1577564000000</v>
      </c>
      <c r="D78" s="456">
        <v>1181528000000</v>
      </c>
      <c r="E78" s="457">
        <f>F78+G78+H78</f>
        <v>396036000000</v>
      </c>
      <c r="F78" s="458">
        <v>254595000000</v>
      </c>
      <c r="G78" s="458">
        <v>92441000000</v>
      </c>
      <c r="H78" s="458">
        <v>49000000000</v>
      </c>
      <c r="I78" s="456">
        <f t="shared" si="36"/>
        <v>1562693218009</v>
      </c>
      <c r="J78" s="456">
        <f>D78</f>
        <v>1181528000000</v>
      </c>
      <c r="K78" s="459">
        <f>L78+M78+N78</f>
        <v>381165218009</v>
      </c>
      <c r="L78" s="459">
        <v>254594638459</v>
      </c>
      <c r="M78" s="459">
        <v>77570579550</v>
      </c>
      <c r="N78" s="459">
        <v>49000000000</v>
      </c>
      <c r="O78" s="443">
        <f t="shared" si="37"/>
        <v>1</v>
      </c>
      <c r="P78" s="443">
        <f t="shared" si="37"/>
        <v>0.96245093377622237</v>
      </c>
      <c r="Q78" s="445"/>
      <c r="R78" s="212">
        <f t="shared" si="34"/>
        <v>14870781991</v>
      </c>
      <c r="S78" s="212">
        <f t="shared" si="34"/>
        <v>361541</v>
      </c>
      <c r="T78" s="212">
        <f t="shared" si="34"/>
        <v>14870420450</v>
      </c>
      <c r="U78" s="206">
        <f t="shared" si="34"/>
        <v>0</v>
      </c>
      <c r="W78" s="494"/>
    </row>
    <row r="79" spans="1:23" s="418" customFormat="1" ht="19.899999999999999" hidden="1" customHeight="1" x14ac:dyDescent="0.25">
      <c r="A79" s="455"/>
      <c r="B79" s="441" t="s">
        <v>295</v>
      </c>
      <c r="C79" s="456">
        <f>D79+E79</f>
        <v>997774455500</v>
      </c>
      <c r="D79" s="456"/>
      <c r="E79" s="457">
        <f>F79+G79+H79</f>
        <v>997774455500</v>
      </c>
      <c r="F79" s="458">
        <v>588431000000</v>
      </c>
      <c r="G79" s="458">
        <v>218343455500</v>
      </c>
      <c r="H79" s="458">
        <v>191000000000</v>
      </c>
      <c r="I79" s="456">
        <f t="shared" si="36"/>
        <v>960216976732</v>
      </c>
      <c r="J79" s="456"/>
      <c r="K79" s="459">
        <f>L79+M79+N79</f>
        <v>960216976732</v>
      </c>
      <c r="L79" s="459">
        <v>588102977821</v>
      </c>
      <c r="M79" s="459">
        <v>181113998911</v>
      </c>
      <c r="N79" s="459">
        <v>191000000000</v>
      </c>
      <c r="O79" s="443"/>
      <c r="P79" s="443">
        <f t="shared" si="37"/>
        <v>0.96235874895275875</v>
      </c>
      <c r="Q79" s="444"/>
      <c r="R79" s="206">
        <f t="shared" si="34"/>
        <v>37557478768</v>
      </c>
      <c r="S79" s="206">
        <f t="shared" si="34"/>
        <v>328022179</v>
      </c>
      <c r="T79" s="206">
        <f t="shared" si="34"/>
        <v>37229456589</v>
      </c>
      <c r="U79" s="206">
        <f t="shared" si="34"/>
        <v>0</v>
      </c>
      <c r="W79" s="438"/>
    </row>
    <row r="80" spans="1:23" s="463" customFormat="1" ht="19.899999999999999" customHeight="1" x14ac:dyDescent="0.25">
      <c r="A80" s="448">
        <v>23</v>
      </c>
      <c r="B80" s="449" t="s">
        <v>271</v>
      </c>
      <c r="C80" s="450">
        <f>C81+C82</f>
        <v>2355752816867</v>
      </c>
      <c r="D80" s="450">
        <f>D81+D82</f>
        <v>1208137000000</v>
      </c>
      <c r="E80" s="450">
        <f>E81+E82</f>
        <v>1147615816867</v>
      </c>
      <c r="F80" s="450">
        <f t="shared" ref="F80:N80" si="38">F81+F82</f>
        <v>624114000000</v>
      </c>
      <c r="G80" s="450">
        <f t="shared" si="38"/>
        <v>349981816867</v>
      </c>
      <c r="H80" s="450">
        <f t="shared" si="38"/>
        <v>173520000000</v>
      </c>
      <c r="I80" s="450">
        <f t="shared" si="38"/>
        <v>2327079930928</v>
      </c>
      <c r="J80" s="450">
        <f t="shared" si="38"/>
        <v>1208137000000</v>
      </c>
      <c r="K80" s="450">
        <f t="shared" si="38"/>
        <v>1118942930928</v>
      </c>
      <c r="L80" s="450">
        <f t="shared" si="38"/>
        <v>624114000000</v>
      </c>
      <c r="M80" s="450">
        <f t="shared" si="38"/>
        <v>321308930928</v>
      </c>
      <c r="N80" s="450">
        <f t="shared" si="38"/>
        <v>173520000000</v>
      </c>
      <c r="O80" s="435">
        <f t="shared" ref="O80:O81" si="39">J80/D80</f>
        <v>1</v>
      </c>
      <c r="P80" s="435">
        <f t="shared" si="37"/>
        <v>0.97501525726851934</v>
      </c>
      <c r="Q80" s="436"/>
      <c r="R80" s="437">
        <f t="shared" si="34"/>
        <v>28672885939</v>
      </c>
      <c r="S80" s="437">
        <f t="shared" si="34"/>
        <v>0</v>
      </c>
      <c r="T80" s="437">
        <f t="shared" si="34"/>
        <v>28672885939</v>
      </c>
      <c r="U80" s="437">
        <f t="shared" si="34"/>
        <v>0</v>
      </c>
      <c r="W80" s="439"/>
    </row>
    <row r="81" spans="1:23" s="467" customFormat="1" ht="19.899999999999999" hidden="1" customHeight="1" x14ac:dyDescent="0.25">
      <c r="A81" s="455"/>
      <c r="B81" s="441" t="s">
        <v>494</v>
      </c>
      <c r="C81" s="456">
        <f>D81+E81</f>
        <v>1787633000000</v>
      </c>
      <c r="D81" s="456">
        <v>1208137000000</v>
      </c>
      <c r="E81" s="457">
        <f>F81+G81+H81</f>
        <v>579496000000</v>
      </c>
      <c r="F81" s="458">
        <v>433900000000</v>
      </c>
      <c r="G81" s="458">
        <v>81496000000</v>
      </c>
      <c r="H81" s="458">
        <f>8600000000+55500000000</f>
        <v>64100000000</v>
      </c>
      <c r="I81" s="456">
        <f>J81+K81</f>
        <v>1764227439700</v>
      </c>
      <c r="J81" s="456">
        <f>D81</f>
        <v>1208137000000</v>
      </c>
      <c r="K81" s="459">
        <f>L81+M81+N81</f>
        <v>556090439700</v>
      </c>
      <c r="L81" s="459">
        <v>433900000000</v>
      </c>
      <c r="M81" s="459">
        <v>58090439700</v>
      </c>
      <c r="N81" s="459">
        <v>64100000000</v>
      </c>
      <c r="O81" s="443">
        <f t="shared" si="39"/>
        <v>1</v>
      </c>
      <c r="P81" s="443">
        <f t="shared" si="37"/>
        <v>0.95961048859698772</v>
      </c>
      <c r="Q81" s="444"/>
      <c r="R81" s="206">
        <f t="shared" si="34"/>
        <v>23405560300</v>
      </c>
      <c r="S81" s="206">
        <f t="shared" si="34"/>
        <v>0</v>
      </c>
      <c r="T81" s="206">
        <f t="shared" si="34"/>
        <v>23405560300</v>
      </c>
      <c r="U81" s="206">
        <f t="shared" si="34"/>
        <v>0</v>
      </c>
      <c r="W81" s="438"/>
    </row>
    <row r="82" spans="1:23" s="467" customFormat="1" ht="19.899999999999999" hidden="1" customHeight="1" x14ac:dyDescent="0.25">
      <c r="A82" s="455"/>
      <c r="B82" s="441" t="s">
        <v>295</v>
      </c>
      <c r="C82" s="456">
        <f>D82+E82</f>
        <v>568119816867</v>
      </c>
      <c r="D82" s="456"/>
      <c r="E82" s="457">
        <f>F82+G82+H82</f>
        <v>568119816867</v>
      </c>
      <c r="F82" s="471">
        <v>190214000000</v>
      </c>
      <c r="G82" s="458">
        <v>268485816867</v>
      </c>
      <c r="H82" s="471">
        <v>109420000000</v>
      </c>
      <c r="I82" s="456">
        <f>J82+K82</f>
        <v>562852491228</v>
      </c>
      <c r="J82" s="456"/>
      <c r="K82" s="459">
        <f>L82+M82+N82</f>
        <v>562852491228</v>
      </c>
      <c r="L82" s="459">
        <v>190214000000</v>
      </c>
      <c r="M82" s="459">
        <v>263218491228</v>
      </c>
      <c r="N82" s="459">
        <v>109420000000</v>
      </c>
      <c r="O82" s="443"/>
      <c r="P82" s="443">
        <f t="shared" si="37"/>
        <v>0.99072849514729544</v>
      </c>
      <c r="Q82" s="444"/>
      <c r="R82" s="206">
        <f t="shared" si="34"/>
        <v>5267325639</v>
      </c>
      <c r="S82" s="206">
        <f t="shared" si="34"/>
        <v>0</v>
      </c>
      <c r="T82" s="206">
        <f t="shared" si="34"/>
        <v>5267325639</v>
      </c>
      <c r="U82" s="206">
        <f t="shared" si="34"/>
        <v>0</v>
      </c>
      <c r="W82" s="438"/>
    </row>
    <row r="83" spans="1:23" s="465" customFormat="1" ht="19.899999999999999" customHeight="1" x14ac:dyDescent="0.25">
      <c r="A83" s="448">
        <v>24</v>
      </c>
      <c r="B83" s="449" t="s">
        <v>272</v>
      </c>
      <c r="C83" s="450">
        <f>C84+C85</f>
        <v>1968629905791</v>
      </c>
      <c r="D83" s="450">
        <f t="shared" ref="D83:N83" si="40">D84+D85</f>
        <v>1099964000000</v>
      </c>
      <c r="E83" s="450">
        <f>E84+E85</f>
        <v>868665905791</v>
      </c>
      <c r="F83" s="450">
        <f t="shared" si="40"/>
        <v>477512000000</v>
      </c>
      <c r="G83" s="450">
        <f t="shared" si="40"/>
        <v>224153905791</v>
      </c>
      <c r="H83" s="450">
        <f t="shared" si="40"/>
        <v>167000000000</v>
      </c>
      <c r="I83" s="450">
        <f t="shared" si="40"/>
        <v>1958220948614</v>
      </c>
      <c r="J83" s="450">
        <f t="shared" si="40"/>
        <v>1099964000000</v>
      </c>
      <c r="K83" s="450">
        <f t="shared" si="40"/>
        <v>858256948614</v>
      </c>
      <c r="L83" s="450">
        <f t="shared" si="40"/>
        <v>473967445481</v>
      </c>
      <c r="M83" s="450">
        <f t="shared" si="40"/>
        <v>217291492585</v>
      </c>
      <c r="N83" s="450">
        <f t="shared" si="40"/>
        <v>166998010548</v>
      </c>
      <c r="O83" s="435">
        <f t="shared" ref="O83:O84" si="41">J83/D83</f>
        <v>1</v>
      </c>
      <c r="P83" s="435">
        <f t="shared" si="37"/>
        <v>0.98801730664504239</v>
      </c>
      <c r="Q83" s="436"/>
      <c r="R83" s="437">
        <f t="shared" si="34"/>
        <v>10408957177</v>
      </c>
      <c r="S83" s="437">
        <f t="shared" si="34"/>
        <v>3544554519</v>
      </c>
      <c r="T83" s="437">
        <f t="shared" si="34"/>
        <v>6862413206</v>
      </c>
      <c r="U83" s="437">
        <f t="shared" si="34"/>
        <v>1989452</v>
      </c>
      <c r="W83" s="439"/>
    </row>
    <row r="84" spans="1:23" s="418" customFormat="1" ht="19.899999999999999" hidden="1" customHeight="1" x14ac:dyDescent="0.25">
      <c r="A84" s="455"/>
      <c r="B84" s="441" t="s">
        <v>494</v>
      </c>
      <c r="C84" s="456">
        <f>D84+E84</f>
        <v>1446645000000</v>
      </c>
      <c r="D84" s="456">
        <v>1099964000000</v>
      </c>
      <c r="E84" s="457">
        <f>F84+G84+H84</f>
        <v>346681000000</v>
      </c>
      <c r="F84" s="458">
        <v>208850000000</v>
      </c>
      <c r="G84" s="458">
        <v>83831000000</v>
      </c>
      <c r="H84" s="458">
        <v>54000000000</v>
      </c>
      <c r="I84" s="456">
        <f>J84+K84</f>
        <v>1444846280863</v>
      </c>
      <c r="J84" s="456">
        <f>D84</f>
        <v>1099964000000</v>
      </c>
      <c r="K84" s="459">
        <f>L84+M84+N84</f>
        <v>344882280863</v>
      </c>
      <c r="L84" s="459">
        <v>208849253029</v>
      </c>
      <c r="M84" s="459">
        <v>82034021997</v>
      </c>
      <c r="N84" s="459">
        <v>53999005837</v>
      </c>
      <c r="O84" s="443">
        <f t="shared" si="41"/>
        <v>1</v>
      </c>
      <c r="P84" s="443">
        <f t="shared" si="37"/>
        <v>0.99481160162512516</v>
      </c>
      <c r="Q84" s="444"/>
      <c r="R84" s="206">
        <f t="shared" si="34"/>
        <v>1798719137</v>
      </c>
      <c r="S84" s="206">
        <f t="shared" si="34"/>
        <v>746971</v>
      </c>
      <c r="T84" s="206">
        <f t="shared" si="34"/>
        <v>1796978003</v>
      </c>
      <c r="U84" s="206">
        <f t="shared" si="34"/>
        <v>994163</v>
      </c>
      <c r="W84" s="438"/>
    </row>
    <row r="85" spans="1:23" s="418" customFormat="1" ht="19.899999999999999" hidden="1" customHeight="1" x14ac:dyDescent="0.25">
      <c r="A85" s="455"/>
      <c r="B85" s="441" t="s">
        <v>295</v>
      </c>
      <c r="C85" s="456">
        <f>D85+E85</f>
        <v>521984905791</v>
      </c>
      <c r="D85" s="456"/>
      <c r="E85" s="457">
        <f>F85+G85+H85</f>
        <v>521984905791</v>
      </c>
      <c r="F85" s="458">
        <v>268662000000</v>
      </c>
      <c r="G85" s="458">
        <v>140322905791</v>
      </c>
      <c r="H85" s="458">
        <v>113000000000</v>
      </c>
      <c r="I85" s="456">
        <f>J85+K85</f>
        <v>513374667751</v>
      </c>
      <c r="J85" s="456"/>
      <c r="K85" s="459">
        <f>L85+M85+N85</f>
        <v>513374667751</v>
      </c>
      <c r="L85" s="459">
        <v>265118192452</v>
      </c>
      <c r="M85" s="459">
        <v>135257470588</v>
      </c>
      <c r="N85" s="459">
        <v>112999004711</v>
      </c>
      <c r="O85" s="443"/>
      <c r="P85" s="443">
        <f t="shared" si="37"/>
        <v>0.9835048141345154</v>
      </c>
      <c r="Q85" s="444"/>
      <c r="R85" s="206">
        <f t="shared" si="34"/>
        <v>8610238040</v>
      </c>
      <c r="S85" s="206">
        <f t="shared" si="34"/>
        <v>3543807548</v>
      </c>
      <c r="T85" s="206">
        <f t="shared" si="34"/>
        <v>5065435203</v>
      </c>
      <c r="U85" s="206">
        <f t="shared" si="34"/>
        <v>995289</v>
      </c>
      <c r="W85" s="438"/>
    </row>
    <row r="86" spans="1:23" s="465" customFormat="1" ht="19.899999999999999" customHeight="1" x14ac:dyDescent="0.25">
      <c r="A86" s="448">
        <v>25</v>
      </c>
      <c r="B86" s="449" t="s">
        <v>273</v>
      </c>
      <c r="C86" s="450">
        <f>C87+C88</f>
        <v>2643200072500</v>
      </c>
      <c r="D86" s="450">
        <f t="shared" ref="D86:N86" si="42">D87+D88</f>
        <v>1131515000000</v>
      </c>
      <c r="E86" s="450">
        <f t="shared" si="42"/>
        <v>1511685072500</v>
      </c>
      <c r="F86" s="450">
        <f t="shared" si="42"/>
        <v>742995000000</v>
      </c>
      <c r="G86" s="450">
        <f t="shared" si="42"/>
        <v>447890072500</v>
      </c>
      <c r="H86" s="450">
        <f t="shared" si="42"/>
        <v>320800000000</v>
      </c>
      <c r="I86" s="450">
        <f t="shared" si="42"/>
        <v>2607255994915</v>
      </c>
      <c r="J86" s="450">
        <f t="shared" si="42"/>
        <v>1131515000000</v>
      </c>
      <c r="K86" s="450">
        <f t="shared" si="42"/>
        <v>1475740994915</v>
      </c>
      <c r="L86" s="450">
        <f t="shared" si="42"/>
        <v>727022023493</v>
      </c>
      <c r="M86" s="450">
        <f t="shared" si="42"/>
        <v>428468797422</v>
      </c>
      <c r="N86" s="450">
        <f t="shared" si="42"/>
        <v>320250174000</v>
      </c>
      <c r="O86" s="435">
        <f t="shared" ref="O86:O87" si="43">J86/D86</f>
        <v>1</v>
      </c>
      <c r="P86" s="435">
        <f t="shared" si="37"/>
        <v>0.97622250941093425</v>
      </c>
      <c r="Q86" s="436"/>
      <c r="R86" s="437">
        <f t="shared" si="34"/>
        <v>35944077585</v>
      </c>
      <c r="S86" s="437">
        <f t="shared" si="34"/>
        <v>15972976507</v>
      </c>
      <c r="T86" s="437">
        <f t="shared" si="34"/>
        <v>19421275078</v>
      </c>
      <c r="U86" s="437">
        <f t="shared" si="34"/>
        <v>549826000</v>
      </c>
      <c r="W86" s="439"/>
    </row>
    <row r="87" spans="1:23" s="418" customFormat="1" ht="19.899999999999999" hidden="1" customHeight="1" x14ac:dyDescent="0.25">
      <c r="A87" s="455"/>
      <c r="B87" s="441" t="s">
        <v>494</v>
      </c>
      <c r="C87" s="456">
        <f>D87+E87</f>
        <v>1672951000000</v>
      </c>
      <c r="D87" s="456">
        <v>1131515000000</v>
      </c>
      <c r="E87" s="457">
        <f>F87+G87+H87</f>
        <v>541436000000</v>
      </c>
      <c r="F87" s="458">
        <v>328370000000</v>
      </c>
      <c r="G87" s="458">
        <v>104266000000</v>
      </c>
      <c r="H87" s="458">
        <f>108800000000</f>
        <v>108800000000</v>
      </c>
      <c r="I87" s="456">
        <f>J87+K87</f>
        <v>1649458068255</v>
      </c>
      <c r="J87" s="456">
        <f>D87</f>
        <v>1131515000000</v>
      </c>
      <c r="K87" s="459">
        <f>L87+M87+N87</f>
        <v>517943068255</v>
      </c>
      <c r="L87" s="459">
        <v>312397023493</v>
      </c>
      <c r="M87" s="459">
        <v>97295870762</v>
      </c>
      <c r="N87" s="459">
        <v>108250174000</v>
      </c>
      <c r="O87" s="443">
        <f t="shared" si="43"/>
        <v>1</v>
      </c>
      <c r="P87" s="443">
        <f t="shared" si="37"/>
        <v>0.95660995621827882</v>
      </c>
      <c r="Q87" s="444"/>
      <c r="R87" s="206">
        <f t="shared" si="34"/>
        <v>23492931745</v>
      </c>
      <c r="S87" s="206">
        <f t="shared" si="34"/>
        <v>15972976507</v>
      </c>
      <c r="T87" s="206">
        <f t="shared" si="34"/>
        <v>6970129238</v>
      </c>
      <c r="U87" s="206">
        <f t="shared" si="34"/>
        <v>549826000</v>
      </c>
      <c r="W87" s="438"/>
    </row>
    <row r="88" spans="1:23" s="418" customFormat="1" ht="19.899999999999999" hidden="1" customHeight="1" x14ac:dyDescent="0.25">
      <c r="A88" s="455"/>
      <c r="B88" s="441" t="s">
        <v>295</v>
      </c>
      <c r="C88" s="456">
        <f>D88+E88</f>
        <v>970249072500</v>
      </c>
      <c r="D88" s="456"/>
      <c r="E88" s="457">
        <f>F88+G88+H88</f>
        <v>970249072500</v>
      </c>
      <c r="F88" s="458">
        <v>414625000000</v>
      </c>
      <c r="G88" s="458">
        <v>343624072500</v>
      </c>
      <c r="H88" s="458">
        <v>212000000000</v>
      </c>
      <c r="I88" s="456">
        <f>J88+K88</f>
        <v>957797926660</v>
      </c>
      <c r="J88" s="456"/>
      <c r="K88" s="459">
        <f>L88+M88+N88</f>
        <v>957797926660</v>
      </c>
      <c r="L88" s="459">
        <v>414625000000</v>
      </c>
      <c r="M88" s="459">
        <v>331172926660</v>
      </c>
      <c r="N88" s="459">
        <v>212000000000</v>
      </c>
      <c r="O88" s="443"/>
      <c r="P88" s="443">
        <f t="shared" si="37"/>
        <v>0.98716706236274188</v>
      </c>
      <c r="Q88" s="444"/>
      <c r="R88" s="206">
        <f t="shared" si="34"/>
        <v>12451145840</v>
      </c>
      <c r="S88" s="206">
        <f t="shared" si="34"/>
        <v>0</v>
      </c>
      <c r="T88" s="206">
        <f t="shared" si="34"/>
        <v>12451145840</v>
      </c>
      <c r="U88" s="206">
        <f t="shared" si="34"/>
        <v>0</v>
      </c>
      <c r="W88" s="438"/>
    </row>
    <row r="89" spans="1:23" s="465" customFormat="1" ht="19.899999999999999" customHeight="1" x14ac:dyDescent="0.25">
      <c r="A89" s="448">
        <v>26</v>
      </c>
      <c r="B89" s="449" t="s">
        <v>274</v>
      </c>
      <c r="C89" s="450">
        <f>C90+C91</f>
        <v>3103237990503</v>
      </c>
      <c r="D89" s="450">
        <f t="shared" ref="D89:N89" si="44">D90+D91</f>
        <v>1589930000000</v>
      </c>
      <c r="E89" s="450">
        <f t="shared" si="44"/>
        <v>1513307990503</v>
      </c>
      <c r="F89" s="450">
        <f t="shared" si="44"/>
        <v>458862000000</v>
      </c>
      <c r="G89" s="450">
        <f t="shared" si="44"/>
        <v>475915990503</v>
      </c>
      <c r="H89" s="450">
        <f t="shared" si="44"/>
        <v>578530000000</v>
      </c>
      <c r="I89" s="450">
        <f t="shared" si="44"/>
        <v>3076820492013</v>
      </c>
      <c r="J89" s="450">
        <f t="shared" si="44"/>
        <v>1589930000000</v>
      </c>
      <c r="K89" s="450">
        <f t="shared" si="44"/>
        <v>1486890492013</v>
      </c>
      <c r="L89" s="450">
        <f t="shared" si="44"/>
        <v>455725586700</v>
      </c>
      <c r="M89" s="450">
        <f t="shared" si="44"/>
        <v>455234652613</v>
      </c>
      <c r="N89" s="450">
        <f t="shared" si="44"/>
        <v>575930252700</v>
      </c>
      <c r="O89" s="435">
        <f t="shared" ref="O89:O90" si="45">J89/D89</f>
        <v>1</v>
      </c>
      <c r="P89" s="435">
        <f t="shared" si="37"/>
        <v>0.98254321086270135</v>
      </c>
      <c r="Q89" s="436"/>
      <c r="R89" s="437">
        <f t="shared" si="34"/>
        <v>26417498490</v>
      </c>
      <c r="S89" s="437">
        <f t="shared" si="34"/>
        <v>3136413300</v>
      </c>
      <c r="T89" s="437">
        <f t="shared" si="34"/>
        <v>20681337890</v>
      </c>
      <c r="U89" s="437">
        <f t="shared" si="34"/>
        <v>2599747300</v>
      </c>
      <c r="W89" s="439"/>
    </row>
    <row r="90" spans="1:23" s="418" customFormat="1" ht="19.899999999999999" hidden="1" customHeight="1" x14ac:dyDescent="0.25">
      <c r="A90" s="455"/>
      <c r="B90" s="441" t="s">
        <v>494</v>
      </c>
      <c r="C90" s="456">
        <f>D90+E90</f>
        <v>2107561000000</v>
      </c>
      <c r="D90" s="456">
        <v>1589930000000</v>
      </c>
      <c r="E90" s="457">
        <f>F90+G90+H90</f>
        <v>517631000000</v>
      </c>
      <c r="F90" s="458">
        <v>290652000000</v>
      </c>
      <c r="G90" s="458">
        <v>98399000000</v>
      </c>
      <c r="H90" s="458">
        <f>108580000000+20000000000</f>
        <v>128580000000</v>
      </c>
      <c r="I90" s="456">
        <f>J90+K90</f>
        <v>2098500839400</v>
      </c>
      <c r="J90" s="456">
        <f>D90</f>
        <v>1589930000000</v>
      </c>
      <c r="K90" s="459">
        <f>L90+M90+N90</f>
        <v>508570839400</v>
      </c>
      <c r="L90" s="459">
        <v>289298352000</v>
      </c>
      <c r="M90" s="459">
        <v>90789607900</v>
      </c>
      <c r="N90" s="459">
        <v>128482879500</v>
      </c>
      <c r="O90" s="443">
        <f t="shared" si="45"/>
        <v>1</v>
      </c>
      <c r="P90" s="443">
        <f t="shared" si="37"/>
        <v>0.98249687402802377</v>
      </c>
      <c r="Q90" s="444"/>
      <c r="R90" s="206">
        <f t="shared" si="34"/>
        <v>9060160600</v>
      </c>
      <c r="S90" s="206">
        <f t="shared" si="34"/>
        <v>1353648000</v>
      </c>
      <c r="T90" s="206">
        <f t="shared" si="34"/>
        <v>7609392100</v>
      </c>
      <c r="U90" s="206">
        <f t="shared" si="34"/>
        <v>97120500</v>
      </c>
      <c r="W90" s="438"/>
    </row>
    <row r="91" spans="1:23" s="446" customFormat="1" ht="19.899999999999999" hidden="1" customHeight="1" x14ac:dyDescent="0.25">
      <c r="A91" s="455"/>
      <c r="B91" s="441" t="s">
        <v>295</v>
      </c>
      <c r="C91" s="456">
        <f>D91+E91</f>
        <v>995676990503</v>
      </c>
      <c r="D91" s="456"/>
      <c r="E91" s="457">
        <f>F91+G91+H91</f>
        <v>995676990503</v>
      </c>
      <c r="F91" s="458">
        <v>168210000000</v>
      </c>
      <c r="G91" s="458">
        <v>377516990503</v>
      </c>
      <c r="H91" s="458">
        <v>449950000000</v>
      </c>
      <c r="I91" s="456">
        <f>J91+K91</f>
        <v>978319652613</v>
      </c>
      <c r="J91" s="456"/>
      <c r="K91" s="459">
        <f>L91+M91+N91</f>
        <v>978319652613</v>
      </c>
      <c r="L91" s="459">
        <v>166427234700</v>
      </c>
      <c r="M91" s="459">
        <v>364445044713</v>
      </c>
      <c r="N91" s="459">
        <v>447447373200</v>
      </c>
      <c r="O91" s="443"/>
      <c r="P91" s="443">
        <f t="shared" si="37"/>
        <v>0.98256730038400164</v>
      </c>
      <c r="Q91" s="445"/>
      <c r="R91" s="207">
        <f t="shared" si="34"/>
        <v>17357337890</v>
      </c>
      <c r="S91" s="207">
        <f t="shared" si="34"/>
        <v>1782765300</v>
      </c>
      <c r="T91" s="207">
        <f t="shared" si="34"/>
        <v>13071945790</v>
      </c>
      <c r="U91" s="206">
        <f t="shared" si="34"/>
        <v>2502626800</v>
      </c>
      <c r="W91" s="447"/>
    </row>
    <row r="92" spans="1:23" s="465" customFormat="1" ht="19.899999999999999" customHeight="1" x14ac:dyDescent="0.25">
      <c r="A92" s="448">
        <v>27</v>
      </c>
      <c r="B92" s="449" t="s">
        <v>275</v>
      </c>
      <c r="C92" s="450">
        <f>C93+C94</f>
        <v>1957818209054</v>
      </c>
      <c r="D92" s="450">
        <f t="shared" ref="D92:N92" si="46">D93+D94</f>
        <v>990092000000</v>
      </c>
      <c r="E92" s="450">
        <f t="shared" si="46"/>
        <v>967726209054</v>
      </c>
      <c r="F92" s="450">
        <f t="shared" si="46"/>
        <v>636123000000</v>
      </c>
      <c r="G92" s="450">
        <f t="shared" si="46"/>
        <v>206103209054</v>
      </c>
      <c r="H92" s="450">
        <f t="shared" si="46"/>
        <v>125500000000</v>
      </c>
      <c r="I92" s="450">
        <f t="shared" si="46"/>
        <v>1933679683524</v>
      </c>
      <c r="J92" s="450">
        <f t="shared" si="46"/>
        <v>990092000000</v>
      </c>
      <c r="K92" s="450">
        <f t="shared" si="46"/>
        <v>943587683524</v>
      </c>
      <c r="L92" s="450">
        <f t="shared" si="46"/>
        <v>629917301711</v>
      </c>
      <c r="M92" s="450">
        <f t="shared" si="46"/>
        <v>188170381813</v>
      </c>
      <c r="N92" s="450">
        <f t="shared" si="46"/>
        <v>125500000000</v>
      </c>
      <c r="O92" s="435">
        <f t="shared" ref="O92:P103" si="47">J92/D92</f>
        <v>1</v>
      </c>
      <c r="P92" s="435">
        <f t="shared" si="37"/>
        <v>0.97505645160360321</v>
      </c>
      <c r="Q92" s="436"/>
      <c r="R92" s="437">
        <f t="shared" si="34"/>
        <v>24138525530</v>
      </c>
      <c r="S92" s="437">
        <f t="shared" si="34"/>
        <v>6205698289</v>
      </c>
      <c r="T92" s="437">
        <f t="shared" si="34"/>
        <v>17932827241</v>
      </c>
      <c r="U92" s="437">
        <f t="shared" si="34"/>
        <v>0</v>
      </c>
      <c r="W92" s="439"/>
    </row>
    <row r="93" spans="1:23" s="418" customFormat="1" ht="19.899999999999999" hidden="1" customHeight="1" x14ac:dyDescent="0.25">
      <c r="A93" s="455"/>
      <c r="B93" s="441" t="s">
        <v>494</v>
      </c>
      <c r="C93" s="456">
        <f>D93+E93</f>
        <v>1295796000000</v>
      </c>
      <c r="D93" s="456">
        <v>990092000000</v>
      </c>
      <c r="E93" s="457">
        <f>F93+G93+H93</f>
        <v>305704000000</v>
      </c>
      <c r="F93" s="458">
        <v>161813000000</v>
      </c>
      <c r="G93" s="458">
        <v>98391000000</v>
      </c>
      <c r="H93" s="458">
        <v>45500000000</v>
      </c>
      <c r="I93" s="456">
        <f>J93+K93</f>
        <v>1286005800797</v>
      </c>
      <c r="J93" s="456">
        <f>D93</f>
        <v>990092000000</v>
      </c>
      <c r="K93" s="459">
        <f>L93+M93+N93</f>
        <v>295913800797</v>
      </c>
      <c r="L93" s="459">
        <v>161259356137</v>
      </c>
      <c r="M93" s="459">
        <v>89154444660</v>
      </c>
      <c r="N93" s="459">
        <v>45500000000</v>
      </c>
      <c r="O93" s="443">
        <f t="shared" si="47"/>
        <v>1</v>
      </c>
      <c r="P93" s="443">
        <f t="shared" si="47"/>
        <v>0.96797490643563711</v>
      </c>
      <c r="Q93" s="444"/>
      <c r="R93" s="206">
        <f t="shared" si="34"/>
        <v>9790199203</v>
      </c>
      <c r="S93" s="206">
        <f t="shared" si="34"/>
        <v>553643863</v>
      </c>
      <c r="T93" s="206">
        <f t="shared" si="34"/>
        <v>9236555340</v>
      </c>
      <c r="U93" s="206">
        <f t="shared" si="34"/>
        <v>0</v>
      </c>
      <c r="W93" s="438"/>
    </row>
    <row r="94" spans="1:23" s="418" customFormat="1" ht="19.899999999999999" hidden="1" customHeight="1" x14ac:dyDescent="0.25">
      <c r="A94" s="455"/>
      <c r="B94" s="441" t="s">
        <v>295</v>
      </c>
      <c r="C94" s="456">
        <f>D94+E94</f>
        <v>662022209054</v>
      </c>
      <c r="D94" s="456"/>
      <c r="E94" s="457">
        <f>F94+G94+H94</f>
        <v>662022209054</v>
      </c>
      <c r="F94" s="458">
        <v>474310000000</v>
      </c>
      <c r="G94" s="458">
        <v>107712209054</v>
      </c>
      <c r="H94" s="458">
        <v>80000000000</v>
      </c>
      <c r="I94" s="456">
        <f>J94+K94</f>
        <v>647673882727</v>
      </c>
      <c r="J94" s="456"/>
      <c r="K94" s="459">
        <f>L94+M94+N94</f>
        <v>647673882727</v>
      </c>
      <c r="L94" s="459">
        <v>468657945574</v>
      </c>
      <c r="M94" s="459">
        <v>99015937153</v>
      </c>
      <c r="N94" s="459">
        <f>80000000000</f>
        <v>80000000000</v>
      </c>
      <c r="O94" s="443"/>
      <c r="P94" s="443">
        <f t="shared" si="47"/>
        <v>0.97832651815789817</v>
      </c>
      <c r="Q94" s="444"/>
      <c r="R94" s="206">
        <f t="shared" si="34"/>
        <v>14348326327</v>
      </c>
      <c r="S94" s="206">
        <f t="shared" si="34"/>
        <v>5652054426</v>
      </c>
      <c r="T94" s="206">
        <f t="shared" si="34"/>
        <v>8696271901</v>
      </c>
      <c r="U94" s="206">
        <f t="shared" si="34"/>
        <v>0</v>
      </c>
      <c r="W94" s="438"/>
    </row>
    <row r="95" spans="1:23" s="465" customFormat="1" ht="19.899999999999999" customHeight="1" x14ac:dyDescent="0.25">
      <c r="A95" s="448">
        <v>28</v>
      </c>
      <c r="B95" s="449" t="s">
        <v>276</v>
      </c>
      <c r="C95" s="450">
        <f>C96+C97</f>
        <v>2078590490102</v>
      </c>
      <c r="D95" s="450">
        <f t="shared" ref="D95:N95" si="48">D96+D97</f>
        <v>917702000000</v>
      </c>
      <c r="E95" s="450">
        <f t="shared" si="48"/>
        <v>1160888490102</v>
      </c>
      <c r="F95" s="450">
        <f t="shared" si="48"/>
        <v>632537000000</v>
      </c>
      <c r="G95" s="450">
        <f t="shared" si="48"/>
        <v>226701490102</v>
      </c>
      <c r="H95" s="450">
        <f t="shared" si="48"/>
        <v>301650000000</v>
      </c>
      <c r="I95" s="450">
        <f t="shared" si="48"/>
        <v>1554016334480</v>
      </c>
      <c r="J95" s="450">
        <f t="shared" si="48"/>
        <v>917702000000</v>
      </c>
      <c r="K95" s="450">
        <f t="shared" si="48"/>
        <v>1125895018711</v>
      </c>
      <c r="L95" s="450">
        <f t="shared" si="48"/>
        <v>625577708900</v>
      </c>
      <c r="M95" s="450">
        <f t="shared" si="48"/>
        <v>198667738811</v>
      </c>
      <c r="N95" s="450">
        <f t="shared" si="48"/>
        <v>301649571000</v>
      </c>
      <c r="O95" s="435">
        <f t="shared" ref="O95:O96" si="49">J95/D95</f>
        <v>1</v>
      </c>
      <c r="P95" s="435">
        <f t="shared" si="47"/>
        <v>0.96985630257396616</v>
      </c>
      <c r="Q95" s="436"/>
      <c r="R95" s="437">
        <f t="shared" si="34"/>
        <v>34993471391</v>
      </c>
      <c r="S95" s="437">
        <f t="shared" si="34"/>
        <v>6959291100</v>
      </c>
      <c r="T95" s="437">
        <f t="shared" si="34"/>
        <v>28033751291</v>
      </c>
      <c r="U95" s="437">
        <f t="shared" si="34"/>
        <v>429000</v>
      </c>
      <c r="W95" s="439"/>
    </row>
    <row r="96" spans="1:23" s="418" customFormat="1" ht="19.899999999999999" hidden="1" customHeight="1" x14ac:dyDescent="0.25">
      <c r="A96" s="455"/>
      <c r="B96" s="441" t="s">
        <v>494</v>
      </c>
      <c r="C96" s="456">
        <f>D96+E96</f>
        <v>1439262000000</v>
      </c>
      <c r="D96" s="456">
        <v>917702000000</v>
      </c>
      <c r="E96" s="457">
        <f>F96+G96+H96</f>
        <v>521560000000</v>
      </c>
      <c r="F96" s="458">
        <v>275131000000</v>
      </c>
      <c r="G96" s="458">
        <v>74779000000</v>
      </c>
      <c r="H96" s="458">
        <v>171650000000</v>
      </c>
      <c r="I96" s="456">
        <f>J96+K96</f>
        <v>1424016694480</v>
      </c>
      <c r="J96" s="456">
        <f>D96</f>
        <v>917702000000</v>
      </c>
      <c r="K96" s="459">
        <f>L96+M96+N96</f>
        <v>506314694480</v>
      </c>
      <c r="L96" s="459">
        <v>268343919000</v>
      </c>
      <c r="M96" s="459">
        <v>66320844480</v>
      </c>
      <c r="N96" s="459">
        <v>171649931000</v>
      </c>
      <c r="O96" s="443">
        <f t="shared" si="49"/>
        <v>1</v>
      </c>
      <c r="P96" s="443">
        <f t="shared" si="47"/>
        <v>0.9707697953830815</v>
      </c>
      <c r="Q96" s="444"/>
      <c r="R96" s="206">
        <f t="shared" si="34"/>
        <v>15245305520</v>
      </c>
      <c r="S96" s="206">
        <f t="shared" si="34"/>
        <v>6787081000</v>
      </c>
      <c r="T96" s="206">
        <f t="shared" si="34"/>
        <v>8458155520</v>
      </c>
      <c r="U96" s="206">
        <f t="shared" si="34"/>
        <v>69000</v>
      </c>
      <c r="W96" s="438"/>
    </row>
    <row r="97" spans="1:23" s="418" customFormat="1" ht="19.899999999999999" hidden="1" customHeight="1" x14ac:dyDescent="0.25">
      <c r="A97" s="455"/>
      <c r="B97" s="441" t="s">
        <v>295</v>
      </c>
      <c r="C97" s="456">
        <f>D97+E97</f>
        <v>639328490102</v>
      </c>
      <c r="D97" s="456"/>
      <c r="E97" s="457">
        <f>F97+G97+H97</f>
        <v>639328490102</v>
      </c>
      <c r="F97" s="458">
        <v>357406000000</v>
      </c>
      <c r="G97" s="458">
        <v>151922490102</v>
      </c>
      <c r="H97" s="458">
        <v>130000000000</v>
      </c>
      <c r="I97" s="456">
        <v>129999640000</v>
      </c>
      <c r="J97" s="456"/>
      <c r="K97" s="459">
        <f>L97+M97+N97</f>
        <v>619580324231</v>
      </c>
      <c r="L97" s="459">
        <v>357233789900</v>
      </c>
      <c r="M97" s="459">
        <v>132346894331</v>
      </c>
      <c r="N97" s="459">
        <v>129999640000</v>
      </c>
      <c r="O97" s="443"/>
      <c r="P97" s="443">
        <f t="shared" si="47"/>
        <v>0.96911108111598576</v>
      </c>
      <c r="Q97" s="444"/>
      <c r="R97" s="206">
        <f t="shared" si="34"/>
        <v>19748165871</v>
      </c>
      <c r="S97" s="206">
        <f t="shared" si="34"/>
        <v>172210100</v>
      </c>
      <c r="T97" s="206">
        <f t="shared" si="34"/>
        <v>19575595771</v>
      </c>
      <c r="U97" s="206">
        <f t="shared" si="34"/>
        <v>360000</v>
      </c>
      <c r="W97" s="438"/>
    </row>
    <row r="98" spans="1:23" s="465" customFormat="1" ht="19.899999999999999" customHeight="1" x14ac:dyDescent="0.25">
      <c r="A98" s="448">
        <v>29</v>
      </c>
      <c r="B98" s="449" t="s">
        <v>277</v>
      </c>
      <c r="C98" s="450">
        <f>C99+C100</f>
        <v>1161161298544</v>
      </c>
      <c r="D98" s="450">
        <f t="shared" ref="D98:N98" si="50">D99+D100</f>
        <v>738768000000</v>
      </c>
      <c r="E98" s="450">
        <f>E99+E100</f>
        <v>422393298544</v>
      </c>
      <c r="F98" s="450">
        <f>F99+F100</f>
        <v>244640000000</v>
      </c>
      <c r="G98" s="450">
        <f t="shared" si="50"/>
        <v>177753298544</v>
      </c>
      <c r="H98" s="450">
        <f>H99+H100</f>
        <v>0</v>
      </c>
      <c r="I98" s="450">
        <f t="shared" si="50"/>
        <v>1145200140070</v>
      </c>
      <c r="J98" s="450">
        <f t="shared" si="50"/>
        <v>738768000000</v>
      </c>
      <c r="K98" s="450">
        <f t="shared" si="50"/>
        <v>406432140070</v>
      </c>
      <c r="L98" s="450">
        <f t="shared" si="50"/>
        <v>244640000000</v>
      </c>
      <c r="M98" s="450">
        <f t="shared" si="50"/>
        <v>161792140070</v>
      </c>
      <c r="N98" s="450">
        <f t="shared" si="50"/>
        <v>0</v>
      </c>
      <c r="O98" s="435">
        <f t="shared" ref="O98:O99" si="51">J98/D98</f>
        <v>1</v>
      </c>
      <c r="P98" s="435">
        <f t="shared" si="47"/>
        <v>0.96221256698669577</v>
      </c>
      <c r="Q98" s="436"/>
      <c r="R98" s="437">
        <f t="shared" si="34"/>
        <v>15961158474</v>
      </c>
      <c r="S98" s="437">
        <f t="shared" si="34"/>
        <v>0</v>
      </c>
      <c r="T98" s="437">
        <f t="shared" si="34"/>
        <v>15961158474</v>
      </c>
      <c r="U98" s="437">
        <f t="shared" si="34"/>
        <v>0</v>
      </c>
      <c r="W98" s="439"/>
    </row>
    <row r="99" spans="1:23" s="418" customFormat="1" ht="19.899999999999999" hidden="1" customHeight="1" x14ac:dyDescent="0.25">
      <c r="A99" s="455"/>
      <c r="B99" s="441" t="s">
        <v>494</v>
      </c>
      <c r="C99" s="456">
        <f>D99+E99</f>
        <v>955272000000</v>
      </c>
      <c r="D99" s="456">
        <v>738768000000</v>
      </c>
      <c r="E99" s="457">
        <f>F99+G99+H99</f>
        <v>216504000000</v>
      </c>
      <c r="F99" s="458">
        <v>145770000000</v>
      </c>
      <c r="G99" s="458">
        <v>70734000000</v>
      </c>
      <c r="H99" s="458"/>
      <c r="I99" s="456">
        <f>J99+K99</f>
        <v>943250119670</v>
      </c>
      <c r="J99" s="456">
        <f>D99</f>
        <v>738768000000</v>
      </c>
      <c r="K99" s="459">
        <f>L99+M99+N99</f>
        <v>204482119670</v>
      </c>
      <c r="L99" s="459">
        <v>145770000000</v>
      </c>
      <c r="M99" s="459">
        <v>58712119670</v>
      </c>
      <c r="N99" s="459"/>
      <c r="O99" s="443">
        <f t="shared" si="51"/>
        <v>1</v>
      </c>
      <c r="P99" s="443">
        <f t="shared" si="47"/>
        <v>0.94447271029634561</v>
      </c>
      <c r="Q99" s="444"/>
      <c r="R99" s="206">
        <f t="shared" si="34"/>
        <v>12021880330</v>
      </c>
      <c r="S99" s="206">
        <f>+F99-L99</f>
        <v>0</v>
      </c>
      <c r="T99" s="206">
        <f t="shared" si="34"/>
        <v>12021880330</v>
      </c>
      <c r="U99" s="206">
        <f t="shared" si="34"/>
        <v>0</v>
      </c>
      <c r="W99" s="438"/>
    </row>
    <row r="100" spans="1:23" s="418" customFormat="1" ht="19.899999999999999" hidden="1" customHeight="1" x14ac:dyDescent="0.25">
      <c r="A100" s="455"/>
      <c r="B100" s="441" t="s">
        <v>295</v>
      </c>
      <c r="C100" s="456">
        <f>D100+E100</f>
        <v>205889298544</v>
      </c>
      <c r="D100" s="456"/>
      <c r="E100" s="457">
        <f>F100+G100+H100</f>
        <v>205889298544</v>
      </c>
      <c r="F100" s="458">
        <v>98870000000</v>
      </c>
      <c r="G100" s="458">
        <v>107019298544</v>
      </c>
      <c r="H100" s="458"/>
      <c r="I100" s="456">
        <f>J100+K100</f>
        <v>201950020400</v>
      </c>
      <c r="J100" s="456"/>
      <c r="K100" s="459">
        <f>L100+M100+N100</f>
        <v>201950020400</v>
      </c>
      <c r="L100" s="459">
        <v>98870000000</v>
      </c>
      <c r="M100" s="459">
        <v>103080020400</v>
      </c>
      <c r="N100" s="459"/>
      <c r="O100" s="443"/>
      <c r="P100" s="443">
        <f t="shared" si="47"/>
        <v>0.98086700876705279</v>
      </c>
      <c r="Q100" s="444"/>
      <c r="R100" s="206">
        <f t="shared" si="34"/>
        <v>3939278144</v>
      </c>
      <c r="S100" s="206">
        <f t="shared" si="34"/>
        <v>0</v>
      </c>
      <c r="T100" s="206">
        <f t="shared" si="34"/>
        <v>3939278144</v>
      </c>
      <c r="U100" s="206">
        <f t="shared" si="34"/>
        <v>0</v>
      </c>
      <c r="W100" s="438"/>
    </row>
    <row r="101" spans="1:23" s="465" customFormat="1" ht="19.899999999999999" customHeight="1" x14ac:dyDescent="0.25">
      <c r="A101" s="448">
        <v>30</v>
      </c>
      <c r="B101" s="449" t="s">
        <v>278</v>
      </c>
      <c r="C101" s="450">
        <f>C102+C103</f>
        <v>1388149206374</v>
      </c>
      <c r="D101" s="450">
        <f t="shared" ref="D101:N101" si="52">D102+D103</f>
        <v>656589000000</v>
      </c>
      <c r="E101" s="450">
        <f t="shared" si="52"/>
        <v>731560206374</v>
      </c>
      <c r="F101" s="450">
        <f t="shared" si="52"/>
        <v>531109000000</v>
      </c>
      <c r="G101" s="450">
        <f t="shared" si="52"/>
        <v>200451206374</v>
      </c>
      <c r="H101" s="450">
        <f t="shared" si="52"/>
        <v>0</v>
      </c>
      <c r="I101" s="450">
        <f t="shared" si="52"/>
        <v>1362962482461</v>
      </c>
      <c r="J101" s="450">
        <f t="shared" si="52"/>
        <v>656589000000</v>
      </c>
      <c r="K101" s="450">
        <f t="shared" si="52"/>
        <v>706373482461</v>
      </c>
      <c r="L101" s="450">
        <f t="shared" si="52"/>
        <v>521864253000</v>
      </c>
      <c r="M101" s="450">
        <f t="shared" si="52"/>
        <v>184509229461</v>
      </c>
      <c r="N101" s="450">
        <f t="shared" si="52"/>
        <v>0</v>
      </c>
      <c r="O101" s="435">
        <f t="shared" ref="O101:O102" si="53">J101/D101</f>
        <v>1</v>
      </c>
      <c r="P101" s="435">
        <f t="shared" si="47"/>
        <v>0.96557122203538281</v>
      </c>
      <c r="Q101" s="436"/>
      <c r="R101" s="437">
        <f t="shared" si="34"/>
        <v>25186723913</v>
      </c>
      <c r="S101" s="437">
        <f t="shared" si="34"/>
        <v>9244747000</v>
      </c>
      <c r="T101" s="437">
        <f t="shared" si="34"/>
        <v>15941976913</v>
      </c>
      <c r="U101" s="437">
        <f t="shared" si="34"/>
        <v>0</v>
      </c>
      <c r="W101" s="439"/>
    </row>
    <row r="102" spans="1:23" s="472" customFormat="1" ht="19.899999999999999" hidden="1" customHeight="1" x14ac:dyDescent="0.25">
      <c r="A102" s="455"/>
      <c r="B102" s="441" t="s">
        <v>494</v>
      </c>
      <c r="C102" s="456">
        <f>D102+E102</f>
        <v>1009928000000</v>
      </c>
      <c r="D102" s="456">
        <v>656589000000</v>
      </c>
      <c r="E102" s="457">
        <f>F102+G102+H102</f>
        <v>353339000000</v>
      </c>
      <c r="F102" s="458">
        <v>282020000000</v>
      </c>
      <c r="G102" s="458">
        <v>71319000000</v>
      </c>
      <c r="H102" s="458"/>
      <c r="I102" s="456">
        <f>J102+K102</f>
        <v>1006323277170</v>
      </c>
      <c r="J102" s="456">
        <f>D102</f>
        <v>656589000000</v>
      </c>
      <c r="K102" s="459">
        <f>L102+M102+N102</f>
        <v>349734277170</v>
      </c>
      <c r="L102" s="459">
        <v>282017502000</v>
      </c>
      <c r="M102" s="459">
        <v>67716775170</v>
      </c>
      <c r="N102" s="459"/>
      <c r="O102" s="443">
        <f t="shared" si="53"/>
        <v>1</v>
      </c>
      <c r="P102" s="443">
        <f t="shared" si="47"/>
        <v>0.98979811786980776</v>
      </c>
      <c r="Q102" s="444"/>
      <c r="R102" s="206">
        <f t="shared" si="34"/>
        <v>3604722830</v>
      </c>
      <c r="S102" s="206">
        <f t="shared" si="34"/>
        <v>2498000</v>
      </c>
      <c r="T102" s="206">
        <f t="shared" si="34"/>
        <v>3602224830</v>
      </c>
      <c r="U102" s="206">
        <f t="shared" si="34"/>
        <v>0</v>
      </c>
      <c r="W102" s="438"/>
    </row>
    <row r="103" spans="1:23" s="472" customFormat="1" ht="19.899999999999999" hidden="1" customHeight="1" x14ac:dyDescent="0.25">
      <c r="A103" s="498"/>
      <c r="B103" s="499" t="s">
        <v>295</v>
      </c>
      <c r="C103" s="456">
        <f>D103+E103</f>
        <v>378221206374</v>
      </c>
      <c r="D103" s="456"/>
      <c r="E103" s="457">
        <f>F103+G103+H103</f>
        <v>378221206374</v>
      </c>
      <c r="F103" s="500">
        <v>249089000000</v>
      </c>
      <c r="G103" s="500">
        <v>129132206374</v>
      </c>
      <c r="H103" s="500"/>
      <c r="I103" s="456">
        <f>J103+K103</f>
        <v>356639205291</v>
      </c>
      <c r="J103" s="501"/>
      <c r="K103" s="459">
        <f>L103+M103+N103</f>
        <v>356639205291</v>
      </c>
      <c r="L103" s="502">
        <v>239846751000</v>
      </c>
      <c r="M103" s="502">
        <v>116792454291</v>
      </c>
      <c r="N103" s="502"/>
      <c r="O103" s="503"/>
      <c r="P103" s="443">
        <f t="shared" si="47"/>
        <v>0.9429381517501193</v>
      </c>
      <c r="Q103" s="444"/>
      <c r="R103" s="206">
        <f t="shared" si="34"/>
        <v>21582001083</v>
      </c>
      <c r="S103" s="206">
        <f>+F103-L103</f>
        <v>9242249000</v>
      </c>
      <c r="T103" s="206">
        <f t="shared" si="34"/>
        <v>12339752083</v>
      </c>
      <c r="U103" s="206">
        <f t="shared" si="34"/>
        <v>0</v>
      </c>
      <c r="W103" s="438"/>
    </row>
  </sheetData>
  <autoFilter ref="A9:W103" xr:uid="{00000000-0001-0000-0A00-000000000000}">
    <filterColumn colId="0">
      <customFilters>
        <customFilter operator="notEqual" val=" "/>
      </customFilters>
    </filterColumn>
  </autoFilter>
  <mergeCells count="23">
    <mergeCell ref="A1:C1"/>
    <mergeCell ref="O1:P1"/>
    <mergeCell ref="A2:P2"/>
    <mergeCell ref="O3:P3"/>
    <mergeCell ref="A4:A8"/>
    <mergeCell ref="B4:B8"/>
    <mergeCell ref="C4:H4"/>
    <mergeCell ref="I4:N4"/>
    <mergeCell ref="O4:P6"/>
    <mergeCell ref="C5:C8"/>
    <mergeCell ref="L7:N7"/>
    <mergeCell ref="O7:O8"/>
    <mergeCell ref="P7:P8"/>
    <mergeCell ref="D5:H5"/>
    <mergeCell ref="I5:I8"/>
    <mergeCell ref="J5:N5"/>
    <mergeCell ref="D6:D8"/>
    <mergeCell ref="E6:H6"/>
    <mergeCell ref="J6:J8"/>
    <mergeCell ref="K6:N6"/>
    <mergeCell ref="E7:E8"/>
    <mergeCell ref="F7:H7"/>
    <mergeCell ref="K7:K8"/>
  </mergeCells>
  <printOptions horizontalCentered="1"/>
  <pageMargins left="0.261811024" right="0.31496062992126" top="0.85433070899999997" bottom="0.35433070866141703" header="0.31496062992126" footer="0.31496062992126"/>
  <pageSetup paperSize="9" scale="43" fitToHeight="0" orientation="landscape" blackAndWhite="1" r:id="rId1"/>
  <colBreaks count="1" manualBreakCount="1">
    <brk id="16"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7BE82-9211-42E2-BE61-1B9760C5C657}">
  <sheetPr codeName="Sheet12">
    <tabColor rgb="FF00B050"/>
    <pageSetUpPr fitToPage="1"/>
  </sheetPr>
  <dimension ref="A1:GQ38"/>
  <sheetViews>
    <sheetView view="pageBreakPreview" topLeftCell="A4" zoomScaleNormal="100" zoomScaleSheetLayoutView="100" workbookViewId="0">
      <pane xSplit="2" ySplit="5" topLeftCell="C9" activePane="bottomRight" state="frozen"/>
      <selection activeCell="A4" sqref="A4"/>
      <selection pane="topRight" activeCell="C4" sqref="C4"/>
      <selection pane="bottomLeft" activeCell="A9" sqref="A9"/>
      <selection pane="bottomRight" activeCell="N7" sqref="N7:O7"/>
    </sheetView>
  </sheetViews>
  <sheetFormatPr defaultColWidth="11.5703125" defaultRowHeight="12.75" x14ac:dyDescent="0.25"/>
  <cols>
    <col min="1" max="1" width="4.42578125" style="185" customWidth="1"/>
    <col min="2" max="2" width="22" style="185" customWidth="1"/>
    <col min="3" max="3" width="22.28515625" style="187" customWidth="1"/>
    <col min="4" max="4" width="22" style="185" customWidth="1"/>
    <col min="5" max="5" width="17.7109375" style="185" hidden="1" customWidth="1"/>
    <col min="6" max="6" width="20.85546875" style="185" customWidth="1"/>
    <col min="7" max="7" width="19.85546875" style="185" customWidth="1"/>
    <col min="8" max="8" width="22.28515625" style="185" customWidth="1"/>
    <col min="9" max="9" width="21" style="185" customWidth="1"/>
    <col min="10" max="10" width="17.7109375" style="185" hidden="1" customWidth="1"/>
    <col min="11" max="11" width="20.140625" style="185" customWidth="1"/>
    <col min="12" max="12" width="17.7109375" style="185" customWidth="1"/>
    <col min="13" max="13" width="20.85546875" style="185" customWidth="1"/>
    <col min="14" max="14" width="21.140625" style="185" customWidth="1"/>
    <col min="15" max="15" width="19.5703125" style="185" customWidth="1"/>
    <col min="16" max="16" width="22.85546875" style="185" customWidth="1"/>
    <col min="17" max="17" width="22.5703125" style="185" customWidth="1"/>
    <col min="18" max="18" width="18.140625" style="185" customWidth="1"/>
    <col min="19" max="19" width="22.28515625" style="185" customWidth="1"/>
    <col min="20" max="20" width="19.5703125" style="185" customWidth="1"/>
    <col min="21" max="21" width="22.42578125" style="185" customWidth="1"/>
    <col min="22" max="22" width="22.85546875" style="185" customWidth="1"/>
    <col min="23" max="23" width="19.5703125" style="185" customWidth="1"/>
    <col min="24" max="24" width="21.7109375" style="185" customWidth="1"/>
    <col min="25" max="25" width="19.5703125" style="185" customWidth="1"/>
    <col min="26" max="28" width="22.5703125" style="185" customWidth="1"/>
    <col min="29" max="199" width="19.5703125" style="185" customWidth="1"/>
    <col min="200" max="255" width="11.5703125" style="185"/>
    <col min="256" max="256" width="4.42578125" style="185" customWidth="1"/>
    <col min="257" max="257" width="20.140625" style="185" customWidth="1"/>
    <col min="258" max="258" width="22.7109375" style="185" customWidth="1"/>
    <col min="259" max="259" width="21.7109375" style="185" customWidth="1"/>
    <col min="260" max="260" width="0" style="185" hidden="1" customWidth="1"/>
    <col min="261" max="261" width="22.5703125" style="185" customWidth="1"/>
    <col min="262" max="262" width="19" style="185" customWidth="1"/>
    <col min="263" max="264" width="19.7109375" style="185" customWidth="1"/>
    <col min="265" max="265" width="16.85546875" style="185" customWidth="1"/>
    <col min="266" max="266" width="19.140625" style="185" bestFit="1" customWidth="1"/>
    <col min="267" max="267" width="18" style="185" customWidth="1"/>
    <col min="268" max="269" width="20.140625" style="185" bestFit="1" customWidth="1"/>
    <col min="270" max="270" width="19.140625" style="185" bestFit="1" customWidth="1"/>
    <col min="271" max="455" width="19.5703125" style="185" customWidth="1"/>
    <col min="456" max="511" width="11.5703125" style="185"/>
    <col min="512" max="512" width="4.42578125" style="185" customWidth="1"/>
    <col min="513" max="513" width="20.140625" style="185" customWidth="1"/>
    <col min="514" max="514" width="22.7109375" style="185" customWidth="1"/>
    <col min="515" max="515" width="21.7109375" style="185" customWidth="1"/>
    <col min="516" max="516" width="0" style="185" hidden="1" customWidth="1"/>
    <col min="517" max="517" width="22.5703125" style="185" customWidth="1"/>
    <col min="518" max="518" width="19" style="185" customWidth="1"/>
    <col min="519" max="520" width="19.7109375" style="185" customWidth="1"/>
    <col min="521" max="521" width="16.85546875" style="185" customWidth="1"/>
    <col min="522" max="522" width="19.140625" style="185" bestFit="1" customWidth="1"/>
    <col min="523" max="523" width="18" style="185" customWidth="1"/>
    <col min="524" max="525" width="20.140625" style="185" bestFit="1" customWidth="1"/>
    <col min="526" max="526" width="19.140625" style="185" bestFit="1" customWidth="1"/>
    <col min="527" max="711" width="19.5703125" style="185" customWidth="1"/>
    <col min="712" max="767" width="11.5703125" style="185"/>
    <col min="768" max="768" width="4.42578125" style="185" customWidth="1"/>
    <col min="769" max="769" width="20.140625" style="185" customWidth="1"/>
    <col min="770" max="770" width="22.7109375" style="185" customWidth="1"/>
    <col min="771" max="771" width="21.7109375" style="185" customWidth="1"/>
    <col min="772" max="772" width="0" style="185" hidden="1" customWidth="1"/>
    <col min="773" max="773" width="22.5703125" style="185" customWidth="1"/>
    <col min="774" max="774" width="19" style="185" customWidth="1"/>
    <col min="775" max="776" width="19.7109375" style="185" customWidth="1"/>
    <col min="777" max="777" width="16.85546875" style="185" customWidth="1"/>
    <col min="778" max="778" width="19.140625" style="185" bestFit="1" customWidth="1"/>
    <col min="779" max="779" width="18" style="185" customWidth="1"/>
    <col min="780" max="781" width="20.140625" style="185" bestFit="1" customWidth="1"/>
    <col min="782" max="782" width="19.140625" style="185" bestFit="1" customWidth="1"/>
    <col min="783" max="967" width="19.5703125" style="185" customWidth="1"/>
    <col min="968" max="1023" width="11.5703125" style="185"/>
    <col min="1024" max="1024" width="4.42578125" style="185" customWidth="1"/>
    <col min="1025" max="1025" width="20.140625" style="185" customWidth="1"/>
    <col min="1026" max="1026" width="22.7109375" style="185" customWidth="1"/>
    <col min="1027" max="1027" width="21.7109375" style="185" customWidth="1"/>
    <col min="1028" max="1028" width="0" style="185" hidden="1" customWidth="1"/>
    <col min="1029" max="1029" width="22.5703125" style="185" customWidth="1"/>
    <col min="1030" max="1030" width="19" style="185" customWidth="1"/>
    <col min="1031" max="1032" width="19.7109375" style="185" customWidth="1"/>
    <col min="1033" max="1033" width="16.85546875" style="185" customWidth="1"/>
    <col min="1034" max="1034" width="19.140625" style="185" bestFit="1" customWidth="1"/>
    <col min="1035" max="1035" width="18" style="185" customWidth="1"/>
    <col min="1036" max="1037" width="20.140625" style="185" bestFit="1" customWidth="1"/>
    <col min="1038" max="1038" width="19.140625" style="185" bestFit="1" customWidth="1"/>
    <col min="1039" max="1223" width="19.5703125" style="185" customWidth="1"/>
    <col min="1224" max="1279" width="11.5703125" style="185"/>
    <col min="1280" max="1280" width="4.42578125" style="185" customWidth="1"/>
    <col min="1281" max="1281" width="20.140625" style="185" customWidth="1"/>
    <col min="1282" max="1282" width="22.7109375" style="185" customWidth="1"/>
    <col min="1283" max="1283" width="21.7109375" style="185" customWidth="1"/>
    <col min="1284" max="1284" width="0" style="185" hidden="1" customWidth="1"/>
    <col min="1285" max="1285" width="22.5703125" style="185" customWidth="1"/>
    <col min="1286" max="1286" width="19" style="185" customWidth="1"/>
    <col min="1287" max="1288" width="19.7109375" style="185" customWidth="1"/>
    <col min="1289" max="1289" width="16.85546875" style="185" customWidth="1"/>
    <col min="1290" max="1290" width="19.140625" style="185" bestFit="1" customWidth="1"/>
    <col min="1291" max="1291" width="18" style="185" customWidth="1"/>
    <col min="1292" max="1293" width="20.140625" style="185" bestFit="1" customWidth="1"/>
    <col min="1294" max="1294" width="19.140625" style="185" bestFit="1" customWidth="1"/>
    <col min="1295" max="1479" width="19.5703125" style="185" customWidth="1"/>
    <col min="1480" max="1535" width="11.5703125" style="185"/>
    <col min="1536" max="1536" width="4.42578125" style="185" customWidth="1"/>
    <col min="1537" max="1537" width="20.140625" style="185" customWidth="1"/>
    <col min="1538" max="1538" width="22.7109375" style="185" customWidth="1"/>
    <col min="1539" max="1539" width="21.7109375" style="185" customWidth="1"/>
    <col min="1540" max="1540" width="0" style="185" hidden="1" customWidth="1"/>
    <col min="1541" max="1541" width="22.5703125" style="185" customWidth="1"/>
    <col min="1542" max="1542" width="19" style="185" customWidth="1"/>
    <col min="1543" max="1544" width="19.7109375" style="185" customWidth="1"/>
    <col min="1545" max="1545" width="16.85546875" style="185" customWidth="1"/>
    <col min="1546" max="1546" width="19.140625" style="185" bestFit="1" customWidth="1"/>
    <col min="1547" max="1547" width="18" style="185" customWidth="1"/>
    <col min="1548" max="1549" width="20.140625" style="185" bestFit="1" customWidth="1"/>
    <col min="1550" max="1550" width="19.140625" style="185" bestFit="1" customWidth="1"/>
    <col min="1551" max="1735" width="19.5703125" style="185" customWidth="1"/>
    <col min="1736" max="1791" width="11.5703125" style="185"/>
    <col min="1792" max="1792" width="4.42578125" style="185" customWidth="1"/>
    <col min="1793" max="1793" width="20.140625" style="185" customWidth="1"/>
    <col min="1794" max="1794" width="22.7109375" style="185" customWidth="1"/>
    <col min="1795" max="1795" width="21.7109375" style="185" customWidth="1"/>
    <col min="1796" max="1796" width="0" style="185" hidden="1" customWidth="1"/>
    <col min="1797" max="1797" width="22.5703125" style="185" customWidth="1"/>
    <col min="1798" max="1798" width="19" style="185" customWidth="1"/>
    <col min="1799" max="1800" width="19.7109375" style="185" customWidth="1"/>
    <col min="1801" max="1801" width="16.85546875" style="185" customWidth="1"/>
    <col min="1802" max="1802" width="19.140625" style="185" bestFit="1" customWidth="1"/>
    <col min="1803" max="1803" width="18" style="185" customWidth="1"/>
    <col min="1804" max="1805" width="20.140625" style="185" bestFit="1" customWidth="1"/>
    <col min="1806" max="1806" width="19.140625" style="185" bestFit="1" customWidth="1"/>
    <col min="1807" max="1991" width="19.5703125" style="185" customWidth="1"/>
    <col min="1992" max="2047" width="11.5703125" style="185"/>
    <col min="2048" max="2048" width="4.42578125" style="185" customWidth="1"/>
    <col min="2049" max="2049" width="20.140625" style="185" customWidth="1"/>
    <col min="2050" max="2050" width="22.7109375" style="185" customWidth="1"/>
    <col min="2051" max="2051" width="21.7109375" style="185" customWidth="1"/>
    <col min="2052" max="2052" width="0" style="185" hidden="1" customWidth="1"/>
    <col min="2053" max="2053" width="22.5703125" style="185" customWidth="1"/>
    <col min="2054" max="2054" width="19" style="185" customWidth="1"/>
    <col min="2055" max="2056" width="19.7109375" style="185" customWidth="1"/>
    <col min="2057" max="2057" width="16.85546875" style="185" customWidth="1"/>
    <col min="2058" max="2058" width="19.140625" style="185" bestFit="1" customWidth="1"/>
    <col min="2059" max="2059" width="18" style="185" customWidth="1"/>
    <col min="2060" max="2061" width="20.140625" style="185" bestFit="1" customWidth="1"/>
    <col min="2062" max="2062" width="19.140625" style="185" bestFit="1" customWidth="1"/>
    <col min="2063" max="2247" width="19.5703125" style="185" customWidth="1"/>
    <col min="2248" max="2303" width="11.5703125" style="185"/>
    <col min="2304" max="2304" width="4.42578125" style="185" customWidth="1"/>
    <col min="2305" max="2305" width="20.140625" style="185" customWidth="1"/>
    <col min="2306" max="2306" width="22.7109375" style="185" customWidth="1"/>
    <col min="2307" max="2307" width="21.7109375" style="185" customWidth="1"/>
    <col min="2308" max="2308" width="0" style="185" hidden="1" customWidth="1"/>
    <col min="2309" max="2309" width="22.5703125" style="185" customWidth="1"/>
    <col min="2310" max="2310" width="19" style="185" customWidth="1"/>
    <col min="2311" max="2312" width="19.7109375" style="185" customWidth="1"/>
    <col min="2313" max="2313" width="16.85546875" style="185" customWidth="1"/>
    <col min="2314" max="2314" width="19.140625" style="185" bestFit="1" customWidth="1"/>
    <col min="2315" max="2315" width="18" style="185" customWidth="1"/>
    <col min="2316" max="2317" width="20.140625" style="185" bestFit="1" customWidth="1"/>
    <col min="2318" max="2318" width="19.140625" style="185" bestFit="1" customWidth="1"/>
    <col min="2319" max="2503" width="19.5703125" style="185" customWidth="1"/>
    <col min="2504" max="2559" width="11.5703125" style="185"/>
    <col min="2560" max="2560" width="4.42578125" style="185" customWidth="1"/>
    <col min="2561" max="2561" width="20.140625" style="185" customWidth="1"/>
    <col min="2562" max="2562" width="22.7109375" style="185" customWidth="1"/>
    <col min="2563" max="2563" width="21.7109375" style="185" customWidth="1"/>
    <col min="2564" max="2564" width="0" style="185" hidden="1" customWidth="1"/>
    <col min="2565" max="2565" width="22.5703125" style="185" customWidth="1"/>
    <col min="2566" max="2566" width="19" style="185" customWidth="1"/>
    <col min="2567" max="2568" width="19.7109375" style="185" customWidth="1"/>
    <col min="2569" max="2569" width="16.85546875" style="185" customWidth="1"/>
    <col min="2570" max="2570" width="19.140625" style="185" bestFit="1" customWidth="1"/>
    <col min="2571" max="2571" width="18" style="185" customWidth="1"/>
    <col min="2572" max="2573" width="20.140625" style="185" bestFit="1" customWidth="1"/>
    <col min="2574" max="2574" width="19.140625" style="185" bestFit="1" customWidth="1"/>
    <col min="2575" max="2759" width="19.5703125" style="185" customWidth="1"/>
    <col min="2760" max="2815" width="11.5703125" style="185"/>
    <col min="2816" max="2816" width="4.42578125" style="185" customWidth="1"/>
    <col min="2817" max="2817" width="20.140625" style="185" customWidth="1"/>
    <col min="2818" max="2818" width="22.7109375" style="185" customWidth="1"/>
    <col min="2819" max="2819" width="21.7109375" style="185" customWidth="1"/>
    <col min="2820" max="2820" width="0" style="185" hidden="1" customWidth="1"/>
    <col min="2821" max="2821" width="22.5703125" style="185" customWidth="1"/>
    <col min="2822" max="2822" width="19" style="185" customWidth="1"/>
    <col min="2823" max="2824" width="19.7109375" style="185" customWidth="1"/>
    <col min="2825" max="2825" width="16.85546875" style="185" customWidth="1"/>
    <col min="2826" max="2826" width="19.140625" style="185" bestFit="1" customWidth="1"/>
    <col min="2827" max="2827" width="18" style="185" customWidth="1"/>
    <col min="2828" max="2829" width="20.140625" style="185" bestFit="1" customWidth="1"/>
    <col min="2830" max="2830" width="19.140625" style="185" bestFit="1" customWidth="1"/>
    <col min="2831" max="3015" width="19.5703125" style="185" customWidth="1"/>
    <col min="3016" max="3071" width="11.5703125" style="185"/>
    <col min="3072" max="3072" width="4.42578125" style="185" customWidth="1"/>
    <col min="3073" max="3073" width="20.140625" style="185" customWidth="1"/>
    <col min="3074" max="3074" width="22.7109375" style="185" customWidth="1"/>
    <col min="3075" max="3075" width="21.7109375" style="185" customWidth="1"/>
    <col min="3076" max="3076" width="0" style="185" hidden="1" customWidth="1"/>
    <col min="3077" max="3077" width="22.5703125" style="185" customWidth="1"/>
    <col min="3078" max="3078" width="19" style="185" customWidth="1"/>
    <col min="3079" max="3080" width="19.7109375" style="185" customWidth="1"/>
    <col min="3081" max="3081" width="16.85546875" style="185" customWidth="1"/>
    <col min="3082" max="3082" width="19.140625" style="185" bestFit="1" customWidth="1"/>
    <col min="3083" max="3083" width="18" style="185" customWidth="1"/>
    <col min="3084" max="3085" width="20.140625" style="185" bestFit="1" customWidth="1"/>
    <col min="3086" max="3086" width="19.140625" style="185" bestFit="1" customWidth="1"/>
    <col min="3087" max="3271" width="19.5703125" style="185" customWidth="1"/>
    <col min="3272" max="3327" width="11.5703125" style="185"/>
    <col min="3328" max="3328" width="4.42578125" style="185" customWidth="1"/>
    <col min="3329" max="3329" width="20.140625" style="185" customWidth="1"/>
    <col min="3330" max="3330" width="22.7109375" style="185" customWidth="1"/>
    <col min="3331" max="3331" width="21.7109375" style="185" customWidth="1"/>
    <col min="3332" max="3332" width="0" style="185" hidden="1" customWidth="1"/>
    <col min="3333" max="3333" width="22.5703125" style="185" customWidth="1"/>
    <col min="3334" max="3334" width="19" style="185" customWidth="1"/>
    <col min="3335" max="3336" width="19.7109375" style="185" customWidth="1"/>
    <col min="3337" max="3337" width="16.85546875" style="185" customWidth="1"/>
    <col min="3338" max="3338" width="19.140625" style="185" bestFit="1" customWidth="1"/>
    <col min="3339" max="3339" width="18" style="185" customWidth="1"/>
    <col min="3340" max="3341" width="20.140625" style="185" bestFit="1" customWidth="1"/>
    <col min="3342" max="3342" width="19.140625" style="185" bestFit="1" customWidth="1"/>
    <col min="3343" max="3527" width="19.5703125" style="185" customWidth="1"/>
    <col min="3528" max="3583" width="11.5703125" style="185"/>
    <col min="3584" max="3584" width="4.42578125" style="185" customWidth="1"/>
    <col min="3585" max="3585" width="20.140625" style="185" customWidth="1"/>
    <col min="3586" max="3586" width="22.7109375" style="185" customWidth="1"/>
    <col min="3587" max="3587" width="21.7109375" style="185" customWidth="1"/>
    <col min="3588" max="3588" width="0" style="185" hidden="1" customWidth="1"/>
    <col min="3589" max="3589" width="22.5703125" style="185" customWidth="1"/>
    <col min="3590" max="3590" width="19" style="185" customWidth="1"/>
    <col min="3591" max="3592" width="19.7109375" style="185" customWidth="1"/>
    <col min="3593" max="3593" width="16.85546875" style="185" customWidth="1"/>
    <col min="3594" max="3594" width="19.140625" style="185" bestFit="1" customWidth="1"/>
    <col min="3595" max="3595" width="18" style="185" customWidth="1"/>
    <col min="3596" max="3597" width="20.140625" style="185" bestFit="1" customWidth="1"/>
    <col min="3598" max="3598" width="19.140625" style="185" bestFit="1" customWidth="1"/>
    <col min="3599" max="3783" width="19.5703125" style="185" customWidth="1"/>
    <col min="3784" max="3839" width="11.5703125" style="185"/>
    <col min="3840" max="3840" width="4.42578125" style="185" customWidth="1"/>
    <col min="3841" max="3841" width="20.140625" style="185" customWidth="1"/>
    <col min="3842" max="3842" width="22.7109375" style="185" customWidth="1"/>
    <col min="3843" max="3843" width="21.7109375" style="185" customWidth="1"/>
    <col min="3844" max="3844" width="0" style="185" hidden="1" customWidth="1"/>
    <col min="3845" max="3845" width="22.5703125" style="185" customWidth="1"/>
    <col min="3846" max="3846" width="19" style="185" customWidth="1"/>
    <col min="3847" max="3848" width="19.7109375" style="185" customWidth="1"/>
    <col min="3849" max="3849" width="16.85546875" style="185" customWidth="1"/>
    <col min="3850" max="3850" width="19.140625" style="185" bestFit="1" customWidth="1"/>
    <col min="3851" max="3851" width="18" style="185" customWidth="1"/>
    <col min="3852" max="3853" width="20.140625" style="185" bestFit="1" customWidth="1"/>
    <col min="3854" max="3854" width="19.140625" style="185" bestFit="1" customWidth="1"/>
    <col min="3855" max="4039" width="19.5703125" style="185" customWidth="1"/>
    <col min="4040" max="4095" width="11.5703125" style="185"/>
    <col min="4096" max="4096" width="4.42578125" style="185" customWidth="1"/>
    <col min="4097" max="4097" width="20.140625" style="185" customWidth="1"/>
    <col min="4098" max="4098" width="22.7109375" style="185" customWidth="1"/>
    <col min="4099" max="4099" width="21.7109375" style="185" customWidth="1"/>
    <col min="4100" max="4100" width="0" style="185" hidden="1" customWidth="1"/>
    <col min="4101" max="4101" width="22.5703125" style="185" customWidth="1"/>
    <col min="4102" max="4102" width="19" style="185" customWidth="1"/>
    <col min="4103" max="4104" width="19.7109375" style="185" customWidth="1"/>
    <col min="4105" max="4105" width="16.85546875" style="185" customWidth="1"/>
    <col min="4106" max="4106" width="19.140625" style="185" bestFit="1" customWidth="1"/>
    <col min="4107" max="4107" width="18" style="185" customWidth="1"/>
    <col min="4108" max="4109" width="20.140625" style="185" bestFit="1" customWidth="1"/>
    <col min="4110" max="4110" width="19.140625" style="185" bestFit="1" customWidth="1"/>
    <col min="4111" max="4295" width="19.5703125" style="185" customWidth="1"/>
    <col min="4296" max="4351" width="11.5703125" style="185"/>
    <col min="4352" max="4352" width="4.42578125" style="185" customWidth="1"/>
    <col min="4353" max="4353" width="20.140625" style="185" customWidth="1"/>
    <col min="4354" max="4354" width="22.7109375" style="185" customWidth="1"/>
    <col min="4355" max="4355" width="21.7109375" style="185" customWidth="1"/>
    <col min="4356" max="4356" width="0" style="185" hidden="1" customWidth="1"/>
    <col min="4357" max="4357" width="22.5703125" style="185" customWidth="1"/>
    <col min="4358" max="4358" width="19" style="185" customWidth="1"/>
    <col min="4359" max="4360" width="19.7109375" style="185" customWidth="1"/>
    <col min="4361" max="4361" width="16.85546875" style="185" customWidth="1"/>
    <col min="4362" max="4362" width="19.140625" style="185" bestFit="1" customWidth="1"/>
    <col min="4363" max="4363" width="18" style="185" customWidth="1"/>
    <col min="4364" max="4365" width="20.140625" style="185" bestFit="1" customWidth="1"/>
    <col min="4366" max="4366" width="19.140625" style="185" bestFit="1" customWidth="1"/>
    <col min="4367" max="4551" width="19.5703125" style="185" customWidth="1"/>
    <col min="4552" max="4607" width="11.5703125" style="185"/>
    <col min="4608" max="4608" width="4.42578125" style="185" customWidth="1"/>
    <col min="4609" max="4609" width="20.140625" style="185" customWidth="1"/>
    <col min="4610" max="4610" width="22.7109375" style="185" customWidth="1"/>
    <col min="4611" max="4611" width="21.7109375" style="185" customWidth="1"/>
    <col min="4612" max="4612" width="0" style="185" hidden="1" customWidth="1"/>
    <col min="4613" max="4613" width="22.5703125" style="185" customWidth="1"/>
    <col min="4614" max="4614" width="19" style="185" customWidth="1"/>
    <col min="4615" max="4616" width="19.7109375" style="185" customWidth="1"/>
    <col min="4617" max="4617" width="16.85546875" style="185" customWidth="1"/>
    <col min="4618" max="4618" width="19.140625" style="185" bestFit="1" customWidth="1"/>
    <col min="4619" max="4619" width="18" style="185" customWidth="1"/>
    <col min="4620" max="4621" width="20.140625" style="185" bestFit="1" customWidth="1"/>
    <col min="4622" max="4622" width="19.140625" style="185" bestFit="1" customWidth="1"/>
    <col min="4623" max="4807" width="19.5703125" style="185" customWidth="1"/>
    <col min="4808" max="4863" width="11.5703125" style="185"/>
    <col min="4864" max="4864" width="4.42578125" style="185" customWidth="1"/>
    <col min="4865" max="4865" width="20.140625" style="185" customWidth="1"/>
    <col min="4866" max="4866" width="22.7109375" style="185" customWidth="1"/>
    <col min="4867" max="4867" width="21.7109375" style="185" customWidth="1"/>
    <col min="4868" max="4868" width="0" style="185" hidden="1" customWidth="1"/>
    <col min="4869" max="4869" width="22.5703125" style="185" customWidth="1"/>
    <col min="4870" max="4870" width="19" style="185" customWidth="1"/>
    <col min="4871" max="4872" width="19.7109375" style="185" customWidth="1"/>
    <col min="4873" max="4873" width="16.85546875" style="185" customWidth="1"/>
    <col min="4874" max="4874" width="19.140625" style="185" bestFit="1" customWidth="1"/>
    <col min="4875" max="4875" width="18" style="185" customWidth="1"/>
    <col min="4876" max="4877" width="20.140625" style="185" bestFit="1" customWidth="1"/>
    <col min="4878" max="4878" width="19.140625" style="185" bestFit="1" customWidth="1"/>
    <col min="4879" max="5063" width="19.5703125" style="185" customWidth="1"/>
    <col min="5064" max="5119" width="11.5703125" style="185"/>
    <col min="5120" max="5120" width="4.42578125" style="185" customWidth="1"/>
    <col min="5121" max="5121" width="20.140625" style="185" customWidth="1"/>
    <col min="5122" max="5122" width="22.7109375" style="185" customWidth="1"/>
    <col min="5123" max="5123" width="21.7109375" style="185" customWidth="1"/>
    <col min="5124" max="5124" width="0" style="185" hidden="1" customWidth="1"/>
    <col min="5125" max="5125" width="22.5703125" style="185" customWidth="1"/>
    <col min="5126" max="5126" width="19" style="185" customWidth="1"/>
    <col min="5127" max="5128" width="19.7109375" style="185" customWidth="1"/>
    <col min="5129" max="5129" width="16.85546875" style="185" customWidth="1"/>
    <col min="5130" max="5130" width="19.140625" style="185" bestFit="1" customWidth="1"/>
    <col min="5131" max="5131" width="18" style="185" customWidth="1"/>
    <col min="5132" max="5133" width="20.140625" style="185" bestFit="1" customWidth="1"/>
    <col min="5134" max="5134" width="19.140625" style="185" bestFit="1" customWidth="1"/>
    <col min="5135" max="5319" width="19.5703125" style="185" customWidth="1"/>
    <col min="5320" max="5375" width="11.5703125" style="185"/>
    <col min="5376" max="5376" width="4.42578125" style="185" customWidth="1"/>
    <col min="5377" max="5377" width="20.140625" style="185" customWidth="1"/>
    <col min="5378" max="5378" width="22.7109375" style="185" customWidth="1"/>
    <col min="5379" max="5379" width="21.7109375" style="185" customWidth="1"/>
    <col min="5380" max="5380" width="0" style="185" hidden="1" customWidth="1"/>
    <col min="5381" max="5381" width="22.5703125" style="185" customWidth="1"/>
    <col min="5382" max="5382" width="19" style="185" customWidth="1"/>
    <col min="5383" max="5384" width="19.7109375" style="185" customWidth="1"/>
    <col min="5385" max="5385" width="16.85546875" style="185" customWidth="1"/>
    <col min="5386" max="5386" width="19.140625" style="185" bestFit="1" customWidth="1"/>
    <col min="5387" max="5387" width="18" style="185" customWidth="1"/>
    <col min="5388" max="5389" width="20.140625" style="185" bestFit="1" customWidth="1"/>
    <col min="5390" max="5390" width="19.140625" style="185" bestFit="1" customWidth="1"/>
    <col min="5391" max="5575" width="19.5703125" style="185" customWidth="1"/>
    <col min="5576" max="5631" width="11.5703125" style="185"/>
    <col min="5632" max="5632" width="4.42578125" style="185" customWidth="1"/>
    <col min="5633" max="5633" width="20.140625" style="185" customWidth="1"/>
    <col min="5634" max="5634" width="22.7109375" style="185" customWidth="1"/>
    <col min="5635" max="5635" width="21.7109375" style="185" customWidth="1"/>
    <col min="5636" max="5636" width="0" style="185" hidden="1" customWidth="1"/>
    <col min="5637" max="5637" width="22.5703125" style="185" customWidth="1"/>
    <col min="5638" max="5638" width="19" style="185" customWidth="1"/>
    <col min="5639" max="5640" width="19.7109375" style="185" customWidth="1"/>
    <col min="5641" max="5641" width="16.85546875" style="185" customWidth="1"/>
    <col min="5642" max="5642" width="19.140625" style="185" bestFit="1" customWidth="1"/>
    <col min="5643" max="5643" width="18" style="185" customWidth="1"/>
    <col min="5644" max="5645" width="20.140625" style="185" bestFit="1" customWidth="1"/>
    <col min="5646" max="5646" width="19.140625" style="185" bestFit="1" customWidth="1"/>
    <col min="5647" max="5831" width="19.5703125" style="185" customWidth="1"/>
    <col min="5832" max="5887" width="11.5703125" style="185"/>
    <col min="5888" max="5888" width="4.42578125" style="185" customWidth="1"/>
    <col min="5889" max="5889" width="20.140625" style="185" customWidth="1"/>
    <col min="5890" max="5890" width="22.7109375" style="185" customWidth="1"/>
    <col min="5891" max="5891" width="21.7109375" style="185" customWidth="1"/>
    <col min="5892" max="5892" width="0" style="185" hidden="1" customWidth="1"/>
    <col min="5893" max="5893" width="22.5703125" style="185" customWidth="1"/>
    <col min="5894" max="5894" width="19" style="185" customWidth="1"/>
    <col min="5895" max="5896" width="19.7109375" style="185" customWidth="1"/>
    <col min="5897" max="5897" width="16.85546875" style="185" customWidth="1"/>
    <col min="5898" max="5898" width="19.140625" style="185" bestFit="1" customWidth="1"/>
    <col min="5899" max="5899" width="18" style="185" customWidth="1"/>
    <col min="5900" max="5901" width="20.140625" style="185" bestFit="1" customWidth="1"/>
    <col min="5902" max="5902" width="19.140625" style="185" bestFit="1" customWidth="1"/>
    <col min="5903" max="6087" width="19.5703125" style="185" customWidth="1"/>
    <col min="6088" max="6143" width="11.5703125" style="185"/>
    <col min="6144" max="6144" width="4.42578125" style="185" customWidth="1"/>
    <col min="6145" max="6145" width="20.140625" style="185" customWidth="1"/>
    <col min="6146" max="6146" width="22.7109375" style="185" customWidth="1"/>
    <col min="6147" max="6147" width="21.7109375" style="185" customWidth="1"/>
    <col min="6148" max="6148" width="0" style="185" hidden="1" customWidth="1"/>
    <col min="6149" max="6149" width="22.5703125" style="185" customWidth="1"/>
    <col min="6150" max="6150" width="19" style="185" customWidth="1"/>
    <col min="6151" max="6152" width="19.7109375" style="185" customWidth="1"/>
    <col min="6153" max="6153" width="16.85546875" style="185" customWidth="1"/>
    <col min="6154" max="6154" width="19.140625" style="185" bestFit="1" customWidth="1"/>
    <col min="6155" max="6155" width="18" style="185" customWidth="1"/>
    <col min="6156" max="6157" width="20.140625" style="185" bestFit="1" customWidth="1"/>
    <col min="6158" max="6158" width="19.140625" style="185" bestFit="1" customWidth="1"/>
    <col min="6159" max="6343" width="19.5703125" style="185" customWidth="1"/>
    <col min="6344" max="6399" width="11.5703125" style="185"/>
    <col min="6400" max="6400" width="4.42578125" style="185" customWidth="1"/>
    <col min="6401" max="6401" width="20.140625" style="185" customWidth="1"/>
    <col min="6402" max="6402" width="22.7109375" style="185" customWidth="1"/>
    <col min="6403" max="6403" width="21.7109375" style="185" customWidth="1"/>
    <col min="6404" max="6404" width="0" style="185" hidden="1" customWidth="1"/>
    <col min="6405" max="6405" width="22.5703125" style="185" customWidth="1"/>
    <col min="6406" max="6406" width="19" style="185" customWidth="1"/>
    <col min="6407" max="6408" width="19.7109375" style="185" customWidth="1"/>
    <col min="6409" max="6409" width="16.85546875" style="185" customWidth="1"/>
    <col min="6410" max="6410" width="19.140625" style="185" bestFit="1" customWidth="1"/>
    <col min="6411" max="6411" width="18" style="185" customWidth="1"/>
    <col min="6412" max="6413" width="20.140625" style="185" bestFit="1" customWidth="1"/>
    <col min="6414" max="6414" width="19.140625" style="185" bestFit="1" customWidth="1"/>
    <col min="6415" max="6599" width="19.5703125" style="185" customWidth="1"/>
    <col min="6600" max="6655" width="11.5703125" style="185"/>
    <col min="6656" max="6656" width="4.42578125" style="185" customWidth="1"/>
    <col min="6657" max="6657" width="20.140625" style="185" customWidth="1"/>
    <col min="6658" max="6658" width="22.7109375" style="185" customWidth="1"/>
    <col min="6659" max="6659" width="21.7109375" style="185" customWidth="1"/>
    <col min="6660" max="6660" width="0" style="185" hidden="1" customWidth="1"/>
    <col min="6661" max="6661" width="22.5703125" style="185" customWidth="1"/>
    <col min="6662" max="6662" width="19" style="185" customWidth="1"/>
    <col min="6663" max="6664" width="19.7109375" style="185" customWidth="1"/>
    <col min="6665" max="6665" width="16.85546875" style="185" customWidth="1"/>
    <col min="6666" max="6666" width="19.140625" style="185" bestFit="1" customWidth="1"/>
    <col min="6667" max="6667" width="18" style="185" customWidth="1"/>
    <col min="6668" max="6669" width="20.140625" style="185" bestFit="1" customWidth="1"/>
    <col min="6670" max="6670" width="19.140625" style="185" bestFit="1" customWidth="1"/>
    <col min="6671" max="6855" width="19.5703125" style="185" customWidth="1"/>
    <col min="6856" max="6911" width="11.5703125" style="185"/>
    <col min="6912" max="6912" width="4.42578125" style="185" customWidth="1"/>
    <col min="6913" max="6913" width="20.140625" style="185" customWidth="1"/>
    <col min="6914" max="6914" width="22.7109375" style="185" customWidth="1"/>
    <col min="6915" max="6915" width="21.7109375" style="185" customWidth="1"/>
    <col min="6916" max="6916" width="0" style="185" hidden="1" customWidth="1"/>
    <col min="6917" max="6917" width="22.5703125" style="185" customWidth="1"/>
    <col min="6918" max="6918" width="19" style="185" customWidth="1"/>
    <col min="6919" max="6920" width="19.7109375" style="185" customWidth="1"/>
    <col min="6921" max="6921" width="16.85546875" style="185" customWidth="1"/>
    <col min="6922" max="6922" width="19.140625" style="185" bestFit="1" customWidth="1"/>
    <col min="6923" max="6923" width="18" style="185" customWidth="1"/>
    <col min="6924" max="6925" width="20.140625" style="185" bestFit="1" customWidth="1"/>
    <col min="6926" max="6926" width="19.140625" style="185" bestFit="1" customWidth="1"/>
    <col min="6927" max="7111" width="19.5703125" style="185" customWidth="1"/>
    <col min="7112" max="7167" width="11.5703125" style="185"/>
    <col min="7168" max="7168" width="4.42578125" style="185" customWidth="1"/>
    <col min="7169" max="7169" width="20.140625" style="185" customWidth="1"/>
    <col min="7170" max="7170" width="22.7109375" style="185" customWidth="1"/>
    <col min="7171" max="7171" width="21.7109375" style="185" customWidth="1"/>
    <col min="7172" max="7172" width="0" style="185" hidden="1" customWidth="1"/>
    <col min="7173" max="7173" width="22.5703125" style="185" customWidth="1"/>
    <col min="7174" max="7174" width="19" style="185" customWidth="1"/>
    <col min="7175" max="7176" width="19.7109375" style="185" customWidth="1"/>
    <col min="7177" max="7177" width="16.85546875" style="185" customWidth="1"/>
    <col min="7178" max="7178" width="19.140625" style="185" bestFit="1" customWidth="1"/>
    <col min="7179" max="7179" width="18" style="185" customWidth="1"/>
    <col min="7180" max="7181" width="20.140625" style="185" bestFit="1" customWidth="1"/>
    <col min="7182" max="7182" width="19.140625" style="185" bestFit="1" customWidth="1"/>
    <col min="7183" max="7367" width="19.5703125" style="185" customWidth="1"/>
    <col min="7368" max="7423" width="11.5703125" style="185"/>
    <col min="7424" max="7424" width="4.42578125" style="185" customWidth="1"/>
    <col min="7425" max="7425" width="20.140625" style="185" customWidth="1"/>
    <col min="7426" max="7426" width="22.7109375" style="185" customWidth="1"/>
    <col min="7427" max="7427" width="21.7109375" style="185" customWidth="1"/>
    <col min="7428" max="7428" width="0" style="185" hidden="1" customWidth="1"/>
    <col min="7429" max="7429" width="22.5703125" style="185" customWidth="1"/>
    <col min="7430" max="7430" width="19" style="185" customWidth="1"/>
    <col min="7431" max="7432" width="19.7109375" style="185" customWidth="1"/>
    <col min="7433" max="7433" width="16.85546875" style="185" customWidth="1"/>
    <col min="7434" max="7434" width="19.140625" style="185" bestFit="1" customWidth="1"/>
    <col min="7435" max="7435" width="18" style="185" customWidth="1"/>
    <col min="7436" max="7437" width="20.140625" style="185" bestFit="1" customWidth="1"/>
    <col min="7438" max="7438" width="19.140625" style="185" bestFit="1" customWidth="1"/>
    <col min="7439" max="7623" width="19.5703125" style="185" customWidth="1"/>
    <col min="7624" max="7679" width="11.5703125" style="185"/>
    <col min="7680" max="7680" width="4.42578125" style="185" customWidth="1"/>
    <col min="7681" max="7681" width="20.140625" style="185" customWidth="1"/>
    <col min="7682" max="7682" width="22.7109375" style="185" customWidth="1"/>
    <col min="7683" max="7683" width="21.7109375" style="185" customWidth="1"/>
    <col min="7684" max="7684" width="0" style="185" hidden="1" customWidth="1"/>
    <col min="7685" max="7685" width="22.5703125" style="185" customWidth="1"/>
    <col min="7686" max="7686" width="19" style="185" customWidth="1"/>
    <col min="7687" max="7688" width="19.7109375" style="185" customWidth="1"/>
    <col min="7689" max="7689" width="16.85546875" style="185" customWidth="1"/>
    <col min="7690" max="7690" width="19.140625" style="185" bestFit="1" customWidth="1"/>
    <col min="7691" max="7691" width="18" style="185" customWidth="1"/>
    <col min="7692" max="7693" width="20.140625" style="185" bestFit="1" customWidth="1"/>
    <col min="7694" max="7694" width="19.140625" style="185" bestFit="1" customWidth="1"/>
    <col min="7695" max="7879" width="19.5703125" style="185" customWidth="1"/>
    <col min="7880" max="7935" width="11.5703125" style="185"/>
    <col min="7936" max="7936" width="4.42578125" style="185" customWidth="1"/>
    <col min="7937" max="7937" width="20.140625" style="185" customWidth="1"/>
    <col min="7938" max="7938" width="22.7109375" style="185" customWidth="1"/>
    <col min="7939" max="7939" width="21.7109375" style="185" customWidth="1"/>
    <col min="7940" max="7940" width="0" style="185" hidden="1" customWidth="1"/>
    <col min="7941" max="7941" width="22.5703125" style="185" customWidth="1"/>
    <col min="7942" max="7942" width="19" style="185" customWidth="1"/>
    <col min="7943" max="7944" width="19.7109375" style="185" customWidth="1"/>
    <col min="7945" max="7945" width="16.85546875" style="185" customWidth="1"/>
    <col min="7946" max="7946" width="19.140625" style="185" bestFit="1" customWidth="1"/>
    <col min="7947" max="7947" width="18" style="185" customWidth="1"/>
    <col min="7948" max="7949" width="20.140625" style="185" bestFit="1" customWidth="1"/>
    <col min="7950" max="7950" width="19.140625" style="185" bestFit="1" customWidth="1"/>
    <col min="7951" max="8135" width="19.5703125" style="185" customWidth="1"/>
    <col min="8136" max="8191" width="11.5703125" style="185"/>
    <col min="8192" max="8192" width="4.42578125" style="185" customWidth="1"/>
    <col min="8193" max="8193" width="20.140625" style="185" customWidth="1"/>
    <col min="8194" max="8194" width="22.7109375" style="185" customWidth="1"/>
    <col min="8195" max="8195" width="21.7109375" style="185" customWidth="1"/>
    <col min="8196" max="8196" width="0" style="185" hidden="1" customWidth="1"/>
    <col min="8197" max="8197" width="22.5703125" style="185" customWidth="1"/>
    <col min="8198" max="8198" width="19" style="185" customWidth="1"/>
    <col min="8199" max="8200" width="19.7109375" style="185" customWidth="1"/>
    <col min="8201" max="8201" width="16.85546875" style="185" customWidth="1"/>
    <col min="8202" max="8202" width="19.140625" style="185" bestFit="1" customWidth="1"/>
    <col min="8203" max="8203" width="18" style="185" customWidth="1"/>
    <col min="8204" max="8205" width="20.140625" style="185" bestFit="1" customWidth="1"/>
    <col min="8206" max="8206" width="19.140625" style="185" bestFit="1" customWidth="1"/>
    <col min="8207" max="8391" width="19.5703125" style="185" customWidth="1"/>
    <col min="8392" max="8447" width="11.5703125" style="185"/>
    <col min="8448" max="8448" width="4.42578125" style="185" customWidth="1"/>
    <col min="8449" max="8449" width="20.140625" style="185" customWidth="1"/>
    <col min="8450" max="8450" width="22.7109375" style="185" customWidth="1"/>
    <col min="8451" max="8451" width="21.7109375" style="185" customWidth="1"/>
    <col min="8452" max="8452" width="0" style="185" hidden="1" customWidth="1"/>
    <col min="8453" max="8453" width="22.5703125" style="185" customWidth="1"/>
    <col min="8454" max="8454" width="19" style="185" customWidth="1"/>
    <col min="8455" max="8456" width="19.7109375" style="185" customWidth="1"/>
    <col min="8457" max="8457" width="16.85546875" style="185" customWidth="1"/>
    <col min="8458" max="8458" width="19.140625" style="185" bestFit="1" customWidth="1"/>
    <col min="8459" max="8459" width="18" style="185" customWidth="1"/>
    <col min="8460" max="8461" width="20.140625" style="185" bestFit="1" customWidth="1"/>
    <col min="8462" max="8462" width="19.140625" style="185" bestFit="1" customWidth="1"/>
    <col min="8463" max="8647" width="19.5703125" style="185" customWidth="1"/>
    <col min="8648" max="8703" width="11.5703125" style="185"/>
    <col min="8704" max="8704" width="4.42578125" style="185" customWidth="1"/>
    <col min="8705" max="8705" width="20.140625" style="185" customWidth="1"/>
    <col min="8706" max="8706" width="22.7109375" style="185" customWidth="1"/>
    <col min="8707" max="8707" width="21.7109375" style="185" customWidth="1"/>
    <col min="8708" max="8708" width="0" style="185" hidden="1" customWidth="1"/>
    <col min="8709" max="8709" width="22.5703125" style="185" customWidth="1"/>
    <col min="8710" max="8710" width="19" style="185" customWidth="1"/>
    <col min="8711" max="8712" width="19.7109375" style="185" customWidth="1"/>
    <col min="8713" max="8713" width="16.85546875" style="185" customWidth="1"/>
    <col min="8714" max="8714" width="19.140625" style="185" bestFit="1" customWidth="1"/>
    <col min="8715" max="8715" width="18" style="185" customWidth="1"/>
    <col min="8716" max="8717" width="20.140625" style="185" bestFit="1" customWidth="1"/>
    <col min="8718" max="8718" width="19.140625" style="185" bestFit="1" customWidth="1"/>
    <col min="8719" max="8903" width="19.5703125" style="185" customWidth="1"/>
    <col min="8904" max="8959" width="11.5703125" style="185"/>
    <col min="8960" max="8960" width="4.42578125" style="185" customWidth="1"/>
    <col min="8961" max="8961" width="20.140625" style="185" customWidth="1"/>
    <col min="8962" max="8962" width="22.7109375" style="185" customWidth="1"/>
    <col min="8963" max="8963" width="21.7109375" style="185" customWidth="1"/>
    <col min="8964" max="8964" width="0" style="185" hidden="1" customWidth="1"/>
    <col min="8965" max="8965" width="22.5703125" style="185" customWidth="1"/>
    <col min="8966" max="8966" width="19" style="185" customWidth="1"/>
    <col min="8967" max="8968" width="19.7109375" style="185" customWidth="1"/>
    <col min="8969" max="8969" width="16.85546875" style="185" customWidth="1"/>
    <col min="8970" max="8970" width="19.140625" style="185" bestFit="1" customWidth="1"/>
    <col min="8971" max="8971" width="18" style="185" customWidth="1"/>
    <col min="8972" max="8973" width="20.140625" style="185" bestFit="1" customWidth="1"/>
    <col min="8974" max="8974" width="19.140625" style="185" bestFit="1" customWidth="1"/>
    <col min="8975" max="9159" width="19.5703125" style="185" customWidth="1"/>
    <col min="9160" max="9215" width="11.5703125" style="185"/>
    <col min="9216" max="9216" width="4.42578125" style="185" customWidth="1"/>
    <col min="9217" max="9217" width="20.140625" style="185" customWidth="1"/>
    <col min="9218" max="9218" width="22.7109375" style="185" customWidth="1"/>
    <col min="9219" max="9219" width="21.7109375" style="185" customWidth="1"/>
    <col min="9220" max="9220" width="0" style="185" hidden="1" customWidth="1"/>
    <col min="9221" max="9221" width="22.5703125" style="185" customWidth="1"/>
    <col min="9222" max="9222" width="19" style="185" customWidth="1"/>
    <col min="9223" max="9224" width="19.7109375" style="185" customWidth="1"/>
    <col min="9225" max="9225" width="16.85546875" style="185" customWidth="1"/>
    <col min="9226" max="9226" width="19.140625" style="185" bestFit="1" customWidth="1"/>
    <col min="9227" max="9227" width="18" style="185" customWidth="1"/>
    <col min="9228" max="9229" width="20.140625" style="185" bestFit="1" customWidth="1"/>
    <col min="9230" max="9230" width="19.140625" style="185" bestFit="1" customWidth="1"/>
    <col min="9231" max="9415" width="19.5703125" style="185" customWidth="1"/>
    <col min="9416" max="9471" width="11.5703125" style="185"/>
    <col min="9472" max="9472" width="4.42578125" style="185" customWidth="1"/>
    <col min="9473" max="9473" width="20.140625" style="185" customWidth="1"/>
    <col min="9474" max="9474" width="22.7109375" style="185" customWidth="1"/>
    <col min="9475" max="9475" width="21.7109375" style="185" customWidth="1"/>
    <col min="9476" max="9476" width="0" style="185" hidden="1" customWidth="1"/>
    <col min="9477" max="9477" width="22.5703125" style="185" customWidth="1"/>
    <col min="9478" max="9478" width="19" style="185" customWidth="1"/>
    <col min="9479" max="9480" width="19.7109375" style="185" customWidth="1"/>
    <col min="9481" max="9481" width="16.85546875" style="185" customWidth="1"/>
    <col min="9482" max="9482" width="19.140625" style="185" bestFit="1" customWidth="1"/>
    <col min="9483" max="9483" width="18" style="185" customWidth="1"/>
    <col min="9484" max="9485" width="20.140625" style="185" bestFit="1" customWidth="1"/>
    <col min="9486" max="9486" width="19.140625" style="185" bestFit="1" customWidth="1"/>
    <col min="9487" max="9671" width="19.5703125" style="185" customWidth="1"/>
    <col min="9672" max="9727" width="11.5703125" style="185"/>
    <col min="9728" max="9728" width="4.42578125" style="185" customWidth="1"/>
    <col min="9729" max="9729" width="20.140625" style="185" customWidth="1"/>
    <col min="9730" max="9730" width="22.7109375" style="185" customWidth="1"/>
    <col min="9731" max="9731" width="21.7109375" style="185" customWidth="1"/>
    <col min="9732" max="9732" width="0" style="185" hidden="1" customWidth="1"/>
    <col min="9733" max="9733" width="22.5703125" style="185" customWidth="1"/>
    <col min="9734" max="9734" width="19" style="185" customWidth="1"/>
    <col min="9735" max="9736" width="19.7109375" style="185" customWidth="1"/>
    <col min="9737" max="9737" width="16.85546875" style="185" customWidth="1"/>
    <col min="9738" max="9738" width="19.140625" style="185" bestFit="1" customWidth="1"/>
    <col min="9739" max="9739" width="18" style="185" customWidth="1"/>
    <col min="9740" max="9741" width="20.140625" style="185" bestFit="1" customWidth="1"/>
    <col min="9742" max="9742" width="19.140625" style="185" bestFit="1" customWidth="1"/>
    <col min="9743" max="9927" width="19.5703125" style="185" customWidth="1"/>
    <col min="9928" max="9983" width="11.5703125" style="185"/>
    <col min="9984" max="9984" width="4.42578125" style="185" customWidth="1"/>
    <col min="9985" max="9985" width="20.140625" style="185" customWidth="1"/>
    <col min="9986" max="9986" width="22.7109375" style="185" customWidth="1"/>
    <col min="9987" max="9987" width="21.7109375" style="185" customWidth="1"/>
    <col min="9988" max="9988" width="0" style="185" hidden="1" customWidth="1"/>
    <col min="9989" max="9989" width="22.5703125" style="185" customWidth="1"/>
    <col min="9990" max="9990" width="19" style="185" customWidth="1"/>
    <col min="9991" max="9992" width="19.7109375" style="185" customWidth="1"/>
    <col min="9993" max="9993" width="16.85546875" style="185" customWidth="1"/>
    <col min="9994" max="9994" width="19.140625" style="185" bestFit="1" customWidth="1"/>
    <col min="9995" max="9995" width="18" style="185" customWidth="1"/>
    <col min="9996" max="9997" width="20.140625" style="185" bestFit="1" customWidth="1"/>
    <col min="9998" max="9998" width="19.140625" style="185" bestFit="1" customWidth="1"/>
    <col min="9999" max="10183" width="19.5703125" style="185" customWidth="1"/>
    <col min="10184" max="10239" width="11.5703125" style="185"/>
    <col min="10240" max="10240" width="4.42578125" style="185" customWidth="1"/>
    <col min="10241" max="10241" width="20.140625" style="185" customWidth="1"/>
    <col min="10242" max="10242" width="22.7109375" style="185" customWidth="1"/>
    <col min="10243" max="10243" width="21.7109375" style="185" customWidth="1"/>
    <col min="10244" max="10244" width="0" style="185" hidden="1" customWidth="1"/>
    <col min="10245" max="10245" width="22.5703125" style="185" customWidth="1"/>
    <col min="10246" max="10246" width="19" style="185" customWidth="1"/>
    <col min="10247" max="10248" width="19.7109375" style="185" customWidth="1"/>
    <col min="10249" max="10249" width="16.85546875" style="185" customWidth="1"/>
    <col min="10250" max="10250" width="19.140625" style="185" bestFit="1" customWidth="1"/>
    <col min="10251" max="10251" width="18" style="185" customWidth="1"/>
    <col min="10252" max="10253" width="20.140625" style="185" bestFit="1" customWidth="1"/>
    <col min="10254" max="10254" width="19.140625" style="185" bestFit="1" customWidth="1"/>
    <col min="10255" max="10439" width="19.5703125" style="185" customWidth="1"/>
    <col min="10440" max="10495" width="11.5703125" style="185"/>
    <col min="10496" max="10496" width="4.42578125" style="185" customWidth="1"/>
    <col min="10497" max="10497" width="20.140625" style="185" customWidth="1"/>
    <col min="10498" max="10498" width="22.7109375" style="185" customWidth="1"/>
    <col min="10499" max="10499" width="21.7109375" style="185" customWidth="1"/>
    <col min="10500" max="10500" width="0" style="185" hidden="1" customWidth="1"/>
    <col min="10501" max="10501" width="22.5703125" style="185" customWidth="1"/>
    <col min="10502" max="10502" width="19" style="185" customWidth="1"/>
    <col min="10503" max="10504" width="19.7109375" style="185" customWidth="1"/>
    <col min="10505" max="10505" width="16.85546875" style="185" customWidth="1"/>
    <col min="10506" max="10506" width="19.140625" style="185" bestFit="1" customWidth="1"/>
    <col min="10507" max="10507" width="18" style="185" customWidth="1"/>
    <col min="10508" max="10509" width="20.140625" style="185" bestFit="1" customWidth="1"/>
    <col min="10510" max="10510" width="19.140625" style="185" bestFit="1" customWidth="1"/>
    <col min="10511" max="10695" width="19.5703125" style="185" customWidth="1"/>
    <col min="10696" max="10751" width="11.5703125" style="185"/>
    <col min="10752" max="10752" width="4.42578125" style="185" customWidth="1"/>
    <col min="10753" max="10753" width="20.140625" style="185" customWidth="1"/>
    <col min="10754" max="10754" width="22.7109375" style="185" customWidth="1"/>
    <col min="10755" max="10755" width="21.7109375" style="185" customWidth="1"/>
    <col min="10756" max="10756" width="0" style="185" hidden="1" customWidth="1"/>
    <col min="10757" max="10757" width="22.5703125" style="185" customWidth="1"/>
    <col min="10758" max="10758" width="19" style="185" customWidth="1"/>
    <col min="10759" max="10760" width="19.7109375" style="185" customWidth="1"/>
    <col min="10761" max="10761" width="16.85546875" style="185" customWidth="1"/>
    <col min="10762" max="10762" width="19.140625" style="185" bestFit="1" customWidth="1"/>
    <col min="10763" max="10763" width="18" style="185" customWidth="1"/>
    <col min="10764" max="10765" width="20.140625" style="185" bestFit="1" customWidth="1"/>
    <col min="10766" max="10766" width="19.140625" style="185" bestFit="1" customWidth="1"/>
    <col min="10767" max="10951" width="19.5703125" style="185" customWidth="1"/>
    <col min="10952" max="11007" width="11.5703125" style="185"/>
    <col min="11008" max="11008" width="4.42578125" style="185" customWidth="1"/>
    <col min="11009" max="11009" width="20.140625" style="185" customWidth="1"/>
    <col min="11010" max="11010" width="22.7109375" style="185" customWidth="1"/>
    <col min="11011" max="11011" width="21.7109375" style="185" customWidth="1"/>
    <col min="11012" max="11012" width="0" style="185" hidden="1" customWidth="1"/>
    <col min="11013" max="11013" width="22.5703125" style="185" customWidth="1"/>
    <col min="11014" max="11014" width="19" style="185" customWidth="1"/>
    <col min="11015" max="11016" width="19.7109375" style="185" customWidth="1"/>
    <col min="11017" max="11017" width="16.85546875" style="185" customWidth="1"/>
    <col min="11018" max="11018" width="19.140625" style="185" bestFit="1" customWidth="1"/>
    <col min="11019" max="11019" width="18" style="185" customWidth="1"/>
    <col min="11020" max="11021" width="20.140625" style="185" bestFit="1" customWidth="1"/>
    <col min="11022" max="11022" width="19.140625" style="185" bestFit="1" customWidth="1"/>
    <col min="11023" max="11207" width="19.5703125" style="185" customWidth="1"/>
    <col min="11208" max="11263" width="11.5703125" style="185"/>
    <col min="11264" max="11264" width="4.42578125" style="185" customWidth="1"/>
    <col min="11265" max="11265" width="20.140625" style="185" customWidth="1"/>
    <col min="11266" max="11266" width="22.7109375" style="185" customWidth="1"/>
    <col min="11267" max="11267" width="21.7109375" style="185" customWidth="1"/>
    <col min="11268" max="11268" width="0" style="185" hidden="1" customWidth="1"/>
    <col min="11269" max="11269" width="22.5703125" style="185" customWidth="1"/>
    <col min="11270" max="11270" width="19" style="185" customWidth="1"/>
    <col min="11271" max="11272" width="19.7109375" style="185" customWidth="1"/>
    <col min="11273" max="11273" width="16.85546875" style="185" customWidth="1"/>
    <col min="11274" max="11274" width="19.140625" style="185" bestFit="1" customWidth="1"/>
    <col min="11275" max="11275" width="18" style="185" customWidth="1"/>
    <col min="11276" max="11277" width="20.140625" style="185" bestFit="1" customWidth="1"/>
    <col min="11278" max="11278" width="19.140625" style="185" bestFit="1" customWidth="1"/>
    <col min="11279" max="11463" width="19.5703125" style="185" customWidth="1"/>
    <col min="11464" max="11519" width="11.5703125" style="185"/>
    <col min="11520" max="11520" width="4.42578125" style="185" customWidth="1"/>
    <col min="11521" max="11521" width="20.140625" style="185" customWidth="1"/>
    <col min="11522" max="11522" width="22.7109375" style="185" customWidth="1"/>
    <col min="11523" max="11523" width="21.7109375" style="185" customWidth="1"/>
    <col min="11524" max="11524" width="0" style="185" hidden="1" customWidth="1"/>
    <col min="11525" max="11525" width="22.5703125" style="185" customWidth="1"/>
    <col min="11526" max="11526" width="19" style="185" customWidth="1"/>
    <col min="11527" max="11528" width="19.7109375" style="185" customWidth="1"/>
    <col min="11529" max="11529" width="16.85546875" style="185" customWidth="1"/>
    <col min="11530" max="11530" width="19.140625" style="185" bestFit="1" customWidth="1"/>
    <col min="11531" max="11531" width="18" style="185" customWidth="1"/>
    <col min="11532" max="11533" width="20.140625" style="185" bestFit="1" customWidth="1"/>
    <col min="11534" max="11534" width="19.140625" style="185" bestFit="1" customWidth="1"/>
    <col min="11535" max="11719" width="19.5703125" style="185" customWidth="1"/>
    <col min="11720" max="11775" width="11.5703125" style="185"/>
    <col min="11776" max="11776" width="4.42578125" style="185" customWidth="1"/>
    <col min="11777" max="11777" width="20.140625" style="185" customWidth="1"/>
    <col min="11778" max="11778" width="22.7109375" style="185" customWidth="1"/>
    <col min="11779" max="11779" width="21.7109375" style="185" customWidth="1"/>
    <col min="11780" max="11780" width="0" style="185" hidden="1" customWidth="1"/>
    <col min="11781" max="11781" width="22.5703125" style="185" customWidth="1"/>
    <col min="11782" max="11782" width="19" style="185" customWidth="1"/>
    <col min="11783" max="11784" width="19.7109375" style="185" customWidth="1"/>
    <col min="11785" max="11785" width="16.85546875" style="185" customWidth="1"/>
    <col min="11786" max="11786" width="19.140625" style="185" bestFit="1" customWidth="1"/>
    <col min="11787" max="11787" width="18" style="185" customWidth="1"/>
    <col min="11788" max="11789" width="20.140625" style="185" bestFit="1" customWidth="1"/>
    <col min="11790" max="11790" width="19.140625" style="185" bestFit="1" customWidth="1"/>
    <col min="11791" max="11975" width="19.5703125" style="185" customWidth="1"/>
    <col min="11976" max="12031" width="11.5703125" style="185"/>
    <col min="12032" max="12032" width="4.42578125" style="185" customWidth="1"/>
    <col min="12033" max="12033" width="20.140625" style="185" customWidth="1"/>
    <col min="12034" max="12034" width="22.7109375" style="185" customWidth="1"/>
    <col min="12035" max="12035" width="21.7109375" style="185" customWidth="1"/>
    <col min="12036" max="12036" width="0" style="185" hidden="1" customWidth="1"/>
    <col min="12037" max="12037" width="22.5703125" style="185" customWidth="1"/>
    <col min="12038" max="12038" width="19" style="185" customWidth="1"/>
    <col min="12039" max="12040" width="19.7109375" style="185" customWidth="1"/>
    <col min="12041" max="12041" width="16.85546875" style="185" customWidth="1"/>
    <col min="12042" max="12042" width="19.140625" style="185" bestFit="1" customWidth="1"/>
    <col min="12043" max="12043" width="18" style="185" customWidth="1"/>
    <col min="12044" max="12045" width="20.140625" style="185" bestFit="1" customWidth="1"/>
    <col min="12046" max="12046" width="19.140625" style="185" bestFit="1" customWidth="1"/>
    <col min="12047" max="12231" width="19.5703125" style="185" customWidth="1"/>
    <col min="12232" max="12287" width="11.5703125" style="185"/>
    <col min="12288" max="12288" width="4.42578125" style="185" customWidth="1"/>
    <col min="12289" max="12289" width="20.140625" style="185" customWidth="1"/>
    <col min="12290" max="12290" width="22.7109375" style="185" customWidth="1"/>
    <col min="12291" max="12291" width="21.7109375" style="185" customWidth="1"/>
    <col min="12292" max="12292" width="0" style="185" hidden="1" customWidth="1"/>
    <col min="12293" max="12293" width="22.5703125" style="185" customWidth="1"/>
    <col min="12294" max="12294" width="19" style="185" customWidth="1"/>
    <col min="12295" max="12296" width="19.7109375" style="185" customWidth="1"/>
    <col min="12297" max="12297" width="16.85546875" style="185" customWidth="1"/>
    <col min="12298" max="12298" width="19.140625" style="185" bestFit="1" customWidth="1"/>
    <col min="12299" max="12299" width="18" style="185" customWidth="1"/>
    <col min="12300" max="12301" width="20.140625" style="185" bestFit="1" customWidth="1"/>
    <col min="12302" max="12302" width="19.140625" style="185" bestFit="1" customWidth="1"/>
    <col min="12303" max="12487" width="19.5703125" style="185" customWidth="1"/>
    <col min="12488" max="12543" width="11.5703125" style="185"/>
    <col min="12544" max="12544" width="4.42578125" style="185" customWidth="1"/>
    <col min="12545" max="12545" width="20.140625" style="185" customWidth="1"/>
    <col min="12546" max="12546" width="22.7109375" style="185" customWidth="1"/>
    <col min="12547" max="12547" width="21.7109375" style="185" customWidth="1"/>
    <col min="12548" max="12548" width="0" style="185" hidden="1" customWidth="1"/>
    <col min="12549" max="12549" width="22.5703125" style="185" customWidth="1"/>
    <col min="12550" max="12550" width="19" style="185" customWidth="1"/>
    <col min="12551" max="12552" width="19.7109375" style="185" customWidth="1"/>
    <col min="12553" max="12553" width="16.85546875" style="185" customWidth="1"/>
    <col min="12554" max="12554" width="19.140625" style="185" bestFit="1" customWidth="1"/>
    <col min="12555" max="12555" width="18" style="185" customWidth="1"/>
    <col min="12556" max="12557" width="20.140625" style="185" bestFit="1" customWidth="1"/>
    <col min="12558" max="12558" width="19.140625" style="185" bestFit="1" customWidth="1"/>
    <col min="12559" max="12743" width="19.5703125" style="185" customWidth="1"/>
    <col min="12744" max="12799" width="11.5703125" style="185"/>
    <col min="12800" max="12800" width="4.42578125" style="185" customWidth="1"/>
    <col min="12801" max="12801" width="20.140625" style="185" customWidth="1"/>
    <col min="12802" max="12802" width="22.7109375" style="185" customWidth="1"/>
    <col min="12803" max="12803" width="21.7109375" style="185" customWidth="1"/>
    <col min="12804" max="12804" width="0" style="185" hidden="1" customWidth="1"/>
    <col min="12805" max="12805" width="22.5703125" style="185" customWidth="1"/>
    <col min="12806" max="12806" width="19" style="185" customWidth="1"/>
    <col min="12807" max="12808" width="19.7109375" style="185" customWidth="1"/>
    <col min="12809" max="12809" width="16.85546875" style="185" customWidth="1"/>
    <col min="12810" max="12810" width="19.140625" style="185" bestFit="1" customWidth="1"/>
    <col min="12811" max="12811" width="18" style="185" customWidth="1"/>
    <col min="12812" max="12813" width="20.140625" style="185" bestFit="1" customWidth="1"/>
    <col min="12814" max="12814" width="19.140625" style="185" bestFit="1" customWidth="1"/>
    <col min="12815" max="12999" width="19.5703125" style="185" customWidth="1"/>
    <col min="13000" max="13055" width="11.5703125" style="185"/>
    <col min="13056" max="13056" width="4.42578125" style="185" customWidth="1"/>
    <col min="13057" max="13057" width="20.140625" style="185" customWidth="1"/>
    <col min="13058" max="13058" width="22.7109375" style="185" customWidth="1"/>
    <col min="13059" max="13059" width="21.7109375" style="185" customWidth="1"/>
    <col min="13060" max="13060" width="0" style="185" hidden="1" customWidth="1"/>
    <col min="13061" max="13061" width="22.5703125" style="185" customWidth="1"/>
    <col min="13062" max="13062" width="19" style="185" customWidth="1"/>
    <col min="13063" max="13064" width="19.7109375" style="185" customWidth="1"/>
    <col min="13065" max="13065" width="16.85546875" style="185" customWidth="1"/>
    <col min="13066" max="13066" width="19.140625" style="185" bestFit="1" customWidth="1"/>
    <col min="13067" max="13067" width="18" style="185" customWidth="1"/>
    <col min="13068" max="13069" width="20.140625" style="185" bestFit="1" customWidth="1"/>
    <col min="13070" max="13070" width="19.140625" style="185" bestFit="1" customWidth="1"/>
    <col min="13071" max="13255" width="19.5703125" style="185" customWidth="1"/>
    <col min="13256" max="13311" width="11.5703125" style="185"/>
    <col min="13312" max="13312" width="4.42578125" style="185" customWidth="1"/>
    <col min="13313" max="13313" width="20.140625" style="185" customWidth="1"/>
    <col min="13314" max="13314" width="22.7109375" style="185" customWidth="1"/>
    <col min="13315" max="13315" width="21.7109375" style="185" customWidth="1"/>
    <col min="13316" max="13316" width="0" style="185" hidden="1" customWidth="1"/>
    <col min="13317" max="13317" width="22.5703125" style="185" customWidth="1"/>
    <col min="13318" max="13318" width="19" style="185" customWidth="1"/>
    <col min="13319" max="13320" width="19.7109375" style="185" customWidth="1"/>
    <col min="13321" max="13321" width="16.85546875" style="185" customWidth="1"/>
    <col min="13322" max="13322" width="19.140625" style="185" bestFit="1" customWidth="1"/>
    <col min="13323" max="13323" width="18" style="185" customWidth="1"/>
    <col min="13324" max="13325" width="20.140625" style="185" bestFit="1" customWidth="1"/>
    <col min="13326" max="13326" width="19.140625" style="185" bestFit="1" customWidth="1"/>
    <col min="13327" max="13511" width="19.5703125" style="185" customWidth="1"/>
    <col min="13512" max="13567" width="11.5703125" style="185"/>
    <col min="13568" max="13568" width="4.42578125" style="185" customWidth="1"/>
    <col min="13569" max="13569" width="20.140625" style="185" customWidth="1"/>
    <col min="13570" max="13570" width="22.7109375" style="185" customWidth="1"/>
    <col min="13571" max="13571" width="21.7109375" style="185" customWidth="1"/>
    <col min="13572" max="13572" width="0" style="185" hidden="1" customWidth="1"/>
    <col min="13573" max="13573" width="22.5703125" style="185" customWidth="1"/>
    <col min="13574" max="13574" width="19" style="185" customWidth="1"/>
    <col min="13575" max="13576" width="19.7109375" style="185" customWidth="1"/>
    <col min="13577" max="13577" width="16.85546875" style="185" customWidth="1"/>
    <col min="13578" max="13578" width="19.140625" style="185" bestFit="1" customWidth="1"/>
    <col min="13579" max="13579" width="18" style="185" customWidth="1"/>
    <col min="13580" max="13581" width="20.140625" style="185" bestFit="1" customWidth="1"/>
    <col min="13582" max="13582" width="19.140625" style="185" bestFit="1" customWidth="1"/>
    <col min="13583" max="13767" width="19.5703125" style="185" customWidth="1"/>
    <col min="13768" max="13823" width="11.5703125" style="185"/>
    <col min="13824" max="13824" width="4.42578125" style="185" customWidth="1"/>
    <col min="13825" max="13825" width="20.140625" style="185" customWidth="1"/>
    <col min="13826" max="13826" width="22.7109375" style="185" customWidth="1"/>
    <col min="13827" max="13827" width="21.7109375" style="185" customWidth="1"/>
    <col min="13828" max="13828" width="0" style="185" hidden="1" customWidth="1"/>
    <col min="13829" max="13829" width="22.5703125" style="185" customWidth="1"/>
    <col min="13830" max="13830" width="19" style="185" customWidth="1"/>
    <col min="13831" max="13832" width="19.7109375" style="185" customWidth="1"/>
    <col min="13833" max="13833" width="16.85546875" style="185" customWidth="1"/>
    <col min="13834" max="13834" width="19.140625" style="185" bestFit="1" customWidth="1"/>
    <col min="13835" max="13835" width="18" style="185" customWidth="1"/>
    <col min="13836" max="13837" width="20.140625" style="185" bestFit="1" customWidth="1"/>
    <col min="13838" max="13838" width="19.140625" style="185" bestFit="1" customWidth="1"/>
    <col min="13839" max="14023" width="19.5703125" style="185" customWidth="1"/>
    <col min="14024" max="14079" width="11.5703125" style="185"/>
    <col min="14080" max="14080" width="4.42578125" style="185" customWidth="1"/>
    <col min="14081" max="14081" width="20.140625" style="185" customWidth="1"/>
    <col min="14082" max="14082" width="22.7109375" style="185" customWidth="1"/>
    <col min="14083" max="14083" width="21.7109375" style="185" customWidth="1"/>
    <col min="14084" max="14084" width="0" style="185" hidden="1" customWidth="1"/>
    <col min="14085" max="14085" width="22.5703125" style="185" customWidth="1"/>
    <col min="14086" max="14086" width="19" style="185" customWidth="1"/>
    <col min="14087" max="14088" width="19.7109375" style="185" customWidth="1"/>
    <col min="14089" max="14089" width="16.85546875" style="185" customWidth="1"/>
    <col min="14090" max="14090" width="19.140625" style="185" bestFit="1" customWidth="1"/>
    <col min="14091" max="14091" width="18" style="185" customWidth="1"/>
    <col min="14092" max="14093" width="20.140625" style="185" bestFit="1" customWidth="1"/>
    <col min="14094" max="14094" width="19.140625" style="185" bestFit="1" customWidth="1"/>
    <col min="14095" max="14279" width="19.5703125" style="185" customWidth="1"/>
    <col min="14280" max="14335" width="11.5703125" style="185"/>
    <col min="14336" max="14336" width="4.42578125" style="185" customWidth="1"/>
    <col min="14337" max="14337" width="20.140625" style="185" customWidth="1"/>
    <col min="14338" max="14338" width="22.7109375" style="185" customWidth="1"/>
    <col min="14339" max="14339" width="21.7109375" style="185" customWidth="1"/>
    <col min="14340" max="14340" width="0" style="185" hidden="1" customWidth="1"/>
    <col min="14341" max="14341" width="22.5703125" style="185" customWidth="1"/>
    <col min="14342" max="14342" width="19" style="185" customWidth="1"/>
    <col min="14343" max="14344" width="19.7109375" style="185" customWidth="1"/>
    <col min="14345" max="14345" width="16.85546875" style="185" customWidth="1"/>
    <col min="14346" max="14346" width="19.140625" style="185" bestFit="1" customWidth="1"/>
    <col min="14347" max="14347" width="18" style="185" customWidth="1"/>
    <col min="14348" max="14349" width="20.140625" style="185" bestFit="1" customWidth="1"/>
    <col min="14350" max="14350" width="19.140625" style="185" bestFit="1" customWidth="1"/>
    <col min="14351" max="14535" width="19.5703125" style="185" customWidth="1"/>
    <col min="14536" max="14591" width="11.5703125" style="185"/>
    <col min="14592" max="14592" width="4.42578125" style="185" customWidth="1"/>
    <col min="14593" max="14593" width="20.140625" style="185" customWidth="1"/>
    <col min="14594" max="14594" width="22.7109375" style="185" customWidth="1"/>
    <col min="14595" max="14595" width="21.7109375" style="185" customWidth="1"/>
    <col min="14596" max="14596" width="0" style="185" hidden="1" customWidth="1"/>
    <col min="14597" max="14597" width="22.5703125" style="185" customWidth="1"/>
    <col min="14598" max="14598" width="19" style="185" customWidth="1"/>
    <col min="14599" max="14600" width="19.7109375" style="185" customWidth="1"/>
    <col min="14601" max="14601" width="16.85546875" style="185" customWidth="1"/>
    <col min="14602" max="14602" width="19.140625" style="185" bestFit="1" customWidth="1"/>
    <col min="14603" max="14603" width="18" style="185" customWidth="1"/>
    <col min="14604" max="14605" width="20.140625" style="185" bestFit="1" customWidth="1"/>
    <col min="14606" max="14606" width="19.140625" style="185" bestFit="1" customWidth="1"/>
    <col min="14607" max="14791" width="19.5703125" style="185" customWidth="1"/>
    <col min="14792" max="14847" width="11.5703125" style="185"/>
    <col min="14848" max="14848" width="4.42578125" style="185" customWidth="1"/>
    <col min="14849" max="14849" width="20.140625" style="185" customWidth="1"/>
    <col min="14850" max="14850" width="22.7109375" style="185" customWidth="1"/>
    <col min="14851" max="14851" width="21.7109375" style="185" customWidth="1"/>
    <col min="14852" max="14852" width="0" style="185" hidden="1" customWidth="1"/>
    <col min="14853" max="14853" width="22.5703125" style="185" customWidth="1"/>
    <col min="14854" max="14854" width="19" style="185" customWidth="1"/>
    <col min="14855" max="14856" width="19.7109375" style="185" customWidth="1"/>
    <col min="14857" max="14857" width="16.85546875" style="185" customWidth="1"/>
    <col min="14858" max="14858" width="19.140625" style="185" bestFit="1" customWidth="1"/>
    <col min="14859" max="14859" width="18" style="185" customWidth="1"/>
    <col min="14860" max="14861" width="20.140625" style="185" bestFit="1" customWidth="1"/>
    <col min="14862" max="14862" width="19.140625" style="185" bestFit="1" customWidth="1"/>
    <col min="14863" max="15047" width="19.5703125" style="185" customWidth="1"/>
    <col min="15048" max="15103" width="11.5703125" style="185"/>
    <col min="15104" max="15104" width="4.42578125" style="185" customWidth="1"/>
    <col min="15105" max="15105" width="20.140625" style="185" customWidth="1"/>
    <col min="15106" max="15106" width="22.7109375" style="185" customWidth="1"/>
    <col min="15107" max="15107" width="21.7109375" style="185" customWidth="1"/>
    <col min="15108" max="15108" width="0" style="185" hidden="1" customWidth="1"/>
    <col min="15109" max="15109" width="22.5703125" style="185" customWidth="1"/>
    <col min="15110" max="15110" width="19" style="185" customWidth="1"/>
    <col min="15111" max="15112" width="19.7109375" style="185" customWidth="1"/>
    <col min="15113" max="15113" width="16.85546875" style="185" customWidth="1"/>
    <col min="15114" max="15114" width="19.140625" style="185" bestFit="1" customWidth="1"/>
    <col min="15115" max="15115" width="18" style="185" customWidth="1"/>
    <col min="15116" max="15117" width="20.140625" style="185" bestFit="1" customWidth="1"/>
    <col min="15118" max="15118" width="19.140625" style="185" bestFit="1" customWidth="1"/>
    <col min="15119" max="15303" width="19.5703125" style="185" customWidth="1"/>
    <col min="15304" max="15359" width="11.5703125" style="185"/>
    <col min="15360" max="15360" width="4.42578125" style="185" customWidth="1"/>
    <col min="15361" max="15361" width="20.140625" style="185" customWidth="1"/>
    <col min="15362" max="15362" width="22.7109375" style="185" customWidth="1"/>
    <col min="15363" max="15363" width="21.7109375" style="185" customWidth="1"/>
    <col min="15364" max="15364" width="0" style="185" hidden="1" customWidth="1"/>
    <col min="15365" max="15365" width="22.5703125" style="185" customWidth="1"/>
    <col min="15366" max="15366" width="19" style="185" customWidth="1"/>
    <col min="15367" max="15368" width="19.7109375" style="185" customWidth="1"/>
    <col min="15369" max="15369" width="16.85546875" style="185" customWidth="1"/>
    <col min="15370" max="15370" width="19.140625" style="185" bestFit="1" customWidth="1"/>
    <col min="15371" max="15371" width="18" style="185" customWidth="1"/>
    <col min="15372" max="15373" width="20.140625" style="185" bestFit="1" customWidth="1"/>
    <col min="15374" max="15374" width="19.140625" style="185" bestFit="1" customWidth="1"/>
    <col min="15375" max="15559" width="19.5703125" style="185" customWidth="1"/>
    <col min="15560" max="15615" width="11.5703125" style="185"/>
    <col min="15616" max="15616" width="4.42578125" style="185" customWidth="1"/>
    <col min="15617" max="15617" width="20.140625" style="185" customWidth="1"/>
    <col min="15618" max="15618" width="22.7109375" style="185" customWidth="1"/>
    <col min="15619" max="15619" width="21.7109375" style="185" customWidth="1"/>
    <col min="15620" max="15620" width="0" style="185" hidden="1" customWidth="1"/>
    <col min="15621" max="15621" width="22.5703125" style="185" customWidth="1"/>
    <col min="15622" max="15622" width="19" style="185" customWidth="1"/>
    <col min="15623" max="15624" width="19.7109375" style="185" customWidth="1"/>
    <col min="15625" max="15625" width="16.85546875" style="185" customWidth="1"/>
    <col min="15626" max="15626" width="19.140625" style="185" bestFit="1" customWidth="1"/>
    <col min="15627" max="15627" width="18" style="185" customWidth="1"/>
    <col min="15628" max="15629" width="20.140625" style="185" bestFit="1" customWidth="1"/>
    <col min="15630" max="15630" width="19.140625" style="185" bestFit="1" customWidth="1"/>
    <col min="15631" max="15815" width="19.5703125" style="185" customWidth="1"/>
    <col min="15816" max="15871" width="11.5703125" style="185"/>
    <col min="15872" max="15872" width="4.42578125" style="185" customWidth="1"/>
    <col min="15873" max="15873" width="20.140625" style="185" customWidth="1"/>
    <col min="15874" max="15874" width="22.7109375" style="185" customWidth="1"/>
    <col min="15875" max="15875" width="21.7109375" style="185" customWidth="1"/>
    <col min="15876" max="15876" width="0" style="185" hidden="1" customWidth="1"/>
    <col min="15877" max="15877" width="22.5703125" style="185" customWidth="1"/>
    <col min="15878" max="15878" width="19" style="185" customWidth="1"/>
    <col min="15879" max="15880" width="19.7109375" style="185" customWidth="1"/>
    <col min="15881" max="15881" width="16.85546875" style="185" customWidth="1"/>
    <col min="15882" max="15882" width="19.140625" style="185" bestFit="1" customWidth="1"/>
    <col min="15883" max="15883" width="18" style="185" customWidth="1"/>
    <col min="15884" max="15885" width="20.140625" style="185" bestFit="1" customWidth="1"/>
    <col min="15886" max="15886" width="19.140625" style="185" bestFit="1" customWidth="1"/>
    <col min="15887" max="16071" width="19.5703125" style="185" customWidth="1"/>
    <col min="16072" max="16127" width="11.5703125" style="185"/>
    <col min="16128" max="16128" width="4.42578125" style="185" customWidth="1"/>
    <col min="16129" max="16129" width="20.140625" style="185" customWidth="1"/>
    <col min="16130" max="16130" width="22.7109375" style="185" customWidth="1"/>
    <col min="16131" max="16131" width="21.7109375" style="185" customWidth="1"/>
    <col min="16132" max="16132" width="0" style="185" hidden="1" customWidth="1"/>
    <col min="16133" max="16133" width="22.5703125" style="185" customWidth="1"/>
    <col min="16134" max="16134" width="19" style="185" customWidth="1"/>
    <col min="16135" max="16136" width="19.7109375" style="185" customWidth="1"/>
    <col min="16137" max="16137" width="16.85546875" style="185" customWidth="1"/>
    <col min="16138" max="16138" width="19.140625" style="185" bestFit="1" customWidth="1"/>
    <col min="16139" max="16139" width="18" style="185" customWidth="1"/>
    <col min="16140" max="16141" width="20.140625" style="185" bestFit="1" customWidth="1"/>
    <col min="16142" max="16142" width="19.140625" style="185" bestFit="1" customWidth="1"/>
    <col min="16143" max="16327" width="19.5703125" style="185" customWidth="1"/>
    <col min="16328" max="16384" width="11.5703125" style="185"/>
  </cols>
  <sheetData>
    <row r="1" spans="1:199" ht="15.75" x14ac:dyDescent="0.25">
      <c r="A1" s="181"/>
      <c r="B1" s="181"/>
      <c r="C1" s="182"/>
      <c r="D1" s="181"/>
      <c r="E1" s="181"/>
      <c r="F1" s="183"/>
      <c r="G1" s="181"/>
      <c r="H1" s="181"/>
      <c r="I1" s="181"/>
      <c r="J1" s="181"/>
      <c r="K1" s="181"/>
      <c r="L1" s="181"/>
      <c r="P1" s="183"/>
      <c r="Q1" s="184"/>
      <c r="R1" s="184"/>
      <c r="S1" s="184"/>
      <c r="T1" s="184"/>
      <c r="U1" s="184"/>
      <c r="V1" s="184"/>
      <c r="W1" s="184"/>
      <c r="X1" s="184"/>
      <c r="Y1" s="184"/>
      <c r="Z1" s="184"/>
      <c r="AA1" s="184"/>
      <c r="AB1" s="630" t="s">
        <v>10</v>
      </c>
      <c r="AC1" s="630"/>
      <c r="AD1" s="630"/>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c r="DZ1" s="184"/>
      <c r="EA1" s="184"/>
      <c r="EB1" s="184"/>
      <c r="EC1" s="184"/>
      <c r="ED1" s="184"/>
      <c r="EE1" s="184"/>
      <c r="EF1" s="184"/>
      <c r="EG1" s="184"/>
      <c r="EH1" s="184"/>
      <c r="EI1" s="184"/>
      <c r="EJ1" s="184"/>
      <c r="EK1" s="184"/>
      <c r="EL1" s="184"/>
      <c r="EM1" s="184"/>
      <c r="EN1" s="184"/>
      <c r="EO1" s="184"/>
      <c r="EP1" s="184"/>
      <c r="EQ1" s="184"/>
      <c r="ER1" s="184"/>
      <c r="ES1" s="184"/>
      <c r="ET1" s="184"/>
      <c r="EU1" s="184"/>
      <c r="EV1" s="184"/>
      <c r="EW1" s="184"/>
      <c r="EX1" s="184"/>
      <c r="EY1" s="184"/>
      <c r="EZ1" s="184"/>
      <c r="FA1" s="184"/>
      <c r="FB1" s="184"/>
      <c r="FC1" s="184"/>
      <c r="FD1" s="184"/>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4"/>
      <c r="GE1" s="184"/>
      <c r="GF1" s="184"/>
      <c r="GG1" s="184"/>
      <c r="GH1" s="184"/>
      <c r="GI1" s="184"/>
      <c r="GJ1" s="184"/>
      <c r="GK1" s="184"/>
      <c r="GL1" s="184"/>
      <c r="GM1" s="184"/>
      <c r="GN1" s="184"/>
      <c r="GO1" s="184"/>
      <c r="GP1" s="184"/>
      <c r="GQ1" s="184"/>
    </row>
    <row r="2" spans="1:199" ht="37.5" customHeight="1" x14ac:dyDescent="0.25">
      <c r="A2" s="699" t="s">
        <v>512</v>
      </c>
      <c r="B2" s="699"/>
      <c r="C2" s="699"/>
      <c r="D2" s="699"/>
      <c r="E2" s="699"/>
      <c r="F2" s="699"/>
      <c r="G2" s="699"/>
      <c r="H2" s="699"/>
      <c r="I2" s="699"/>
      <c r="J2" s="699"/>
      <c r="K2" s="699"/>
      <c r="L2" s="699"/>
      <c r="M2" s="699"/>
      <c r="N2" s="699"/>
      <c r="O2" s="699"/>
      <c r="P2" s="699"/>
      <c r="Q2" s="699"/>
      <c r="R2" s="699"/>
      <c r="S2" s="699"/>
      <c r="T2" s="699"/>
      <c r="U2" s="699"/>
      <c r="V2" s="699"/>
      <c r="W2" s="699"/>
      <c r="X2" s="699"/>
      <c r="Y2" s="699"/>
      <c r="Z2" s="699"/>
      <c r="AA2" s="699"/>
      <c r="AB2" s="699"/>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c r="FL2" s="184"/>
      <c r="FM2" s="184"/>
      <c r="FN2" s="184"/>
      <c r="FO2" s="184"/>
      <c r="FP2" s="184"/>
      <c r="FQ2" s="184"/>
      <c r="FR2" s="184"/>
      <c r="FS2" s="184"/>
      <c r="FT2" s="184"/>
      <c r="FU2" s="184"/>
      <c r="FV2" s="184"/>
      <c r="FW2" s="184"/>
      <c r="FX2" s="184"/>
      <c r="FY2" s="184"/>
      <c r="FZ2" s="184"/>
      <c r="GA2" s="184"/>
      <c r="GB2" s="184"/>
      <c r="GC2" s="184"/>
      <c r="GD2" s="184"/>
      <c r="GE2" s="184"/>
      <c r="GF2" s="184"/>
      <c r="GG2" s="184"/>
      <c r="GH2" s="184"/>
      <c r="GI2" s="184"/>
      <c r="GJ2" s="184"/>
      <c r="GK2" s="184"/>
      <c r="GL2" s="184"/>
      <c r="GM2" s="184"/>
      <c r="GN2" s="184"/>
      <c r="GO2" s="184"/>
      <c r="GP2" s="184"/>
      <c r="GQ2" s="184"/>
    </row>
    <row r="3" spans="1:199" ht="15.75" customHeight="1" x14ac:dyDescent="0.25">
      <c r="A3" s="181"/>
      <c r="B3" s="181"/>
      <c r="C3" s="182"/>
      <c r="D3" s="181"/>
      <c r="E3" s="181"/>
      <c r="F3" s="183"/>
      <c r="G3" s="181"/>
      <c r="H3" s="181"/>
      <c r="I3" s="181"/>
      <c r="J3" s="181"/>
      <c r="K3" s="181"/>
      <c r="L3" s="181"/>
      <c r="O3" s="395"/>
      <c r="P3" s="395"/>
      <c r="Q3" s="186"/>
      <c r="R3" s="186"/>
      <c r="S3" s="186"/>
      <c r="T3" s="186"/>
      <c r="U3" s="186"/>
      <c r="V3" s="186"/>
      <c r="W3" s="186"/>
      <c r="X3" s="186"/>
      <c r="Y3" s="186"/>
      <c r="Z3" s="186"/>
      <c r="AA3" s="700" t="s">
        <v>13</v>
      </c>
      <c r="AB3" s="700"/>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c r="CN3" s="186"/>
      <c r="CO3" s="186"/>
      <c r="CP3" s="186"/>
      <c r="CQ3" s="186"/>
      <c r="CR3" s="186"/>
      <c r="CS3" s="186"/>
      <c r="CT3" s="186"/>
      <c r="CU3" s="186"/>
      <c r="CV3" s="186"/>
      <c r="CW3" s="186"/>
      <c r="CX3" s="186"/>
      <c r="CY3" s="186"/>
      <c r="CZ3" s="186"/>
      <c r="DA3" s="186"/>
      <c r="DB3" s="186"/>
      <c r="DC3" s="186"/>
      <c r="DD3" s="186"/>
      <c r="DE3" s="186"/>
      <c r="DF3" s="186"/>
      <c r="DG3" s="186"/>
      <c r="DH3" s="186"/>
      <c r="DI3" s="186"/>
      <c r="DJ3" s="186"/>
      <c r="DK3" s="186"/>
      <c r="DL3" s="186"/>
      <c r="DM3" s="186"/>
      <c r="DN3" s="186"/>
      <c r="DO3" s="186"/>
      <c r="DP3" s="186"/>
      <c r="DQ3" s="186"/>
      <c r="DR3" s="186"/>
      <c r="DS3" s="186"/>
      <c r="DT3" s="186"/>
      <c r="DU3" s="186"/>
      <c r="DV3" s="186"/>
      <c r="DW3" s="186"/>
      <c r="DX3" s="186"/>
      <c r="DY3" s="186"/>
      <c r="DZ3" s="186"/>
      <c r="EA3" s="186"/>
      <c r="EB3" s="186"/>
      <c r="EC3" s="186"/>
      <c r="ED3" s="186"/>
      <c r="EE3" s="186"/>
      <c r="EF3" s="186"/>
      <c r="EG3" s="186"/>
      <c r="EH3" s="186"/>
      <c r="EI3" s="186"/>
      <c r="EJ3" s="186"/>
      <c r="EK3" s="186"/>
      <c r="EL3" s="186"/>
      <c r="EM3" s="186"/>
      <c r="EN3" s="186"/>
      <c r="EO3" s="186"/>
      <c r="EP3" s="186"/>
      <c r="EQ3" s="186"/>
      <c r="ER3" s="186"/>
      <c r="ES3" s="186"/>
      <c r="ET3" s="186"/>
      <c r="EU3" s="186"/>
      <c r="EV3" s="186"/>
      <c r="EW3" s="186"/>
      <c r="EX3" s="186"/>
      <c r="EY3" s="186"/>
      <c r="EZ3" s="186"/>
      <c r="FA3" s="186"/>
      <c r="FB3" s="186"/>
      <c r="FC3" s="186"/>
      <c r="FD3" s="186"/>
      <c r="FE3" s="186"/>
      <c r="FF3" s="186"/>
      <c r="FG3" s="186"/>
      <c r="FH3" s="186"/>
      <c r="FI3" s="186"/>
      <c r="FJ3" s="186"/>
      <c r="FK3" s="186"/>
      <c r="FL3" s="186"/>
      <c r="FM3" s="186"/>
      <c r="FN3" s="186"/>
      <c r="FO3" s="186"/>
      <c r="FP3" s="186"/>
      <c r="FQ3" s="186"/>
      <c r="FR3" s="186"/>
      <c r="FS3" s="186"/>
      <c r="FT3" s="186"/>
      <c r="FU3" s="186"/>
      <c r="FV3" s="186"/>
      <c r="FW3" s="186"/>
      <c r="FX3" s="186"/>
      <c r="FY3" s="186"/>
      <c r="FZ3" s="186"/>
      <c r="GA3" s="186"/>
      <c r="GB3" s="186"/>
      <c r="GC3" s="186"/>
      <c r="GD3" s="186"/>
      <c r="GE3" s="186"/>
      <c r="GF3" s="186"/>
      <c r="GG3" s="186"/>
      <c r="GH3" s="186"/>
      <c r="GI3" s="186"/>
      <c r="GJ3" s="186"/>
      <c r="GK3" s="186"/>
      <c r="GL3" s="186"/>
      <c r="GM3" s="186"/>
      <c r="GN3" s="186"/>
      <c r="GO3" s="186"/>
      <c r="GP3" s="186"/>
      <c r="GQ3" s="186"/>
    </row>
    <row r="4" spans="1:199" s="187" customFormat="1" ht="21.75" customHeight="1" x14ac:dyDescent="0.25">
      <c r="A4" s="698" t="s">
        <v>1</v>
      </c>
      <c r="B4" s="698" t="s">
        <v>233</v>
      </c>
      <c r="C4" s="698" t="s">
        <v>517</v>
      </c>
      <c r="D4" s="697" t="s">
        <v>139</v>
      </c>
      <c r="E4" s="697"/>
      <c r="F4" s="697"/>
      <c r="G4" s="697"/>
      <c r="H4" s="697"/>
      <c r="I4" s="697"/>
      <c r="J4" s="697"/>
      <c r="K4" s="697"/>
      <c r="L4" s="697"/>
      <c r="M4" s="697"/>
      <c r="N4" s="697"/>
      <c r="O4" s="697"/>
      <c r="P4" s="698" t="s">
        <v>513</v>
      </c>
      <c r="Q4" s="697" t="s">
        <v>139</v>
      </c>
      <c r="R4" s="697"/>
      <c r="S4" s="697"/>
      <c r="T4" s="697"/>
      <c r="U4" s="697"/>
      <c r="V4" s="697"/>
      <c r="W4" s="697"/>
      <c r="X4" s="697"/>
      <c r="Y4" s="697"/>
      <c r="Z4" s="697"/>
      <c r="AA4" s="697"/>
      <c r="AB4" s="697"/>
      <c r="AC4" s="692" t="s">
        <v>510</v>
      </c>
      <c r="AD4" s="693"/>
      <c r="AE4" s="184"/>
      <c r="AF4" s="184"/>
      <c r="AG4" s="184"/>
      <c r="AH4" s="184"/>
      <c r="AI4" s="184"/>
      <c r="AJ4" s="184"/>
      <c r="AK4" s="184"/>
      <c r="AL4" s="184"/>
      <c r="AM4" s="184"/>
      <c r="AN4" s="184"/>
      <c r="AO4" s="184"/>
      <c r="AP4" s="184"/>
      <c r="AQ4" s="184"/>
      <c r="AR4" s="184"/>
      <c r="AS4" s="184"/>
      <c r="AT4" s="184"/>
      <c r="AU4" s="184"/>
      <c r="AV4" s="184"/>
      <c r="AW4" s="184"/>
      <c r="AX4" s="184"/>
      <c r="AY4" s="184"/>
      <c r="AZ4" s="184"/>
      <c r="BA4" s="184"/>
      <c r="BB4" s="184"/>
      <c r="BC4" s="184"/>
      <c r="BD4" s="184"/>
      <c r="BE4" s="184"/>
      <c r="BF4" s="184"/>
      <c r="BG4" s="184"/>
      <c r="BH4" s="184"/>
      <c r="BI4" s="184"/>
      <c r="BJ4" s="184"/>
      <c r="BK4" s="184"/>
      <c r="BL4" s="184"/>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c r="CN4" s="184"/>
      <c r="CO4" s="184"/>
      <c r="CP4" s="184"/>
      <c r="CQ4" s="184"/>
      <c r="CR4" s="184"/>
      <c r="CS4" s="184"/>
      <c r="CT4" s="184"/>
      <c r="CU4" s="184"/>
      <c r="CV4" s="184"/>
      <c r="CW4" s="184"/>
      <c r="CX4" s="184"/>
      <c r="CY4" s="184"/>
      <c r="CZ4" s="184"/>
      <c r="DA4" s="184"/>
      <c r="DB4" s="184"/>
      <c r="DC4" s="184"/>
      <c r="DD4" s="184"/>
      <c r="DE4" s="184"/>
      <c r="DF4" s="184"/>
      <c r="DG4" s="184"/>
      <c r="DH4" s="184"/>
      <c r="DI4" s="184"/>
      <c r="DJ4" s="184"/>
      <c r="DK4" s="184"/>
      <c r="DL4" s="184"/>
      <c r="DM4" s="184"/>
      <c r="DN4" s="184"/>
      <c r="DO4" s="184"/>
      <c r="DP4" s="184"/>
      <c r="DQ4" s="184"/>
      <c r="DR4" s="184"/>
      <c r="DS4" s="184"/>
      <c r="DT4" s="184"/>
      <c r="DU4" s="184"/>
      <c r="DV4" s="184"/>
      <c r="DW4" s="184"/>
      <c r="DX4" s="184"/>
      <c r="DY4" s="184"/>
      <c r="DZ4" s="184"/>
      <c r="EA4" s="184"/>
      <c r="EB4" s="184"/>
      <c r="EC4" s="184"/>
      <c r="ED4" s="184"/>
      <c r="EE4" s="184"/>
      <c r="EF4" s="184"/>
      <c r="EG4" s="184"/>
      <c r="EH4" s="184"/>
      <c r="EI4" s="184"/>
      <c r="EJ4" s="184"/>
      <c r="EK4" s="184"/>
      <c r="EL4" s="184"/>
      <c r="EM4" s="184"/>
      <c r="EN4" s="184"/>
      <c r="EO4" s="184"/>
      <c r="EP4" s="184"/>
      <c r="EQ4" s="184"/>
      <c r="ER4" s="184"/>
      <c r="ES4" s="184"/>
      <c r="ET4" s="184"/>
      <c r="EU4" s="184"/>
      <c r="EV4" s="184"/>
      <c r="EW4" s="184"/>
      <c r="EX4" s="184"/>
      <c r="EY4" s="184"/>
      <c r="EZ4" s="184"/>
      <c r="FA4" s="184"/>
      <c r="FB4" s="184"/>
      <c r="FC4" s="184"/>
      <c r="FD4" s="184"/>
      <c r="FE4" s="184"/>
      <c r="FF4" s="184"/>
      <c r="FG4" s="184"/>
      <c r="FH4" s="184"/>
      <c r="FI4" s="184"/>
      <c r="FJ4" s="184"/>
      <c r="FK4" s="184"/>
      <c r="FL4" s="184"/>
      <c r="FM4" s="184"/>
      <c r="FN4" s="184"/>
      <c r="FO4" s="184"/>
      <c r="FP4" s="184"/>
      <c r="FQ4" s="184"/>
      <c r="FR4" s="184"/>
      <c r="FS4" s="184"/>
      <c r="FT4" s="184"/>
      <c r="FU4" s="184"/>
      <c r="FV4" s="184"/>
      <c r="FW4" s="184"/>
      <c r="FX4" s="184"/>
      <c r="FY4" s="184"/>
      <c r="FZ4" s="184"/>
      <c r="GA4" s="184"/>
      <c r="GB4" s="184"/>
      <c r="GC4" s="184"/>
      <c r="GD4" s="184"/>
      <c r="GE4" s="184"/>
      <c r="GF4" s="184"/>
      <c r="GG4" s="184"/>
      <c r="GH4" s="184"/>
      <c r="GI4" s="184"/>
      <c r="GJ4" s="184"/>
      <c r="GK4" s="184"/>
      <c r="GL4" s="184"/>
      <c r="GM4" s="184"/>
      <c r="GN4" s="184"/>
      <c r="GO4" s="184"/>
      <c r="GP4" s="184"/>
      <c r="GQ4" s="184"/>
    </row>
    <row r="5" spans="1:199" s="184" customFormat="1" ht="21.75" customHeight="1" x14ac:dyDescent="0.25">
      <c r="A5" s="698"/>
      <c r="B5" s="698"/>
      <c r="C5" s="698"/>
      <c r="D5" s="697" t="s">
        <v>37</v>
      </c>
      <c r="E5" s="697"/>
      <c r="F5" s="697"/>
      <c r="G5" s="697"/>
      <c r="H5" s="697" t="s">
        <v>38</v>
      </c>
      <c r="I5" s="697"/>
      <c r="J5" s="697"/>
      <c r="K5" s="697"/>
      <c r="L5" s="698" t="s">
        <v>234</v>
      </c>
      <c r="M5" s="697" t="s">
        <v>235</v>
      </c>
      <c r="N5" s="697"/>
      <c r="O5" s="697"/>
      <c r="P5" s="698"/>
      <c r="Q5" s="697" t="s">
        <v>37</v>
      </c>
      <c r="R5" s="697"/>
      <c r="S5" s="697"/>
      <c r="T5" s="697"/>
      <c r="U5" s="697" t="s">
        <v>38</v>
      </c>
      <c r="V5" s="697"/>
      <c r="W5" s="697"/>
      <c r="X5" s="697"/>
      <c r="Y5" s="698" t="s">
        <v>234</v>
      </c>
      <c r="Z5" s="697" t="s">
        <v>235</v>
      </c>
      <c r="AA5" s="697"/>
      <c r="AB5" s="697"/>
      <c r="AC5" s="694" t="s">
        <v>235</v>
      </c>
      <c r="AD5" s="694" t="s">
        <v>514</v>
      </c>
    </row>
    <row r="6" spans="1:199" s="184" customFormat="1" ht="13.5" customHeight="1" x14ac:dyDescent="0.25">
      <c r="A6" s="698"/>
      <c r="B6" s="698"/>
      <c r="C6" s="698"/>
      <c r="D6" s="697" t="s">
        <v>102</v>
      </c>
      <c r="E6" s="698" t="s">
        <v>243</v>
      </c>
      <c r="F6" s="691" t="s">
        <v>140</v>
      </c>
      <c r="G6" s="691"/>
      <c r="H6" s="697" t="s">
        <v>102</v>
      </c>
      <c r="I6" s="691" t="s">
        <v>140</v>
      </c>
      <c r="J6" s="691"/>
      <c r="K6" s="691"/>
      <c r="L6" s="698"/>
      <c r="M6" s="697" t="s">
        <v>102</v>
      </c>
      <c r="N6" s="691" t="s">
        <v>140</v>
      </c>
      <c r="O6" s="691"/>
      <c r="P6" s="698"/>
      <c r="Q6" s="697" t="s">
        <v>102</v>
      </c>
      <c r="R6" s="698" t="s">
        <v>243</v>
      </c>
      <c r="S6" s="691" t="s">
        <v>140</v>
      </c>
      <c r="T6" s="691"/>
      <c r="U6" s="697" t="s">
        <v>102</v>
      </c>
      <c r="V6" s="691" t="s">
        <v>140</v>
      </c>
      <c r="W6" s="691"/>
      <c r="X6" s="691"/>
      <c r="Y6" s="698"/>
      <c r="Z6" s="697" t="s">
        <v>102</v>
      </c>
      <c r="AA6" s="691" t="s">
        <v>140</v>
      </c>
      <c r="AB6" s="691"/>
      <c r="AC6" s="695"/>
      <c r="AD6" s="695"/>
    </row>
    <row r="7" spans="1:199" s="184" customFormat="1" ht="57.75" customHeight="1" x14ac:dyDescent="0.25">
      <c r="A7" s="698"/>
      <c r="B7" s="698"/>
      <c r="C7" s="698"/>
      <c r="D7" s="697"/>
      <c r="E7" s="698"/>
      <c r="F7" s="396" t="s">
        <v>236</v>
      </c>
      <c r="G7" s="396" t="s">
        <v>237</v>
      </c>
      <c r="H7" s="697"/>
      <c r="I7" s="396" t="s">
        <v>236</v>
      </c>
      <c r="J7" s="396" t="s">
        <v>460</v>
      </c>
      <c r="K7" s="396" t="s">
        <v>238</v>
      </c>
      <c r="L7" s="698"/>
      <c r="M7" s="697"/>
      <c r="N7" s="396" t="s">
        <v>239</v>
      </c>
      <c r="O7" s="396" t="s">
        <v>240</v>
      </c>
      <c r="P7" s="698"/>
      <c r="Q7" s="697"/>
      <c r="R7" s="698"/>
      <c r="S7" s="396" t="s">
        <v>236</v>
      </c>
      <c r="T7" s="396" t="s">
        <v>237</v>
      </c>
      <c r="U7" s="697"/>
      <c r="V7" s="396" t="s">
        <v>236</v>
      </c>
      <c r="W7" s="396" t="s">
        <v>460</v>
      </c>
      <c r="X7" s="396" t="s">
        <v>238</v>
      </c>
      <c r="Y7" s="698"/>
      <c r="Z7" s="697"/>
      <c r="AA7" s="396" t="s">
        <v>239</v>
      </c>
      <c r="AB7" s="396" t="s">
        <v>240</v>
      </c>
      <c r="AC7" s="696"/>
      <c r="AD7" s="696"/>
      <c r="AE7" s="188"/>
      <c r="AF7" s="188"/>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c r="CV7" s="188"/>
      <c r="CW7" s="188"/>
      <c r="CX7" s="188"/>
      <c r="CY7" s="188"/>
      <c r="CZ7" s="188"/>
      <c r="DA7" s="188"/>
      <c r="DB7" s="188"/>
      <c r="DC7" s="188"/>
      <c r="DD7" s="188"/>
      <c r="DE7" s="188"/>
      <c r="DF7" s="188"/>
      <c r="DG7" s="188"/>
      <c r="DH7" s="188"/>
      <c r="DI7" s="188"/>
      <c r="DJ7" s="188"/>
      <c r="DK7" s="188"/>
      <c r="DL7" s="188"/>
      <c r="DM7" s="188"/>
      <c r="DN7" s="188"/>
      <c r="DO7" s="188"/>
      <c r="DP7" s="188"/>
      <c r="DQ7" s="188"/>
      <c r="DR7" s="188"/>
      <c r="DS7" s="188"/>
      <c r="DT7" s="188"/>
      <c r="DU7" s="188"/>
      <c r="DV7" s="188"/>
      <c r="DW7" s="188"/>
      <c r="DX7" s="188"/>
      <c r="DY7" s="188"/>
      <c r="DZ7" s="188"/>
      <c r="EA7" s="188"/>
      <c r="EB7" s="188"/>
      <c r="EC7" s="188"/>
      <c r="ED7" s="188"/>
      <c r="EE7" s="188"/>
      <c r="EF7" s="188"/>
      <c r="EG7" s="188"/>
      <c r="EH7" s="188"/>
      <c r="EI7" s="188"/>
      <c r="EJ7" s="188"/>
      <c r="EK7" s="188"/>
      <c r="EL7" s="188"/>
      <c r="EM7" s="188"/>
      <c r="EN7" s="188"/>
      <c r="EO7" s="188"/>
      <c r="EP7" s="188"/>
      <c r="EQ7" s="188"/>
      <c r="ER7" s="188"/>
      <c r="ES7" s="188"/>
      <c r="ET7" s="188"/>
      <c r="EU7" s="188"/>
      <c r="EV7" s="188"/>
      <c r="EW7" s="188"/>
      <c r="EX7" s="188"/>
      <c r="EY7" s="188"/>
      <c r="EZ7" s="188"/>
      <c r="FA7" s="188"/>
      <c r="FB7" s="188"/>
      <c r="FC7" s="188"/>
      <c r="FD7" s="188"/>
      <c r="FE7" s="188"/>
      <c r="FF7" s="188"/>
      <c r="FG7" s="188"/>
      <c r="FH7" s="188"/>
      <c r="FI7" s="188"/>
      <c r="FJ7" s="188"/>
      <c r="FK7" s="188"/>
      <c r="FL7" s="188"/>
      <c r="FM7" s="188"/>
      <c r="FN7" s="188"/>
      <c r="FO7" s="188"/>
      <c r="FP7" s="188"/>
      <c r="FQ7" s="188"/>
      <c r="FR7" s="188"/>
      <c r="FS7" s="188"/>
      <c r="FT7" s="188"/>
      <c r="FU7" s="188"/>
      <c r="FV7" s="188"/>
      <c r="FW7" s="188"/>
      <c r="FX7" s="188"/>
      <c r="FY7" s="188"/>
      <c r="FZ7" s="188"/>
      <c r="GA7" s="188"/>
      <c r="GB7" s="188"/>
      <c r="GC7" s="188"/>
      <c r="GD7" s="188"/>
      <c r="GE7" s="188"/>
      <c r="GF7" s="188"/>
      <c r="GG7" s="188"/>
      <c r="GH7" s="188"/>
      <c r="GI7" s="188"/>
      <c r="GJ7" s="188"/>
      <c r="GK7" s="188"/>
      <c r="GL7" s="188"/>
      <c r="GM7" s="188"/>
      <c r="GN7" s="188"/>
      <c r="GO7" s="188"/>
      <c r="GP7" s="188"/>
      <c r="GQ7" s="188"/>
    </row>
    <row r="8" spans="1:199" s="187" customFormat="1" ht="20.25" customHeight="1" x14ac:dyDescent="0.25">
      <c r="A8" s="397"/>
      <c r="B8" s="397" t="s">
        <v>241</v>
      </c>
      <c r="C8" s="398">
        <f>SUM(C9:C38)</f>
        <v>144845642147755</v>
      </c>
      <c r="D8" s="398">
        <f>SUM(D9:D38)</f>
        <v>40705550326603</v>
      </c>
      <c r="E8" s="398">
        <f t="shared" ref="E8:AB8" si="0">SUM(E9:E38)</f>
        <v>0</v>
      </c>
      <c r="F8" s="398">
        <f>SUM(F9:F38)</f>
        <v>12704828541743</v>
      </c>
      <c r="G8" s="398">
        <f t="shared" si="0"/>
        <v>444524323418</v>
      </c>
      <c r="H8" s="398">
        <f>SUM(H9:H38)</f>
        <v>39106038876375</v>
      </c>
      <c r="I8" s="398">
        <f t="shared" si="0"/>
        <v>17977083836003</v>
      </c>
      <c r="J8" s="398">
        <f t="shared" si="0"/>
        <v>0</v>
      </c>
      <c r="K8" s="398">
        <f t="shared" si="0"/>
        <v>1814838775375</v>
      </c>
      <c r="L8" s="398">
        <f>SUM(L9:L38)</f>
        <v>254542494830</v>
      </c>
      <c r="M8" s="398">
        <f>SUM(M9:M38)</f>
        <v>64779510449947</v>
      </c>
      <c r="N8" s="398">
        <f t="shared" si="0"/>
        <v>62082215916068</v>
      </c>
      <c r="O8" s="398">
        <f t="shared" si="0"/>
        <v>2697294533879</v>
      </c>
      <c r="P8" s="398">
        <f t="shared" si="0"/>
        <v>144810254539755</v>
      </c>
      <c r="Q8" s="398">
        <f t="shared" si="0"/>
        <v>40705550326603</v>
      </c>
      <c r="R8" s="398">
        <f t="shared" si="0"/>
        <v>0</v>
      </c>
      <c r="S8" s="398">
        <f t="shared" si="0"/>
        <v>12704828541743</v>
      </c>
      <c r="T8" s="398">
        <f t="shared" si="0"/>
        <v>444524323418</v>
      </c>
      <c r="U8" s="398">
        <f t="shared" si="0"/>
        <v>39106038876375</v>
      </c>
      <c r="V8" s="398">
        <f t="shared" si="0"/>
        <v>17977083836003</v>
      </c>
      <c r="W8" s="398">
        <f t="shared" si="0"/>
        <v>0</v>
      </c>
      <c r="X8" s="398">
        <f t="shared" si="0"/>
        <v>1814838775375</v>
      </c>
      <c r="Y8" s="398">
        <f t="shared" si="0"/>
        <v>254542494830</v>
      </c>
      <c r="Z8" s="398">
        <f t="shared" si="0"/>
        <v>64744122841947</v>
      </c>
      <c r="AA8" s="398">
        <f t="shared" si="0"/>
        <v>62046828308068</v>
      </c>
      <c r="AB8" s="398">
        <f t="shared" si="0"/>
        <v>2697294533879</v>
      </c>
      <c r="AC8" s="638">
        <f>Z8-M8</f>
        <v>-35387608000</v>
      </c>
      <c r="AD8" s="638">
        <f t="shared" ref="AD8:AD37" si="1">AA8-N8</f>
        <v>-35387608000</v>
      </c>
      <c r="AE8" s="189">
        <f>C8-P8</f>
        <v>35387608000</v>
      </c>
      <c r="AF8" s="189"/>
      <c r="AG8" s="189"/>
      <c r="AH8" s="189"/>
      <c r="AI8" s="189"/>
      <c r="AJ8" s="189"/>
      <c r="AK8" s="189"/>
      <c r="AL8" s="189"/>
      <c r="AM8" s="189"/>
      <c r="AN8" s="189"/>
      <c r="AO8" s="189"/>
      <c r="AP8" s="189"/>
      <c r="AQ8" s="189"/>
      <c r="AR8" s="189"/>
      <c r="AS8" s="189"/>
      <c r="AT8" s="189"/>
      <c r="AU8" s="189"/>
      <c r="AV8" s="189"/>
      <c r="AW8" s="189"/>
      <c r="AX8" s="189"/>
      <c r="AY8" s="189"/>
      <c r="AZ8" s="189"/>
      <c r="BA8" s="189"/>
      <c r="BB8" s="189"/>
      <c r="BC8" s="189"/>
      <c r="BD8" s="189"/>
      <c r="BE8" s="189"/>
      <c r="BF8" s="189"/>
      <c r="BG8" s="189"/>
      <c r="BH8" s="189"/>
      <c r="BI8" s="189"/>
      <c r="BJ8" s="189"/>
      <c r="BK8" s="189"/>
      <c r="BL8" s="189"/>
      <c r="BM8" s="189"/>
      <c r="BN8" s="189"/>
      <c r="BO8" s="189"/>
      <c r="BP8" s="189"/>
      <c r="BQ8" s="189"/>
      <c r="BR8" s="189"/>
      <c r="BS8" s="189"/>
      <c r="BT8" s="189"/>
      <c r="BU8" s="189"/>
      <c r="BV8" s="189"/>
      <c r="BW8" s="189"/>
      <c r="BX8" s="189"/>
      <c r="BY8" s="189"/>
      <c r="BZ8" s="189"/>
      <c r="CA8" s="189"/>
      <c r="CB8" s="189"/>
      <c r="CC8" s="189"/>
      <c r="CD8" s="189"/>
      <c r="CE8" s="189"/>
      <c r="CF8" s="189"/>
      <c r="CG8" s="189"/>
      <c r="CH8" s="189"/>
      <c r="CI8" s="189"/>
      <c r="CJ8" s="189"/>
      <c r="CK8" s="189"/>
      <c r="CL8" s="189"/>
      <c r="CM8" s="189"/>
      <c r="CN8" s="189"/>
      <c r="CO8" s="189"/>
      <c r="CP8" s="189"/>
      <c r="CQ8" s="189"/>
      <c r="CR8" s="189"/>
      <c r="CS8" s="189"/>
      <c r="CT8" s="189"/>
      <c r="CU8" s="189"/>
      <c r="CV8" s="189"/>
      <c r="CW8" s="189"/>
      <c r="CX8" s="189"/>
      <c r="CY8" s="189"/>
      <c r="CZ8" s="189"/>
      <c r="DA8" s="189"/>
      <c r="DB8" s="189"/>
      <c r="DC8" s="189"/>
      <c r="DD8" s="189"/>
      <c r="DE8" s="189"/>
      <c r="DF8" s="189"/>
      <c r="DG8" s="189"/>
      <c r="DH8" s="189"/>
      <c r="DI8" s="189"/>
      <c r="DJ8" s="189"/>
      <c r="DK8" s="189"/>
      <c r="DL8" s="189"/>
      <c r="DM8" s="189"/>
      <c r="DN8" s="189"/>
      <c r="DO8" s="189"/>
      <c r="DP8" s="189"/>
      <c r="DQ8" s="189"/>
      <c r="DR8" s="189"/>
      <c r="DS8" s="189"/>
      <c r="DT8" s="189"/>
      <c r="DU8" s="189"/>
      <c r="DV8" s="189"/>
      <c r="DW8" s="189"/>
      <c r="DX8" s="189"/>
      <c r="DY8" s="189"/>
      <c r="DZ8" s="189"/>
      <c r="EA8" s="189"/>
      <c r="EB8" s="189"/>
      <c r="EC8" s="189"/>
      <c r="ED8" s="189"/>
      <c r="EE8" s="189"/>
      <c r="EF8" s="189"/>
      <c r="EG8" s="189"/>
      <c r="EH8" s="189"/>
      <c r="EI8" s="189"/>
      <c r="EJ8" s="189"/>
      <c r="EK8" s="189"/>
      <c r="EL8" s="189"/>
      <c r="EM8" s="189"/>
      <c r="EN8" s="189"/>
      <c r="EO8" s="189"/>
      <c r="EP8" s="189"/>
      <c r="EQ8" s="189"/>
      <c r="ER8" s="189"/>
      <c r="ES8" s="189"/>
      <c r="ET8" s="189"/>
      <c r="EU8" s="189"/>
      <c r="EV8" s="189"/>
      <c r="EW8" s="189"/>
      <c r="EX8" s="189"/>
      <c r="EY8" s="189"/>
      <c r="EZ8" s="189"/>
      <c r="FA8" s="189"/>
      <c r="FB8" s="189"/>
      <c r="FC8" s="189"/>
      <c r="FD8" s="189"/>
      <c r="FE8" s="189"/>
      <c r="FF8" s="189"/>
      <c r="FG8" s="189"/>
      <c r="FH8" s="189"/>
      <c r="FI8" s="189"/>
      <c r="FJ8" s="189"/>
      <c r="FK8" s="189"/>
      <c r="FL8" s="189"/>
      <c r="FM8" s="189"/>
      <c r="FN8" s="189"/>
      <c r="FO8" s="189"/>
      <c r="FP8" s="189"/>
      <c r="FQ8" s="189"/>
      <c r="FR8" s="189"/>
      <c r="FS8" s="189"/>
      <c r="FT8" s="189"/>
      <c r="FU8" s="189"/>
      <c r="FV8" s="189"/>
      <c r="FW8" s="189"/>
      <c r="FX8" s="189"/>
      <c r="FY8" s="189"/>
      <c r="FZ8" s="189"/>
      <c r="GA8" s="189"/>
      <c r="GB8" s="189"/>
      <c r="GC8" s="189"/>
      <c r="GD8" s="189"/>
      <c r="GE8" s="189"/>
      <c r="GF8" s="189"/>
      <c r="GG8" s="189"/>
      <c r="GH8" s="189"/>
      <c r="GI8" s="189"/>
      <c r="GJ8" s="189"/>
      <c r="GK8" s="189"/>
      <c r="GL8" s="189"/>
      <c r="GM8" s="189"/>
      <c r="GN8" s="189"/>
      <c r="GO8" s="189"/>
      <c r="GP8" s="189"/>
      <c r="GQ8" s="189"/>
    </row>
    <row r="9" spans="1:199" ht="20.25" customHeight="1" x14ac:dyDescent="0.25">
      <c r="A9" s="399">
        <v>1</v>
      </c>
      <c r="B9" s="400" t="s">
        <v>461</v>
      </c>
      <c r="C9" s="401">
        <f>D9+H9+L9+M9</f>
        <v>4794509340371</v>
      </c>
      <c r="D9" s="401">
        <v>692220471764</v>
      </c>
      <c r="E9" s="402"/>
      <c r="F9" s="401">
        <v>414208043000</v>
      </c>
      <c r="G9" s="401">
        <v>0</v>
      </c>
      <c r="H9" s="401">
        <v>1028286839822</v>
      </c>
      <c r="I9" s="401">
        <v>319378417380</v>
      </c>
      <c r="J9" s="403"/>
      <c r="K9" s="401">
        <v>94688127406</v>
      </c>
      <c r="L9" s="401">
        <v>0</v>
      </c>
      <c r="M9" s="401">
        <v>3074002028785</v>
      </c>
      <c r="N9" s="401">
        <v>3074002028785</v>
      </c>
      <c r="O9" s="402">
        <f>M9-N9</f>
        <v>0</v>
      </c>
      <c r="P9" s="401">
        <f>Q9+U9+Y9+Z9</f>
        <v>4794509340371</v>
      </c>
      <c r="Q9" s="401">
        <v>692220471764</v>
      </c>
      <c r="R9" s="402"/>
      <c r="S9" s="401">
        <v>414208043000</v>
      </c>
      <c r="T9" s="401">
        <v>0</v>
      </c>
      <c r="U9" s="401">
        <v>1028286839822</v>
      </c>
      <c r="V9" s="401">
        <v>319378417380</v>
      </c>
      <c r="W9" s="403"/>
      <c r="X9" s="401">
        <v>94688127406</v>
      </c>
      <c r="Y9" s="401">
        <v>0</v>
      </c>
      <c r="Z9" s="401">
        <v>3074002028785</v>
      </c>
      <c r="AA9" s="401">
        <v>3074002028785</v>
      </c>
      <c r="AB9" s="402">
        <f>Z9-AA9</f>
        <v>0</v>
      </c>
      <c r="AC9" s="639">
        <f t="shared" ref="AC9:AC37" si="2">Z9-M9</f>
        <v>0</v>
      </c>
      <c r="AD9" s="639">
        <f t="shared" si="1"/>
        <v>0</v>
      </c>
      <c r="AE9" s="190"/>
      <c r="AF9" s="190"/>
      <c r="AG9" s="190"/>
      <c r="AH9" s="190"/>
      <c r="AI9" s="190"/>
      <c r="AJ9" s="190"/>
      <c r="AK9" s="190"/>
      <c r="AL9" s="190"/>
      <c r="AM9" s="190"/>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c r="BP9" s="190"/>
      <c r="BQ9" s="190"/>
      <c r="BR9" s="190"/>
      <c r="BS9" s="190"/>
      <c r="BT9" s="190"/>
      <c r="BU9" s="190"/>
      <c r="BV9" s="190"/>
      <c r="BW9" s="190"/>
      <c r="BX9" s="190"/>
      <c r="BY9" s="190"/>
      <c r="BZ9" s="190"/>
      <c r="CA9" s="190"/>
      <c r="CB9" s="190"/>
      <c r="CC9" s="190"/>
      <c r="CD9" s="190"/>
      <c r="CE9" s="190"/>
      <c r="CF9" s="190"/>
      <c r="CG9" s="190"/>
      <c r="CH9" s="190"/>
      <c r="CI9" s="190"/>
      <c r="CJ9" s="190"/>
      <c r="CK9" s="190"/>
      <c r="CL9" s="190"/>
      <c r="CM9" s="190"/>
      <c r="CN9" s="190"/>
      <c r="CO9" s="190"/>
      <c r="CP9" s="190"/>
      <c r="CQ9" s="190"/>
      <c r="CR9" s="190"/>
      <c r="CS9" s="190"/>
      <c r="CT9" s="190"/>
      <c r="CU9" s="190"/>
      <c r="CV9" s="190"/>
      <c r="CW9" s="190"/>
      <c r="CX9" s="190"/>
      <c r="CY9" s="190"/>
      <c r="CZ9" s="190"/>
      <c r="DA9" s="190"/>
      <c r="DB9" s="190"/>
      <c r="DC9" s="190"/>
      <c r="DD9" s="190"/>
      <c r="DE9" s="190"/>
      <c r="DF9" s="190"/>
      <c r="DG9" s="190"/>
      <c r="DH9" s="190"/>
      <c r="DI9" s="190"/>
      <c r="DJ9" s="190"/>
      <c r="DK9" s="190"/>
      <c r="DL9" s="190"/>
      <c r="DM9" s="190"/>
      <c r="DN9" s="190"/>
      <c r="DO9" s="190"/>
      <c r="DP9" s="190"/>
      <c r="DQ9" s="190"/>
      <c r="DR9" s="190"/>
      <c r="DS9" s="190"/>
      <c r="DT9" s="190"/>
      <c r="DU9" s="190"/>
      <c r="DV9" s="190"/>
      <c r="DW9" s="190"/>
      <c r="DX9" s="190"/>
      <c r="DY9" s="190"/>
      <c r="DZ9" s="190"/>
      <c r="EA9" s="190"/>
      <c r="EB9" s="190"/>
      <c r="EC9" s="190"/>
      <c r="ED9" s="190"/>
      <c r="EE9" s="190"/>
      <c r="EF9" s="190"/>
      <c r="EG9" s="190"/>
      <c r="EH9" s="190"/>
      <c r="EI9" s="190"/>
      <c r="EJ9" s="190"/>
      <c r="EK9" s="190"/>
      <c r="EL9" s="190"/>
      <c r="EM9" s="190"/>
      <c r="EN9" s="190"/>
      <c r="EO9" s="190"/>
      <c r="EP9" s="190"/>
      <c r="EQ9" s="190"/>
      <c r="ER9" s="190"/>
      <c r="ES9" s="190"/>
      <c r="ET9" s="190"/>
      <c r="EU9" s="190"/>
      <c r="EV9" s="190"/>
      <c r="EW9" s="190"/>
      <c r="EX9" s="190"/>
      <c r="EY9" s="190"/>
      <c r="EZ9" s="190"/>
      <c r="FA9" s="190"/>
      <c r="FB9" s="190"/>
      <c r="FC9" s="190"/>
      <c r="FD9" s="190"/>
      <c r="FE9" s="190"/>
      <c r="FF9" s="190"/>
      <c r="FG9" s="190"/>
      <c r="FH9" s="190"/>
      <c r="FI9" s="190"/>
      <c r="FJ9" s="190"/>
      <c r="FK9" s="190"/>
      <c r="FL9" s="190"/>
      <c r="FM9" s="190"/>
      <c r="FN9" s="190"/>
      <c r="FO9" s="190"/>
      <c r="FP9" s="190"/>
      <c r="FQ9" s="190"/>
      <c r="FR9" s="190"/>
      <c r="FS9" s="190"/>
      <c r="FT9" s="190"/>
      <c r="FU9" s="190"/>
      <c r="FV9" s="190"/>
      <c r="FW9" s="190"/>
      <c r="FX9" s="190"/>
      <c r="FY9" s="190"/>
      <c r="FZ9" s="190"/>
      <c r="GA9" s="190"/>
      <c r="GB9" s="190"/>
      <c r="GC9" s="190"/>
      <c r="GD9" s="190"/>
      <c r="GE9" s="190"/>
      <c r="GF9" s="190"/>
      <c r="GG9" s="190"/>
      <c r="GH9" s="190"/>
      <c r="GI9" s="190"/>
      <c r="GJ9" s="190"/>
      <c r="GK9" s="190"/>
      <c r="GL9" s="190"/>
      <c r="GM9" s="190"/>
      <c r="GN9" s="190"/>
      <c r="GO9" s="190"/>
      <c r="GP9" s="190"/>
      <c r="GQ9" s="190"/>
    </row>
    <row r="10" spans="1:199" ht="20.25" customHeight="1" x14ac:dyDescent="0.25">
      <c r="A10" s="399">
        <v>2</v>
      </c>
      <c r="B10" s="400" t="s">
        <v>462</v>
      </c>
      <c r="C10" s="401">
        <f t="shared" ref="C10:C38" si="3">D10+H10+L10+M10</f>
        <v>4573141022780</v>
      </c>
      <c r="D10" s="401">
        <f>988747801541+24589000000</f>
        <v>1013336801541</v>
      </c>
      <c r="E10" s="402"/>
      <c r="F10" s="401">
        <v>312769137253</v>
      </c>
      <c r="G10" s="401">
        <v>0</v>
      </c>
      <c r="H10" s="401">
        <v>1081624960709</v>
      </c>
      <c r="I10" s="401">
        <v>469572765699</v>
      </c>
      <c r="J10" s="403"/>
      <c r="K10" s="401">
        <v>53377828653</v>
      </c>
      <c r="L10" s="401">
        <v>0</v>
      </c>
      <c r="M10" s="401">
        <v>2478179260530</v>
      </c>
      <c r="N10" s="401">
        <v>2478179260530</v>
      </c>
      <c r="O10" s="402">
        <f t="shared" ref="O10:O38" si="4">M10-N10</f>
        <v>0</v>
      </c>
      <c r="P10" s="401">
        <f t="shared" ref="P10:P31" si="5">Q10+U10+Y10+Z10</f>
        <v>4573141022780</v>
      </c>
      <c r="Q10" s="401">
        <f>988747801541+24589000000</f>
        <v>1013336801541</v>
      </c>
      <c r="R10" s="402"/>
      <c r="S10" s="401">
        <v>312769137253</v>
      </c>
      <c r="T10" s="401">
        <v>0</v>
      </c>
      <c r="U10" s="401">
        <v>1081624960709</v>
      </c>
      <c r="V10" s="401">
        <v>469572765699</v>
      </c>
      <c r="W10" s="403"/>
      <c r="X10" s="401">
        <v>53377828653</v>
      </c>
      <c r="Y10" s="401">
        <v>0</v>
      </c>
      <c r="Z10" s="401">
        <v>2478179260530</v>
      </c>
      <c r="AA10" s="401">
        <v>2478179260530</v>
      </c>
      <c r="AB10" s="402">
        <f t="shared" ref="AB10:AB14" si="6">Z10-AA10</f>
        <v>0</v>
      </c>
      <c r="AC10" s="639">
        <f t="shared" si="2"/>
        <v>0</v>
      </c>
      <c r="AD10" s="639">
        <f t="shared" si="1"/>
        <v>0</v>
      </c>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190"/>
      <c r="BW10" s="190"/>
      <c r="BX10" s="190"/>
      <c r="BY10" s="190"/>
      <c r="BZ10" s="190"/>
      <c r="CA10" s="190"/>
      <c r="CB10" s="190"/>
      <c r="CC10" s="190"/>
      <c r="CD10" s="190"/>
      <c r="CE10" s="190"/>
      <c r="CF10" s="190"/>
      <c r="CG10" s="190"/>
      <c r="CH10" s="190"/>
      <c r="CI10" s="190"/>
      <c r="CJ10" s="190"/>
      <c r="CK10" s="190"/>
      <c r="CL10" s="190"/>
      <c r="CM10" s="190"/>
      <c r="CN10" s="190"/>
      <c r="CO10" s="190"/>
      <c r="CP10" s="190"/>
      <c r="CQ10" s="190"/>
      <c r="CR10" s="190"/>
      <c r="CS10" s="190"/>
      <c r="CT10" s="190"/>
      <c r="CU10" s="190"/>
      <c r="CV10" s="190"/>
      <c r="CW10" s="190"/>
      <c r="CX10" s="190"/>
      <c r="CY10" s="190"/>
      <c r="CZ10" s="190"/>
      <c r="DA10" s="190"/>
      <c r="DB10" s="190"/>
      <c r="DC10" s="190"/>
      <c r="DD10" s="190"/>
      <c r="DE10" s="190"/>
      <c r="DF10" s="190"/>
      <c r="DG10" s="190"/>
      <c r="DH10" s="190"/>
      <c r="DI10" s="190"/>
      <c r="DJ10" s="190"/>
      <c r="DK10" s="190"/>
      <c r="DL10" s="190"/>
      <c r="DM10" s="190"/>
      <c r="DN10" s="190"/>
      <c r="DO10" s="190"/>
      <c r="DP10" s="190"/>
      <c r="DQ10" s="190"/>
      <c r="DR10" s="190"/>
      <c r="DS10" s="190"/>
      <c r="DT10" s="190"/>
      <c r="DU10" s="190"/>
      <c r="DV10" s="190"/>
      <c r="DW10" s="190"/>
      <c r="DX10" s="190"/>
      <c r="DY10" s="190"/>
      <c r="DZ10" s="190"/>
      <c r="EA10" s="190"/>
      <c r="EB10" s="190"/>
      <c r="EC10" s="190"/>
      <c r="ED10" s="190"/>
      <c r="EE10" s="190"/>
      <c r="EF10" s="190"/>
      <c r="EG10" s="190"/>
      <c r="EH10" s="190"/>
      <c r="EI10" s="190"/>
      <c r="EJ10" s="190"/>
      <c r="EK10" s="190"/>
      <c r="EL10" s="190"/>
      <c r="EM10" s="190"/>
      <c r="EN10" s="190"/>
      <c r="EO10" s="190"/>
      <c r="EP10" s="190"/>
      <c r="EQ10" s="190"/>
      <c r="ER10" s="190"/>
      <c r="ES10" s="190"/>
      <c r="ET10" s="190"/>
      <c r="EU10" s="190"/>
      <c r="EV10" s="190"/>
      <c r="EW10" s="190"/>
      <c r="EX10" s="190"/>
      <c r="EY10" s="190"/>
      <c r="EZ10" s="190"/>
      <c r="FA10" s="190"/>
      <c r="FB10" s="190"/>
      <c r="FC10" s="190"/>
      <c r="FD10" s="190"/>
      <c r="FE10" s="190"/>
      <c r="FF10" s="190"/>
      <c r="FG10" s="190"/>
      <c r="FH10" s="190"/>
      <c r="FI10" s="190"/>
      <c r="FJ10" s="190"/>
      <c r="FK10" s="190"/>
      <c r="FL10" s="190"/>
      <c r="FM10" s="190"/>
      <c r="FN10" s="190"/>
      <c r="FO10" s="190"/>
      <c r="FP10" s="190"/>
      <c r="FQ10" s="190"/>
      <c r="FR10" s="190"/>
      <c r="FS10" s="190"/>
      <c r="FT10" s="190"/>
      <c r="FU10" s="190"/>
      <c r="FV10" s="190"/>
      <c r="FW10" s="190"/>
      <c r="FX10" s="190"/>
      <c r="FY10" s="190"/>
      <c r="FZ10" s="190"/>
      <c r="GA10" s="190"/>
      <c r="GB10" s="190"/>
      <c r="GC10" s="190"/>
      <c r="GD10" s="190"/>
      <c r="GE10" s="190"/>
      <c r="GF10" s="190"/>
      <c r="GG10" s="190"/>
      <c r="GH10" s="190"/>
      <c r="GI10" s="190"/>
      <c r="GJ10" s="190"/>
      <c r="GK10" s="190"/>
      <c r="GL10" s="190"/>
      <c r="GM10" s="190"/>
      <c r="GN10" s="190"/>
      <c r="GO10" s="190"/>
      <c r="GP10" s="190"/>
      <c r="GQ10" s="190"/>
    </row>
    <row r="11" spans="1:199" ht="20.25" customHeight="1" x14ac:dyDescent="0.25">
      <c r="A11" s="399">
        <v>3</v>
      </c>
      <c r="B11" s="400" t="s">
        <v>463</v>
      </c>
      <c r="C11" s="401">
        <f t="shared" si="3"/>
        <v>3781963213473</v>
      </c>
      <c r="D11" s="401">
        <v>1061069261346</v>
      </c>
      <c r="E11" s="402"/>
      <c r="F11" s="401">
        <v>668887224288</v>
      </c>
      <c r="G11" s="401">
        <v>0</v>
      </c>
      <c r="H11" s="401">
        <v>1340968220503</v>
      </c>
      <c r="I11" s="401">
        <v>510227923638</v>
      </c>
      <c r="J11" s="403"/>
      <c r="K11" s="401">
        <v>93341490214</v>
      </c>
      <c r="L11" s="401">
        <v>0</v>
      </c>
      <c r="M11" s="401">
        <v>1379925731624</v>
      </c>
      <c r="N11" s="401">
        <v>1379925731624</v>
      </c>
      <c r="O11" s="402">
        <f t="shared" si="4"/>
        <v>0</v>
      </c>
      <c r="P11" s="401">
        <f t="shared" si="5"/>
        <v>3781963213473</v>
      </c>
      <c r="Q11" s="401">
        <v>1061069261346</v>
      </c>
      <c r="R11" s="402"/>
      <c r="S11" s="401">
        <v>668887224288</v>
      </c>
      <c r="T11" s="401">
        <v>0</v>
      </c>
      <c r="U11" s="401">
        <v>1340968220503</v>
      </c>
      <c r="V11" s="401">
        <v>510227923638</v>
      </c>
      <c r="W11" s="403"/>
      <c r="X11" s="401">
        <v>93341490214</v>
      </c>
      <c r="Y11" s="401">
        <v>0</v>
      </c>
      <c r="Z11" s="401">
        <v>1379925731624</v>
      </c>
      <c r="AA11" s="401">
        <v>1379925731624</v>
      </c>
      <c r="AB11" s="402">
        <f t="shared" si="6"/>
        <v>0</v>
      </c>
      <c r="AC11" s="639">
        <f t="shared" si="2"/>
        <v>0</v>
      </c>
      <c r="AD11" s="639">
        <f t="shared" si="1"/>
        <v>0</v>
      </c>
      <c r="AE11" s="190"/>
      <c r="AF11" s="190"/>
      <c r="AG11" s="190"/>
      <c r="AH11" s="190"/>
      <c r="AI11" s="190"/>
      <c r="AJ11" s="190"/>
      <c r="AK11" s="190"/>
      <c r="AL11" s="190"/>
      <c r="AM11" s="190"/>
      <c r="AN11" s="190"/>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c r="BM11" s="190"/>
      <c r="BN11" s="190"/>
      <c r="BO11" s="190"/>
      <c r="BP11" s="190"/>
      <c r="BQ11" s="190"/>
      <c r="BR11" s="190"/>
      <c r="BS11" s="190"/>
      <c r="BT11" s="190"/>
      <c r="BU11" s="190"/>
      <c r="BV11" s="190"/>
      <c r="BW11" s="190"/>
      <c r="BX11" s="190"/>
      <c r="BY11" s="190"/>
      <c r="BZ11" s="190"/>
      <c r="CA11" s="190"/>
      <c r="CB11" s="190"/>
      <c r="CC11" s="190"/>
      <c r="CD11" s="190"/>
      <c r="CE11" s="190"/>
      <c r="CF11" s="190"/>
      <c r="CG11" s="190"/>
      <c r="CH11" s="190"/>
      <c r="CI11" s="190"/>
      <c r="CJ11" s="190"/>
      <c r="CK11" s="190"/>
      <c r="CL11" s="190"/>
      <c r="CM11" s="190"/>
      <c r="CN11" s="190"/>
      <c r="CO11" s="190"/>
      <c r="CP11" s="190"/>
      <c r="CQ11" s="190"/>
      <c r="CR11" s="190"/>
      <c r="CS11" s="190"/>
      <c r="CT11" s="190"/>
      <c r="CU11" s="190"/>
      <c r="CV11" s="190"/>
      <c r="CW11" s="190"/>
      <c r="CX11" s="190"/>
      <c r="CY11" s="190"/>
      <c r="CZ11" s="190"/>
      <c r="DA11" s="190"/>
      <c r="DB11" s="190"/>
      <c r="DC11" s="190"/>
      <c r="DD11" s="190"/>
      <c r="DE11" s="190"/>
      <c r="DF11" s="190"/>
      <c r="DG11" s="190"/>
      <c r="DH11" s="190"/>
      <c r="DI11" s="190"/>
      <c r="DJ11" s="190"/>
      <c r="DK11" s="190"/>
      <c r="DL11" s="190"/>
      <c r="DM11" s="190"/>
      <c r="DN11" s="190"/>
      <c r="DO11" s="190"/>
      <c r="DP11" s="190"/>
      <c r="DQ11" s="190"/>
      <c r="DR11" s="190"/>
      <c r="DS11" s="190"/>
      <c r="DT11" s="190"/>
      <c r="DU11" s="190"/>
      <c r="DV11" s="190"/>
      <c r="DW11" s="190"/>
      <c r="DX11" s="190"/>
      <c r="DY11" s="190"/>
      <c r="DZ11" s="190"/>
      <c r="EA11" s="190"/>
      <c r="EB11" s="190"/>
      <c r="EC11" s="190"/>
      <c r="ED11" s="190"/>
      <c r="EE11" s="190"/>
      <c r="EF11" s="190"/>
      <c r="EG11" s="190"/>
      <c r="EH11" s="190"/>
      <c r="EI11" s="190"/>
      <c r="EJ11" s="190"/>
      <c r="EK11" s="190"/>
      <c r="EL11" s="190"/>
      <c r="EM11" s="190"/>
      <c r="EN11" s="190"/>
      <c r="EO11" s="190"/>
      <c r="EP11" s="190"/>
      <c r="EQ11" s="190"/>
      <c r="ER11" s="190"/>
      <c r="ES11" s="190"/>
      <c r="ET11" s="190"/>
      <c r="EU11" s="190"/>
      <c r="EV11" s="190"/>
      <c r="EW11" s="190"/>
      <c r="EX11" s="190"/>
      <c r="EY11" s="190"/>
      <c r="EZ11" s="190"/>
      <c r="FA11" s="190"/>
      <c r="FB11" s="190"/>
      <c r="FC11" s="190"/>
      <c r="FD11" s="190"/>
      <c r="FE11" s="190"/>
      <c r="FF11" s="190"/>
      <c r="FG11" s="190"/>
      <c r="FH11" s="190"/>
      <c r="FI11" s="190"/>
      <c r="FJ11" s="190"/>
      <c r="FK11" s="190"/>
      <c r="FL11" s="190"/>
      <c r="FM11" s="190"/>
      <c r="FN11" s="190"/>
      <c r="FO11" s="190"/>
      <c r="FP11" s="190"/>
      <c r="FQ11" s="190"/>
      <c r="FR11" s="190"/>
      <c r="FS11" s="190"/>
      <c r="FT11" s="190"/>
      <c r="FU11" s="190"/>
      <c r="FV11" s="190"/>
      <c r="FW11" s="190"/>
      <c r="FX11" s="190"/>
      <c r="FY11" s="190"/>
      <c r="FZ11" s="190"/>
      <c r="GA11" s="190"/>
      <c r="GB11" s="190"/>
      <c r="GC11" s="190"/>
      <c r="GD11" s="190"/>
      <c r="GE11" s="190"/>
      <c r="GF11" s="190"/>
      <c r="GG11" s="190"/>
      <c r="GH11" s="190"/>
      <c r="GI11" s="190"/>
      <c r="GJ11" s="190"/>
      <c r="GK11" s="190"/>
      <c r="GL11" s="190"/>
      <c r="GM11" s="190"/>
      <c r="GN11" s="190"/>
      <c r="GO11" s="190"/>
      <c r="GP11" s="190"/>
      <c r="GQ11" s="190"/>
    </row>
    <row r="12" spans="1:199" ht="20.25" customHeight="1" x14ac:dyDescent="0.25">
      <c r="A12" s="399">
        <v>4</v>
      </c>
      <c r="B12" s="400" t="s">
        <v>464</v>
      </c>
      <c r="C12" s="401">
        <f t="shared" si="3"/>
        <v>5568529084871</v>
      </c>
      <c r="D12" s="401">
        <v>484628879283</v>
      </c>
      <c r="E12" s="402"/>
      <c r="F12" s="401">
        <v>183165510369</v>
      </c>
      <c r="G12" s="401">
        <v>0</v>
      </c>
      <c r="H12" s="401">
        <v>1250834905692</v>
      </c>
      <c r="I12" s="401">
        <v>496808573860</v>
      </c>
      <c r="J12" s="403"/>
      <c r="K12" s="401">
        <v>106314141164</v>
      </c>
      <c r="L12" s="401">
        <v>0</v>
      </c>
      <c r="M12" s="401">
        <v>3833065299896</v>
      </c>
      <c r="N12" s="401">
        <v>3833065299896</v>
      </c>
      <c r="O12" s="402">
        <f t="shared" si="4"/>
        <v>0</v>
      </c>
      <c r="P12" s="401">
        <f t="shared" si="5"/>
        <v>5568529084871</v>
      </c>
      <c r="Q12" s="401">
        <v>484628879283</v>
      </c>
      <c r="R12" s="402"/>
      <c r="S12" s="401">
        <v>183165510369</v>
      </c>
      <c r="T12" s="401">
        <v>0</v>
      </c>
      <c r="U12" s="401">
        <v>1250834905692</v>
      </c>
      <c r="V12" s="401">
        <v>496808573860</v>
      </c>
      <c r="W12" s="403"/>
      <c r="X12" s="401">
        <v>106314141164</v>
      </c>
      <c r="Y12" s="401">
        <v>0</v>
      </c>
      <c r="Z12" s="401">
        <v>3833065299896</v>
      </c>
      <c r="AA12" s="401">
        <v>3833065299896</v>
      </c>
      <c r="AB12" s="402">
        <f t="shared" si="6"/>
        <v>0</v>
      </c>
      <c r="AC12" s="639">
        <f t="shared" si="2"/>
        <v>0</v>
      </c>
      <c r="AD12" s="639">
        <f t="shared" si="1"/>
        <v>0</v>
      </c>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0"/>
      <c r="CB12" s="190"/>
      <c r="CC12" s="190"/>
      <c r="CD12" s="190"/>
      <c r="CE12" s="190"/>
      <c r="CF12" s="190"/>
      <c r="CG12" s="190"/>
      <c r="CH12" s="190"/>
      <c r="CI12" s="190"/>
      <c r="CJ12" s="190"/>
      <c r="CK12" s="190"/>
      <c r="CL12" s="190"/>
      <c r="CM12" s="190"/>
      <c r="CN12" s="190"/>
      <c r="CO12" s="190"/>
      <c r="CP12" s="190"/>
      <c r="CQ12" s="190"/>
      <c r="CR12" s="190"/>
      <c r="CS12" s="190"/>
      <c r="CT12" s="190"/>
      <c r="CU12" s="190"/>
      <c r="CV12" s="190"/>
      <c r="CW12" s="190"/>
      <c r="CX12" s="190"/>
      <c r="CY12" s="190"/>
      <c r="CZ12" s="190"/>
      <c r="DA12" s="190"/>
      <c r="DB12" s="190"/>
      <c r="DC12" s="190"/>
      <c r="DD12" s="190"/>
      <c r="DE12" s="190"/>
      <c r="DF12" s="190"/>
      <c r="DG12" s="190"/>
      <c r="DH12" s="190"/>
      <c r="DI12" s="190"/>
      <c r="DJ12" s="190"/>
      <c r="DK12" s="190"/>
      <c r="DL12" s="190"/>
      <c r="DM12" s="190"/>
      <c r="DN12" s="190"/>
      <c r="DO12" s="190"/>
      <c r="DP12" s="190"/>
      <c r="DQ12" s="190"/>
      <c r="DR12" s="190"/>
      <c r="DS12" s="190"/>
      <c r="DT12" s="190"/>
      <c r="DU12" s="190"/>
      <c r="DV12" s="190"/>
      <c r="DW12" s="190"/>
      <c r="DX12" s="190"/>
      <c r="DY12" s="190"/>
      <c r="DZ12" s="190"/>
      <c r="EA12" s="190"/>
      <c r="EB12" s="190"/>
      <c r="EC12" s="190"/>
      <c r="ED12" s="190"/>
      <c r="EE12" s="190"/>
      <c r="EF12" s="190"/>
      <c r="EG12" s="190"/>
      <c r="EH12" s="190"/>
      <c r="EI12" s="190"/>
      <c r="EJ12" s="190"/>
      <c r="EK12" s="190"/>
      <c r="EL12" s="190"/>
      <c r="EM12" s="190"/>
      <c r="EN12" s="190"/>
      <c r="EO12" s="190"/>
      <c r="EP12" s="190"/>
      <c r="EQ12" s="190"/>
      <c r="ER12" s="190"/>
      <c r="ES12" s="190"/>
      <c r="ET12" s="190"/>
      <c r="EU12" s="190"/>
      <c r="EV12" s="190"/>
      <c r="EW12" s="190"/>
      <c r="EX12" s="190"/>
      <c r="EY12" s="190"/>
      <c r="EZ12" s="190"/>
      <c r="FA12" s="190"/>
      <c r="FB12" s="190"/>
      <c r="FC12" s="190"/>
      <c r="FD12" s="190"/>
      <c r="FE12" s="190"/>
      <c r="FF12" s="190"/>
      <c r="FG12" s="190"/>
      <c r="FH12" s="190"/>
      <c r="FI12" s="190"/>
      <c r="FJ12" s="190"/>
      <c r="FK12" s="190"/>
      <c r="FL12" s="190"/>
      <c r="FM12" s="190"/>
      <c r="FN12" s="190"/>
      <c r="FO12" s="190"/>
      <c r="FP12" s="190"/>
      <c r="FQ12" s="190"/>
      <c r="FR12" s="190"/>
      <c r="FS12" s="190"/>
      <c r="FT12" s="190"/>
      <c r="FU12" s="190"/>
      <c r="FV12" s="190"/>
      <c r="FW12" s="190"/>
      <c r="FX12" s="190"/>
      <c r="FY12" s="190"/>
      <c r="FZ12" s="190"/>
      <c r="GA12" s="190"/>
      <c r="GB12" s="190"/>
      <c r="GC12" s="190"/>
      <c r="GD12" s="190"/>
      <c r="GE12" s="190"/>
      <c r="GF12" s="190"/>
      <c r="GG12" s="190"/>
      <c r="GH12" s="190"/>
      <c r="GI12" s="190"/>
      <c r="GJ12" s="190"/>
      <c r="GK12" s="190"/>
      <c r="GL12" s="190"/>
      <c r="GM12" s="190"/>
      <c r="GN12" s="190"/>
      <c r="GO12" s="190"/>
      <c r="GP12" s="190"/>
      <c r="GQ12" s="190"/>
    </row>
    <row r="13" spans="1:199" ht="20.25" customHeight="1" x14ac:dyDescent="0.25">
      <c r="A13" s="399">
        <v>5</v>
      </c>
      <c r="B13" s="400" t="s">
        <v>465</v>
      </c>
      <c r="C13" s="401">
        <f t="shared" si="3"/>
        <v>3233717967976</v>
      </c>
      <c r="D13" s="401">
        <v>598839846579</v>
      </c>
      <c r="E13" s="402"/>
      <c r="F13" s="401">
        <v>192435780800</v>
      </c>
      <c r="G13" s="401">
        <v>0</v>
      </c>
      <c r="H13" s="401">
        <v>909680608009</v>
      </c>
      <c r="I13" s="401">
        <v>430232754615</v>
      </c>
      <c r="J13" s="403"/>
      <c r="K13" s="401">
        <v>55816205370</v>
      </c>
      <c r="L13" s="401">
        <v>0</v>
      </c>
      <c r="M13" s="401">
        <v>1725197513388</v>
      </c>
      <c r="N13" s="401">
        <v>1725197513388</v>
      </c>
      <c r="O13" s="402">
        <f t="shared" si="4"/>
        <v>0</v>
      </c>
      <c r="P13" s="401">
        <f t="shared" si="5"/>
        <v>3233717967976</v>
      </c>
      <c r="Q13" s="401">
        <v>598839846579</v>
      </c>
      <c r="R13" s="402"/>
      <c r="S13" s="401">
        <v>192435780800</v>
      </c>
      <c r="T13" s="401">
        <v>0</v>
      </c>
      <c r="U13" s="401">
        <v>909680608009</v>
      </c>
      <c r="V13" s="401">
        <v>430232754615</v>
      </c>
      <c r="W13" s="403"/>
      <c r="X13" s="401">
        <v>55816205370</v>
      </c>
      <c r="Y13" s="401">
        <v>0</v>
      </c>
      <c r="Z13" s="401">
        <v>1725197513388</v>
      </c>
      <c r="AA13" s="401">
        <v>1725197513388</v>
      </c>
      <c r="AB13" s="402">
        <f t="shared" si="6"/>
        <v>0</v>
      </c>
      <c r="AC13" s="639">
        <f t="shared" si="2"/>
        <v>0</v>
      </c>
      <c r="AD13" s="639">
        <f t="shared" si="1"/>
        <v>0</v>
      </c>
      <c r="AE13" s="190"/>
      <c r="AF13" s="190"/>
      <c r="AG13" s="190"/>
      <c r="AH13" s="190"/>
      <c r="AI13" s="190"/>
      <c r="AJ13" s="190"/>
      <c r="AK13" s="190"/>
      <c r="AL13" s="190"/>
      <c r="AM13" s="190"/>
      <c r="AN13" s="190"/>
      <c r="AO13" s="190"/>
      <c r="AP13" s="190"/>
      <c r="AQ13" s="190"/>
      <c r="AR13" s="190"/>
      <c r="AS13" s="190"/>
      <c r="AT13" s="190"/>
      <c r="AU13" s="190"/>
      <c r="AV13" s="190"/>
      <c r="AW13" s="190"/>
      <c r="AX13" s="190"/>
      <c r="AY13" s="190"/>
      <c r="AZ13" s="190"/>
      <c r="BA13" s="190"/>
      <c r="BB13" s="190"/>
      <c r="BC13" s="190"/>
      <c r="BD13" s="190"/>
      <c r="BE13" s="190"/>
      <c r="BF13" s="190"/>
      <c r="BG13" s="190"/>
      <c r="BH13" s="190"/>
      <c r="BI13" s="190"/>
      <c r="BJ13" s="190"/>
      <c r="BK13" s="190"/>
      <c r="BL13" s="190"/>
      <c r="BM13" s="190"/>
      <c r="BN13" s="190"/>
      <c r="BO13" s="190"/>
      <c r="BP13" s="190"/>
      <c r="BQ13" s="190"/>
      <c r="BR13" s="190"/>
      <c r="BS13" s="190"/>
      <c r="BT13" s="190"/>
      <c r="BU13" s="190"/>
      <c r="BV13" s="190"/>
      <c r="BW13" s="190"/>
      <c r="BX13" s="190"/>
      <c r="BY13" s="190"/>
      <c r="BZ13" s="190"/>
      <c r="CA13" s="190"/>
      <c r="CB13" s="190"/>
      <c r="CC13" s="190"/>
      <c r="CD13" s="190"/>
      <c r="CE13" s="190"/>
      <c r="CF13" s="190"/>
      <c r="CG13" s="190"/>
      <c r="CH13" s="190"/>
      <c r="CI13" s="190"/>
      <c r="CJ13" s="190"/>
      <c r="CK13" s="190"/>
      <c r="CL13" s="190"/>
      <c r="CM13" s="190"/>
      <c r="CN13" s="190"/>
      <c r="CO13" s="190"/>
      <c r="CP13" s="190"/>
      <c r="CQ13" s="190"/>
      <c r="CR13" s="190"/>
      <c r="CS13" s="190"/>
      <c r="CT13" s="190"/>
      <c r="CU13" s="190"/>
      <c r="CV13" s="190"/>
      <c r="CW13" s="190"/>
      <c r="CX13" s="190"/>
      <c r="CY13" s="190"/>
      <c r="CZ13" s="190"/>
      <c r="DA13" s="190"/>
      <c r="DB13" s="190"/>
      <c r="DC13" s="190"/>
      <c r="DD13" s="190"/>
      <c r="DE13" s="190"/>
      <c r="DF13" s="190"/>
      <c r="DG13" s="190"/>
      <c r="DH13" s="190"/>
      <c r="DI13" s="190"/>
      <c r="DJ13" s="190"/>
      <c r="DK13" s="190"/>
      <c r="DL13" s="190"/>
      <c r="DM13" s="190"/>
      <c r="DN13" s="190"/>
      <c r="DO13" s="190"/>
      <c r="DP13" s="190"/>
      <c r="DQ13" s="190"/>
      <c r="DR13" s="190"/>
      <c r="DS13" s="190"/>
      <c r="DT13" s="190"/>
      <c r="DU13" s="190"/>
      <c r="DV13" s="190"/>
      <c r="DW13" s="190"/>
      <c r="DX13" s="190"/>
      <c r="DY13" s="190"/>
      <c r="DZ13" s="190"/>
      <c r="EA13" s="190"/>
      <c r="EB13" s="190"/>
      <c r="EC13" s="190"/>
      <c r="ED13" s="190"/>
      <c r="EE13" s="190"/>
      <c r="EF13" s="190"/>
      <c r="EG13" s="190"/>
      <c r="EH13" s="190"/>
      <c r="EI13" s="190"/>
      <c r="EJ13" s="190"/>
      <c r="EK13" s="190"/>
      <c r="EL13" s="190"/>
      <c r="EM13" s="190"/>
      <c r="EN13" s="190"/>
      <c r="EO13" s="190"/>
      <c r="EP13" s="190"/>
      <c r="EQ13" s="190"/>
      <c r="ER13" s="190"/>
      <c r="ES13" s="190"/>
      <c r="ET13" s="190"/>
      <c r="EU13" s="190"/>
      <c r="EV13" s="190"/>
      <c r="EW13" s="190"/>
      <c r="EX13" s="190"/>
      <c r="EY13" s="190"/>
      <c r="EZ13" s="190"/>
      <c r="FA13" s="190"/>
      <c r="FB13" s="190"/>
      <c r="FC13" s="190"/>
      <c r="FD13" s="190"/>
      <c r="FE13" s="190"/>
      <c r="FF13" s="190"/>
      <c r="FG13" s="190"/>
      <c r="FH13" s="190"/>
      <c r="FI13" s="190"/>
      <c r="FJ13" s="190"/>
      <c r="FK13" s="190"/>
      <c r="FL13" s="190"/>
      <c r="FM13" s="190"/>
      <c r="FN13" s="190"/>
      <c r="FO13" s="190"/>
      <c r="FP13" s="190"/>
      <c r="FQ13" s="190"/>
      <c r="FR13" s="190"/>
      <c r="FS13" s="190"/>
      <c r="FT13" s="190"/>
      <c r="FU13" s="190"/>
      <c r="FV13" s="190"/>
      <c r="FW13" s="190"/>
      <c r="FX13" s="190"/>
      <c r="FY13" s="190"/>
      <c r="FZ13" s="190"/>
      <c r="GA13" s="190"/>
      <c r="GB13" s="190"/>
      <c r="GC13" s="190"/>
      <c r="GD13" s="190"/>
      <c r="GE13" s="190"/>
      <c r="GF13" s="190"/>
      <c r="GG13" s="190"/>
      <c r="GH13" s="190"/>
      <c r="GI13" s="190"/>
      <c r="GJ13" s="190"/>
      <c r="GK13" s="190"/>
      <c r="GL13" s="190"/>
      <c r="GM13" s="190"/>
      <c r="GN13" s="190"/>
      <c r="GO13" s="190"/>
      <c r="GP13" s="190"/>
      <c r="GQ13" s="190"/>
    </row>
    <row r="14" spans="1:199" ht="20.25" customHeight="1" x14ac:dyDescent="0.25">
      <c r="A14" s="399">
        <v>6</v>
      </c>
      <c r="B14" s="400" t="s">
        <v>466</v>
      </c>
      <c r="C14" s="401">
        <f t="shared" si="3"/>
        <v>3539178147768</v>
      </c>
      <c r="D14" s="401">
        <v>794711698547</v>
      </c>
      <c r="E14" s="402"/>
      <c r="F14" s="401">
        <v>348177702680</v>
      </c>
      <c r="G14" s="401">
        <v>0</v>
      </c>
      <c r="H14" s="401">
        <v>728223840189</v>
      </c>
      <c r="I14" s="401">
        <v>252315758340</v>
      </c>
      <c r="J14" s="403"/>
      <c r="K14" s="401">
        <v>56057559094</v>
      </c>
      <c r="L14" s="401">
        <v>0</v>
      </c>
      <c r="M14" s="401">
        <v>2016242609032</v>
      </c>
      <c r="N14" s="401">
        <v>2016242609032</v>
      </c>
      <c r="O14" s="402">
        <f t="shared" si="4"/>
        <v>0</v>
      </c>
      <c r="P14" s="401">
        <f t="shared" si="5"/>
        <v>3539178147768</v>
      </c>
      <c r="Q14" s="401">
        <v>794711698547</v>
      </c>
      <c r="R14" s="402"/>
      <c r="S14" s="401">
        <v>348177702680</v>
      </c>
      <c r="T14" s="401">
        <v>0</v>
      </c>
      <c r="U14" s="401">
        <v>728223840189</v>
      </c>
      <c r="V14" s="401">
        <v>252315758340</v>
      </c>
      <c r="W14" s="403"/>
      <c r="X14" s="401">
        <v>56057559094</v>
      </c>
      <c r="Y14" s="401">
        <v>0</v>
      </c>
      <c r="Z14" s="401">
        <v>2016242609032</v>
      </c>
      <c r="AA14" s="401">
        <v>2016242609032</v>
      </c>
      <c r="AB14" s="402">
        <f t="shared" si="6"/>
        <v>0</v>
      </c>
      <c r="AC14" s="639">
        <f t="shared" si="2"/>
        <v>0</v>
      </c>
      <c r="AD14" s="639">
        <f t="shared" si="1"/>
        <v>0</v>
      </c>
      <c r="AE14" s="190"/>
      <c r="AF14" s="190"/>
      <c r="AG14" s="190"/>
      <c r="AH14" s="190"/>
      <c r="AI14" s="190"/>
      <c r="AJ14" s="190"/>
      <c r="AK14" s="190"/>
      <c r="AL14" s="190"/>
      <c r="AM14" s="190"/>
      <c r="AN14" s="190"/>
      <c r="AO14" s="190"/>
      <c r="AP14" s="190"/>
      <c r="AQ14" s="190"/>
      <c r="AR14" s="190"/>
      <c r="AS14" s="190"/>
      <c r="AT14" s="190"/>
      <c r="AU14" s="190"/>
      <c r="AV14" s="190"/>
      <c r="AW14" s="190"/>
      <c r="AX14" s="190"/>
      <c r="AY14" s="190"/>
      <c r="AZ14" s="190"/>
      <c r="BA14" s="190"/>
      <c r="BB14" s="190"/>
      <c r="BC14" s="190"/>
      <c r="BD14" s="190"/>
      <c r="BE14" s="190"/>
      <c r="BF14" s="190"/>
      <c r="BG14" s="190"/>
      <c r="BH14" s="190"/>
      <c r="BI14" s="190"/>
      <c r="BJ14" s="190"/>
      <c r="BK14" s="190"/>
      <c r="BL14" s="190"/>
      <c r="BM14" s="190"/>
      <c r="BN14" s="190"/>
      <c r="BO14" s="190"/>
      <c r="BP14" s="190"/>
      <c r="BQ14" s="190"/>
      <c r="BR14" s="190"/>
      <c r="BS14" s="190"/>
      <c r="BT14" s="190"/>
      <c r="BU14" s="190"/>
      <c r="BV14" s="190"/>
      <c r="BW14" s="190"/>
      <c r="BX14" s="190"/>
      <c r="BY14" s="190"/>
      <c r="BZ14" s="190"/>
      <c r="CA14" s="190"/>
      <c r="CB14" s="190"/>
      <c r="CC14" s="190"/>
      <c r="CD14" s="190"/>
      <c r="CE14" s="190"/>
      <c r="CF14" s="190"/>
      <c r="CG14" s="190"/>
      <c r="CH14" s="190"/>
      <c r="CI14" s="190"/>
      <c r="CJ14" s="190"/>
      <c r="CK14" s="190"/>
      <c r="CL14" s="190"/>
      <c r="CM14" s="190"/>
      <c r="CN14" s="190"/>
      <c r="CO14" s="190"/>
      <c r="CP14" s="190"/>
      <c r="CQ14" s="190"/>
      <c r="CR14" s="190"/>
      <c r="CS14" s="190"/>
      <c r="CT14" s="190"/>
      <c r="CU14" s="190"/>
      <c r="CV14" s="190"/>
      <c r="CW14" s="190"/>
      <c r="CX14" s="190"/>
      <c r="CY14" s="190"/>
      <c r="CZ14" s="190"/>
      <c r="DA14" s="190"/>
      <c r="DB14" s="190"/>
      <c r="DC14" s="190"/>
      <c r="DD14" s="190"/>
      <c r="DE14" s="190"/>
      <c r="DF14" s="190"/>
      <c r="DG14" s="190"/>
      <c r="DH14" s="190"/>
      <c r="DI14" s="190"/>
      <c r="DJ14" s="190"/>
      <c r="DK14" s="190"/>
      <c r="DL14" s="190"/>
      <c r="DM14" s="190"/>
      <c r="DN14" s="190"/>
      <c r="DO14" s="190"/>
      <c r="DP14" s="190"/>
      <c r="DQ14" s="190"/>
      <c r="DR14" s="190"/>
      <c r="DS14" s="190"/>
      <c r="DT14" s="190"/>
      <c r="DU14" s="190"/>
      <c r="DV14" s="190"/>
      <c r="DW14" s="190"/>
      <c r="DX14" s="190"/>
      <c r="DY14" s="190"/>
      <c r="DZ14" s="190"/>
      <c r="EA14" s="190"/>
      <c r="EB14" s="190"/>
      <c r="EC14" s="190"/>
      <c r="ED14" s="190"/>
      <c r="EE14" s="190"/>
      <c r="EF14" s="190"/>
      <c r="EG14" s="190"/>
      <c r="EH14" s="190"/>
      <c r="EI14" s="190"/>
      <c r="EJ14" s="190"/>
      <c r="EK14" s="190"/>
      <c r="EL14" s="190"/>
      <c r="EM14" s="190"/>
      <c r="EN14" s="190"/>
      <c r="EO14" s="190"/>
      <c r="EP14" s="190"/>
      <c r="EQ14" s="190"/>
      <c r="ER14" s="190"/>
      <c r="ES14" s="190"/>
      <c r="ET14" s="190"/>
      <c r="EU14" s="190"/>
      <c r="EV14" s="190"/>
      <c r="EW14" s="190"/>
      <c r="EX14" s="190"/>
      <c r="EY14" s="190"/>
      <c r="EZ14" s="190"/>
      <c r="FA14" s="190"/>
      <c r="FB14" s="190"/>
      <c r="FC14" s="190"/>
      <c r="FD14" s="190"/>
      <c r="FE14" s="190"/>
      <c r="FF14" s="190"/>
      <c r="FG14" s="190"/>
      <c r="FH14" s="190"/>
      <c r="FI14" s="190"/>
      <c r="FJ14" s="190"/>
      <c r="FK14" s="190"/>
      <c r="FL14" s="190"/>
      <c r="FM14" s="190"/>
      <c r="FN14" s="190"/>
      <c r="FO14" s="190"/>
      <c r="FP14" s="190"/>
      <c r="FQ14" s="190"/>
      <c r="FR14" s="190"/>
      <c r="FS14" s="190"/>
      <c r="FT14" s="190"/>
      <c r="FU14" s="190"/>
      <c r="FV14" s="190"/>
      <c r="FW14" s="190"/>
      <c r="FX14" s="190"/>
      <c r="FY14" s="190"/>
      <c r="FZ14" s="190"/>
      <c r="GA14" s="190"/>
      <c r="GB14" s="190"/>
      <c r="GC14" s="190"/>
      <c r="GD14" s="190"/>
      <c r="GE14" s="190"/>
      <c r="GF14" s="190"/>
      <c r="GG14" s="190"/>
      <c r="GH14" s="190"/>
      <c r="GI14" s="190"/>
      <c r="GJ14" s="190"/>
      <c r="GK14" s="190"/>
      <c r="GL14" s="190"/>
      <c r="GM14" s="190"/>
      <c r="GN14" s="190"/>
      <c r="GO14" s="190"/>
      <c r="GP14" s="190"/>
      <c r="GQ14" s="190"/>
    </row>
    <row r="15" spans="1:199" ht="20.25" customHeight="1" x14ac:dyDescent="0.25">
      <c r="A15" s="399">
        <v>7</v>
      </c>
      <c r="B15" s="400" t="s">
        <v>467</v>
      </c>
      <c r="C15" s="401">
        <f t="shared" si="3"/>
        <v>5346587275859</v>
      </c>
      <c r="D15" s="401">
        <v>785695265398</v>
      </c>
      <c r="E15" s="402"/>
      <c r="F15" s="401">
        <v>491106086524</v>
      </c>
      <c r="G15" s="401">
        <v>0</v>
      </c>
      <c r="H15" s="401">
        <v>1033269947745</v>
      </c>
      <c r="I15" s="401">
        <v>446769078277</v>
      </c>
      <c r="J15" s="403"/>
      <c r="K15" s="401">
        <v>105724286981</v>
      </c>
      <c r="L15" s="401">
        <v>89688442666</v>
      </c>
      <c r="M15" s="401">
        <v>3437933620050</v>
      </c>
      <c r="N15" s="401">
        <f>3249973620050+187960000000</f>
        <v>3437933620050</v>
      </c>
      <c r="O15" s="402"/>
      <c r="P15" s="401">
        <f t="shared" si="5"/>
        <v>5346587275859</v>
      </c>
      <c r="Q15" s="401">
        <v>785695265398</v>
      </c>
      <c r="R15" s="402"/>
      <c r="S15" s="401">
        <v>491106086524</v>
      </c>
      <c r="T15" s="401">
        <v>0</v>
      </c>
      <c r="U15" s="401">
        <v>1033269947745</v>
      </c>
      <c r="V15" s="401">
        <v>446769078277</v>
      </c>
      <c r="W15" s="403"/>
      <c r="X15" s="401">
        <v>105724286981</v>
      </c>
      <c r="Y15" s="401">
        <v>89688442666</v>
      </c>
      <c r="Z15" s="401">
        <v>3437933620050</v>
      </c>
      <c r="AA15" s="401">
        <f>3249973620050+187960000000</f>
        <v>3437933620050</v>
      </c>
      <c r="AB15" s="402"/>
      <c r="AC15" s="639">
        <f t="shared" si="2"/>
        <v>0</v>
      </c>
      <c r="AD15" s="639">
        <f t="shared" si="1"/>
        <v>0</v>
      </c>
      <c r="AE15" s="190"/>
      <c r="AF15" s="190"/>
      <c r="AG15" s="190"/>
      <c r="AH15" s="190"/>
      <c r="AI15" s="190"/>
      <c r="AJ15" s="190"/>
      <c r="AK15" s="190"/>
      <c r="AL15" s="190"/>
      <c r="AM15" s="190"/>
      <c r="AN15" s="190"/>
      <c r="AO15" s="190"/>
      <c r="AP15" s="190"/>
      <c r="AQ15" s="190"/>
      <c r="AR15" s="190"/>
      <c r="AS15" s="190"/>
      <c r="AT15" s="190"/>
      <c r="AU15" s="190"/>
      <c r="AV15" s="190"/>
      <c r="AW15" s="190"/>
      <c r="AX15" s="190"/>
      <c r="AY15" s="190"/>
      <c r="AZ15" s="190"/>
      <c r="BA15" s="190"/>
      <c r="BB15" s="190"/>
      <c r="BC15" s="190"/>
      <c r="BD15" s="190"/>
      <c r="BE15" s="190"/>
      <c r="BF15" s="190"/>
      <c r="BG15" s="190"/>
      <c r="BH15" s="190"/>
      <c r="BI15" s="190"/>
      <c r="BJ15" s="190"/>
      <c r="BK15" s="190"/>
      <c r="BL15" s="190"/>
      <c r="BM15" s="190"/>
      <c r="BN15" s="190"/>
      <c r="BO15" s="190"/>
      <c r="BP15" s="190"/>
      <c r="BQ15" s="190"/>
      <c r="BR15" s="190"/>
      <c r="BS15" s="190"/>
      <c r="BT15" s="190"/>
      <c r="BU15" s="190"/>
      <c r="BV15" s="190"/>
      <c r="BW15" s="190"/>
      <c r="BX15" s="190"/>
      <c r="BY15" s="190"/>
      <c r="BZ15" s="190"/>
      <c r="CA15" s="190"/>
      <c r="CB15" s="190"/>
      <c r="CC15" s="190"/>
      <c r="CD15" s="190"/>
      <c r="CE15" s="190"/>
      <c r="CF15" s="190"/>
      <c r="CG15" s="190"/>
      <c r="CH15" s="190"/>
      <c r="CI15" s="190"/>
      <c r="CJ15" s="190"/>
      <c r="CK15" s="190"/>
      <c r="CL15" s="190"/>
      <c r="CM15" s="190"/>
      <c r="CN15" s="190"/>
      <c r="CO15" s="190"/>
      <c r="CP15" s="190"/>
      <c r="CQ15" s="190"/>
      <c r="CR15" s="190"/>
      <c r="CS15" s="190"/>
      <c r="CT15" s="190"/>
      <c r="CU15" s="190"/>
      <c r="CV15" s="190"/>
      <c r="CW15" s="190"/>
      <c r="CX15" s="190"/>
      <c r="CY15" s="190"/>
      <c r="CZ15" s="190"/>
      <c r="DA15" s="190"/>
      <c r="DB15" s="190"/>
      <c r="DC15" s="190"/>
      <c r="DD15" s="190"/>
      <c r="DE15" s="190"/>
      <c r="DF15" s="190"/>
      <c r="DG15" s="190"/>
      <c r="DH15" s="190"/>
      <c r="DI15" s="190"/>
      <c r="DJ15" s="190"/>
      <c r="DK15" s="190"/>
      <c r="DL15" s="190"/>
      <c r="DM15" s="190"/>
      <c r="DN15" s="190"/>
      <c r="DO15" s="190"/>
      <c r="DP15" s="190"/>
      <c r="DQ15" s="190"/>
      <c r="DR15" s="190"/>
      <c r="DS15" s="190"/>
      <c r="DT15" s="190"/>
      <c r="DU15" s="190"/>
      <c r="DV15" s="190"/>
      <c r="DW15" s="190"/>
      <c r="DX15" s="190"/>
      <c r="DY15" s="190"/>
      <c r="DZ15" s="190"/>
      <c r="EA15" s="190"/>
      <c r="EB15" s="190"/>
      <c r="EC15" s="190"/>
      <c r="ED15" s="190"/>
      <c r="EE15" s="190"/>
      <c r="EF15" s="190"/>
      <c r="EG15" s="190"/>
      <c r="EH15" s="190"/>
      <c r="EI15" s="190"/>
      <c r="EJ15" s="190"/>
      <c r="EK15" s="190"/>
      <c r="EL15" s="190"/>
      <c r="EM15" s="190"/>
      <c r="EN15" s="190"/>
      <c r="EO15" s="190"/>
      <c r="EP15" s="190"/>
      <c r="EQ15" s="190"/>
      <c r="ER15" s="190"/>
      <c r="ES15" s="190"/>
      <c r="ET15" s="190"/>
      <c r="EU15" s="190"/>
      <c r="EV15" s="190"/>
      <c r="EW15" s="190"/>
      <c r="EX15" s="190"/>
      <c r="EY15" s="190"/>
      <c r="EZ15" s="190"/>
      <c r="FA15" s="190"/>
      <c r="FB15" s="190"/>
      <c r="FC15" s="190"/>
      <c r="FD15" s="190"/>
      <c r="FE15" s="190"/>
      <c r="FF15" s="190"/>
      <c r="FG15" s="190"/>
      <c r="FH15" s="190"/>
      <c r="FI15" s="190"/>
      <c r="FJ15" s="190"/>
      <c r="FK15" s="190"/>
      <c r="FL15" s="190"/>
      <c r="FM15" s="190"/>
      <c r="FN15" s="190"/>
      <c r="FO15" s="190"/>
      <c r="FP15" s="190"/>
      <c r="FQ15" s="190"/>
      <c r="FR15" s="190"/>
      <c r="FS15" s="190"/>
      <c r="FT15" s="190"/>
      <c r="FU15" s="190"/>
      <c r="FV15" s="190"/>
      <c r="FW15" s="190"/>
      <c r="FX15" s="190"/>
      <c r="FY15" s="190"/>
      <c r="FZ15" s="190"/>
      <c r="GA15" s="190"/>
      <c r="GB15" s="190"/>
      <c r="GC15" s="190"/>
      <c r="GD15" s="190"/>
      <c r="GE15" s="190"/>
      <c r="GF15" s="190"/>
      <c r="GG15" s="190"/>
      <c r="GH15" s="190"/>
      <c r="GI15" s="190"/>
      <c r="GJ15" s="190"/>
      <c r="GK15" s="190"/>
      <c r="GL15" s="190"/>
      <c r="GM15" s="190"/>
      <c r="GN15" s="190"/>
      <c r="GO15" s="190"/>
      <c r="GP15" s="190"/>
      <c r="GQ15" s="190"/>
    </row>
    <row r="16" spans="1:199" ht="20.25" customHeight="1" x14ac:dyDescent="0.25">
      <c r="A16" s="399">
        <v>8</v>
      </c>
      <c r="B16" s="400" t="s">
        <v>468</v>
      </c>
      <c r="C16" s="401">
        <f t="shared" si="3"/>
        <v>6968220078348</v>
      </c>
      <c r="D16" s="401">
        <v>1954621162299</v>
      </c>
      <c r="E16" s="402"/>
      <c r="F16" s="401">
        <v>1147416938109</v>
      </c>
      <c r="G16" s="401">
        <v>0</v>
      </c>
      <c r="H16" s="401">
        <v>1393742614323</v>
      </c>
      <c r="I16" s="401">
        <v>629145620559</v>
      </c>
      <c r="J16" s="403"/>
      <c r="K16" s="401">
        <v>108398799268</v>
      </c>
      <c r="L16" s="401">
        <v>0</v>
      </c>
      <c r="M16" s="401">
        <v>3619856301726</v>
      </c>
      <c r="N16" s="401">
        <v>3619856301726</v>
      </c>
      <c r="O16" s="402">
        <f t="shared" si="4"/>
        <v>0</v>
      </c>
      <c r="P16" s="401">
        <f t="shared" si="5"/>
        <v>6968220078348</v>
      </c>
      <c r="Q16" s="401">
        <v>1954621162299</v>
      </c>
      <c r="R16" s="402"/>
      <c r="S16" s="401">
        <v>1147416938109</v>
      </c>
      <c r="T16" s="401">
        <v>0</v>
      </c>
      <c r="U16" s="401">
        <v>1393742614323</v>
      </c>
      <c r="V16" s="401">
        <v>629145620559</v>
      </c>
      <c r="W16" s="403"/>
      <c r="X16" s="401">
        <v>108398799268</v>
      </c>
      <c r="Y16" s="401">
        <v>0</v>
      </c>
      <c r="Z16" s="401">
        <v>3619856301726</v>
      </c>
      <c r="AA16" s="401">
        <v>3619856301726</v>
      </c>
      <c r="AB16" s="402">
        <f t="shared" ref="AB16:AB29" si="7">Z16-AA16</f>
        <v>0</v>
      </c>
      <c r="AC16" s="639">
        <f t="shared" si="2"/>
        <v>0</v>
      </c>
      <c r="AD16" s="639">
        <f t="shared" si="1"/>
        <v>0</v>
      </c>
      <c r="AE16" s="190"/>
      <c r="AF16" s="190"/>
      <c r="AG16" s="190"/>
      <c r="AH16" s="190"/>
      <c r="AI16" s="190"/>
      <c r="AJ16" s="190"/>
      <c r="AK16" s="190"/>
      <c r="AL16" s="190"/>
      <c r="AM16" s="190"/>
      <c r="AN16" s="190"/>
      <c r="AO16" s="190"/>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0"/>
      <c r="BM16" s="190"/>
      <c r="BN16" s="190"/>
      <c r="BO16" s="190"/>
      <c r="BP16" s="190"/>
      <c r="BQ16" s="190"/>
      <c r="BR16" s="190"/>
      <c r="BS16" s="190"/>
      <c r="BT16" s="190"/>
      <c r="BU16" s="190"/>
      <c r="BV16" s="190"/>
      <c r="BW16" s="190"/>
      <c r="BX16" s="190"/>
      <c r="BY16" s="190"/>
      <c r="BZ16" s="190"/>
      <c r="CA16" s="190"/>
      <c r="CB16" s="190"/>
      <c r="CC16" s="190"/>
      <c r="CD16" s="190"/>
      <c r="CE16" s="190"/>
      <c r="CF16" s="190"/>
      <c r="CG16" s="190"/>
      <c r="CH16" s="190"/>
      <c r="CI16" s="190"/>
      <c r="CJ16" s="190"/>
      <c r="CK16" s="190"/>
      <c r="CL16" s="190"/>
      <c r="CM16" s="190"/>
      <c r="CN16" s="190"/>
      <c r="CO16" s="190"/>
      <c r="CP16" s="190"/>
      <c r="CQ16" s="190"/>
      <c r="CR16" s="190"/>
      <c r="CS16" s="190"/>
      <c r="CT16" s="190"/>
      <c r="CU16" s="190"/>
      <c r="CV16" s="190"/>
      <c r="CW16" s="190"/>
      <c r="CX16" s="190"/>
      <c r="CY16" s="190"/>
      <c r="CZ16" s="190"/>
      <c r="DA16" s="190"/>
      <c r="DB16" s="190"/>
      <c r="DC16" s="190"/>
      <c r="DD16" s="190"/>
      <c r="DE16" s="190"/>
      <c r="DF16" s="190"/>
      <c r="DG16" s="190"/>
      <c r="DH16" s="190"/>
      <c r="DI16" s="190"/>
      <c r="DJ16" s="190"/>
      <c r="DK16" s="190"/>
      <c r="DL16" s="190"/>
      <c r="DM16" s="190"/>
      <c r="DN16" s="190"/>
      <c r="DO16" s="190"/>
      <c r="DP16" s="190"/>
      <c r="DQ16" s="190"/>
      <c r="DR16" s="190"/>
      <c r="DS16" s="190"/>
      <c r="DT16" s="190"/>
      <c r="DU16" s="190"/>
      <c r="DV16" s="190"/>
      <c r="DW16" s="190"/>
      <c r="DX16" s="190"/>
      <c r="DY16" s="190"/>
      <c r="DZ16" s="190"/>
      <c r="EA16" s="190"/>
      <c r="EB16" s="190"/>
      <c r="EC16" s="190"/>
      <c r="ED16" s="190"/>
      <c r="EE16" s="190"/>
      <c r="EF16" s="190"/>
      <c r="EG16" s="190"/>
      <c r="EH16" s="190"/>
      <c r="EI16" s="190"/>
      <c r="EJ16" s="190"/>
      <c r="EK16" s="190"/>
      <c r="EL16" s="190"/>
      <c r="EM16" s="190"/>
      <c r="EN16" s="190"/>
      <c r="EO16" s="190"/>
      <c r="EP16" s="190"/>
      <c r="EQ16" s="190"/>
      <c r="ER16" s="190"/>
      <c r="ES16" s="190"/>
      <c r="ET16" s="190"/>
      <c r="EU16" s="190"/>
      <c r="EV16" s="190"/>
      <c r="EW16" s="190"/>
      <c r="EX16" s="190"/>
      <c r="EY16" s="190"/>
      <c r="EZ16" s="190"/>
      <c r="FA16" s="190"/>
      <c r="FB16" s="190"/>
      <c r="FC16" s="190"/>
      <c r="FD16" s="190"/>
      <c r="FE16" s="190"/>
      <c r="FF16" s="190"/>
      <c r="FG16" s="190"/>
      <c r="FH16" s="190"/>
      <c r="FI16" s="190"/>
      <c r="FJ16" s="190"/>
      <c r="FK16" s="190"/>
      <c r="FL16" s="190"/>
      <c r="FM16" s="190"/>
      <c r="FN16" s="190"/>
      <c r="FO16" s="190"/>
      <c r="FP16" s="190"/>
      <c r="FQ16" s="190"/>
      <c r="FR16" s="190"/>
      <c r="FS16" s="190"/>
      <c r="FT16" s="190"/>
      <c r="FU16" s="190"/>
      <c r="FV16" s="190"/>
      <c r="FW16" s="190"/>
      <c r="FX16" s="190"/>
      <c r="FY16" s="190"/>
      <c r="FZ16" s="190"/>
      <c r="GA16" s="190"/>
      <c r="GB16" s="190"/>
      <c r="GC16" s="190"/>
      <c r="GD16" s="190"/>
      <c r="GE16" s="190"/>
      <c r="GF16" s="190"/>
      <c r="GG16" s="190"/>
      <c r="GH16" s="190"/>
      <c r="GI16" s="190"/>
      <c r="GJ16" s="190"/>
      <c r="GK16" s="190"/>
      <c r="GL16" s="190"/>
      <c r="GM16" s="190"/>
      <c r="GN16" s="190"/>
      <c r="GO16" s="190"/>
      <c r="GP16" s="190"/>
      <c r="GQ16" s="190"/>
    </row>
    <row r="17" spans="1:199" ht="20.25" customHeight="1" x14ac:dyDescent="0.25">
      <c r="A17" s="399">
        <v>9</v>
      </c>
      <c r="B17" s="400" t="s">
        <v>469</v>
      </c>
      <c r="C17" s="401">
        <f t="shared" si="3"/>
        <v>10121279451659</v>
      </c>
      <c r="D17" s="401">
        <v>1445729180381</v>
      </c>
      <c r="E17" s="402"/>
      <c r="F17" s="401">
        <v>583233195186</v>
      </c>
      <c r="G17" s="401">
        <v>162936265881</v>
      </c>
      <c r="H17" s="401">
        <v>1279446110555</v>
      </c>
      <c r="I17" s="401">
        <v>599192609116</v>
      </c>
      <c r="J17" s="402"/>
      <c r="K17" s="401">
        <v>122360500000</v>
      </c>
      <c r="L17" s="401">
        <v>80000000000</v>
      </c>
      <c r="M17" s="401">
        <v>7316104160723</v>
      </c>
      <c r="N17" s="401">
        <v>7316104160723</v>
      </c>
      <c r="O17" s="402">
        <f t="shared" si="4"/>
        <v>0</v>
      </c>
      <c r="P17" s="401">
        <f t="shared" si="5"/>
        <v>10121279451659</v>
      </c>
      <c r="Q17" s="401">
        <v>1445729180381</v>
      </c>
      <c r="R17" s="402"/>
      <c r="S17" s="401">
        <v>583233195186</v>
      </c>
      <c r="T17" s="401">
        <v>162936265881</v>
      </c>
      <c r="U17" s="401">
        <v>1279446110555</v>
      </c>
      <c r="V17" s="401">
        <v>599192609116</v>
      </c>
      <c r="W17" s="402"/>
      <c r="X17" s="401">
        <v>122360500000</v>
      </c>
      <c r="Y17" s="401">
        <v>80000000000</v>
      </c>
      <c r="Z17" s="401">
        <v>7316104160723</v>
      </c>
      <c r="AA17" s="401">
        <v>7316104160723</v>
      </c>
      <c r="AB17" s="402">
        <f t="shared" si="7"/>
        <v>0</v>
      </c>
      <c r="AC17" s="639">
        <f t="shared" si="2"/>
        <v>0</v>
      </c>
      <c r="AD17" s="639">
        <f t="shared" si="1"/>
        <v>0</v>
      </c>
      <c r="AE17" s="190"/>
      <c r="AF17" s="190"/>
      <c r="AG17" s="190"/>
      <c r="AH17" s="190"/>
      <c r="AI17" s="190"/>
      <c r="AJ17" s="190"/>
      <c r="AK17" s="190"/>
      <c r="AL17" s="190"/>
      <c r="AM17" s="190"/>
      <c r="AN17" s="190"/>
      <c r="AO17" s="190"/>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0"/>
      <c r="BM17" s="190"/>
      <c r="BN17" s="190"/>
      <c r="BO17" s="190"/>
      <c r="BP17" s="190"/>
      <c r="BQ17" s="190"/>
      <c r="BR17" s="190"/>
      <c r="BS17" s="190"/>
      <c r="BT17" s="190"/>
      <c r="BU17" s="190"/>
      <c r="BV17" s="190"/>
      <c r="BW17" s="190"/>
      <c r="BX17" s="190"/>
      <c r="BY17" s="190"/>
      <c r="BZ17" s="190"/>
      <c r="CA17" s="190"/>
      <c r="CB17" s="190"/>
      <c r="CC17" s="190"/>
      <c r="CD17" s="190"/>
      <c r="CE17" s="190"/>
      <c r="CF17" s="190"/>
      <c r="CG17" s="190"/>
      <c r="CH17" s="190"/>
      <c r="CI17" s="190"/>
      <c r="CJ17" s="190"/>
      <c r="CK17" s="190"/>
      <c r="CL17" s="190"/>
      <c r="CM17" s="190"/>
      <c r="CN17" s="190"/>
      <c r="CO17" s="190"/>
      <c r="CP17" s="190"/>
      <c r="CQ17" s="190"/>
      <c r="CR17" s="190"/>
      <c r="CS17" s="190"/>
      <c r="CT17" s="190"/>
      <c r="CU17" s="190"/>
      <c r="CV17" s="190"/>
      <c r="CW17" s="190"/>
      <c r="CX17" s="190"/>
      <c r="CY17" s="190"/>
      <c r="CZ17" s="190"/>
      <c r="DA17" s="190"/>
      <c r="DB17" s="190"/>
      <c r="DC17" s="190"/>
      <c r="DD17" s="190"/>
      <c r="DE17" s="190"/>
      <c r="DF17" s="190"/>
      <c r="DG17" s="190"/>
      <c r="DH17" s="190"/>
      <c r="DI17" s="190"/>
      <c r="DJ17" s="190"/>
      <c r="DK17" s="190"/>
      <c r="DL17" s="190"/>
      <c r="DM17" s="190"/>
      <c r="DN17" s="190"/>
      <c r="DO17" s="190"/>
      <c r="DP17" s="190"/>
      <c r="DQ17" s="190"/>
      <c r="DR17" s="190"/>
      <c r="DS17" s="190"/>
      <c r="DT17" s="190"/>
      <c r="DU17" s="190"/>
      <c r="DV17" s="190"/>
      <c r="DW17" s="190"/>
      <c r="DX17" s="190"/>
      <c r="DY17" s="190"/>
      <c r="DZ17" s="190"/>
      <c r="EA17" s="190"/>
      <c r="EB17" s="190"/>
      <c r="EC17" s="190"/>
      <c r="ED17" s="190"/>
      <c r="EE17" s="190"/>
      <c r="EF17" s="190"/>
      <c r="EG17" s="190"/>
      <c r="EH17" s="190"/>
      <c r="EI17" s="190"/>
      <c r="EJ17" s="190"/>
      <c r="EK17" s="190"/>
      <c r="EL17" s="190"/>
      <c r="EM17" s="190"/>
      <c r="EN17" s="190"/>
      <c r="EO17" s="190"/>
      <c r="EP17" s="190"/>
      <c r="EQ17" s="190"/>
      <c r="ER17" s="190"/>
      <c r="ES17" s="190"/>
      <c r="ET17" s="190"/>
      <c r="EU17" s="190"/>
      <c r="EV17" s="190"/>
      <c r="EW17" s="190"/>
      <c r="EX17" s="190"/>
      <c r="EY17" s="190"/>
      <c r="EZ17" s="190"/>
      <c r="FA17" s="190"/>
      <c r="FB17" s="190"/>
      <c r="FC17" s="190"/>
      <c r="FD17" s="190"/>
      <c r="FE17" s="190"/>
      <c r="FF17" s="190"/>
      <c r="FG17" s="190"/>
      <c r="FH17" s="190"/>
      <c r="FI17" s="190"/>
      <c r="FJ17" s="190"/>
      <c r="FK17" s="190"/>
      <c r="FL17" s="190"/>
      <c r="FM17" s="190"/>
      <c r="FN17" s="190"/>
      <c r="FO17" s="190"/>
      <c r="FP17" s="190"/>
      <c r="FQ17" s="190"/>
      <c r="FR17" s="190"/>
      <c r="FS17" s="190"/>
      <c r="FT17" s="190"/>
      <c r="FU17" s="190"/>
      <c r="FV17" s="190"/>
      <c r="FW17" s="190"/>
      <c r="FX17" s="190"/>
      <c r="FY17" s="190"/>
      <c r="FZ17" s="190"/>
      <c r="GA17" s="190"/>
      <c r="GB17" s="190"/>
      <c r="GC17" s="190"/>
      <c r="GD17" s="190"/>
      <c r="GE17" s="190"/>
      <c r="GF17" s="190"/>
      <c r="GG17" s="190"/>
      <c r="GH17" s="190"/>
      <c r="GI17" s="190"/>
      <c r="GJ17" s="190"/>
      <c r="GK17" s="190"/>
      <c r="GL17" s="190"/>
      <c r="GM17" s="190"/>
      <c r="GN17" s="190"/>
      <c r="GO17" s="190"/>
      <c r="GP17" s="190"/>
      <c r="GQ17" s="190"/>
    </row>
    <row r="18" spans="1:199" ht="20.25" customHeight="1" x14ac:dyDescent="0.25">
      <c r="A18" s="399">
        <v>10</v>
      </c>
      <c r="B18" s="400" t="s">
        <v>470</v>
      </c>
      <c r="C18" s="401">
        <f t="shared" si="3"/>
        <v>5052053826947</v>
      </c>
      <c r="D18" s="401">
        <v>701178014556</v>
      </c>
      <c r="E18" s="402"/>
      <c r="F18" s="401">
        <v>302071794252</v>
      </c>
      <c r="G18" s="401">
        <v>0</v>
      </c>
      <c r="H18" s="401">
        <v>1490523256570</v>
      </c>
      <c r="I18" s="401">
        <v>801658434839</v>
      </c>
      <c r="J18" s="403"/>
      <c r="K18" s="401">
        <v>137753856058</v>
      </c>
      <c r="L18" s="401">
        <v>0</v>
      </c>
      <c r="M18" s="401">
        <v>2860352555821</v>
      </c>
      <c r="N18" s="401">
        <v>2860352555821</v>
      </c>
      <c r="O18" s="402">
        <f t="shared" si="4"/>
        <v>0</v>
      </c>
      <c r="P18" s="401">
        <f t="shared" si="5"/>
        <v>5052053826947</v>
      </c>
      <c r="Q18" s="401">
        <v>701178014556</v>
      </c>
      <c r="R18" s="402"/>
      <c r="S18" s="401">
        <v>302071794252</v>
      </c>
      <c r="T18" s="401">
        <v>0</v>
      </c>
      <c r="U18" s="401">
        <v>1490523256570</v>
      </c>
      <c r="V18" s="401">
        <v>801658434839</v>
      </c>
      <c r="W18" s="403"/>
      <c r="X18" s="401">
        <v>137753856058</v>
      </c>
      <c r="Y18" s="401">
        <v>0</v>
      </c>
      <c r="Z18" s="401">
        <v>2860352555821</v>
      </c>
      <c r="AA18" s="401">
        <v>2860352555821</v>
      </c>
      <c r="AB18" s="402">
        <f t="shared" si="7"/>
        <v>0</v>
      </c>
      <c r="AC18" s="639">
        <f t="shared" si="2"/>
        <v>0</v>
      </c>
      <c r="AD18" s="639">
        <f t="shared" si="1"/>
        <v>0</v>
      </c>
      <c r="AE18" s="190"/>
      <c r="AF18" s="190"/>
      <c r="AG18" s="190"/>
      <c r="AH18" s="190"/>
      <c r="AI18" s="190"/>
      <c r="AJ18" s="190"/>
      <c r="AK18" s="190"/>
      <c r="AL18" s="190"/>
      <c r="AM18" s="190"/>
      <c r="AN18" s="190"/>
      <c r="AO18" s="190"/>
      <c r="AP18" s="190"/>
      <c r="AQ18" s="190"/>
      <c r="AR18" s="190"/>
      <c r="AS18" s="190"/>
      <c r="AT18" s="190"/>
      <c r="AU18" s="190"/>
      <c r="AV18" s="190"/>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A18" s="190"/>
      <c r="CB18" s="190"/>
      <c r="CC18" s="190"/>
      <c r="CD18" s="190"/>
      <c r="CE18" s="190"/>
      <c r="CF18" s="190"/>
      <c r="CG18" s="190"/>
      <c r="CH18" s="190"/>
      <c r="CI18" s="190"/>
      <c r="CJ18" s="190"/>
      <c r="CK18" s="190"/>
      <c r="CL18" s="190"/>
      <c r="CM18" s="190"/>
      <c r="CN18" s="190"/>
      <c r="CO18" s="190"/>
      <c r="CP18" s="190"/>
      <c r="CQ18" s="190"/>
      <c r="CR18" s="190"/>
      <c r="CS18" s="190"/>
      <c r="CT18" s="190"/>
      <c r="CU18" s="190"/>
      <c r="CV18" s="190"/>
      <c r="CW18" s="190"/>
      <c r="CX18" s="190"/>
      <c r="CY18" s="190"/>
      <c r="CZ18" s="190"/>
      <c r="DA18" s="190"/>
      <c r="DB18" s="190"/>
      <c r="DC18" s="190"/>
      <c r="DD18" s="190"/>
      <c r="DE18" s="190"/>
      <c r="DF18" s="190"/>
      <c r="DG18" s="190"/>
      <c r="DH18" s="190"/>
      <c r="DI18" s="190"/>
      <c r="DJ18" s="190"/>
      <c r="DK18" s="190"/>
      <c r="DL18" s="190"/>
      <c r="DM18" s="190"/>
      <c r="DN18" s="190"/>
      <c r="DO18" s="190"/>
      <c r="DP18" s="190"/>
      <c r="DQ18" s="190"/>
      <c r="DR18" s="190"/>
      <c r="DS18" s="190"/>
      <c r="DT18" s="190"/>
      <c r="DU18" s="190"/>
      <c r="DV18" s="190"/>
      <c r="DW18" s="190"/>
      <c r="DX18" s="190"/>
      <c r="DY18" s="190"/>
      <c r="DZ18" s="190"/>
      <c r="EA18" s="190"/>
      <c r="EB18" s="190"/>
      <c r="EC18" s="190"/>
      <c r="ED18" s="190"/>
      <c r="EE18" s="190"/>
      <c r="EF18" s="190"/>
      <c r="EG18" s="190"/>
      <c r="EH18" s="190"/>
      <c r="EI18" s="190"/>
      <c r="EJ18" s="190"/>
      <c r="EK18" s="190"/>
      <c r="EL18" s="190"/>
      <c r="EM18" s="190"/>
      <c r="EN18" s="190"/>
      <c r="EO18" s="190"/>
      <c r="EP18" s="190"/>
      <c r="EQ18" s="190"/>
      <c r="ER18" s="190"/>
      <c r="ES18" s="190"/>
      <c r="ET18" s="190"/>
      <c r="EU18" s="190"/>
      <c r="EV18" s="190"/>
      <c r="EW18" s="190"/>
      <c r="EX18" s="190"/>
      <c r="EY18" s="190"/>
      <c r="EZ18" s="190"/>
      <c r="FA18" s="190"/>
      <c r="FB18" s="190"/>
      <c r="FC18" s="190"/>
      <c r="FD18" s="190"/>
      <c r="FE18" s="190"/>
      <c r="FF18" s="190"/>
      <c r="FG18" s="190"/>
      <c r="FH18" s="190"/>
      <c r="FI18" s="190"/>
      <c r="FJ18" s="190"/>
      <c r="FK18" s="190"/>
      <c r="FL18" s="190"/>
      <c r="FM18" s="190"/>
      <c r="FN18" s="190"/>
      <c r="FO18" s="190"/>
      <c r="FP18" s="190"/>
      <c r="FQ18" s="190"/>
      <c r="FR18" s="190"/>
      <c r="FS18" s="190"/>
      <c r="FT18" s="190"/>
      <c r="FU18" s="190"/>
      <c r="FV18" s="190"/>
      <c r="FW18" s="190"/>
      <c r="FX18" s="190"/>
      <c r="FY18" s="190"/>
      <c r="FZ18" s="190"/>
      <c r="GA18" s="190"/>
      <c r="GB18" s="190"/>
      <c r="GC18" s="190"/>
      <c r="GD18" s="190"/>
      <c r="GE18" s="190"/>
      <c r="GF18" s="190"/>
      <c r="GG18" s="190"/>
      <c r="GH18" s="190"/>
      <c r="GI18" s="190"/>
      <c r="GJ18" s="190"/>
      <c r="GK18" s="190"/>
      <c r="GL18" s="190"/>
      <c r="GM18" s="190"/>
      <c r="GN18" s="190"/>
      <c r="GO18" s="190"/>
      <c r="GP18" s="190"/>
      <c r="GQ18" s="190"/>
    </row>
    <row r="19" spans="1:199" ht="20.25" customHeight="1" x14ac:dyDescent="0.25">
      <c r="A19" s="399">
        <v>11</v>
      </c>
      <c r="B19" s="400" t="s">
        <v>471</v>
      </c>
      <c r="C19" s="401">
        <f t="shared" si="3"/>
        <v>5430844330921</v>
      </c>
      <c r="D19" s="401">
        <v>700451941947</v>
      </c>
      <c r="E19" s="402"/>
      <c r="F19" s="401">
        <v>347489423070</v>
      </c>
      <c r="G19" s="401">
        <v>0</v>
      </c>
      <c r="H19" s="401">
        <v>835745416420</v>
      </c>
      <c r="I19" s="401">
        <v>365793268210</v>
      </c>
      <c r="J19" s="403"/>
      <c r="K19" s="401">
        <v>78841008642</v>
      </c>
      <c r="L19" s="401">
        <v>0</v>
      </c>
      <c r="M19" s="401">
        <v>3894646972554</v>
      </c>
      <c r="N19" s="401">
        <v>3894646972554</v>
      </c>
      <c r="O19" s="402">
        <f t="shared" si="4"/>
        <v>0</v>
      </c>
      <c r="P19" s="401">
        <f t="shared" si="5"/>
        <v>5430844330921</v>
      </c>
      <c r="Q19" s="401">
        <v>700451941947</v>
      </c>
      <c r="R19" s="402"/>
      <c r="S19" s="401">
        <v>347489423070</v>
      </c>
      <c r="T19" s="401">
        <v>0</v>
      </c>
      <c r="U19" s="401">
        <v>835745416420</v>
      </c>
      <c r="V19" s="401">
        <v>365793268210</v>
      </c>
      <c r="W19" s="403"/>
      <c r="X19" s="401">
        <v>78841008642</v>
      </c>
      <c r="Y19" s="401">
        <v>0</v>
      </c>
      <c r="Z19" s="401">
        <v>3894646972554</v>
      </c>
      <c r="AA19" s="401">
        <v>3894646972554</v>
      </c>
      <c r="AB19" s="402">
        <f t="shared" si="7"/>
        <v>0</v>
      </c>
      <c r="AC19" s="639">
        <f t="shared" si="2"/>
        <v>0</v>
      </c>
      <c r="AD19" s="639">
        <f t="shared" si="1"/>
        <v>0</v>
      </c>
      <c r="AE19" s="190"/>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90"/>
      <c r="BG19" s="190"/>
      <c r="BH19" s="190"/>
      <c r="BI19" s="190"/>
      <c r="BJ19" s="190"/>
      <c r="BK19" s="190"/>
      <c r="BL19" s="190"/>
      <c r="BM19" s="190"/>
      <c r="BN19" s="190"/>
      <c r="BO19" s="190"/>
      <c r="BP19" s="190"/>
      <c r="BQ19" s="190"/>
      <c r="BR19" s="190"/>
      <c r="BS19" s="190"/>
      <c r="BT19" s="190"/>
      <c r="BU19" s="190"/>
      <c r="BV19" s="190"/>
      <c r="BW19" s="190"/>
      <c r="BX19" s="190"/>
      <c r="BY19" s="190"/>
      <c r="BZ19" s="190"/>
      <c r="CA19" s="190"/>
      <c r="CB19" s="190"/>
      <c r="CC19" s="190"/>
      <c r="CD19" s="190"/>
      <c r="CE19" s="190"/>
      <c r="CF19" s="190"/>
      <c r="CG19" s="190"/>
      <c r="CH19" s="190"/>
      <c r="CI19" s="190"/>
      <c r="CJ19" s="190"/>
      <c r="CK19" s="190"/>
      <c r="CL19" s="190"/>
      <c r="CM19" s="190"/>
      <c r="CN19" s="190"/>
      <c r="CO19" s="190"/>
      <c r="CP19" s="190"/>
      <c r="CQ19" s="190"/>
      <c r="CR19" s="190"/>
      <c r="CS19" s="190"/>
      <c r="CT19" s="190"/>
      <c r="CU19" s="190"/>
      <c r="CV19" s="190"/>
      <c r="CW19" s="190"/>
      <c r="CX19" s="190"/>
      <c r="CY19" s="190"/>
      <c r="CZ19" s="190"/>
      <c r="DA19" s="190"/>
      <c r="DB19" s="190"/>
      <c r="DC19" s="190"/>
      <c r="DD19" s="190"/>
      <c r="DE19" s="190"/>
      <c r="DF19" s="190"/>
      <c r="DG19" s="190"/>
      <c r="DH19" s="190"/>
      <c r="DI19" s="190"/>
      <c r="DJ19" s="190"/>
      <c r="DK19" s="190"/>
      <c r="DL19" s="190"/>
      <c r="DM19" s="190"/>
      <c r="DN19" s="190"/>
      <c r="DO19" s="190"/>
      <c r="DP19" s="190"/>
      <c r="DQ19" s="190"/>
      <c r="DR19" s="190"/>
      <c r="DS19" s="190"/>
      <c r="DT19" s="190"/>
      <c r="DU19" s="190"/>
      <c r="DV19" s="190"/>
      <c r="DW19" s="190"/>
      <c r="DX19" s="190"/>
      <c r="DY19" s="190"/>
      <c r="DZ19" s="190"/>
      <c r="EA19" s="190"/>
      <c r="EB19" s="190"/>
      <c r="EC19" s="190"/>
      <c r="ED19" s="190"/>
      <c r="EE19" s="190"/>
      <c r="EF19" s="190"/>
      <c r="EG19" s="190"/>
      <c r="EH19" s="190"/>
      <c r="EI19" s="190"/>
      <c r="EJ19" s="190"/>
      <c r="EK19" s="190"/>
      <c r="EL19" s="190"/>
      <c r="EM19" s="190"/>
      <c r="EN19" s="190"/>
      <c r="EO19" s="190"/>
      <c r="EP19" s="190"/>
      <c r="EQ19" s="190"/>
      <c r="ER19" s="190"/>
      <c r="ES19" s="190"/>
      <c r="ET19" s="190"/>
      <c r="EU19" s="190"/>
      <c r="EV19" s="190"/>
      <c r="EW19" s="190"/>
      <c r="EX19" s="190"/>
      <c r="EY19" s="190"/>
      <c r="EZ19" s="190"/>
      <c r="FA19" s="190"/>
      <c r="FB19" s="190"/>
      <c r="FC19" s="190"/>
      <c r="FD19" s="190"/>
      <c r="FE19" s="190"/>
      <c r="FF19" s="190"/>
      <c r="FG19" s="190"/>
      <c r="FH19" s="190"/>
      <c r="FI19" s="190"/>
      <c r="FJ19" s="190"/>
      <c r="FK19" s="190"/>
      <c r="FL19" s="190"/>
      <c r="FM19" s="190"/>
      <c r="FN19" s="190"/>
      <c r="FO19" s="190"/>
      <c r="FP19" s="190"/>
      <c r="FQ19" s="190"/>
      <c r="FR19" s="190"/>
      <c r="FS19" s="190"/>
      <c r="FT19" s="190"/>
      <c r="FU19" s="190"/>
      <c r="FV19" s="190"/>
      <c r="FW19" s="190"/>
      <c r="FX19" s="190"/>
      <c r="FY19" s="190"/>
      <c r="FZ19" s="190"/>
      <c r="GA19" s="190"/>
      <c r="GB19" s="190"/>
      <c r="GC19" s="190"/>
      <c r="GD19" s="190"/>
      <c r="GE19" s="190"/>
      <c r="GF19" s="190"/>
      <c r="GG19" s="190"/>
      <c r="GH19" s="190"/>
      <c r="GI19" s="190"/>
      <c r="GJ19" s="190"/>
      <c r="GK19" s="190"/>
      <c r="GL19" s="190"/>
      <c r="GM19" s="190"/>
      <c r="GN19" s="190"/>
      <c r="GO19" s="190"/>
      <c r="GP19" s="190"/>
      <c r="GQ19" s="190"/>
    </row>
    <row r="20" spans="1:199" ht="20.25" customHeight="1" x14ac:dyDescent="0.25">
      <c r="A20" s="399">
        <v>12</v>
      </c>
      <c r="B20" s="400" t="s">
        <v>472</v>
      </c>
      <c r="C20" s="401">
        <f t="shared" si="3"/>
        <v>4659494234963</v>
      </c>
      <c r="D20" s="401">
        <v>851929310208</v>
      </c>
      <c r="E20" s="402"/>
      <c r="F20" s="401">
        <v>264443215333</v>
      </c>
      <c r="G20" s="401">
        <v>0</v>
      </c>
      <c r="H20" s="401">
        <v>1021648577467</v>
      </c>
      <c r="I20" s="401">
        <v>456711124278</v>
      </c>
      <c r="J20" s="403"/>
      <c r="K20" s="401">
        <v>62324617440</v>
      </c>
      <c r="L20" s="401">
        <v>0</v>
      </c>
      <c r="M20" s="401">
        <v>2785916347288</v>
      </c>
      <c r="N20" s="401">
        <v>2785916347288</v>
      </c>
      <c r="O20" s="402">
        <f t="shared" si="4"/>
        <v>0</v>
      </c>
      <c r="P20" s="401">
        <f t="shared" si="5"/>
        <v>4659494234963</v>
      </c>
      <c r="Q20" s="401">
        <v>851929310208</v>
      </c>
      <c r="R20" s="402"/>
      <c r="S20" s="401">
        <v>264443215333</v>
      </c>
      <c r="T20" s="401">
        <v>0</v>
      </c>
      <c r="U20" s="401">
        <v>1021648577467</v>
      </c>
      <c r="V20" s="401">
        <v>456711124278</v>
      </c>
      <c r="W20" s="403"/>
      <c r="X20" s="401">
        <v>62324617440</v>
      </c>
      <c r="Y20" s="401">
        <v>0</v>
      </c>
      <c r="Z20" s="401">
        <v>2785916347288</v>
      </c>
      <c r="AA20" s="401">
        <v>2785916347288</v>
      </c>
      <c r="AB20" s="402">
        <f t="shared" si="7"/>
        <v>0</v>
      </c>
      <c r="AC20" s="639">
        <f t="shared" si="2"/>
        <v>0</v>
      </c>
      <c r="AD20" s="639">
        <f t="shared" si="1"/>
        <v>0</v>
      </c>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c r="CD20" s="190"/>
      <c r="CE20" s="190"/>
      <c r="CF20" s="190"/>
      <c r="CG20" s="190"/>
      <c r="CH20" s="190"/>
      <c r="CI20" s="190"/>
      <c r="CJ20" s="190"/>
      <c r="CK20" s="190"/>
      <c r="CL20" s="190"/>
      <c r="CM20" s="190"/>
      <c r="CN20" s="190"/>
      <c r="CO20" s="190"/>
      <c r="CP20" s="190"/>
      <c r="CQ20" s="190"/>
      <c r="CR20" s="190"/>
      <c r="CS20" s="190"/>
      <c r="CT20" s="190"/>
      <c r="CU20" s="190"/>
      <c r="CV20" s="190"/>
      <c r="CW20" s="190"/>
      <c r="CX20" s="190"/>
      <c r="CY20" s="190"/>
      <c r="CZ20" s="190"/>
      <c r="DA20" s="190"/>
      <c r="DB20" s="190"/>
      <c r="DC20" s="190"/>
      <c r="DD20" s="190"/>
      <c r="DE20" s="190"/>
      <c r="DF20" s="190"/>
      <c r="DG20" s="190"/>
      <c r="DH20" s="190"/>
      <c r="DI20" s="190"/>
      <c r="DJ20" s="190"/>
      <c r="DK20" s="190"/>
      <c r="DL20" s="190"/>
      <c r="DM20" s="190"/>
      <c r="DN20" s="190"/>
      <c r="DO20" s="190"/>
      <c r="DP20" s="190"/>
      <c r="DQ20" s="190"/>
      <c r="DR20" s="190"/>
      <c r="DS20" s="190"/>
      <c r="DT20" s="190"/>
      <c r="DU20" s="190"/>
      <c r="DV20" s="190"/>
      <c r="DW20" s="190"/>
      <c r="DX20" s="190"/>
      <c r="DY20" s="190"/>
      <c r="DZ20" s="190"/>
      <c r="EA20" s="190"/>
      <c r="EB20" s="190"/>
      <c r="EC20" s="190"/>
      <c r="ED20" s="190"/>
      <c r="EE20" s="190"/>
      <c r="EF20" s="190"/>
      <c r="EG20" s="190"/>
      <c r="EH20" s="190"/>
      <c r="EI20" s="190"/>
      <c r="EJ20" s="190"/>
      <c r="EK20" s="190"/>
      <c r="EL20" s="190"/>
      <c r="EM20" s="190"/>
      <c r="EN20" s="190"/>
      <c r="EO20" s="190"/>
      <c r="EP20" s="190"/>
      <c r="EQ20" s="190"/>
      <c r="ER20" s="190"/>
      <c r="ES20" s="190"/>
      <c r="ET20" s="190"/>
      <c r="EU20" s="190"/>
      <c r="EV20" s="190"/>
      <c r="EW20" s="190"/>
      <c r="EX20" s="190"/>
      <c r="EY20" s="190"/>
      <c r="EZ20" s="190"/>
      <c r="FA20" s="190"/>
      <c r="FB20" s="190"/>
      <c r="FC20" s="190"/>
      <c r="FD20" s="190"/>
      <c r="FE20" s="190"/>
      <c r="FF20" s="190"/>
      <c r="FG20" s="190"/>
      <c r="FH20" s="190"/>
      <c r="FI20" s="190"/>
      <c r="FJ20" s="190"/>
      <c r="FK20" s="190"/>
      <c r="FL20" s="190"/>
      <c r="FM20" s="190"/>
      <c r="FN20" s="190"/>
      <c r="FO20" s="190"/>
      <c r="FP20" s="190"/>
      <c r="FQ20" s="190"/>
      <c r="FR20" s="190"/>
      <c r="FS20" s="190"/>
      <c r="FT20" s="190"/>
      <c r="FU20" s="190"/>
      <c r="FV20" s="190"/>
      <c r="FW20" s="190"/>
      <c r="FX20" s="190"/>
      <c r="FY20" s="190"/>
      <c r="FZ20" s="190"/>
      <c r="GA20" s="190"/>
      <c r="GB20" s="190"/>
      <c r="GC20" s="190"/>
      <c r="GD20" s="190"/>
      <c r="GE20" s="190"/>
      <c r="GF20" s="190"/>
      <c r="GG20" s="190"/>
      <c r="GH20" s="190"/>
      <c r="GI20" s="190"/>
      <c r="GJ20" s="190"/>
      <c r="GK20" s="190"/>
      <c r="GL20" s="190"/>
      <c r="GM20" s="190"/>
      <c r="GN20" s="190"/>
      <c r="GO20" s="190"/>
      <c r="GP20" s="190"/>
      <c r="GQ20" s="190"/>
    </row>
    <row r="21" spans="1:199" ht="20.25" customHeight="1" x14ac:dyDescent="0.25">
      <c r="A21" s="399">
        <v>13</v>
      </c>
      <c r="B21" s="400" t="s">
        <v>473</v>
      </c>
      <c r="C21" s="401">
        <f t="shared" si="3"/>
        <v>2135898237392</v>
      </c>
      <c r="D21" s="401">
        <v>551212721505</v>
      </c>
      <c r="E21" s="402"/>
      <c r="F21" s="401">
        <v>137057043067</v>
      </c>
      <c r="G21" s="401">
        <v>57470530930</v>
      </c>
      <c r="H21" s="401">
        <v>977385126193</v>
      </c>
      <c r="I21" s="401">
        <v>422205588435</v>
      </c>
      <c r="J21" s="403"/>
      <c r="K21" s="401">
        <v>46924184084</v>
      </c>
      <c r="L21" s="401">
        <v>42</v>
      </c>
      <c r="M21" s="401">
        <v>607300389652</v>
      </c>
      <c r="N21" s="401">
        <v>602302732315</v>
      </c>
      <c r="O21" s="402">
        <f t="shared" si="4"/>
        <v>4997657337</v>
      </c>
      <c r="P21" s="401">
        <f t="shared" si="5"/>
        <v>2135898237392</v>
      </c>
      <c r="Q21" s="401">
        <v>551212721505</v>
      </c>
      <c r="R21" s="402"/>
      <c r="S21" s="401">
        <v>137057043067</v>
      </c>
      <c r="T21" s="401">
        <v>57470530930</v>
      </c>
      <c r="U21" s="401">
        <v>977385126193</v>
      </c>
      <c r="V21" s="401">
        <v>422205588435</v>
      </c>
      <c r="W21" s="403"/>
      <c r="X21" s="401">
        <v>46924184084</v>
      </c>
      <c r="Y21" s="401">
        <v>42</v>
      </c>
      <c r="Z21" s="401">
        <v>607300389652</v>
      </c>
      <c r="AA21" s="401">
        <v>602302732315</v>
      </c>
      <c r="AB21" s="402">
        <f t="shared" si="7"/>
        <v>4997657337</v>
      </c>
      <c r="AC21" s="639">
        <f t="shared" si="2"/>
        <v>0</v>
      </c>
      <c r="AD21" s="639">
        <f t="shared" si="1"/>
        <v>0</v>
      </c>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c r="CC21" s="190"/>
      <c r="CD21" s="190"/>
      <c r="CE21" s="190"/>
      <c r="CF21" s="190"/>
      <c r="CG21" s="190"/>
      <c r="CH21" s="190"/>
      <c r="CI21" s="190"/>
      <c r="CJ21" s="190"/>
      <c r="CK21" s="190"/>
      <c r="CL21" s="190"/>
      <c r="CM21" s="190"/>
      <c r="CN21" s="190"/>
      <c r="CO21" s="190"/>
      <c r="CP21" s="190"/>
      <c r="CQ21" s="190"/>
      <c r="CR21" s="190"/>
      <c r="CS21" s="190"/>
      <c r="CT21" s="190"/>
      <c r="CU21" s="190"/>
      <c r="CV21" s="190"/>
      <c r="CW21" s="190"/>
      <c r="CX21" s="190"/>
      <c r="CY21" s="190"/>
      <c r="CZ21" s="190"/>
      <c r="DA21" s="190"/>
      <c r="DB21" s="190"/>
      <c r="DC21" s="190"/>
      <c r="DD21" s="190"/>
      <c r="DE21" s="190"/>
      <c r="DF21" s="190"/>
      <c r="DG21" s="190"/>
      <c r="DH21" s="190"/>
      <c r="DI21" s="190"/>
      <c r="DJ21" s="190"/>
      <c r="DK21" s="190"/>
      <c r="DL21" s="190"/>
      <c r="DM21" s="190"/>
      <c r="DN21" s="190"/>
      <c r="DO21" s="190"/>
      <c r="DP21" s="190"/>
      <c r="DQ21" s="190"/>
      <c r="DR21" s="190"/>
      <c r="DS21" s="190"/>
      <c r="DT21" s="190"/>
      <c r="DU21" s="190"/>
      <c r="DV21" s="190"/>
      <c r="DW21" s="190"/>
      <c r="DX21" s="190"/>
      <c r="DY21" s="190"/>
      <c r="DZ21" s="190"/>
      <c r="EA21" s="190"/>
      <c r="EB21" s="190"/>
      <c r="EC21" s="190"/>
      <c r="ED21" s="190"/>
      <c r="EE21" s="190"/>
      <c r="EF21" s="190"/>
      <c r="EG21" s="190"/>
      <c r="EH21" s="190"/>
      <c r="EI21" s="190"/>
      <c r="EJ21" s="190"/>
      <c r="EK21" s="190"/>
      <c r="EL21" s="190"/>
      <c r="EM21" s="190"/>
      <c r="EN21" s="190"/>
      <c r="EO21" s="190"/>
      <c r="EP21" s="190"/>
      <c r="EQ21" s="190"/>
      <c r="ER21" s="190"/>
      <c r="ES21" s="190"/>
      <c r="ET21" s="190"/>
      <c r="EU21" s="190"/>
      <c r="EV21" s="190"/>
      <c r="EW21" s="190"/>
      <c r="EX21" s="190"/>
      <c r="EY21" s="190"/>
      <c r="EZ21" s="190"/>
      <c r="FA21" s="190"/>
      <c r="FB21" s="190"/>
      <c r="FC21" s="190"/>
      <c r="FD21" s="190"/>
      <c r="FE21" s="190"/>
      <c r="FF21" s="190"/>
      <c r="FG21" s="190"/>
      <c r="FH21" s="190"/>
      <c r="FI21" s="190"/>
      <c r="FJ21" s="190"/>
      <c r="FK21" s="190"/>
      <c r="FL21" s="190"/>
      <c r="FM21" s="190"/>
      <c r="FN21" s="190"/>
      <c r="FO21" s="190"/>
      <c r="FP21" s="190"/>
      <c r="FQ21" s="190"/>
      <c r="FR21" s="190"/>
      <c r="FS21" s="190"/>
      <c r="FT21" s="190"/>
      <c r="FU21" s="190"/>
      <c r="FV21" s="190"/>
      <c r="FW21" s="190"/>
      <c r="FX21" s="190"/>
      <c r="FY21" s="190"/>
      <c r="FZ21" s="190"/>
      <c r="GA21" s="190"/>
      <c r="GB21" s="190"/>
      <c r="GC21" s="190"/>
      <c r="GD21" s="190"/>
      <c r="GE21" s="190"/>
      <c r="GF21" s="190"/>
      <c r="GG21" s="190"/>
      <c r="GH21" s="190"/>
      <c r="GI21" s="190"/>
      <c r="GJ21" s="190"/>
      <c r="GK21" s="190"/>
      <c r="GL21" s="190"/>
      <c r="GM21" s="190"/>
      <c r="GN21" s="190"/>
      <c r="GO21" s="190"/>
      <c r="GP21" s="190"/>
      <c r="GQ21" s="190"/>
    </row>
    <row r="22" spans="1:199" ht="20.25" customHeight="1" x14ac:dyDescent="0.25">
      <c r="A22" s="399">
        <v>14</v>
      </c>
      <c r="B22" s="400" t="s">
        <v>474</v>
      </c>
      <c r="C22" s="401">
        <f t="shared" si="3"/>
        <v>3185122660838</v>
      </c>
      <c r="D22" s="401">
        <v>660388637832</v>
      </c>
      <c r="E22" s="402"/>
      <c r="F22" s="401">
        <v>296502040930</v>
      </c>
      <c r="G22" s="401">
        <v>0</v>
      </c>
      <c r="H22" s="401">
        <v>1309094875666</v>
      </c>
      <c r="I22" s="401">
        <v>684866271105</v>
      </c>
      <c r="J22" s="403"/>
      <c r="K22" s="401">
        <v>68655950514</v>
      </c>
      <c r="L22" s="401">
        <v>27689038</v>
      </c>
      <c r="M22" s="401">
        <v>1215611458302</v>
      </c>
      <c r="N22" s="401">
        <v>955004387771</v>
      </c>
      <c r="O22" s="402">
        <f t="shared" si="4"/>
        <v>260607070531</v>
      </c>
      <c r="P22" s="401">
        <f t="shared" si="5"/>
        <v>3185122660838</v>
      </c>
      <c r="Q22" s="401">
        <v>660388637832</v>
      </c>
      <c r="R22" s="402"/>
      <c r="S22" s="401">
        <v>296502040930</v>
      </c>
      <c r="T22" s="401">
        <v>0</v>
      </c>
      <c r="U22" s="401">
        <v>1309094875666</v>
      </c>
      <c r="V22" s="401">
        <v>684866271105</v>
      </c>
      <c r="W22" s="403"/>
      <c r="X22" s="401">
        <v>68655950514</v>
      </c>
      <c r="Y22" s="401">
        <v>27689038</v>
      </c>
      <c r="Z22" s="401">
        <v>1215611458302</v>
      </c>
      <c r="AA22" s="401">
        <v>955004387771</v>
      </c>
      <c r="AB22" s="402">
        <f t="shared" si="7"/>
        <v>260607070531</v>
      </c>
      <c r="AC22" s="639">
        <f t="shared" si="2"/>
        <v>0</v>
      </c>
      <c r="AD22" s="639">
        <f t="shared" si="1"/>
        <v>0</v>
      </c>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c r="BM22" s="190"/>
      <c r="BN22" s="190"/>
      <c r="BO22" s="190"/>
      <c r="BP22" s="190"/>
      <c r="BQ22" s="190"/>
      <c r="BR22" s="190"/>
      <c r="BS22" s="190"/>
      <c r="BT22" s="190"/>
      <c r="BU22" s="190"/>
      <c r="BV22" s="190"/>
      <c r="BW22" s="190"/>
      <c r="BX22" s="190"/>
      <c r="BY22" s="190"/>
      <c r="BZ22" s="190"/>
      <c r="CA22" s="190"/>
      <c r="CB22" s="190"/>
      <c r="CC22" s="190"/>
      <c r="CD22" s="190"/>
      <c r="CE22" s="190"/>
      <c r="CF22" s="190"/>
      <c r="CG22" s="190"/>
      <c r="CH22" s="190"/>
      <c r="CI22" s="190"/>
      <c r="CJ22" s="190"/>
      <c r="CK22" s="190"/>
      <c r="CL22" s="190"/>
      <c r="CM22" s="190"/>
      <c r="CN22" s="190"/>
      <c r="CO22" s="190"/>
      <c r="CP22" s="190"/>
      <c r="CQ22" s="190"/>
      <c r="CR22" s="190"/>
      <c r="CS22" s="190"/>
      <c r="CT22" s="190"/>
      <c r="CU22" s="190"/>
      <c r="CV22" s="190"/>
      <c r="CW22" s="190"/>
      <c r="CX22" s="190"/>
      <c r="CY22" s="190"/>
      <c r="CZ22" s="190"/>
      <c r="DA22" s="190"/>
      <c r="DB22" s="190"/>
      <c r="DC22" s="190"/>
      <c r="DD22" s="190"/>
      <c r="DE22" s="190"/>
      <c r="DF22" s="190"/>
      <c r="DG22" s="190"/>
      <c r="DH22" s="190"/>
      <c r="DI22" s="190"/>
      <c r="DJ22" s="190"/>
      <c r="DK22" s="190"/>
      <c r="DL22" s="190"/>
      <c r="DM22" s="190"/>
      <c r="DN22" s="190"/>
      <c r="DO22" s="190"/>
      <c r="DP22" s="190"/>
      <c r="DQ22" s="190"/>
      <c r="DR22" s="190"/>
      <c r="DS22" s="190"/>
      <c r="DT22" s="190"/>
      <c r="DU22" s="190"/>
      <c r="DV22" s="190"/>
      <c r="DW22" s="190"/>
      <c r="DX22" s="190"/>
      <c r="DY22" s="190"/>
      <c r="DZ22" s="190"/>
      <c r="EA22" s="190"/>
      <c r="EB22" s="190"/>
      <c r="EC22" s="190"/>
      <c r="ED22" s="190"/>
      <c r="EE22" s="190"/>
      <c r="EF22" s="190"/>
      <c r="EG22" s="190"/>
      <c r="EH22" s="190"/>
      <c r="EI22" s="190"/>
      <c r="EJ22" s="190"/>
      <c r="EK22" s="190"/>
      <c r="EL22" s="190"/>
      <c r="EM22" s="190"/>
      <c r="EN22" s="190"/>
      <c r="EO22" s="190"/>
      <c r="EP22" s="190"/>
      <c r="EQ22" s="190"/>
      <c r="ER22" s="190"/>
      <c r="ES22" s="190"/>
      <c r="ET22" s="190"/>
      <c r="EU22" s="190"/>
      <c r="EV22" s="190"/>
      <c r="EW22" s="190"/>
      <c r="EX22" s="190"/>
      <c r="EY22" s="190"/>
      <c r="EZ22" s="190"/>
      <c r="FA22" s="190"/>
      <c r="FB22" s="190"/>
      <c r="FC22" s="190"/>
      <c r="FD22" s="190"/>
      <c r="FE22" s="190"/>
      <c r="FF22" s="190"/>
      <c r="FG22" s="190"/>
      <c r="FH22" s="190"/>
      <c r="FI22" s="190"/>
      <c r="FJ22" s="190"/>
      <c r="FK22" s="190"/>
      <c r="FL22" s="190"/>
      <c r="FM22" s="190"/>
      <c r="FN22" s="190"/>
      <c r="FO22" s="190"/>
      <c r="FP22" s="190"/>
      <c r="FQ22" s="190"/>
      <c r="FR22" s="190"/>
      <c r="FS22" s="190"/>
      <c r="FT22" s="190"/>
      <c r="FU22" s="190"/>
      <c r="FV22" s="190"/>
      <c r="FW22" s="190"/>
      <c r="FX22" s="190"/>
      <c r="FY22" s="190"/>
      <c r="FZ22" s="190"/>
      <c r="GA22" s="190"/>
      <c r="GB22" s="190"/>
      <c r="GC22" s="190"/>
      <c r="GD22" s="190"/>
      <c r="GE22" s="190"/>
      <c r="GF22" s="190"/>
      <c r="GG22" s="190"/>
      <c r="GH22" s="190"/>
      <c r="GI22" s="190"/>
      <c r="GJ22" s="190"/>
      <c r="GK22" s="190"/>
      <c r="GL22" s="190"/>
      <c r="GM22" s="190"/>
      <c r="GN22" s="190"/>
      <c r="GO22" s="190"/>
      <c r="GP22" s="190"/>
      <c r="GQ22" s="190"/>
    </row>
    <row r="23" spans="1:199" ht="20.25" customHeight="1" x14ac:dyDescent="0.25">
      <c r="A23" s="399">
        <v>15</v>
      </c>
      <c r="B23" s="400" t="s">
        <v>475</v>
      </c>
      <c r="C23" s="401">
        <f t="shared" si="3"/>
        <v>5702869288040</v>
      </c>
      <c r="D23" s="401">
        <v>1437380339466</v>
      </c>
      <c r="E23" s="402"/>
      <c r="F23" s="401">
        <v>432736546893</v>
      </c>
      <c r="G23" s="401">
        <v>0</v>
      </c>
      <c r="H23" s="401">
        <v>1352575630507</v>
      </c>
      <c r="I23" s="401">
        <v>633948325651</v>
      </c>
      <c r="J23" s="403"/>
      <c r="K23" s="401">
        <v>75812671734</v>
      </c>
      <c r="L23" s="401">
        <v>0</v>
      </c>
      <c r="M23" s="401">
        <v>2912913318067</v>
      </c>
      <c r="N23" s="401">
        <v>2302053743650</v>
      </c>
      <c r="O23" s="402">
        <f t="shared" si="4"/>
        <v>610859574417</v>
      </c>
      <c r="P23" s="401">
        <f t="shared" si="5"/>
        <v>5702869288040</v>
      </c>
      <c r="Q23" s="401">
        <v>1437380339466</v>
      </c>
      <c r="R23" s="402"/>
      <c r="S23" s="401">
        <v>432736546893</v>
      </c>
      <c r="T23" s="401">
        <v>0</v>
      </c>
      <c r="U23" s="401">
        <v>1352575630507</v>
      </c>
      <c r="V23" s="401">
        <v>633948325651</v>
      </c>
      <c r="W23" s="403"/>
      <c r="X23" s="401">
        <v>75812671734</v>
      </c>
      <c r="Y23" s="401">
        <v>0</v>
      </c>
      <c r="Z23" s="401">
        <v>2912913318067</v>
      </c>
      <c r="AA23" s="401">
        <v>2302053743650</v>
      </c>
      <c r="AB23" s="402">
        <f t="shared" si="7"/>
        <v>610859574417</v>
      </c>
      <c r="AC23" s="639">
        <f t="shared" si="2"/>
        <v>0</v>
      </c>
      <c r="AD23" s="639">
        <f t="shared" si="1"/>
        <v>0</v>
      </c>
      <c r="AE23" s="190"/>
      <c r="AF23" s="190"/>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A23" s="190"/>
      <c r="CB23" s="190"/>
      <c r="CC23" s="190"/>
      <c r="CD23" s="190"/>
      <c r="CE23" s="190"/>
      <c r="CF23" s="190"/>
      <c r="CG23" s="190"/>
      <c r="CH23" s="190"/>
      <c r="CI23" s="190"/>
      <c r="CJ23" s="190"/>
      <c r="CK23" s="190"/>
      <c r="CL23" s="190"/>
      <c r="CM23" s="190"/>
      <c r="CN23" s="190"/>
      <c r="CO23" s="190"/>
      <c r="CP23" s="190"/>
      <c r="CQ23" s="190"/>
      <c r="CR23" s="190"/>
      <c r="CS23" s="190"/>
      <c r="CT23" s="190"/>
      <c r="CU23" s="190"/>
      <c r="CV23" s="190"/>
      <c r="CW23" s="190"/>
      <c r="CX23" s="190"/>
      <c r="CY23" s="190"/>
      <c r="CZ23" s="190"/>
      <c r="DA23" s="190"/>
      <c r="DB23" s="190"/>
      <c r="DC23" s="190"/>
      <c r="DD23" s="190"/>
      <c r="DE23" s="190"/>
      <c r="DF23" s="190"/>
      <c r="DG23" s="190"/>
      <c r="DH23" s="190"/>
      <c r="DI23" s="190"/>
      <c r="DJ23" s="190"/>
      <c r="DK23" s="190"/>
      <c r="DL23" s="190"/>
      <c r="DM23" s="190"/>
      <c r="DN23" s="190"/>
      <c r="DO23" s="190"/>
      <c r="DP23" s="190"/>
      <c r="DQ23" s="190"/>
      <c r="DR23" s="190"/>
      <c r="DS23" s="190"/>
      <c r="DT23" s="190"/>
      <c r="DU23" s="190"/>
      <c r="DV23" s="190"/>
      <c r="DW23" s="190"/>
      <c r="DX23" s="190"/>
      <c r="DY23" s="190"/>
      <c r="DZ23" s="190"/>
      <c r="EA23" s="190"/>
      <c r="EB23" s="190"/>
      <c r="EC23" s="190"/>
      <c r="ED23" s="190"/>
      <c r="EE23" s="190"/>
      <c r="EF23" s="190"/>
      <c r="EG23" s="190"/>
      <c r="EH23" s="190"/>
      <c r="EI23" s="190"/>
      <c r="EJ23" s="190"/>
      <c r="EK23" s="190"/>
      <c r="EL23" s="190"/>
      <c r="EM23" s="190"/>
      <c r="EN23" s="190"/>
      <c r="EO23" s="190"/>
      <c r="EP23" s="190"/>
      <c r="EQ23" s="190"/>
      <c r="ER23" s="190"/>
      <c r="ES23" s="190"/>
      <c r="ET23" s="190"/>
      <c r="EU23" s="190"/>
      <c r="EV23" s="190"/>
      <c r="EW23" s="190"/>
      <c r="EX23" s="190"/>
      <c r="EY23" s="190"/>
      <c r="EZ23" s="190"/>
      <c r="FA23" s="190"/>
      <c r="FB23" s="190"/>
      <c r="FC23" s="190"/>
      <c r="FD23" s="190"/>
      <c r="FE23" s="190"/>
      <c r="FF23" s="190"/>
      <c r="FG23" s="190"/>
      <c r="FH23" s="190"/>
      <c r="FI23" s="190"/>
      <c r="FJ23" s="190"/>
      <c r="FK23" s="190"/>
      <c r="FL23" s="190"/>
      <c r="FM23" s="190"/>
      <c r="FN23" s="190"/>
      <c r="FO23" s="190"/>
      <c r="FP23" s="190"/>
      <c r="FQ23" s="190"/>
      <c r="FR23" s="190"/>
      <c r="FS23" s="190"/>
      <c r="FT23" s="190"/>
      <c r="FU23" s="190"/>
      <c r="FV23" s="190"/>
      <c r="FW23" s="190"/>
      <c r="FX23" s="190"/>
      <c r="FY23" s="190"/>
      <c r="FZ23" s="190"/>
      <c r="GA23" s="190"/>
      <c r="GB23" s="190"/>
      <c r="GC23" s="190"/>
      <c r="GD23" s="190"/>
      <c r="GE23" s="190"/>
      <c r="GF23" s="190"/>
      <c r="GG23" s="190"/>
      <c r="GH23" s="190"/>
      <c r="GI23" s="190"/>
      <c r="GJ23" s="190"/>
      <c r="GK23" s="190"/>
      <c r="GL23" s="190"/>
      <c r="GM23" s="190"/>
      <c r="GN23" s="190"/>
      <c r="GO23" s="190"/>
      <c r="GP23" s="190"/>
      <c r="GQ23" s="190"/>
    </row>
    <row r="24" spans="1:199" ht="20.25" customHeight="1" x14ac:dyDescent="0.25">
      <c r="A24" s="399">
        <v>16</v>
      </c>
      <c r="B24" s="400" t="s">
        <v>476</v>
      </c>
      <c r="C24" s="401">
        <f t="shared" si="3"/>
        <v>4640369695320</v>
      </c>
      <c r="D24" s="401">
        <v>1443675177539</v>
      </c>
      <c r="E24" s="402"/>
      <c r="F24" s="401">
        <v>387902484915</v>
      </c>
      <c r="G24" s="401">
        <v>0</v>
      </c>
      <c r="H24" s="401">
        <v>1942017014938</v>
      </c>
      <c r="I24" s="401">
        <v>990165657217</v>
      </c>
      <c r="J24" s="403"/>
      <c r="K24" s="401">
        <v>69063188575</v>
      </c>
      <c r="L24" s="401">
        <v>4775517602</v>
      </c>
      <c r="M24" s="401">
        <v>1249901985241</v>
      </c>
      <c r="N24" s="401">
        <v>1195915971864</v>
      </c>
      <c r="O24" s="402">
        <f t="shared" si="4"/>
        <v>53986013377</v>
      </c>
      <c r="P24" s="401">
        <f t="shared" si="5"/>
        <v>4640369695320</v>
      </c>
      <c r="Q24" s="401">
        <v>1443675177539</v>
      </c>
      <c r="R24" s="402"/>
      <c r="S24" s="401">
        <v>387902484915</v>
      </c>
      <c r="T24" s="401">
        <v>0</v>
      </c>
      <c r="U24" s="401">
        <v>1942017014938</v>
      </c>
      <c r="V24" s="401">
        <v>990165657217</v>
      </c>
      <c r="W24" s="403"/>
      <c r="X24" s="401">
        <v>69063188575</v>
      </c>
      <c r="Y24" s="401">
        <v>4775517602</v>
      </c>
      <c r="Z24" s="401">
        <v>1249901985241</v>
      </c>
      <c r="AA24" s="401">
        <v>1195915971864</v>
      </c>
      <c r="AB24" s="402">
        <f t="shared" si="7"/>
        <v>53986013377</v>
      </c>
      <c r="AC24" s="639">
        <f t="shared" si="2"/>
        <v>0</v>
      </c>
      <c r="AD24" s="639">
        <f t="shared" si="1"/>
        <v>0</v>
      </c>
      <c r="AE24" s="190"/>
      <c r="AF24" s="190"/>
      <c r="AG24" s="190"/>
      <c r="AH24" s="190"/>
      <c r="AI24" s="190"/>
      <c r="AJ24" s="190"/>
      <c r="AK24" s="190"/>
      <c r="AL24" s="190"/>
      <c r="AM24" s="190"/>
      <c r="AN24" s="190"/>
      <c r="AO24" s="190"/>
      <c r="AP24" s="190"/>
      <c r="AQ24" s="190"/>
      <c r="AR24" s="190"/>
      <c r="AS24" s="190"/>
      <c r="AT24" s="190"/>
      <c r="AU24" s="190"/>
      <c r="AV24" s="190"/>
      <c r="AW24" s="190"/>
      <c r="AX24" s="190"/>
      <c r="AY24" s="190"/>
      <c r="AZ24" s="190"/>
      <c r="BA24" s="190"/>
      <c r="BB24" s="190"/>
      <c r="BC24" s="190"/>
      <c r="BD24" s="190"/>
      <c r="BE24" s="190"/>
      <c r="BF24" s="190"/>
      <c r="BG24" s="190"/>
      <c r="BH24" s="190"/>
      <c r="BI24" s="190"/>
      <c r="BJ24" s="190"/>
      <c r="BK24" s="190"/>
      <c r="BL24" s="190"/>
      <c r="BM24" s="190"/>
      <c r="BN24" s="190"/>
      <c r="BO24" s="190"/>
      <c r="BP24" s="190"/>
      <c r="BQ24" s="190"/>
      <c r="BR24" s="190"/>
      <c r="BS24" s="190"/>
      <c r="BT24" s="190"/>
      <c r="BU24" s="190"/>
      <c r="BV24" s="190"/>
      <c r="BW24" s="190"/>
      <c r="BX24" s="190"/>
      <c r="BY24" s="190"/>
      <c r="BZ24" s="190"/>
      <c r="CA24" s="190"/>
      <c r="CB24" s="190"/>
      <c r="CC24" s="190"/>
      <c r="CD24" s="190"/>
      <c r="CE24" s="190"/>
      <c r="CF24" s="190"/>
      <c r="CG24" s="190"/>
      <c r="CH24" s="190"/>
      <c r="CI24" s="190"/>
      <c r="CJ24" s="190"/>
      <c r="CK24" s="190"/>
      <c r="CL24" s="190"/>
      <c r="CM24" s="190"/>
      <c r="CN24" s="190"/>
      <c r="CO24" s="190"/>
      <c r="CP24" s="190"/>
      <c r="CQ24" s="190"/>
      <c r="CR24" s="190"/>
      <c r="CS24" s="190"/>
      <c r="CT24" s="190"/>
      <c r="CU24" s="190"/>
      <c r="CV24" s="190"/>
      <c r="CW24" s="190"/>
      <c r="CX24" s="190"/>
      <c r="CY24" s="190"/>
      <c r="CZ24" s="190"/>
      <c r="DA24" s="190"/>
      <c r="DB24" s="190"/>
      <c r="DC24" s="190"/>
      <c r="DD24" s="190"/>
      <c r="DE24" s="190"/>
      <c r="DF24" s="190"/>
      <c r="DG24" s="190"/>
      <c r="DH24" s="190"/>
      <c r="DI24" s="190"/>
      <c r="DJ24" s="190"/>
      <c r="DK24" s="190"/>
      <c r="DL24" s="190"/>
      <c r="DM24" s="190"/>
      <c r="DN24" s="190"/>
      <c r="DO24" s="190"/>
      <c r="DP24" s="190"/>
      <c r="DQ24" s="190"/>
      <c r="DR24" s="190"/>
      <c r="DS24" s="190"/>
      <c r="DT24" s="190"/>
      <c r="DU24" s="190"/>
      <c r="DV24" s="190"/>
      <c r="DW24" s="190"/>
      <c r="DX24" s="190"/>
      <c r="DY24" s="190"/>
      <c r="DZ24" s="190"/>
      <c r="EA24" s="190"/>
      <c r="EB24" s="190"/>
      <c r="EC24" s="190"/>
      <c r="ED24" s="190"/>
      <c r="EE24" s="190"/>
      <c r="EF24" s="190"/>
      <c r="EG24" s="190"/>
      <c r="EH24" s="190"/>
      <c r="EI24" s="190"/>
      <c r="EJ24" s="190"/>
      <c r="EK24" s="190"/>
      <c r="EL24" s="190"/>
      <c r="EM24" s="190"/>
      <c r="EN24" s="190"/>
      <c r="EO24" s="190"/>
      <c r="EP24" s="190"/>
      <c r="EQ24" s="190"/>
      <c r="ER24" s="190"/>
      <c r="ES24" s="190"/>
      <c r="ET24" s="190"/>
      <c r="EU24" s="190"/>
      <c r="EV24" s="190"/>
      <c r="EW24" s="190"/>
      <c r="EX24" s="190"/>
      <c r="EY24" s="190"/>
      <c r="EZ24" s="190"/>
      <c r="FA24" s="190"/>
      <c r="FB24" s="190"/>
      <c r="FC24" s="190"/>
      <c r="FD24" s="190"/>
      <c r="FE24" s="190"/>
      <c r="FF24" s="190"/>
      <c r="FG24" s="190"/>
      <c r="FH24" s="190"/>
      <c r="FI24" s="190"/>
      <c r="FJ24" s="190"/>
      <c r="FK24" s="190"/>
      <c r="FL24" s="190"/>
      <c r="FM24" s="190"/>
      <c r="FN24" s="190"/>
      <c r="FO24" s="190"/>
      <c r="FP24" s="190"/>
      <c r="FQ24" s="190"/>
      <c r="FR24" s="190"/>
      <c r="FS24" s="190"/>
      <c r="FT24" s="190"/>
      <c r="FU24" s="190"/>
      <c r="FV24" s="190"/>
      <c r="FW24" s="190"/>
      <c r="FX24" s="190"/>
      <c r="FY24" s="190"/>
      <c r="FZ24" s="190"/>
      <c r="GA24" s="190"/>
      <c r="GB24" s="190"/>
      <c r="GC24" s="190"/>
      <c r="GD24" s="190"/>
      <c r="GE24" s="190"/>
      <c r="GF24" s="190"/>
      <c r="GG24" s="190"/>
      <c r="GH24" s="190"/>
      <c r="GI24" s="190"/>
      <c r="GJ24" s="190"/>
      <c r="GK24" s="190"/>
      <c r="GL24" s="190"/>
      <c r="GM24" s="190"/>
      <c r="GN24" s="190"/>
      <c r="GO24" s="190"/>
      <c r="GP24" s="190"/>
      <c r="GQ24" s="190"/>
    </row>
    <row r="25" spans="1:199" ht="20.25" customHeight="1" x14ac:dyDescent="0.25">
      <c r="A25" s="399">
        <v>17</v>
      </c>
      <c r="B25" s="400" t="s">
        <v>477</v>
      </c>
      <c r="C25" s="401">
        <f t="shared" si="3"/>
        <v>17507060265105</v>
      </c>
      <c r="D25" s="401">
        <v>6222515714433</v>
      </c>
      <c r="E25" s="402"/>
      <c r="F25" s="401">
        <v>1471647831687</v>
      </c>
      <c r="G25" s="401">
        <v>8099061000</v>
      </c>
      <c r="H25" s="401">
        <v>1885659895181</v>
      </c>
      <c r="I25" s="401">
        <v>1036807980572</v>
      </c>
      <c r="J25" s="403"/>
      <c r="K25" s="401">
        <v>44144307729</v>
      </c>
      <c r="L25" s="401">
        <v>16221868373</v>
      </c>
      <c r="M25" s="401">
        <v>9382662787118</v>
      </c>
      <c r="N25" s="401">
        <v>8440158188587</v>
      </c>
      <c r="O25" s="402">
        <f t="shared" si="4"/>
        <v>942504598531</v>
      </c>
      <c r="P25" s="401">
        <f t="shared" si="5"/>
        <v>17507060265105</v>
      </c>
      <c r="Q25" s="401">
        <v>6222515714433</v>
      </c>
      <c r="R25" s="402"/>
      <c r="S25" s="401">
        <v>1471647831687</v>
      </c>
      <c r="T25" s="401">
        <v>8099061000</v>
      </c>
      <c r="U25" s="401">
        <v>1885659895181</v>
      </c>
      <c r="V25" s="401">
        <v>1036807980572</v>
      </c>
      <c r="W25" s="403"/>
      <c r="X25" s="401">
        <v>44144307729</v>
      </c>
      <c r="Y25" s="401">
        <v>16221868373</v>
      </c>
      <c r="Z25" s="401">
        <v>9382662787118</v>
      </c>
      <c r="AA25" s="401">
        <v>8440158188587</v>
      </c>
      <c r="AB25" s="402">
        <f t="shared" si="7"/>
        <v>942504598531</v>
      </c>
      <c r="AC25" s="639">
        <f t="shared" si="2"/>
        <v>0</v>
      </c>
      <c r="AD25" s="639">
        <f t="shared" si="1"/>
        <v>0</v>
      </c>
      <c r="AE25" s="190"/>
      <c r="AF25" s="190"/>
      <c r="AG25" s="190"/>
      <c r="AH25" s="190"/>
      <c r="AI25" s="190"/>
      <c r="AJ25" s="190"/>
      <c r="AK25" s="190"/>
      <c r="AL25" s="190"/>
      <c r="AM25" s="190"/>
      <c r="AN25" s="190"/>
      <c r="AO25" s="190"/>
      <c r="AP25" s="190"/>
      <c r="AQ25" s="190"/>
      <c r="AR25" s="190"/>
      <c r="AS25" s="190"/>
      <c r="AT25" s="190"/>
      <c r="AU25" s="190"/>
      <c r="AV25" s="190"/>
      <c r="AW25" s="190"/>
      <c r="AX25" s="190"/>
      <c r="AY25" s="190"/>
      <c r="AZ25" s="190"/>
      <c r="BA25" s="190"/>
      <c r="BB25" s="190"/>
      <c r="BC25" s="190"/>
      <c r="BD25" s="190"/>
      <c r="BE25" s="190"/>
      <c r="BF25" s="190"/>
      <c r="BG25" s="190"/>
      <c r="BH25" s="190"/>
      <c r="BI25" s="190"/>
      <c r="BJ25" s="190"/>
      <c r="BK25" s="190"/>
      <c r="BL25" s="190"/>
      <c r="BM25" s="190"/>
      <c r="BN25" s="190"/>
      <c r="BO25" s="190"/>
      <c r="BP25" s="190"/>
      <c r="BQ25" s="190"/>
      <c r="BR25" s="190"/>
      <c r="BS25" s="190"/>
      <c r="BT25" s="190"/>
      <c r="BU25" s="190"/>
      <c r="BV25" s="190"/>
      <c r="BW25" s="190"/>
      <c r="BX25" s="190"/>
      <c r="BY25" s="190"/>
      <c r="BZ25" s="190"/>
      <c r="CA25" s="190"/>
      <c r="CB25" s="190"/>
      <c r="CC25" s="190"/>
      <c r="CD25" s="190"/>
      <c r="CE25" s="190"/>
      <c r="CF25" s="190"/>
      <c r="CG25" s="190"/>
      <c r="CH25" s="190"/>
      <c r="CI25" s="190"/>
      <c r="CJ25" s="190"/>
      <c r="CK25" s="190"/>
      <c r="CL25" s="190"/>
      <c r="CM25" s="190"/>
      <c r="CN25" s="190"/>
      <c r="CO25" s="190"/>
      <c r="CP25" s="190"/>
      <c r="CQ25" s="190"/>
      <c r="CR25" s="190"/>
      <c r="CS25" s="190"/>
      <c r="CT25" s="190"/>
      <c r="CU25" s="190"/>
      <c r="CV25" s="190"/>
      <c r="CW25" s="190"/>
      <c r="CX25" s="190"/>
      <c r="CY25" s="190"/>
      <c r="CZ25" s="190"/>
      <c r="DA25" s="190"/>
      <c r="DB25" s="190"/>
      <c r="DC25" s="190"/>
      <c r="DD25" s="190"/>
      <c r="DE25" s="190"/>
      <c r="DF25" s="190"/>
      <c r="DG25" s="190"/>
      <c r="DH25" s="190"/>
      <c r="DI25" s="190"/>
      <c r="DJ25" s="190"/>
      <c r="DK25" s="190"/>
      <c r="DL25" s="190"/>
      <c r="DM25" s="190"/>
      <c r="DN25" s="190"/>
      <c r="DO25" s="190"/>
      <c r="DP25" s="190"/>
      <c r="DQ25" s="190"/>
      <c r="DR25" s="190"/>
      <c r="DS25" s="190"/>
      <c r="DT25" s="190"/>
      <c r="DU25" s="190"/>
      <c r="DV25" s="190"/>
      <c r="DW25" s="190"/>
      <c r="DX25" s="190"/>
      <c r="DY25" s="190"/>
      <c r="DZ25" s="190"/>
      <c r="EA25" s="190"/>
      <c r="EB25" s="190"/>
      <c r="EC25" s="190"/>
      <c r="ED25" s="190"/>
      <c r="EE25" s="190"/>
      <c r="EF25" s="190"/>
      <c r="EG25" s="190"/>
      <c r="EH25" s="190"/>
      <c r="EI25" s="190"/>
      <c r="EJ25" s="190"/>
      <c r="EK25" s="190"/>
      <c r="EL25" s="190"/>
      <c r="EM25" s="190"/>
      <c r="EN25" s="190"/>
      <c r="EO25" s="190"/>
      <c r="EP25" s="190"/>
      <c r="EQ25" s="190"/>
      <c r="ER25" s="190"/>
      <c r="ES25" s="190"/>
      <c r="ET25" s="190"/>
      <c r="EU25" s="190"/>
      <c r="EV25" s="190"/>
      <c r="EW25" s="190"/>
      <c r="EX25" s="190"/>
      <c r="EY25" s="190"/>
      <c r="EZ25" s="190"/>
      <c r="FA25" s="190"/>
      <c r="FB25" s="190"/>
      <c r="FC25" s="190"/>
      <c r="FD25" s="190"/>
      <c r="FE25" s="190"/>
      <c r="FF25" s="190"/>
      <c r="FG25" s="190"/>
      <c r="FH25" s="190"/>
      <c r="FI25" s="190"/>
      <c r="FJ25" s="190"/>
      <c r="FK25" s="190"/>
      <c r="FL25" s="190"/>
      <c r="FM25" s="190"/>
      <c r="FN25" s="190"/>
      <c r="FO25" s="190"/>
      <c r="FP25" s="190"/>
      <c r="FQ25" s="190"/>
      <c r="FR25" s="190"/>
      <c r="FS25" s="190"/>
      <c r="FT25" s="190"/>
      <c r="FU25" s="190"/>
      <c r="FV25" s="190"/>
      <c r="FW25" s="190"/>
      <c r="FX25" s="190"/>
      <c r="FY25" s="190"/>
      <c r="FZ25" s="190"/>
      <c r="GA25" s="190"/>
      <c r="GB25" s="190"/>
      <c r="GC25" s="190"/>
      <c r="GD25" s="190"/>
      <c r="GE25" s="190"/>
      <c r="GF25" s="190"/>
      <c r="GG25" s="190"/>
      <c r="GH25" s="190"/>
      <c r="GI25" s="190"/>
      <c r="GJ25" s="190"/>
      <c r="GK25" s="190"/>
      <c r="GL25" s="190"/>
      <c r="GM25" s="190"/>
      <c r="GN25" s="190"/>
      <c r="GO25" s="190"/>
      <c r="GP25" s="190"/>
      <c r="GQ25" s="190"/>
    </row>
    <row r="26" spans="1:199" ht="20.25" customHeight="1" x14ac:dyDescent="0.25">
      <c r="A26" s="399">
        <v>18</v>
      </c>
      <c r="B26" s="400" t="s">
        <v>478</v>
      </c>
      <c r="C26" s="401">
        <f t="shared" si="3"/>
        <v>4000683843279</v>
      </c>
      <c r="D26" s="401">
        <v>1781909219483</v>
      </c>
      <c r="E26" s="402"/>
      <c r="F26" s="401">
        <v>562783593607</v>
      </c>
      <c r="G26" s="401">
        <v>20402259000</v>
      </c>
      <c r="H26" s="401">
        <v>1293795490305</v>
      </c>
      <c r="I26" s="401">
        <v>600264860797</v>
      </c>
      <c r="J26" s="403"/>
      <c r="K26" s="401">
        <v>47580721066</v>
      </c>
      <c r="L26" s="401">
        <v>23400000</v>
      </c>
      <c r="M26" s="401">
        <v>924955733491</v>
      </c>
      <c r="N26" s="401">
        <v>836703845587</v>
      </c>
      <c r="O26" s="402">
        <f t="shared" si="4"/>
        <v>88251887904</v>
      </c>
      <c r="P26" s="401">
        <f t="shared" si="5"/>
        <v>4000683843279</v>
      </c>
      <c r="Q26" s="401">
        <v>1781909219483</v>
      </c>
      <c r="R26" s="402"/>
      <c r="S26" s="401">
        <v>562783593607</v>
      </c>
      <c r="T26" s="401">
        <v>20402259000</v>
      </c>
      <c r="U26" s="401">
        <v>1293795490305</v>
      </c>
      <c r="V26" s="401">
        <v>600264860797</v>
      </c>
      <c r="W26" s="403"/>
      <c r="X26" s="401">
        <v>47580721066</v>
      </c>
      <c r="Y26" s="401">
        <v>23400000</v>
      </c>
      <c r="Z26" s="401">
        <v>924955733491</v>
      </c>
      <c r="AA26" s="401">
        <v>836703845587</v>
      </c>
      <c r="AB26" s="402">
        <f t="shared" si="7"/>
        <v>88251887904</v>
      </c>
      <c r="AC26" s="639">
        <f t="shared" si="2"/>
        <v>0</v>
      </c>
      <c r="AD26" s="639">
        <f t="shared" si="1"/>
        <v>0</v>
      </c>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0"/>
      <c r="DD26" s="190"/>
      <c r="DE26" s="190"/>
      <c r="DF26" s="190"/>
      <c r="DG26" s="190"/>
      <c r="DH26" s="190"/>
      <c r="DI26" s="190"/>
      <c r="DJ26" s="190"/>
      <c r="DK26" s="190"/>
      <c r="DL26" s="190"/>
      <c r="DM26" s="190"/>
      <c r="DN26" s="190"/>
      <c r="DO26" s="190"/>
      <c r="DP26" s="190"/>
      <c r="DQ26" s="190"/>
      <c r="DR26" s="190"/>
      <c r="DS26" s="190"/>
      <c r="DT26" s="190"/>
      <c r="DU26" s="190"/>
      <c r="DV26" s="190"/>
      <c r="DW26" s="190"/>
      <c r="DX26" s="190"/>
      <c r="DY26" s="190"/>
      <c r="DZ26" s="190"/>
      <c r="EA26" s="190"/>
      <c r="EB26" s="190"/>
      <c r="EC26" s="190"/>
      <c r="ED26" s="190"/>
      <c r="EE26" s="190"/>
      <c r="EF26" s="190"/>
      <c r="EG26" s="190"/>
      <c r="EH26" s="190"/>
      <c r="EI26" s="190"/>
      <c r="EJ26" s="190"/>
      <c r="EK26" s="190"/>
      <c r="EL26" s="190"/>
      <c r="EM26" s="190"/>
      <c r="EN26" s="190"/>
      <c r="EO26" s="190"/>
      <c r="EP26" s="190"/>
      <c r="EQ26" s="190"/>
      <c r="ER26" s="190"/>
      <c r="ES26" s="190"/>
      <c r="ET26" s="190"/>
      <c r="EU26" s="190"/>
      <c r="EV26" s="190"/>
      <c r="EW26" s="190"/>
      <c r="EX26" s="190"/>
      <c r="EY26" s="190"/>
      <c r="EZ26" s="190"/>
      <c r="FA26" s="190"/>
      <c r="FB26" s="190"/>
      <c r="FC26" s="190"/>
      <c r="FD26" s="190"/>
      <c r="FE26" s="190"/>
      <c r="FF26" s="190"/>
      <c r="FG26" s="190"/>
      <c r="FH26" s="190"/>
      <c r="FI26" s="190"/>
      <c r="FJ26" s="190"/>
      <c r="FK26" s="190"/>
      <c r="FL26" s="190"/>
      <c r="FM26" s="190"/>
      <c r="FN26" s="190"/>
      <c r="FO26" s="190"/>
      <c r="FP26" s="190"/>
      <c r="FQ26" s="190"/>
      <c r="FR26" s="190"/>
      <c r="FS26" s="190"/>
      <c r="FT26" s="190"/>
      <c r="FU26" s="190"/>
      <c r="FV26" s="190"/>
      <c r="FW26" s="190"/>
      <c r="FX26" s="190"/>
      <c r="FY26" s="190"/>
      <c r="FZ26" s="190"/>
      <c r="GA26" s="190"/>
      <c r="GB26" s="190"/>
      <c r="GC26" s="190"/>
      <c r="GD26" s="190"/>
      <c r="GE26" s="190"/>
      <c r="GF26" s="190"/>
      <c r="GG26" s="190"/>
      <c r="GH26" s="190"/>
      <c r="GI26" s="190"/>
      <c r="GJ26" s="190"/>
      <c r="GK26" s="190"/>
      <c r="GL26" s="190"/>
      <c r="GM26" s="190"/>
      <c r="GN26" s="190"/>
      <c r="GO26" s="190"/>
      <c r="GP26" s="190"/>
      <c r="GQ26" s="190"/>
    </row>
    <row r="27" spans="1:199" ht="20.25" customHeight="1" x14ac:dyDescent="0.25">
      <c r="A27" s="399">
        <v>19</v>
      </c>
      <c r="B27" s="400" t="s">
        <v>479</v>
      </c>
      <c r="C27" s="401">
        <f t="shared" si="3"/>
        <v>3246564095955</v>
      </c>
      <c r="D27" s="401">
        <v>1233111918349</v>
      </c>
      <c r="E27" s="402"/>
      <c r="F27" s="401">
        <v>236696605020</v>
      </c>
      <c r="G27" s="401">
        <v>0</v>
      </c>
      <c r="H27" s="401">
        <v>1288693974669</v>
      </c>
      <c r="I27" s="401">
        <v>593114078755</v>
      </c>
      <c r="J27" s="403"/>
      <c r="K27" s="401">
        <v>39626634486</v>
      </c>
      <c r="L27" s="401">
        <v>7451468201</v>
      </c>
      <c r="M27" s="401">
        <v>717306734736</v>
      </c>
      <c r="N27" s="401">
        <v>681796958714</v>
      </c>
      <c r="O27" s="402">
        <f t="shared" si="4"/>
        <v>35509776022</v>
      </c>
      <c r="P27" s="401">
        <f t="shared" si="5"/>
        <v>3246564095955</v>
      </c>
      <c r="Q27" s="401">
        <v>1233111918349</v>
      </c>
      <c r="R27" s="402"/>
      <c r="S27" s="401">
        <v>236696605020</v>
      </c>
      <c r="T27" s="401">
        <v>0</v>
      </c>
      <c r="U27" s="401">
        <v>1288693974669</v>
      </c>
      <c r="V27" s="401">
        <v>593114078755</v>
      </c>
      <c r="W27" s="403"/>
      <c r="X27" s="401">
        <v>39626634486</v>
      </c>
      <c r="Y27" s="401">
        <v>7451468201</v>
      </c>
      <c r="Z27" s="401">
        <v>717306734736</v>
      </c>
      <c r="AA27" s="401">
        <v>681796958714</v>
      </c>
      <c r="AB27" s="402">
        <f t="shared" si="7"/>
        <v>35509776022</v>
      </c>
      <c r="AC27" s="639">
        <f t="shared" si="2"/>
        <v>0</v>
      </c>
      <c r="AD27" s="639">
        <f t="shared" si="1"/>
        <v>0</v>
      </c>
      <c r="AE27" s="190"/>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c r="BG27" s="190"/>
      <c r="BH27" s="190"/>
      <c r="BI27" s="190"/>
      <c r="BJ27" s="190"/>
      <c r="BK27" s="190"/>
      <c r="BL27" s="190"/>
      <c r="BM27" s="190"/>
      <c r="BN27" s="190"/>
      <c r="BO27" s="190"/>
      <c r="BP27" s="190"/>
      <c r="BQ27" s="190"/>
      <c r="BR27" s="190"/>
      <c r="BS27" s="190"/>
      <c r="BT27" s="190"/>
      <c r="BU27" s="190"/>
      <c r="BV27" s="190"/>
      <c r="BW27" s="190"/>
      <c r="BX27" s="190"/>
      <c r="BY27" s="190"/>
      <c r="BZ27" s="190"/>
      <c r="CA27" s="190"/>
      <c r="CB27" s="190"/>
      <c r="CC27" s="190"/>
      <c r="CD27" s="190"/>
      <c r="CE27" s="190"/>
      <c r="CF27" s="190"/>
      <c r="CG27" s="190"/>
      <c r="CH27" s="190"/>
      <c r="CI27" s="190"/>
      <c r="CJ27" s="190"/>
      <c r="CK27" s="190"/>
      <c r="CL27" s="190"/>
      <c r="CM27" s="190"/>
      <c r="CN27" s="190"/>
      <c r="CO27" s="190"/>
      <c r="CP27" s="190"/>
      <c r="CQ27" s="190"/>
      <c r="CR27" s="190"/>
      <c r="CS27" s="190"/>
      <c r="CT27" s="190"/>
      <c r="CU27" s="190"/>
      <c r="CV27" s="190"/>
      <c r="CW27" s="190"/>
      <c r="CX27" s="190"/>
      <c r="CY27" s="190"/>
      <c r="CZ27" s="190"/>
      <c r="DA27" s="190"/>
      <c r="DB27" s="190"/>
      <c r="DC27" s="190"/>
      <c r="DD27" s="190"/>
      <c r="DE27" s="190"/>
      <c r="DF27" s="190"/>
      <c r="DG27" s="190"/>
      <c r="DH27" s="190"/>
      <c r="DI27" s="190"/>
      <c r="DJ27" s="190"/>
      <c r="DK27" s="190"/>
      <c r="DL27" s="190"/>
      <c r="DM27" s="190"/>
      <c r="DN27" s="190"/>
      <c r="DO27" s="190"/>
      <c r="DP27" s="190"/>
      <c r="DQ27" s="190"/>
      <c r="DR27" s="190"/>
      <c r="DS27" s="190"/>
      <c r="DT27" s="190"/>
      <c r="DU27" s="190"/>
      <c r="DV27" s="190"/>
      <c r="DW27" s="190"/>
      <c r="DX27" s="190"/>
      <c r="DY27" s="190"/>
      <c r="DZ27" s="190"/>
      <c r="EA27" s="190"/>
      <c r="EB27" s="190"/>
      <c r="EC27" s="190"/>
      <c r="ED27" s="190"/>
      <c r="EE27" s="190"/>
      <c r="EF27" s="190"/>
      <c r="EG27" s="190"/>
      <c r="EH27" s="190"/>
      <c r="EI27" s="190"/>
      <c r="EJ27" s="190"/>
      <c r="EK27" s="190"/>
      <c r="EL27" s="190"/>
      <c r="EM27" s="190"/>
      <c r="EN27" s="190"/>
      <c r="EO27" s="190"/>
      <c r="EP27" s="190"/>
      <c r="EQ27" s="190"/>
      <c r="ER27" s="190"/>
      <c r="ES27" s="190"/>
      <c r="ET27" s="190"/>
      <c r="EU27" s="190"/>
      <c r="EV27" s="190"/>
      <c r="EW27" s="190"/>
      <c r="EX27" s="190"/>
      <c r="EY27" s="190"/>
      <c r="EZ27" s="190"/>
      <c r="FA27" s="190"/>
      <c r="FB27" s="190"/>
      <c r="FC27" s="190"/>
      <c r="FD27" s="190"/>
      <c r="FE27" s="190"/>
      <c r="FF27" s="190"/>
      <c r="FG27" s="190"/>
      <c r="FH27" s="190"/>
      <c r="FI27" s="190"/>
      <c r="FJ27" s="190"/>
      <c r="FK27" s="190"/>
      <c r="FL27" s="190"/>
      <c r="FM27" s="190"/>
      <c r="FN27" s="190"/>
      <c r="FO27" s="190"/>
      <c r="FP27" s="190"/>
      <c r="FQ27" s="190"/>
      <c r="FR27" s="190"/>
      <c r="FS27" s="190"/>
      <c r="FT27" s="190"/>
      <c r="FU27" s="190"/>
      <c r="FV27" s="190"/>
      <c r="FW27" s="190"/>
      <c r="FX27" s="190"/>
      <c r="FY27" s="190"/>
      <c r="FZ27" s="190"/>
      <c r="GA27" s="190"/>
      <c r="GB27" s="190"/>
      <c r="GC27" s="190"/>
      <c r="GD27" s="190"/>
      <c r="GE27" s="190"/>
      <c r="GF27" s="190"/>
      <c r="GG27" s="190"/>
      <c r="GH27" s="190"/>
      <c r="GI27" s="190"/>
      <c r="GJ27" s="190"/>
      <c r="GK27" s="190"/>
      <c r="GL27" s="190"/>
      <c r="GM27" s="190"/>
      <c r="GN27" s="190"/>
      <c r="GO27" s="190"/>
      <c r="GP27" s="190"/>
      <c r="GQ27" s="190"/>
    </row>
    <row r="28" spans="1:199" ht="20.25" customHeight="1" x14ac:dyDescent="0.25">
      <c r="A28" s="399">
        <v>20</v>
      </c>
      <c r="B28" s="400" t="s">
        <v>480</v>
      </c>
      <c r="C28" s="401">
        <f t="shared" si="3"/>
        <v>3494785005946</v>
      </c>
      <c r="D28" s="401">
        <v>1058716593163</v>
      </c>
      <c r="E28" s="402"/>
      <c r="F28" s="401">
        <v>392957495140</v>
      </c>
      <c r="G28" s="401">
        <v>19620804840</v>
      </c>
      <c r="H28" s="401">
        <v>1803048660496</v>
      </c>
      <c r="I28" s="401">
        <v>868771871042</v>
      </c>
      <c r="J28" s="403"/>
      <c r="K28" s="401">
        <v>29562699292</v>
      </c>
      <c r="L28" s="401">
        <v>16926784344</v>
      </c>
      <c r="M28" s="401">
        <v>616092967943</v>
      </c>
      <c r="N28" s="401">
        <v>568705612187</v>
      </c>
      <c r="O28" s="402">
        <f t="shared" si="4"/>
        <v>47387355756</v>
      </c>
      <c r="P28" s="401">
        <f t="shared" si="5"/>
        <v>3494785005946</v>
      </c>
      <c r="Q28" s="401">
        <v>1058716593163</v>
      </c>
      <c r="R28" s="402"/>
      <c r="S28" s="401">
        <v>392957495140</v>
      </c>
      <c r="T28" s="401">
        <v>19620804840</v>
      </c>
      <c r="U28" s="401">
        <v>1803048660496</v>
      </c>
      <c r="V28" s="401">
        <v>868771871042</v>
      </c>
      <c r="W28" s="403"/>
      <c r="X28" s="401">
        <v>29562699292</v>
      </c>
      <c r="Y28" s="401">
        <v>16926784344</v>
      </c>
      <c r="Z28" s="401">
        <v>616092967943</v>
      </c>
      <c r="AA28" s="401">
        <v>568705612187</v>
      </c>
      <c r="AB28" s="402">
        <f t="shared" si="7"/>
        <v>47387355756</v>
      </c>
      <c r="AC28" s="639">
        <f t="shared" si="2"/>
        <v>0</v>
      </c>
      <c r="AD28" s="639">
        <f t="shared" si="1"/>
        <v>0</v>
      </c>
      <c r="AE28" s="190"/>
      <c r="AF28" s="190"/>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190"/>
      <c r="BE28" s="190"/>
      <c r="BF28" s="190"/>
      <c r="BG28" s="190"/>
      <c r="BH28" s="190"/>
      <c r="BI28" s="190"/>
      <c r="BJ28" s="190"/>
      <c r="BK28" s="190"/>
      <c r="BL28" s="190"/>
      <c r="BM28" s="190"/>
      <c r="BN28" s="190"/>
      <c r="BO28" s="190"/>
      <c r="BP28" s="190"/>
      <c r="BQ28" s="190"/>
      <c r="BR28" s="190"/>
      <c r="BS28" s="190"/>
      <c r="BT28" s="190"/>
      <c r="BU28" s="190"/>
      <c r="BV28" s="190"/>
      <c r="BW28" s="190"/>
      <c r="BX28" s="190"/>
      <c r="BY28" s="190"/>
      <c r="BZ28" s="190"/>
      <c r="CA28" s="190"/>
      <c r="CB28" s="190"/>
      <c r="CC28" s="190"/>
      <c r="CD28" s="190"/>
      <c r="CE28" s="190"/>
      <c r="CF28" s="190"/>
      <c r="CG28" s="190"/>
      <c r="CH28" s="190"/>
      <c r="CI28" s="190"/>
      <c r="CJ28" s="190"/>
      <c r="CK28" s="190"/>
      <c r="CL28" s="190"/>
      <c r="CM28" s="190"/>
      <c r="CN28" s="190"/>
      <c r="CO28" s="190"/>
      <c r="CP28" s="190"/>
      <c r="CQ28" s="190"/>
      <c r="CR28" s="190"/>
      <c r="CS28" s="190"/>
      <c r="CT28" s="190"/>
      <c r="CU28" s="190"/>
      <c r="CV28" s="190"/>
      <c r="CW28" s="190"/>
      <c r="CX28" s="190"/>
      <c r="CY28" s="190"/>
      <c r="CZ28" s="190"/>
      <c r="DA28" s="190"/>
      <c r="DB28" s="190"/>
      <c r="DC28" s="190"/>
      <c r="DD28" s="190"/>
      <c r="DE28" s="190"/>
      <c r="DF28" s="190"/>
      <c r="DG28" s="190"/>
      <c r="DH28" s="190"/>
      <c r="DI28" s="190"/>
      <c r="DJ28" s="190"/>
      <c r="DK28" s="190"/>
      <c r="DL28" s="190"/>
      <c r="DM28" s="190"/>
      <c r="DN28" s="190"/>
      <c r="DO28" s="190"/>
      <c r="DP28" s="190"/>
      <c r="DQ28" s="190"/>
      <c r="DR28" s="190"/>
      <c r="DS28" s="190"/>
      <c r="DT28" s="190"/>
      <c r="DU28" s="190"/>
      <c r="DV28" s="190"/>
      <c r="DW28" s="190"/>
      <c r="DX28" s="190"/>
      <c r="DY28" s="190"/>
      <c r="DZ28" s="190"/>
      <c r="EA28" s="190"/>
      <c r="EB28" s="190"/>
      <c r="EC28" s="190"/>
      <c r="ED28" s="190"/>
      <c r="EE28" s="190"/>
      <c r="EF28" s="190"/>
      <c r="EG28" s="190"/>
      <c r="EH28" s="190"/>
      <c r="EI28" s="190"/>
      <c r="EJ28" s="190"/>
      <c r="EK28" s="190"/>
      <c r="EL28" s="190"/>
      <c r="EM28" s="190"/>
      <c r="EN28" s="190"/>
      <c r="EO28" s="190"/>
      <c r="EP28" s="190"/>
      <c r="EQ28" s="190"/>
      <c r="ER28" s="190"/>
      <c r="ES28" s="190"/>
      <c r="ET28" s="190"/>
      <c r="EU28" s="190"/>
      <c r="EV28" s="190"/>
      <c r="EW28" s="190"/>
      <c r="EX28" s="190"/>
      <c r="EY28" s="190"/>
      <c r="EZ28" s="190"/>
      <c r="FA28" s="190"/>
      <c r="FB28" s="190"/>
      <c r="FC28" s="190"/>
      <c r="FD28" s="190"/>
      <c r="FE28" s="190"/>
      <c r="FF28" s="190"/>
      <c r="FG28" s="190"/>
      <c r="FH28" s="190"/>
      <c r="FI28" s="190"/>
      <c r="FJ28" s="190"/>
      <c r="FK28" s="190"/>
      <c r="FL28" s="190"/>
      <c r="FM28" s="190"/>
      <c r="FN28" s="190"/>
      <c r="FO28" s="190"/>
      <c r="FP28" s="190"/>
      <c r="FQ28" s="190"/>
      <c r="FR28" s="190"/>
      <c r="FS28" s="190"/>
      <c r="FT28" s="190"/>
      <c r="FU28" s="190"/>
      <c r="FV28" s="190"/>
      <c r="FW28" s="190"/>
      <c r="FX28" s="190"/>
      <c r="FY28" s="190"/>
      <c r="FZ28" s="190"/>
      <c r="GA28" s="190"/>
      <c r="GB28" s="190"/>
      <c r="GC28" s="190"/>
      <c r="GD28" s="190"/>
      <c r="GE28" s="190"/>
      <c r="GF28" s="190"/>
      <c r="GG28" s="190"/>
      <c r="GH28" s="190"/>
      <c r="GI28" s="190"/>
      <c r="GJ28" s="190"/>
      <c r="GK28" s="190"/>
      <c r="GL28" s="190"/>
      <c r="GM28" s="190"/>
      <c r="GN28" s="190"/>
      <c r="GO28" s="190"/>
      <c r="GP28" s="190"/>
      <c r="GQ28" s="190"/>
    </row>
    <row r="29" spans="1:199" ht="20.25" customHeight="1" x14ac:dyDescent="0.25">
      <c r="A29" s="399">
        <v>21</v>
      </c>
      <c r="B29" s="400" t="s">
        <v>481</v>
      </c>
      <c r="C29" s="401">
        <f t="shared" si="3"/>
        <v>3113189887854</v>
      </c>
      <c r="D29" s="401">
        <v>1140394041449</v>
      </c>
      <c r="E29" s="402"/>
      <c r="F29" s="401">
        <v>338055600345</v>
      </c>
      <c r="G29" s="401">
        <v>0</v>
      </c>
      <c r="H29" s="401">
        <v>1214666784829</v>
      </c>
      <c r="I29" s="401">
        <v>558594961688</v>
      </c>
      <c r="J29" s="403"/>
      <c r="K29" s="401">
        <v>22601709280</v>
      </c>
      <c r="L29" s="401">
        <v>21638377274</v>
      </c>
      <c r="M29" s="401">
        <v>736490684302</v>
      </c>
      <c r="N29" s="401">
        <v>705696054910</v>
      </c>
      <c r="O29" s="402">
        <f t="shared" si="4"/>
        <v>30794629392</v>
      </c>
      <c r="P29" s="401">
        <f t="shared" si="5"/>
        <v>3113189887854</v>
      </c>
      <c r="Q29" s="401">
        <v>1140394041449</v>
      </c>
      <c r="R29" s="402"/>
      <c r="S29" s="401">
        <v>338055600345</v>
      </c>
      <c r="T29" s="401">
        <v>0</v>
      </c>
      <c r="U29" s="401">
        <v>1214666784829</v>
      </c>
      <c r="V29" s="401">
        <v>558594961688</v>
      </c>
      <c r="W29" s="403"/>
      <c r="X29" s="401">
        <v>22601709280</v>
      </c>
      <c r="Y29" s="401">
        <v>21638377274</v>
      </c>
      <c r="Z29" s="401">
        <v>736490684302</v>
      </c>
      <c r="AA29" s="401">
        <v>705696054910</v>
      </c>
      <c r="AB29" s="402">
        <f t="shared" si="7"/>
        <v>30794629392</v>
      </c>
      <c r="AC29" s="639">
        <f t="shared" si="2"/>
        <v>0</v>
      </c>
      <c r="AD29" s="639">
        <f t="shared" si="1"/>
        <v>0</v>
      </c>
      <c r="AE29" s="190"/>
      <c r="AF29" s="190"/>
      <c r="AG29" s="190"/>
      <c r="AH29" s="190"/>
      <c r="AI29" s="190"/>
      <c r="AJ29" s="190"/>
      <c r="AK29" s="190"/>
      <c r="AL29" s="190"/>
      <c r="AM29" s="190"/>
      <c r="AN29" s="190"/>
      <c r="AO29" s="190"/>
      <c r="AP29" s="190"/>
      <c r="AQ29" s="190"/>
      <c r="AR29" s="190"/>
      <c r="AS29" s="190"/>
      <c r="AT29" s="190"/>
      <c r="AU29" s="190"/>
      <c r="AV29" s="190"/>
      <c r="AW29" s="190"/>
      <c r="AX29" s="190"/>
      <c r="AY29" s="190"/>
      <c r="AZ29" s="190"/>
      <c r="BA29" s="190"/>
      <c r="BB29" s="190"/>
      <c r="BC29" s="190"/>
      <c r="BD29" s="190"/>
      <c r="BE29" s="190"/>
      <c r="BF29" s="190"/>
      <c r="BG29" s="190"/>
      <c r="BH29" s="190"/>
      <c r="BI29" s="190"/>
      <c r="BJ29" s="190"/>
      <c r="BK29" s="190"/>
      <c r="BL29" s="190"/>
      <c r="BM29" s="190"/>
      <c r="BN29" s="190"/>
      <c r="BO29" s="190"/>
      <c r="BP29" s="190"/>
      <c r="BQ29" s="190"/>
      <c r="BR29" s="190"/>
      <c r="BS29" s="190"/>
      <c r="BT29" s="190"/>
      <c r="BU29" s="190"/>
      <c r="BV29" s="190"/>
      <c r="BW29" s="190"/>
      <c r="BX29" s="190"/>
      <c r="BY29" s="190"/>
      <c r="BZ29" s="190"/>
      <c r="CA29" s="190"/>
      <c r="CB29" s="190"/>
      <c r="CC29" s="190"/>
      <c r="CD29" s="190"/>
      <c r="CE29" s="190"/>
      <c r="CF29" s="190"/>
      <c r="CG29" s="190"/>
      <c r="CH29" s="190"/>
      <c r="CI29" s="190"/>
      <c r="CJ29" s="190"/>
      <c r="CK29" s="190"/>
      <c r="CL29" s="190"/>
      <c r="CM29" s="190"/>
      <c r="CN29" s="190"/>
      <c r="CO29" s="190"/>
      <c r="CP29" s="190"/>
      <c r="CQ29" s="190"/>
      <c r="CR29" s="190"/>
      <c r="CS29" s="190"/>
      <c r="CT29" s="190"/>
      <c r="CU29" s="190"/>
      <c r="CV29" s="190"/>
      <c r="CW29" s="190"/>
      <c r="CX29" s="190"/>
      <c r="CY29" s="190"/>
      <c r="CZ29" s="190"/>
      <c r="DA29" s="190"/>
      <c r="DB29" s="190"/>
      <c r="DC29" s="190"/>
      <c r="DD29" s="190"/>
      <c r="DE29" s="190"/>
      <c r="DF29" s="190"/>
      <c r="DG29" s="190"/>
      <c r="DH29" s="190"/>
      <c r="DI29" s="190"/>
      <c r="DJ29" s="190"/>
      <c r="DK29" s="190"/>
      <c r="DL29" s="190"/>
      <c r="DM29" s="190"/>
      <c r="DN29" s="190"/>
      <c r="DO29" s="190"/>
      <c r="DP29" s="190"/>
      <c r="DQ29" s="190"/>
      <c r="DR29" s="190"/>
      <c r="DS29" s="190"/>
      <c r="DT29" s="190"/>
      <c r="DU29" s="190"/>
      <c r="DV29" s="190"/>
      <c r="DW29" s="190"/>
      <c r="DX29" s="190"/>
      <c r="DY29" s="190"/>
      <c r="DZ29" s="190"/>
      <c r="EA29" s="190"/>
      <c r="EB29" s="190"/>
      <c r="EC29" s="190"/>
      <c r="ED29" s="190"/>
      <c r="EE29" s="190"/>
      <c r="EF29" s="190"/>
      <c r="EG29" s="190"/>
      <c r="EH29" s="190"/>
      <c r="EI29" s="190"/>
      <c r="EJ29" s="190"/>
      <c r="EK29" s="190"/>
      <c r="EL29" s="190"/>
      <c r="EM29" s="190"/>
      <c r="EN29" s="190"/>
      <c r="EO29" s="190"/>
      <c r="EP29" s="190"/>
      <c r="EQ29" s="190"/>
      <c r="ER29" s="190"/>
      <c r="ES29" s="190"/>
      <c r="ET29" s="190"/>
      <c r="EU29" s="190"/>
      <c r="EV29" s="190"/>
      <c r="EW29" s="190"/>
      <c r="EX29" s="190"/>
      <c r="EY29" s="190"/>
      <c r="EZ29" s="190"/>
      <c r="FA29" s="190"/>
      <c r="FB29" s="190"/>
      <c r="FC29" s="190"/>
      <c r="FD29" s="190"/>
      <c r="FE29" s="190"/>
      <c r="FF29" s="190"/>
      <c r="FG29" s="190"/>
      <c r="FH29" s="190"/>
      <c r="FI29" s="190"/>
      <c r="FJ29" s="190"/>
      <c r="FK29" s="190"/>
      <c r="FL29" s="190"/>
      <c r="FM29" s="190"/>
      <c r="FN29" s="190"/>
      <c r="FO29" s="190"/>
      <c r="FP29" s="190"/>
      <c r="FQ29" s="190"/>
      <c r="FR29" s="190"/>
      <c r="FS29" s="190"/>
      <c r="FT29" s="190"/>
      <c r="FU29" s="190"/>
      <c r="FV29" s="190"/>
      <c r="FW29" s="190"/>
      <c r="FX29" s="190"/>
      <c r="FY29" s="190"/>
      <c r="FZ29" s="190"/>
      <c r="GA29" s="190"/>
      <c r="GB29" s="190"/>
      <c r="GC29" s="190"/>
      <c r="GD29" s="190"/>
      <c r="GE29" s="190"/>
      <c r="GF29" s="190"/>
      <c r="GG29" s="190"/>
      <c r="GH29" s="190"/>
      <c r="GI29" s="190"/>
      <c r="GJ29" s="190"/>
      <c r="GK29" s="190"/>
      <c r="GL29" s="190"/>
      <c r="GM29" s="190"/>
      <c r="GN29" s="190"/>
      <c r="GO29" s="190"/>
      <c r="GP29" s="190"/>
      <c r="GQ29" s="190"/>
    </row>
    <row r="30" spans="1:199" s="394" customFormat="1" ht="20.25" customHeight="1" x14ac:dyDescent="0.25">
      <c r="A30" s="399">
        <v>22</v>
      </c>
      <c r="B30" s="400" t="s">
        <v>482</v>
      </c>
      <c r="C30" s="401">
        <f t="shared" si="3"/>
        <v>3664445367109</v>
      </c>
      <c r="D30" s="401">
        <v>1557880260130</v>
      </c>
      <c r="E30" s="402"/>
      <c r="F30" s="401">
        <v>357449388592</v>
      </c>
      <c r="G30" s="401">
        <v>5765869052</v>
      </c>
      <c r="H30" s="401">
        <v>1400973873226</v>
      </c>
      <c r="I30" s="401">
        <v>593039233525</v>
      </c>
      <c r="J30" s="403"/>
      <c r="K30" s="401">
        <v>32236622170</v>
      </c>
      <c r="L30" s="401">
        <v>9478210633</v>
      </c>
      <c r="M30" s="401">
        <v>696113023120</v>
      </c>
      <c r="N30" s="404">
        <v>623668898993</v>
      </c>
      <c r="O30" s="402">
        <v>72444124127</v>
      </c>
      <c r="P30" s="401">
        <f t="shared" si="5"/>
        <v>3664445367109</v>
      </c>
      <c r="Q30" s="401">
        <v>1557880260130</v>
      </c>
      <c r="R30" s="402"/>
      <c r="S30" s="401">
        <v>357449388592</v>
      </c>
      <c r="T30" s="401">
        <v>5765869052</v>
      </c>
      <c r="U30" s="401">
        <v>1400973873226</v>
      </c>
      <c r="V30" s="401">
        <v>593039233525</v>
      </c>
      <c r="W30" s="403"/>
      <c r="X30" s="401">
        <v>32236622170</v>
      </c>
      <c r="Y30" s="401">
        <v>9478210633</v>
      </c>
      <c r="Z30" s="401">
        <v>696113023120</v>
      </c>
      <c r="AA30" s="404">
        <v>623668898993</v>
      </c>
      <c r="AB30" s="402">
        <v>72444124127</v>
      </c>
      <c r="AC30" s="639">
        <f t="shared" si="2"/>
        <v>0</v>
      </c>
      <c r="AD30" s="639">
        <f t="shared" si="1"/>
        <v>0</v>
      </c>
      <c r="AE30" s="393"/>
      <c r="AF30" s="393"/>
      <c r="AG30" s="393"/>
      <c r="AH30" s="393"/>
      <c r="AI30" s="393"/>
      <c r="AJ30" s="393"/>
      <c r="AK30" s="393"/>
      <c r="AL30" s="393"/>
      <c r="AM30" s="393"/>
      <c r="AN30" s="393"/>
      <c r="AO30" s="393"/>
      <c r="AP30" s="393"/>
      <c r="AQ30" s="393"/>
      <c r="AR30" s="393"/>
      <c r="AS30" s="393"/>
      <c r="AT30" s="393"/>
      <c r="AU30" s="393"/>
      <c r="AV30" s="393"/>
      <c r="AW30" s="393"/>
      <c r="AX30" s="393"/>
      <c r="AY30" s="393"/>
      <c r="AZ30" s="393"/>
      <c r="BA30" s="393"/>
      <c r="BB30" s="393"/>
      <c r="BC30" s="393"/>
      <c r="BD30" s="393"/>
      <c r="BE30" s="393"/>
      <c r="BF30" s="393"/>
      <c r="BG30" s="393"/>
      <c r="BH30" s="393"/>
      <c r="BI30" s="393"/>
      <c r="BJ30" s="393"/>
      <c r="BK30" s="393"/>
      <c r="BL30" s="393"/>
      <c r="BM30" s="393"/>
      <c r="BN30" s="393"/>
      <c r="BO30" s="393"/>
      <c r="BP30" s="393"/>
      <c r="BQ30" s="393"/>
      <c r="BR30" s="393"/>
      <c r="BS30" s="393"/>
      <c r="BT30" s="393"/>
      <c r="BU30" s="393"/>
      <c r="BV30" s="393"/>
      <c r="BW30" s="393"/>
      <c r="BX30" s="393"/>
      <c r="BY30" s="393"/>
      <c r="BZ30" s="393"/>
      <c r="CA30" s="393"/>
      <c r="CB30" s="393"/>
      <c r="CC30" s="393"/>
      <c r="CD30" s="393"/>
      <c r="CE30" s="393"/>
      <c r="CF30" s="393"/>
      <c r="CG30" s="393"/>
      <c r="CH30" s="393"/>
      <c r="CI30" s="393"/>
      <c r="CJ30" s="393"/>
      <c r="CK30" s="393"/>
      <c r="CL30" s="393"/>
      <c r="CM30" s="393"/>
      <c r="CN30" s="393"/>
      <c r="CO30" s="393"/>
      <c r="CP30" s="393"/>
      <c r="CQ30" s="393"/>
      <c r="CR30" s="393"/>
      <c r="CS30" s="393"/>
      <c r="CT30" s="393"/>
      <c r="CU30" s="393"/>
      <c r="CV30" s="393"/>
      <c r="CW30" s="393"/>
      <c r="CX30" s="393"/>
      <c r="CY30" s="393"/>
      <c r="CZ30" s="393"/>
      <c r="DA30" s="393"/>
      <c r="DB30" s="393"/>
      <c r="DC30" s="393"/>
      <c r="DD30" s="393"/>
      <c r="DE30" s="393"/>
      <c r="DF30" s="393"/>
      <c r="DG30" s="393"/>
      <c r="DH30" s="393"/>
      <c r="DI30" s="393"/>
      <c r="DJ30" s="393"/>
      <c r="DK30" s="393"/>
      <c r="DL30" s="393"/>
      <c r="DM30" s="393"/>
      <c r="DN30" s="393"/>
      <c r="DO30" s="393"/>
      <c r="DP30" s="393"/>
      <c r="DQ30" s="393"/>
      <c r="DR30" s="393"/>
      <c r="DS30" s="393"/>
      <c r="DT30" s="393"/>
      <c r="DU30" s="393"/>
      <c r="DV30" s="393"/>
      <c r="DW30" s="393"/>
      <c r="DX30" s="393"/>
      <c r="DY30" s="393"/>
      <c r="DZ30" s="393"/>
      <c r="EA30" s="393"/>
      <c r="EB30" s="393"/>
      <c r="EC30" s="393"/>
      <c r="ED30" s="393"/>
      <c r="EE30" s="393"/>
      <c r="EF30" s="393"/>
      <c r="EG30" s="393"/>
      <c r="EH30" s="393"/>
      <c r="EI30" s="393"/>
      <c r="EJ30" s="393"/>
      <c r="EK30" s="393"/>
      <c r="EL30" s="393"/>
      <c r="EM30" s="393"/>
      <c r="EN30" s="393"/>
      <c r="EO30" s="393"/>
      <c r="EP30" s="393"/>
      <c r="EQ30" s="393"/>
      <c r="ER30" s="393"/>
      <c r="ES30" s="393"/>
      <c r="ET30" s="393"/>
      <c r="EU30" s="393"/>
      <c r="EV30" s="393"/>
      <c r="EW30" s="393"/>
      <c r="EX30" s="393"/>
      <c r="EY30" s="393"/>
      <c r="EZ30" s="393"/>
      <c r="FA30" s="393"/>
      <c r="FB30" s="393"/>
      <c r="FC30" s="393"/>
      <c r="FD30" s="393"/>
      <c r="FE30" s="393"/>
      <c r="FF30" s="393"/>
      <c r="FG30" s="393"/>
      <c r="FH30" s="393"/>
      <c r="FI30" s="393"/>
      <c r="FJ30" s="393"/>
      <c r="FK30" s="393"/>
      <c r="FL30" s="393"/>
      <c r="FM30" s="393"/>
      <c r="FN30" s="393"/>
      <c r="FO30" s="393"/>
      <c r="FP30" s="393"/>
      <c r="FQ30" s="393"/>
      <c r="FR30" s="393"/>
      <c r="FS30" s="393"/>
      <c r="FT30" s="393"/>
      <c r="FU30" s="393"/>
      <c r="FV30" s="393"/>
      <c r="FW30" s="393"/>
      <c r="FX30" s="393"/>
      <c r="FY30" s="393"/>
      <c r="FZ30" s="393"/>
      <c r="GA30" s="393"/>
      <c r="GB30" s="393"/>
      <c r="GC30" s="393"/>
      <c r="GD30" s="393"/>
      <c r="GE30" s="393"/>
      <c r="GF30" s="393"/>
      <c r="GG30" s="393"/>
      <c r="GH30" s="393"/>
      <c r="GI30" s="393"/>
      <c r="GJ30" s="393"/>
      <c r="GK30" s="393"/>
      <c r="GL30" s="393"/>
      <c r="GM30" s="393"/>
      <c r="GN30" s="393"/>
      <c r="GO30" s="393"/>
      <c r="GP30" s="393"/>
      <c r="GQ30" s="393"/>
    </row>
    <row r="31" spans="1:199" ht="20.25" customHeight="1" x14ac:dyDescent="0.25">
      <c r="A31" s="399">
        <v>23</v>
      </c>
      <c r="B31" s="400" t="s">
        <v>483</v>
      </c>
      <c r="C31" s="401">
        <f t="shared" si="3"/>
        <v>4042972255914</v>
      </c>
      <c r="D31" s="401">
        <v>2094954443946</v>
      </c>
      <c r="E31" s="402"/>
      <c r="F31" s="401">
        <v>349320051560</v>
      </c>
      <c r="G31" s="401">
        <v>0</v>
      </c>
      <c r="H31" s="401">
        <v>1384899198532</v>
      </c>
      <c r="I31" s="401">
        <v>595414482500</v>
      </c>
      <c r="J31" s="403"/>
      <c r="K31" s="401">
        <v>21643082090</v>
      </c>
      <c r="L31" s="401">
        <v>33373800</v>
      </c>
      <c r="M31" s="401">
        <v>563085239636</v>
      </c>
      <c r="N31" s="401">
        <v>527735587800</v>
      </c>
      <c r="O31" s="402">
        <f t="shared" si="4"/>
        <v>35349651836</v>
      </c>
      <c r="P31" s="401">
        <f t="shared" si="5"/>
        <v>4042972255914</v>
      </c>
      <c r="Q31" s="401">
        <v>2094954443946</v>
      </c>
      <c r="R31" s="402"/>
      <c r="S31" s="401">
        <v>349320051560</v>
      </c>
      <c r="T31" s="401">
        <v>0</v>
      </c>
      <c r="U31" s="401">
        <v>1384899198532</v>
      </c>
      <c r="V31" s="401">
        <v>595414482500</v>
      </c>
      <c r="W31" s="403"/>
      <c r="X31" s="401">
        <v>21643082090</v>
      </c>
      <c r="Y31" s="401">
        <v>33373800</v>
      </c>
      <c r="Z31" s="401">
        <v>563085239636</v>
      </c>
      <c r="AA31" s="401">
        <v>527735587800</v>
      </c>
      <c r="AB31" s="402">
        <f t="shared" ref="AB31" si="8">Z31-AA31</f>
        <v>35349651836</v>
      </c>
      <c r="AC31" s="639">
        <f t="shared" si="2"/>
        <v>0</v>
      </c>
      <c r="AD31" s="639">
        <f t="shared" si="1"/>
        <v>0</v>
      </c>
      <c r="AE31" s="190"/>
      <c r="AF31" s="190"/>
      <c r="AG31" s="190"/>
      <c r="AH31" s="190"/>
      <c r="AI31" s="190"/>
      <c r="AJ31" s="190"/>
      <c r="AK31" s="190"/>
      <c r="AL31" s="190"/>
      <c r="AM31" s="190"/>
      <c r="AN31" s="190"/>
      <c r="AO31" s="190"/>
      <c r="AP31" s="190"/>
      <c r="AQ31" s="190"/>
      <c r="AR31" s="190"/>
      <c r="AS31" s="190"/>
      <c r="AT31" s="190"/>
      <c r="AU31" s="190"/>
      <c r="AV31" s="190"/>
      <c r="AW31" s="190"/>
      <c r="AX31" s="190"/>
      <c r="AY31" s="190"/>
      <c r="AZ31" s="190"/>
      <c r="BA31" s="190"/>
      <c r="BB31" s="190"/>
      <c r="BC31" s="190"/>
      <c r="BD31" s="190"/>
      <c r="BE31" s="190"/>
      <c r="BF31" s="190"/>
      <c r="BG31" s="190"/>
      <c r="BH31" s="190"/>
      <c r="BI31" s="190"/>
      <c r="BJ31" s="190"/>
      <c r="BK31" s="190"/>
      <c r="BL31" s="190"/>
      <c r="BM31" s="190"/>
      <c r="BN31" s="190"/>
      <c r="BO31" s="190"/>
      <c r="BP31" s="190"/>
      <c r="BQ31" s="190"/>
      <c r="BR31" s="190"/>
      <c r="BS31" s="190"/>
      <c r="BT31" s="190"/>
      <c r="BU31" s="190"/>
      <c r="BV31" s="190"/>
      <c r="BW31" s="190"/>
      <c r="BX31" s="190"/>
      <c r="BY31" s="190"/>
      <c r="BZ31" s="190"/>
      <c r="CA31" s="190"/>
      <c r="CB31" s="190"/>
      <c r="CC31" s="190"/>
      <c r="CD31" s="190"/>
      <c r="CE31" s="190"/>
      <c r="CF31" s="190"/>
      <c r="CG31" s="190"/>
      <c r="CH31" s="190"/>
      <c r="CI31" s="190"/>
      <c r="CJ31" s="190"/>
      <c r="CK31" s="190"/>
      <c r="CL31" s="190"/>
      <c r="CM31" s="190"/>
      <c r="CN31" s="190"/>
      <c r="CO31" s="190"/>
      <c r="CP31" s="190"/>
      <c r="CQ31" s="190"/>
      <c r="CR31" s="190"/>
      <c r="CS31" s="190"/>
      <c r="CT31" s="190"/>
      <c r="CU31" s="190"/>
      <c r="CV31" s="190"/>
      <c r="CW31" s="190"/>
      <c r="CX31" s="190"/>
      <c r="CY31" s="190"/>
      <c r="CZ31" s="190"/>
      <c r="DA31" s="190"/>
      <c r="DB31" s="190"/>
      <c r="DC31" s="190"/>
      <c r="DD31" s="190"/>
      <c r="DE31" s="190"/>
      <c r="DF31" s="190"/>
      <c r="DG31" s="190"/>
      <c r="DH31" s="190"/>
      <c r="DI31" s="190"/>
      <c r="DJ31" s="190"/>
      <c r="DK31" s="190"/>
      <c r="DL31" s="190"/>
      <c r="DM31" s="190"/>
      <c r="DN31" s="190"/>
      <c r="DO31" s="190"/>
      <c r="DP31" s="190"/>
      <c r="DQ31" s="190"/>
      <c r="DR31" s="190"/>
      <c r="DS31" s="190"/>
      <c r="DT31" s="190"/>
      <c r="DU31" s="190"/>
      <c r="DV31" s="190"/>
      <c r="DW31" s="190"/>
      <c r="DX31" s="190"/>
      <c r="DY31" s="190"/>
      <c r="DZ31" s="190"/>
      <c r="EA31" s="190"/>
      <c r="EB31" s="190"/>
      <c r="EC31" s="190"/>
      <c r="ED31" s="190"/>
      <c r="EE31" s="190"/>
      <c r="EF31" s="190"/>
      <c r="EG31" s="190"/>
      <c r="EH31" s="190"/>
      <c r="EI31" s="190"/>
      <c r="EJ31" s="190"/>
      <c r="EK31" s="190"/>
      <c r="EL31" s="190"/>
      <c r="EM31" s="190"/>
      <c r="EN31" s="190"/>
      <c r="EO31" s="190"/>
      <c r="EP31" s="190"/>
      <c r="EQ31" s="190"/>
      <c r="ER31" s="190"/>
      <c r="ES31" s="190"/>
      <c r="ET31" s="190"/>
      <c r="EU31" s="190"/>
      <c r="EV31" s="190"/>
      <c r="EW31" s="190"/>
      <c r="EX31" s="190"/>
      <c r="EY31" s="190"/>
      <c r="EZ31" s="190"/>
      <c r="FA31" s="190"/>
      <c r="FB31" s="190"/>
      <c r="FC31" s="190"/>
      <c r="FD31" s="190"/>
      <c r="FE31" s="190"/>
      <c r="FF31" s="190"/>
      <c r="FG31" s="190"/>
      <c r="FH31" s="190"/>
      <c r="FI31" s="190"/>
      <c r="FJ31" s="190"/>
      <c r="FK31" s="190"/>
      <c r="FL31" s="190"/>
      <c r="FM31" s="190"/>
      <c r="FN31" s="190"/>
      <c r="FO31" s="190"/>
      <c r="FP31" s="190"/>
      <c r="FQ31" s="190"/>
      <c r="FR31" s="190"/>
      <c r="FS31" s="190"/>
      <c r="FT31" s="190"/>
      <c r="FU31" s="190"/>
      <c r="FV31" s="190"/>
      <c r="FW31" s="190"/>
      <c r="FX31" s="190"/>
      <c r="FY31" s="190"/>
      <c r="FZ31" s="190"/>
      <c r="GA31" s="190"/>
      <c r="GB31" s="190"/>
      <c r="GC31" s="190"/>
      <c r="GD31" s="190"/>
      <c r="GE31" s="190"/>
      <c r="GF31" s="190"/>
      <c r="GG31" s="190"/>
      <c r="GH31" s="190"/>
      <c r="GI31" s="190"/>
      <c r="GJ31" s="190"/>
      <c r="GK31" s="190"/>
      <c r="GL31" s="190"/>
      <c r="GM31" s="190"/>
      <c r="GN31" s="190"/>
      <c r="GO31" s="190"/>
      <c r="GP31" s="190"/>
      <c r="GQ31" s="190"/>
    </row>
    <row r="32" spans="1:199" ht="20.25" customHeight="1" x14ac:dyDescent="0.25">
      <c r="A32" s="399">
        <v>24</v>
      </c>
      <c r="B32" s="400" t="s">
        <v>484</v>
      </c>
      <c r="C32" s="401">
        <f>D32+H32+L32+M32</f>
        <v>4402964352796</v>
      </c>
      <c r="D32" s="401">
        <v>1954714865712</v>
      </c>
      <c r="E32" s="402"/>
      <c r="F32" s="401">
        <v>487833561257</v>
      </c>
      <c r="G32" s="401">
        <v>17253083315</v>
      </c>
      <c r="H32" s="401">
        <f>1478476756729+2556989531</f>
        <v>1481033746260</v>
      </c>
      <c r="I32" s="401">
        <v>660740206745</v>
      </c>
      <c r="J32" s="403"/>
      <c r="K32" s="401">
        <v>30434079500</v>
      </c>
      <c r="L32" s="401">
        <v>165503492</v>
      </c>
      <c r="M32" s="401">
        <f>1003612838594-36562601262</f>
        <v>967050237332</v>
      </c>
      <c r="N32" s="401">
        <f>956266829771-36562601262</f>
        <v>919704228509</v>
      </c>
      <c r="O32" s="402">
        <f>M32-N32</f>
        <v>47346008823</v>
      </c>
      <c r="P32" s="401">
        <f>Q32+U32+Y32+Z32</f>
        <v>4402964352796</v>
      </c>
      <c r="Q32" s="401">
        <v>1954714865712</v>
      </c>
      <c r="R32" s="402"/>
      <c r="S32" s="401">
        <v>487833561257</v>
      </c>
      <c r="T32" s="401">
        <v>17253083315</v>
      </c>
      <c r="U32" s="401">
        <f>1478476756729+2556989531</f>
        <v>1481033746260</v>
      </c>
      <c r="V32" s="401">
        <v>660740206745</v>
      </c>
      <c r="W32" s="403"/>
      <c r="X32" s="401">
        <v>30434079500</v>
      </c>
      <c r="Y32" s="401">
        <v>165503492</v>
      </c>
      <c r="Z32" s="401">
        <f>1003612838594-36562601262</f>
        <v>967050237332</v>
      </c>
      <c r="AA32" s="401">
        <f>956266829771-36562601262</f>
        <v>919704228509</v>
      </c>
      <c r="AB32" s="402">
        <f>Z32-AA32</f>
        <v>47346008823</v>
      </c>
      <c r="AC32" s="639">
        <f t="shared" si="2"/>
        <v>0</v>
      </c>
      <c r="AD32" s="639">
        <f t="shared" si="1"/>
        <v>0</v>
      </c>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90"/>
      <c r="CL32" s="190"/>
      <c r="CM32" s="190"/>
      <c r="CN32" s="190"/>
      <c r="CO32" s="190"/>
      <c r="CP32" s="190"/>
      <c r="CQ32" s="190"/>
      <c r="CR32" s="190"/>
      <c r="CS32" s="190"/>
      <c r="CT32" s="190"/>
      <c r="CU32" s="190"/>
      <c r="CV32" s="190"/>
      <c r="CW32" s="190"/>
      <c r="CX32" s="190"/>
      <c r="CY32" s="190"/>
      <c r="CZ32" s="190"/>
      <c r="DA32" s="190"/>
      <c r="DB32" s="190"/>
      <c r="DC32" s="190"/>
      <c r="DD32" s="190"/>
      <c r="DE32" s="190"/>
      <c r="DF32" s="190"/>
      <c r="DG32" s="190"/>
      <c r="DH32" s="190"/>
      <c r="DI32" s="190"/>
      <c r="DJ32" s="190"/>
      <c r="DK32" s="190"/>
      <c r="DL32" s="190"/>
      <c r="DM32" s="190"/>
      <c r="DN32" s="190"/>
      <c r="DO32" s="190"/>
      <c r="DP32" s="190"/>
      <c r="DQ32" s="190"/>
      <c r="DR32" s="190"/>
      <c r="DS32" s="190"/>
      <c r="DT32" s="190"/>
      <c r="DU32" s="190"/>
      <c r="DV32" s="190"/>
      <c r="DW32" s="190"/>
      <c r="DX32" s="190"/>
      <c r="DY32" s="190"/>
      <c r="DZ32" s="190"/>
      <c r="EA32" s="190"/>
      <c r="EB32" s="190"/>
      <c r="EC32" s="190"/>
      <c r="ED32" s="190"/>
      <c r="EE32" s="190"/>
      <c r="EF32" s="190"/>
      <c r="EG32" s="190"/>
      <c r="EH32" s="190"/>
      <c r="EI32" s="190"/>
      <c r="EJ32" s="190"/>
      <c r="EK32" s="190"/>
      <c r="EL32" s="190"/>
      <c r="EM32" s="190"/>
      <c r="EN32" s="190"/>
      <c r="EO32" s="190"/>
      <c r="EP32" s="190"/>
      <c r="EQ32" s="190"/>
      <c r="ER32" s="190"/>
      <c r="ES32" s="190"/>
      <c r="ET32" s="190"/>
      <c r="EU32" s="190"/>
      <c r="EV32" s="190"/>
      <c r="EW32" s="190"/>
      <c r="EX32" s="190"/>
      <c r="EY32" s="190"/>
      <c r="EZ32" s="190"/>
      <c r="FA32" s="190"/>
      <c r="FB32" s="190"/>
      <c r="FC32" s="190"/>
      <c r="FD32" s="190"/>
      <c r="FE32" s="190"/>
      <c r="FF32" s="190"/>
      <c r="FG32" s="190"/>
      <c r="FH32" s="190"/>
      <c r="FI32" s="190"/>
      <c r="FJ32" s="190"/>
      <c r="FK32" s="190"/>
      <c r="FL32" s="190"/>
      <c r="FM32" s="190"/>
      <c r="FN32" s="190"/>
      <c r="FO32" s="190"/>
      <c r="FP32" s="190"/>
      <c r="FQ32" s="190"/>
      <c r="FR32" s="190"/>
      <c r="FS32" s="190"/>
      <c r="FT32" s="190"/>
      <c r="FU32" s="190"/>
      <c r="FV32" s="190"/>
      <c r="FW32" s="190"/>
      <c r="FX32" s="190"/>
      <c r="FY32" s="190"/>
      <c r="FZ32" s="190"/>
      <c r="GA32" s="190"/>
      <c r="GB32" s="190"/>
      <c r="GC32" s="190"/>
      <c r="GD32" s="190"/>
      <c r="GE32" s="190"/>
      <c r="GF32" s="190"/>
      <c r="GG32" s="190"/>
      <c r="GH32" s="190"/>
      <c r="GI32" s="190"/>
      <c r="GJ32" s="190"/>
      <c r="GK32" s="190"/>
      <c r="GL32" s="190"/>
      <c r="GM32" s="190"/>
      <c r="GN32" s="190"/>
      <c r="GO32" s="190"/>
      <c r="GP32" s="190"/>
      <c r="GQ32" s="190"/>
    </row>
    <row r="33" spans="1:199" ht="20.25" customHeight="1" x14ac:dyDescent="0.25">
      <c r="A33" s="399">
        <v>25</v>
      </c>
      <c r="B33" s="400" t="s">
        <v>485</v>
      </c>
      <c r="C33" s="401">
        <f t="shared" si="3"/>
        <v>3549734191640</v>
      </c>
      <c r="D33" s="401">
        <v>1430341307969</v>
      </c>
      <c r="E33" s="402"/>
      <c r="F33" s="401">
        <v>281908948643</v>
      </c>
      <c r="G33" s="401">
        <v>915976000</v>
      </c>
      <c r="H33" s="401">
        <v>1437757577863</v>
      </c>
      <c r="I33" s="401">
        <v>701127077652</v>
      </c>
      <c r="J33" s="403"/>
      <c r="K33" s="401">
        <v>23137604921</v>
      </c>
      <c r="L33" s="401">
        <v>0</v>
      </c>
      <c r="M33" s="401">
        <v>681635305808</v>
      </c>
      <c r="N33" s="401">
        <v>646741542176</v>
      </c>
      <c r="O33" s="402">
        <f t="shared" si="4"/>
        <v>34893763632</v>
      </c>
      <c r="P33" s="401">
        <f t="shared" ref="P33:P38" si="9">Q33+U33+Y33+Z33</f>
        <v>3549734191640</v>
      </c>
      <c r="Q33" s="401">
        <v>1430341307969</v>
      </c>
      <c r="R33" s="402"/>
      <c r="S33" s="401">
        <v>281908948643</v>
      </c>
      <c r="T33" s="401">
        <v>915976000</v>
      </c>
      <c r="U33" s="401">
        <v>1437757577863</v>
      </c>
      <c r="V33" s="401">
        <v>701127077652</v>
      </c>
      <c r="W33" s="403"/>
      <c r="X33" s="401">
        <v>23137604921</v>
      </c>
      <c r="Y33" s="401">
        <v>0</v>
      </c>
      <c r="Z33" s="401">
        <v>681635305808</v>
      </c>
      <c r="AA33" s="401">
        <v>646741542176</v>
      </c>
      <c r="AB33" s="402">
        <f t="shared" ref="AB33:AB37" si="10">Z33-AA33</f>
        <v>34893763632</v>
      </c>
      <c r="AC33" s="639">
        <f t="shared" si="2"/>
        <v>0</v>
      </c>
      <c r="AD33" s="639">
        <f t="shared" si="1"/>
        <v>0</v>
      </c>
      <c r="AE33" s="190"/>
      <c r="AF33" s="190"/>
      <c r="AG33" s="190"/>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c r="BE33" s="190"/>
      <c r="BF33" s="190"/>
      <c r="BG33" s="190"/>
      <c r="BH33" s="190"/>
      <c r="BI33" s="190"/>
      <c r="BJ33" s="190"/>
      <c r="BK33" s="190"/>
      <c r="BL33" s="190"/>
      <c r="BM33" s="190"/>
      <c r="BN33" s="190"/>
      <c r="BO33" s="190"/>
      <c r="BP33" s="190"/>
      <c r="BQ33" s="190"/>
      <c r="BR33" s="190"/>
      <c r="BS33" s="190"/>
      <c r="BT33" s="190"/>
      <c r="BU33" s="190"/>
      <c r="BV33" s="190"/>
      <c r="BW33" s="190"/>
      <c r="BX33" s="190"/>
      <c r="BY33" s="190"/>
      <c r="BZ33" s="190"/>
      <c r="CA33" s="190"/>
      <c r="CB33" s="190"/>
      <c r="CC33" s="190"/>
      <c r="CD33" s="190"/>
      <c r="CE33" s="190"/>
      <c r="CF33" s="190"/>
      <c r="CG33" s="190"/>
      <c r="CH33" s="190"/>
      <c r="CI33" s="190"/>
      <c r="CJ33" s="190"/>
      <c r="CK33" s="190"/>
      <c r="CL33" s="190"/>
      <c r="CM33" s="190"/>
      <c r="CN33" s="190"/>
      <c r="CO33" s="190"/>
      <c r="CP33" s="190"/>
      <c r="CQ33" s="190"/>
      <c r="CR33" s="190"/>
      <c r="CS33" s="190"/>
      <c r="CT33" s="190"/>
      <c r="CU33" s="190"/>
      <c r="CV33" s="190"/>
      <c r="CW33" s="190"/>
      <c r="CX33" s="190"/>
      <c r="CY33" s="190"/>
      <c r="CZ33" s="190"/>
      <c r="DA33" s="190"/>
      <c r="DB33" s="190"/>
      <c r="DC33" s="190"/>
      <c r="DD33" s="190"/>
      <c r="DE33" s="190"/>
      <c r="DF33" s="190"/>
      <c r="DG33" s="190"/>
      <c r="DH33" s="190"/>
      <c r="DI33" s="190"/>
      <c r="DJ33" s="190"/>
      <c r="DK33" s="190"/>
      <c r="DL33" s="190"/>
      <c r="DM33" s="190"/>
      <c r="DN33" s="190"/>
      <c r="DO33" s="190"/>
      <c r="DP33" s="190"/>
      <c r="DQ33" s="190"/>
      <c r="DR33" s="190"/>
      <c r="DS33" s="190"/>
      <c r="DT33" s="190"/>
      <c r="DU33" s="190"/>
      <c r="DV33" s="190"/>
      <c r="DW33" s="190"/>
      <c r="DX33" s="190"/>
      <c r="DY33" s="190"/>
      <c r="DZ33" s="190"/>
      <c r="EA33" s="190"/>
      <c r="EB33" s="190"/>
      <c r="EC33" s="190"/>
      <c r="ED33" s="190"/>
      <c r="EE33" s="190"/>
      <c r="EF33" s="190"/>
      <c r="EG33" s="190"/>
      <c r="EH33" s="190"/>
      <c r="EI33" s="190"/>
      <c r="EJ33" s="190"/>
      <c r="EK33" s="190"/>
      <c r="EL33" s="190"/>
      <c r="EM33" s="190"/>
      <c r="EN33" s="190"/>
      <c r="EO33" s="190"/>
      <c r="EP33" s="190"/>
      <c r="EQ33" s="190"/>
      <c r="ER33" s="190"/>
      <c r="ES33" s="190"/>
      <c r="ET33" s="190"/>
      <c r="EU33" s="190"/>
      <c r="EV33" s="190"/>
      <c r="EW33" s="190"/>
      <c r="EX33" s="190"/>
      <c r="EY33" s="190"/>
      <c r="EZ33" s="190"/>
      <c r="FA33" s="190"/>
      <c r="FB33" s="190"/>
      <c r="FC33" s="190"/>
      <c r="FD33" s="190"/>
      <c r="FE33" s="190"/>
      <c r="FF33" s="190"/>
      <c r="FG33" s="190"/>
      <c r="FH33" s="190"/>
      <c r="FI33" s="190"/>
      <c r="FJ33" s="190"/>
      <c r="FK33" s="190"/>
      <c r="FL33" s="190"/>
      <c r="FM33" s="190"/>
      <c r="FN33" s="190"/>
      <c r="FO33" s="190"/>
      <c r="FP33" s="190"/>
      <c r="FQ33" s="190"/>
      <c r="FR33" s="190"/>
      <c r="FS33" s="190"/>
      <c r="FT33" s="190"/>
      <c r="FU33" s="190"/>
      <c r="FV33" s="190"/>
      <c r="FW33" s="190"/>
      <c r="FX33" s="190"/>
      <c r="FY33" s="190"/>
      <c r="FZ33" s="190"/>
      <c r="GA33" s="190"/>
      <c r="GB33" s="190"/>
      <c r="GC33" s="190"/>
      <c r="GD33" s="190"/>
      <c r="GE33" s="190"/>
      <c r="GF33" s="190"/>
      <c r="GG33" s="190"/>
      <c r="GH33" s="190"/>
      <c r="GI33" s="190"/>
      <c r="GJ33" s="190"/>
      <c r="GK33" s="190"/>
      <c r="GL33" s="190"/>
      <c r="GM33" s="190"/>
      <c r="GN33" s="190"/>
      <c r="GO33" s="190"/>
      <c r="GP33" s="190"/>
      <c r="GQ33" s="190"/>
    </row>
    <row r="34" spans="1:199" ht="20.25" customHeight="1" x14ac:dyDescent="0.25">
      <c r="A34" s="399">
        <v>26</v>
      </c>
      <c r="B34" s="400" t="s">
        <v>486</v>
      </c>
      <c r="C34" s="401">
        <f t="shared" si="3"/>
        <v>4367394438834</v>
      </c>
      <c r="D34" s="401">
        <v>1512536035423</v>
      </c>
      <c r="E34" s="402"/>
      <c r="F34" s="401">
        <v>347013250300</v>
      </c>
      <c r="G34" s="401">
        <v>7951061000</v>
      </c>
      <c r="H34" s="401">
        <v>1964690926731</v>
      </c>
      <c r="I34" s="401">
        <v>916666461953</v>
      </c>
      <c r="J34" s="403"/>
      <c r="K34" s="401">
        <v>44037764856</v>
      </c>
      <c r="L34" s="401">
        <v>5434470900</v>
      </c>
      <c r="M34" s="401">
        <v>884733005780</v>
      </c>
      <c r="N34" s="401">
        <v>847031643325</v>
      </c>
      <c r="O34" s="402">
        <f t="shared" si="4"/>
        <v>37701362455</v>
      </c>
      <c r="P34" s="401">
        <f t="shared" si="9"/>
        <v>4367394438834</v>
      </c>
      <c r="Q34" s="401">
        <v>1512536035423</v>
      </c>
      <c r="R34" s="402"/>
      <c r="S34" s="401">
        <v>347013250300</v>
      </c>
      <c r="T34" s="401">
        <v>7951061000</v>
      </c>
      <c r="U34" s="401">
        <v>1964690926731</v>
      </c>
      <c r="V34" s="401">
        <v>916666461953</v>
      </c>
      <c r="W34" s="403"/>
      <c r="X34" s="401">
        <v>44037764856</v>
      </c>
      <c r="Y34" s="401">
        <v>5434470900</v>
      </c>
      <c r="Z34" s="401">
        <v>884733005780</v>
      </c>
      <c r="AA34" s="401">
        <v>847031643325</v>
      </c>
      <c r="AB34" s="402">
        <f t="shared" si="10"/>
        <v>37701362455</v>
      </c>
      <c r="AC34" s="639">
        <f t="shared" si="2"/>
        <v>0</v>
      </c>
      <c r="AD34" s="639">
        <f t="shared" si="1"/>
        <v>0</v>
      </c>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c r="CD34" s="190"/>
      <c r="CE34" s="190"/>
      <c r="CF34" s="190"/>
      <c r="CG34" s="190"/>
      <c r="CH34" s="190"/>
      <c r="CI34" s="190"/>
      <c r="CJ34" s="190"/>
      <c r="CK34" s="190"/>
      <c r="CL34" s="190"/>
      <c r="CM34" s="190"/>
      <c r="CN34" s="190"/>
      <c r="CO34" s="190"/>
      <c r="CP34" s="190"/>
      <c r="CQ34" s="190"/>
      <c r="CR34" s="190"/>
      <c r="CS34" s="190"/>
      <c r="CT34" s="190"/>
      <c r="CU34" s="190"/>
      <c r="CV34" s="190"/>
      <c r="CW34" s="190"/>
      <c r="CX34" s="190"/>
      <c r="CY34" s="190"/>
      <c r="CZ34" s="190"/>
      <c r="DA34" s="190"/>
      <c r="DB34" s="190"/>
      <c r="DC34" s="190"/>
      <c r="DD34" s="190"/>
      <c r="DE34" s="190"/>
      <c r="DF34" s="190"/>
      <c r="DG34" s="190"/>
      <c r="DH34" s="190"/>
      <c r="DI34" s="190"/>
      <c r="DJ34" s="190"/>
      <c r="DK34" s="190"/>
      <c r="DL34" s="190"/>
      <c r="DM34" s="190"/>
      <c r="DN34" s="190"/>
      <c r="DO34" s="190"/>
      <c r="DP34" s="190"/>
      <c r="DQ34" s="190"/>
      <c r="DR34" s="190"/>
      <c r="DS34" s="190"/>
      <c r="DT34" s="190"/>
      <c r="DU34" s="190"/>
      <c r="DV34" s="190"/>
      <c r="DW34" s="190"/>
      <c r="DX34" s="190"/>
      <c r="DY34" s="190"/>
      <c r="DZ34" s="190"/>
      <c r="EA34" s="190"/>
      <c r="EB34" s="190"/>
      <c r="EC34" s="190"/>
      <c r="ED34" s="190"/>
      <c r="EE34" s="190"/>
      <c r="EF34" s="190"/>
      <c r="EG34" s="190"/>
      <c r="EH34" s="190"/>
      <c r="EI34" s="190"/>
      <c r="EJ34" s="190"/>
      <c r="EK34" s="190"/>
      <c r="EL34" s="190"/>
      <c r="EM34" s="190"/>
      <c r="EN34" s="190"/>
      <c r="EO34" s="190"/>
      <c r="EP34" s="190"/>
      <c r="EQ34" s="190"/>
      <c r="ER34" s="190"/>
      <c r="ES34" s="190"/>
      <c r="ET34" s="190"/>
      <c r="EU34" s="190"/>
      <c r="EV34" s="190"/>
      <c r="EW34" s="190"/>
      <c r="EX34" s="190"/>
      <c r="EY34" s="190"/>
      <c r="EZ34" s="190"/>
      <c r="FA34" s="190"/>
      <c r="FB34" s="190"/>
      <c r="FC34" s="190"/>
      <c r="FD34" s="190"/>
      <c r="FE34" s="190"/>
      <c r="FF34" s="190"/>
      <c r="FG34" s="190"/>
      <c r="FH34" s="190"/>
      <c r="FI34" s="190"/>
      <c r="FJ34" s="190"/>
      <c r="FK34" s="190"/>
      <c r="FL34" s="190"/>
      <c r="FM34" s="190"/>
      <c r="FN34" s="190"/>
      <c r="FO34" s="190"/>
      <c r="FP34" s="190"/>
      <c r="FQ34" s="190"/>
      <c r="FR34" s="190"/>
      <c r="FS34" s="190"/>
      <c r="FT34" s="190"/>
      <c r="FU34" s="190"/>
      <c r="FV34" s="190"/>
      <c r="FW34" s="190"/>
      <c r="FX34" s="190"/>
      <c r="FY34" s="190"/>
      <c r="FZ34" s="190"/>
      <c r="GA34" s="190"/>
      <c r="GB34" s="190"/>
      <c r="GC34" s="190"/>
      <c r="GD34" s="190"/>
      <c r="GE34" s="190"/>
      <c r="GF34" s="190"/>
      <c r="GG34" s="190"/>
      <c r="GH34" s="190"/>
      <c r="GI34" s="190"/>
      <c r="GJ34" s="190"/>
      <c r="GK34" s="190"/>
      <c r="GL34" s="190"/>
      <c r="GM34" s="190"/>
      <c r="GN34" s="190"/>
      <c r="GO34" s="190"/>
      <c r="GP34" s="190"/>
      <c r="GQ34" s="190"/>
    </row>
    <row r="35" spans="1:199" ht="20.25" customHeight="1" x14ac:dyDescent="0.25">
      <c r="A35" s="399">
        <v>27</v>
      </c>
      <c r="B35" s="400" t="s">
        <v>487</v>
      </c>
      <c r="C35" s="401">
        <f t="shared" si="3"/>
        <v>4038499406961</v>
      </c>
      <c r="D35" s="401">
        <v>1739230911695</v>
      </c>
      <c r="E35" s="402"/>
      <c r="F35" s="401">
        <v>286629974537</v>
      </c>
      <c r="G35" s="401">
        <v>99855793674</v>
      </c>
      <c r="H35" s="401">
        <v>1245461776019</v>
      </c>
      <c r="I35" s="401">
        <v>573981890050</v>
      </c>
      <c r="J35" s="403"/>
      <c r="K35" s="401">
        <v>26588919072</v>
      </c>
      <c r="L35" s="401">
        <v>655093465</v>
      </c>
      <c r="M35" s="401">
        <v>1053151625782</v>
      </c>
      <c r="N35" s="401">
        <v>1027889552491</v>
      </c>
      <c r="O35" s="402">
        <f t="shared" si="4"/>
        <v>25262073291</v>
      </c>
      <c r="P35" s="401">
        <f t="shared" si="9"/>
        <v>4038499406961</v>
      </c>
      <c r="Q35" s="401">
        <v>1739230911695</v>
      </c>
      <c r="R35" s="402"/>
      <c r="S35" s="401">
        <v>286629974537</v>
      </c>
      <c r="T35" s="401">
        <v>99855793674</v>
      </c>
      <c r="U35" s="401">
        <v>1245461776019</v>
      </c>
      <c r="V35" s="401">
        <v>573981890050</v>
      </c>
      <c r="W35" s="403"/>
      <c r="X35" s="401">
        <v>26588919072</v>
      </c>
      <c r="Y35" s="401">
        <v>655093465</v>
      </c>
      <c r="Z35" s="401">
        <v>1053151625782</v>
      </c>
      <c r="AA35" s="401">
        <v>1027889552491</v>
      </c>
      <c r="AB35" s="402">
        <f t="shared" si="10"/>
        <v>25262073291</v>
      </c>
      <c r="AC35" s="639">
        <f t="shared" si="2"/>
        <v>0</v>
      </c>
      <c r="AD35" s="639">
        <f t="shared" si="1"/>
        <v>0</v>
      </c>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90"/>
      <c r="BJ35" s="190"/>
      <c r="BK35" s="190"/>
      <c r="BL35" s="190"/>
      <c r="BM35" s="190"/>
      <c r="BN35" s="190"/>
      <c r="BO35" s="190"/>
      <c r="BP35" s="190"/>
      <c r="BQ35" s="190"/>
      <c r="BR35" s="190"/>
      <c r="BS35" s="190"/>
      <c r="BT35" s="190"/>
      <c r="BU35" s="190"/>
      <c r="BV35" s="190"/>
      <c r="BW35" s="190"/>
      <c r="BX35" s="190"/>
      <c r="BY35" s="190"/>
      <c r="BZ35" s="190"/>
      <c r="CA35" s="190"/>
      <c r="CB35" s="190"/>
      <c r="CC35" s="190"/>
      <c r="CD35" s="190"/>
      <c r="CE35" s="190"/>
      <c r="CF35" s="190"/>
      <c r="CG35" s="190"/>
      <c r="CH35" s="190"/>
      <c r="CI35" s="190"/>
      <c r="CJ35" s="190"/>
      <c r="CK35" s="190"/>
      <c r="CL35" s="190"/>
      <c r="CM35" s="190"/>
      <c r="CN35" s="190"/>
      <c r="CO35" s="190"/>
      <c r="CP35" s="190"/>
      <c r="CQ35" s="190"/>
      <c r="CR35" s="190"/>
      <c r="CS35" s="190"/>
      <c r="CT35" s="190"/>
      <c r="CU35" s="190"/>
      <c r="CV35" s="190"/>
      <c r="CW35" s="190"/>
      <c r="CX35" s="190"/>
      <c r="CY35" s="190"/>
      <c r="CZ35" s="190"/>
      <c r="DA35" s="190"/>
      <c r="DB35" s="190"/>
      <c r="DC35" s="190"/>
      <c r="DD35" s="190"/>
      <c r="DE35" s="190"/>
      <c r="DF35" s="190"/>
      <c r="DG35" s="190"/>
      <c r="DH35" s="190"/>
      <c r="DI35" s="190"/>
      <c r="DJ35" s="190"/>
      <c r="DK35" s="190"/>
      <c r="DL35" s="190"/>
      <c r="DM35" s="190"/>
      <c r="DN35" s="190"/>
      <c r="DO35" s="190"/>
      <c r="DP35" s="190"/>
      <c r="DQ35" s="190"/>
      <c r="DR35" s="190"/>
      <c r="DS35" s="190"/>
      <c r="DT35" s="190"/>
      <c r="DU35" s="190"/>
      <c r="DV35" s="190"/>
      <c r="DW35" s="190"/>
      <c r="DX35" s="190"/>
      <c r="DY35" s="190"/>
      <c r="DZ35" s="190"/>
      <c r="EA35" s="190"/>
      <c r="EB35" s="190"/>
      <c r="EC35" s="190"/>
      <c r="ED35" s="190"/>
      <c r="EE35" s="190"/>
      <c r="EF35" s="190"/>
      <c r="EG35" s="190"/>
      <c r="EH35" s="190"/>
      <c r="EI35" s="190"/>
      <c r="EJ35" s="190"/>
      <c r="EK35" s="190"/>
      <c r="EL35" s="190"/>
      <c r="EM35" s="190"/>
      <c r="EN35" s="190"/>
      <c r="EO35" s="190"/>
      <c r="EP35" s="190"/>
      <c r="EQ35" s="190"/>
      <c r="ER35" s="190"/>
      <c r="ES35" s="190"/>
      <c r="ET35" s="190"/>
      <c r="EU35" s="190"/>
      <c r="EV35" s="190"/>
      <c r="EW35" s="190"/>
      <c r="EX35" s="190"/>
      <c r="EY35" s="190"/>
      <c r="EZ35" s="190"/>
      <c r="FA35" s="190"/>
      <c r="FB35" s="190"/>
      <c r="FC35" s="190"/>
      <c r="FD35" s="190"/>
      <c r="FE35" s="190"/>
      <c r="FF35" s="190"/>
      <c r="FG35" s="190"/>
      <c r="FH35" s="190"/>
      <c r="FI35" s="190"/>
      <c r="FJ35" s="190"/>
      <c r="FK35" s="190"/>
      <c r="FL35" s="190"/>
      <c r="FM35" s="190"/>
      <c r="FN35" s="190"/>
      <c r="FO35" s="190"/>
      <c r="FP35" s="190"/>
      <c r="FQ35" s="190"/>
      <c r="FR35" s="190"/>
      <c r="FS35" s="190"/>
      <c r="FT35" s="190"/>
      <c r="FU35" s="190"/>
      <c r="FV35" s="190"/>
      <c r="FW35" s="190"/>
      <c r="FX35" s="190"/>
      <c r="FY35" s="190"/>
      <c r="FZ35" s="190"/>
      <c r="GA35" s="190"/>
      <c r="GB35" s="190"/>
      <c r="GC35" s="190"/>
      <c r="GD35" s="190"/>
      <c r="GE35" s="190"/>
      <c r="GF35" s="190"/>
      <c r="GG35" s="190"/>
      <c r="GH35" s="190"/>
      <c r="GI35" s="190"/>
      <c r="GJ35" s="190"/>
      <c r="GK35" s="190"/>
      <c r="GL35" s="190"/>
      <c r="GM35" s="190"/>
      <c r="GN35" s="190"/>
      <c r="GO35" s="190"/>
      <c r="GP35" s="190"/>
      <c r="GQ35" s="190"/>
    </row>
    <row r="36" spans="1:199" ht="20.25" customHeight="1" x14ac:dyDescent="0.25">
      <c r="A36" s="399">
        <v>28</v>
      </c>
      <c r="B36" s="400" t="s">
        <v>488</v>
      </c>
      <c r="C36" s="401">
        <f t="shared" si="3"/>
        <v>3795422450532</v>
      </c>
      <c r="D36" s="401">
        <v>1546848640937</v>
      </c>
      <c r="E36" s="402"/>
      <c r="F36" s="401">
        <v>562188829955</v>
      </c>
      <c r="G36" s="401">
        <v>12955776326</v>
      </c>
      <c r="H36" s="401">
        <v>1321059595887</v>
      </c>
      <c r="I36" s="401">
        <v>612786203820</v>
      </c>
      <c r="J36" s="403"/>
      <c r="K36" s="401">
        <v>38779994692</v>
      </c>
      <c r="L36" s="401">
        <v>2022295000</v>
      </c>
      <c r="M36" s="401">
        <v>925491918708</v>
      </c>
      <c r="N36" s="401">
        <v>843691565288</v>
      </c>
      <c r="O36" s="402">
        <f t="shared" si="4"/>
        <v>81800353420</v>
      </c>
      <c r="P36" s="401">
        <f t="shared" si="9"/>
        <v>3795422450532</v>
      </c>
      <c r="Q36" s="401">
        <v>1546848640937</v>
      </c>
      <c r="R36" s="402"/>
      <c r="S36" s="401">
        <v>562188829955</v>
      </c>
      <c r="T36" s="401">
        <v>12955776326</v>
      </c>
      <c r="U36" s="401">
        <v>1321059595887</v>
      </c>
      <c r="V36" s="401">
        <v>612786203820</v>
      </c>
      <c r="W36" s="403"/>
      <c r="X36" s="401">
        <v>38779994692</v>
      </c>
      <c r="Y36" s="401">
        <v>2022295000</v>
      </c>
      <c r="Z36" s="401">
        <v>925491918708</v>
      </c>
      <c r="AA36" s="401">
        <v>843691565288</v>
      </c>
      <c r="AB36" s="402">
        <f t="shared" si="10"/>
        <v>81800353420</v>
      </c>
      <c r="AC36" s="639">
        <f t="shared" si="2"/>
        <v>0</v>
      </c>
      <c r="AD36" s="639">
        <f t="shared" si="1"/>
        <v>0</v>
      </c>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c r="CD36" s="190"/>
      <c r="CE36" s="190"/>
      <c r="CF36" s="190"/>
      <c r="CG36" s="190"/>
      <c r="CH36" s="190"/>
      <c r="CI36" s="190"/>
      <c r="CJ36" s="190"/>
      <c r="CK36" s="190"/>
      <c r="CL36" s="190"/>
      <c r="CM36" s="190"/>
      <c r="CN36" s="190"/>
      <c r="CO36" s="190"/>
      <c r="CP36" s="190"/>
      <c r="CQ36" s="190"/>
      <c r="CR36" s="190"/>
      <c r="CS36" s="190"/>
      <c r="CT36" s="190"/>
      <c r="CU36" s="190"/>
      <c r="CV36" s="190"/>
      <c r="CW36" s="190"/>
      <c r="CX36" s="190"/>
      <c r="CY36" s="190"/>
      <c r="CZ36" s="190"/>
      <c r="DA36" s="190"/>
      <c r="DB36" s="190"/>
      <c r="DC36" s="190"/>
      <c r="DD36" s="190"/>
      <c r="DE36" s="190"/>
      <c r="DF36" s="190"/>
      <c r="DG36" s="190"/>
      <c r="DH36" s="190"/>
      <c r="DI36" s="190"/>
      <c r="DJ36" s="190"/>
      <c r="DK36" s="190"/>
      <c r="DL36" s="190"/>
      <c r="DM36" s="190"/>
      <c r="DN36" s="190"/>
      <c r="DO36" s="190"/>
      <c r="DP36" s="190"/>
      <c r="DQ36" s="190"/>
      <c r="DR36" s="190"/>
      <c r="DS36" s="190"/>
      <c r="DT36" s="190"/>
      <c r="DU36" s="190"/>
      <c r="DV36" s="190"/>
      <c r="DW36" s="190"/>
      <c r="DX36" s="190"/>
      <c r="DY36" s="190"/>
      <c r="DZ36" s="190"/>
      <c r="EA36" s="190"/>
      <c r="EB36" s="190"/>
      <c r="EC36" s="190"/>
      <c r="ED36" s="190"/>
      <c r="EE36" s="190"/>
      <c r="EF36" s="190"/>
      <c r="EG36" s="190"/>
      <c r="EH36" s="190"/>
      <c r="EI36" s="190"/>
      <c r="EJ36" s="190"/>
      <c r="EK36" s="190"/>
      <c r="EL36" s="190"/>
      <c r="EM36" s="190"/>
      <c r="EN36" s="190"/>
      <c r="EO36" s="190"/>
      <c r="EP36" s="190"/>
      <c r="EQ36" s="190"/>
      <c r="ER36" s="190"/>
      <c r="ES36" s="190"/>
      <c r="ET36" s="190"/>
      <c r="EU36" s="190"/>
      <c r="EV36" s="190"/>
      <c r="EW36" s="190"/>
      <c r="EX36" s="190"/>
      <c r="EY36" s="190"/>
      <c r="EZ36" s="190"/>
      <c r="FA36" s="190"/>
      <c r="FB36" s="190"/>
      <c r="FC36" s="190"/>
      <c r="FD36" s="190"/>
      <c r="FE36" s="190"/>
      <c r="FF36" s="190"/>
      <c r="FG36" s="190"/>
      <c r="FH36" s="190"/>
      <c r="FI36" s="190"/>
      <c r="FJ36" s="190"/>
      <c r="FK36" s="190"/>
      <c r="FL36" s="190"/>
      <c r="FM36" s="190"/>
      <c r="FN36" s="190"/>
      <c r="FO36" s="190"/>
      <c r="FP36" s="190"/>
      <c r="FQ36" s="190"/>
      <c r="FR36" s="190"/>
      <c r="FS36" s="190"/>
      <c r="FT36" s="190"/>
      <c r="FU36" s="190"/>
      <c r="FV36" s="190"/>
      <c r="FW36" s="190"/>
      <c r="FX36" s="190"/>
      <c r="FY36" s="190"/>
      <c r="FZ36" s="190"/>
      <c r="GA36" s="190"/>
      <c r="GB36" s="190"/>
      <c r="GC36" s="190"/>
      <c r="GD36" s="190"/>
      <c r="GE36" s="190"/>
      <c r="GF36" s="190"/>
      <c r="GG36" s="190"/>
      <c r="GH36" s="190"/>
      <c r="GI36" s="190"/>
      <c r="GJ36" s="190"/>
      <c r="GK36" s="190"/>
      <c r="GL36" s="190"/>
      <c r="GM36" s="190"/>
      <c r="GN36" s="190"/>
      <c r="GO36" s="190"/>
      <c r="GP36" s="190"/>
      <c r="GQ36" s="190"/>
    </row>
    <row r="37" spans="1:199" ht="20.25" customHeight="1" x14ac:dyDescent="0.25">
      <c r="A37" s="399">
        <v>29</v>
      </c>
      <c r="B37" s="400" t="s">
        <v>489</v>
      </c>
      <c r="C37" s="401">
        <f t="shared" si="3"/>
        <v>2531578683649</v>
      </c>
      <c r="D37" s="401">
        <v>974548264280</v>
      </c>
      <c r="E37" s="402"/>
      <c r="F37" s="401">
        <v>202844387439</v>
      </c>
      <c r="G37" s="401">
        <v>24973205400</v>
      </c>
      <c r="H37" s="401">
        <v>1036434495984</v>
      </c>
      <c r="I37" s="401">
        <v>469607425677</v>
      </c>
      <c r="J37" s="403"/>
      <c r="K37" s="401">
        <v>31706514410</v>
      </c>
      <c r="L37" s="401">
        <v>0</v>
      </c>
      <c r="M37" s="401">
        <v>520595923385</v>
      </c>
      <c r="N37" s="401">
        <v>454696428892</v>
      </c>
      <c r="O37" s="402">
        <f t="shared" si="4"/>
        <v>65899494493</v>
      </c>
      <c r="P37" s="401">
        <f t="shared" si="9"/>
        <v>2531578683649</v>
      </c>
      <c r="Q37" s="401">
        <v>974548264280</v>
      </c>
      <c r="R37" s="402"/>
      <c r="S37" s="401">
        <v>202844387439</v>
      </c>
      <c r="T37" s="401">
        <v>24973205400</v>
      </c>
      <c r="U37" s="401">
        <v>1036434495984</v>
      </c>
      <c r="V37" s="401">
        <v>469607425677</v>
      </c>
      <c r="W37" s="403"/>
      <c r="X37" s="401">
        <v>31706514410</v>
      </c>
      <c r="Y37" s="401">
        <v>0</v>
      </c>
      <c r="Z37" s="401">
        <v>520595923385</v>
      </c>
      <c r="AA37" s="401">
        <v>454696428892</v>
      </c>
      <c r="AB37" s="402">
        <f t="shared" si="10"/>
        <v>65899494493</v>
      </c>
      <c r="AC37" s="639">
        <f t="shared" si="2"/>
        <v>0</v>
      </c>
      <c r="AD37" s="639">
        <f t="shared" si="1"/>
        <v>0</v>
      </c>
      <c r="AE37" s="190"/>
      <c r="AF37" s="190"/>
      <c r="AG37" s="190"/>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c r="BE37" s="190"/>
      <c r="BF37" s="190"/>
      <c r="BG37" s="190"/>
      <c r="BH37" s="190"/>
      <c r="BI37" s="190"/>
      <c r="BJ37" s="190"/>
      <c r="BK37" s="190"/>
      <c r="BL37" s="190"/>
      <c r="BM37" s="190"/>
      <c r="BN37" s="190"/>
      <c r="BO37" s="190"/>
      <c r="BP37" s="190"/>
      <c r="BQ37" s="190"/>
      <c r="BR37" s="190"/>
      <c r="BS37" s="190"/>
      <c r="BT37" s="190"/>
      <c r="BU37" s="190"/>
      <c r="BV37" s="190"/>
      <c r="BW37" s="190"/>
      <c r="BX37" s="190"/>
      <c r="BY37" s="190"/>
      <c r="BZ37" s="190"/>
      <c r="CA37" s="190"/>
      <c r="CB37" s="190"/>
      <c r="CC37" s="190"/>
      <c r="CD37" s="190"/>
      <c r="CE37" s="190"/>
      <c r="CF37" s="190"/>
      <c r="CG37" s="190"/>
      <c r="CH37" s="190"/>
      <c r="CI37" s="190"/>
      <c r="CJ37" s="190"/>
      <c r="CK37" s="190"/>
      <c r="CL37" s="190"/>
      <c r="CM37" s="190"/>
      <c r="CN37" s="190"/>
      <c r="CO37" s="190"/>
      <c r="CP37" s="190"/>
      <c r="CQ37" s="190"/>
      <c r="CR37" s="190"/>
      <c r="CS37" s="190"/>
      <c r="CT37" s="190"/>
      <c r="CU37" s="190"/>
      <c r="CV37" s="190"/>
      <c r="CW37" s="190"/>
      <c r="CX37" s="190"/>
      <c r="CY37" s="190"/>
      <c r="CZ37" s="190"/>
      <c r="DA37" s="190"/>
      <c r="DB37" s="190"/>
      <c r="DC37" s="190"/>
      <c r="DD37" s="190"/>
      <c r="DE37" s="190"/>
      <c r="DF37" s="190"/>
      <c r="DG37" s="190"/>
      <c r="DH37" s="190"/>
      <c r="DI37" s="190"/>
      <c r="DJ37" s="190"/>
      <c r="DK37" s="190"/>
      <c r="DL37" s="190"/>
      <c r="DM37" s="190"/>
      <c r="DN37" s="190"/>
      <c r="DO37" s="190"/>
      <c r="DP37" s="190"/>
      <c r="DQ37" s="190"/>
      <c r="DR37" s="190"/>
      <c r="DS37" s="190"/>
      <c r="DT37" s="190"/>
      <c r="DU37" s="190"/>
      <c r="DV37" s="190"/>
      <c r="DW37" s="190"/>
      <c r="DX37" s="190"/>
      <c r="DY37" s="190"/>
      <c r="DZ37" s="190"/>
      <c r="EA37" s="190"/>
      <c r="EB37" s="190"/>
      <c r="EC37" s="190"/>
      <c r="ED37" s="190"/>
      <c r="EE37" s="190"/>
      <c r="EF37" s="190"/>
      <c r="EG37" s="190"/>
      <c r="EH37" s="190"/>
      <c r="EI37" s="190"/>
      <c r="EJ37" s="190"/>
      <c r="EK37" s="190"/>
      <c r="EL37" s="190"/>
      <c r="EM37" s="190"/>
      <c r="EN37" s="190"/>
      <c r="EO37" s="190"/>
      <c r="EP37" s="190"/>
      <c r="EQ37" s="190"/>
      <c r="ER37" s="190"/>
      <c r="ES37" s="190"/>
      <c r="ET37" s="190"/>
      <c r="EU37" s="190"/>
      <c r="EV37" s="190"/>
      <c r="EW37" s="190"/>
      <c r="EX37" s="190"/>
      <c r="EY37" s="190"/>
      <c r="EZ37" s="190"/>
      <c r="FA37" s="190"/>
      <c r="FB37" s="190"/>
      <c r="FC37" s="190"/>
      <c r="FD37" s="190"/>
      <c r="FE37" s="190"/>
      <c r="FF37" s="190"/>
      <c r="FG37" s="190"/>
      <c r="FH37" s="190"/>
      <c r="FI37" s="190"/>
      <c r="FJ37" s="190"/>
      <c r="FK37" s="190"/>
      <c r="FL37" s="190"/>
      <c r="FM37" s="190"/>
      <c r="FN37" s="190"/>
      <c r="FO37" s="190"/>
      <c r="FP37" s="190"/>
      <c r="FQ37" s="190"/>
      <c r="FR37" s="190"/>
      <c r="FS37" s="190"/>
      <c r="FT37" s="190"/>
      <c r="FU37" s="190"/>
      <c r="FV37" s="190"/>
      <c r="FW37" s="190"/>
      <c r="FX37" s="190"/>
      <c r="FY37" s="190"/>
      <c r="FZ37" s="190"/>
      <c r="GA37" s="190"/>
      <c r="GB37" s="190"/>
      <c r="GC37" s="190"/>
      <c r="GD37" s="190"/>
      <c r="GE37" s="190"/>
      <c r="GF37" s="190"/>
      <c r="GG37" s="190"/>
      <c r="GH37" s="190"/>
      <c r="GI37" s="190"/>
      <c r="GJ37" s="190"/>
      <c r="GK37" s="190"/>
      <c r="GL37" s="190"/>
      <c r="GM37" s="190"/>
      <c r="GN37" s="190"/>
      <c r="GO37" s="190"/>
      <c r="GP37" s="190"/>
      <c r="GQ37" s="190"/>
    </row>
    <row r="38" spans="1:199" ht="20.25" customHeight="1" x14ac:dyDescent="0.25">
      <c r="A38" s="405">
        <v>30</v>
      </c>
      <c r="B38" s="406" t="s">
        <v>490</v>
      </c>
      <c r="C38" s="407">
        <f t="shared" si="3"/>
        <v>4356570044655</v>
      </c>
      <c r="D38" s="407">
        <v>1280779399443</v>
      </c>
      <c r="E38" s="408"/>
      <c r="F38" s="407">
        <v>317896856992</v>
      </c>
      <c r="G38" s="407">
        <v>6324637000</v>
      </c>
      <c r="H38" s="407">
        <v>1372794935085</v>
      </c>
      <c r="I38" s="407">
        <v>687174930008</v>
      </c>
      <c r="J38" s="409"/>
      <c r="K38" s="407">
        <v>47303706614</v>
      </c>
      <c r="L38" s="407">
        <v>0</v>
      </c>
      <c r="M38" s="407">
        <v>1702995710127</v>
      </c>
      <c r="N38" s="407">
        <v>1481296571592</v>
      </c>
      <c r="O38" s="408">
        <f t="shared" si="4"/>
        <v>221699138535</v>
      </c>
      <c r="P38" s="407">
        <f t="shared" si="9"/>
        <v>4321182436655</v>
      </c>
      <c r="Q38" s="407">
        <v>1280779399443</v>
      </c>
      <c r="R38" s="408"/>
      <c r="S38" s="407">
        <v>317896856992</v>
      </c>
      <c r="T38" s="407">
        <v>6324637000</v>
      </c>
      <c r="U38" s="407">
        <v>1372794935085</v>
      </c>
      <c r="V38" s="407">
        <v>687174930008</v>
      </c>
      <c r="W38" s="409"/>
      <c r="X38" s="407">
        <v>47303706614</v>
      </c>
      <c r="Y38" s="407">
        <v>0</v>
      </c>
      <c r="Z38" s="407">
        <f>SUM(AA38:AB38)</f>
        <v>1667608102127</v>
      </c>
      <c r="AA38" s="407">
        <v>1445908963592</v>
      </c>
      <c r="AB38" s="408">
        <v>221699138535</v>
      </c>
      <c r="AC38" s="640">
        <f>SUM(AD38)</f>
        <v>-35387608000</v>
      </c>
      <c r="AD38" s="640">
        <f>AA38-N38</f>
        <v>-35387608000</v>
      </c>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90"/>
      <c r="CL38" s="190"/>
      <c r="CM38" s="190"/>
      <c r="CN38" s="190"/>
      <c r="CO38" s="190"/>
      <c r="CP38" s="190"/>
      <c r="CQ38" s="190"/>
      <c r="CR38" s="190"/>
      <c r="CS38" s="190"/>
      <c r="CT38" s="190"/>
      <c r="CU38" s="190"/>
      <c r="CV38" s="190"/>
      <c r="CW38" s="190"/>
      <c r="CX38" s="190"/>
      <c r="CY38" s="190"/>
      <c r="CZ38" s="190"/>
      <c r="DA38" s="190"/>
      <c r="DB38" s="190"/>
      <c r="DC38" s="190"/>
      <c r="DD38" s="190"/>
      <c r="DE38" s="190"/>
      <c r="DF38" s="190"/>
      <c r="DG38" s="190"/>
      <c r="DH38" s="190"/>
      <c r="DI38" s="190"/>
      <c r="DJ38" s="190"/>
      <c r="DK38" s="190"/>
      <c r="DL38" s="190"/>
      <c r="DM38" s="190"/>
      <c r="DN38" s="190"/>
      <c r="DO38" s="190"/>
      <c r="DP38" s="190"/>
      <c r="DQ38" s="190"/>
      <c r="DR38" s="190"/>
      <c r="DS38" s="190"/>
      <c r="DT38" s="190"/>
      <c r="DU38" s="190"/>
      <c r="DV38" s="190"/>
      <c r="DW38" s="190"/>
      <c r="DX38" s="190"/>
      <c r="DY38" s="190"/>
      <c r="DZ38" s="190"/>
      <c r="EA38" s="190"/>
      <c r="EB38" s="190"/>
      <c r="EC38" s="190"/>
      <c r="ED38" s="190"/>
      <c r="EE38" s="190"/>
      <c r="EF38" s="190"/>
      <c r="EG38" s="190"/>
      <c r="EH38" s="190"/>
      <c r="EI38" s="190"/>
      <c r="EJ38" s="190"/>
      <c r="EK38" s="190"/>
      <c r="EL38" s="190"/>
      <c r="EM38" s="190"/>
      <c r="EN38" s="190"/>
      <c r="EO38" s="190"/>
      <c r="EP38" s="190"/>
      <c r="EQ38" s="190"/>
      <c r="ER38" s="190"/>
      <c r="ES38" s="190"/>
      <c r="ET38" s="190"/>
      <c r="EU38" s="190"/>
      <c r="EV38" s="190"/>
      <c r="EW38" s="190"/>
      <c r="EX38" s="190"/>
      <c r="EY38" s="190"/>
      <c r="EZ38" s="190"/>
      <c r="FA38" s="190"/>
      <c r="FB38" s="190"/>
      <c r="FC38" s="190"/>
      <c r="FD38" s="190"/>
      <c r="FE38" s="190"/>
      <c r="FF38" s="190"/>
      <c r="FG38" s="190"/>
      <c r="FH38" s="190"/>
      <c r="FI38" s="190"/>
      <c r="FJ38" s="190"/>
      <c r="FK38" s="190"/>
      <c r="FL38" s="190"/>
      <c r="FM38" s="190"/>
      <c r="FN38" s="190"/>
      <c r="FO38" s="190"/>
      <c r="FP38" s="190"/>
      <c r="FQ38" s="190"/>
      <c r="FR38" s="190"/>
      <c r="FS38" s="190"/>
      <c r="FT38" s="190"/>
      <c r="FU38" s="190"/>
      <c r="FV38" s="190"/>
      <c r="FW38" s="190"/>
      <c r="FX38" s="190"/>
      <c r="FY38" s="190"/>
      <c r="FZ38" s="190"/>
      <c r="GA38" s="190"/>
      <c r="GB38" s="190"/>
      <c r="GC38" s="190"/>
      <c r="GD38" s="190"/>
      <c r="GE38" s="190"/>
      <c r="GF38" s="190"/>
      <c r="GG38" s="190"/>
      <c r="GH38" s="190"/>
      <c r="GI38" s="190"/>
      <c r="GJ38" s="190"/>
      <c r="GK38" s="190"/>
      <c r="GL38" s="190"/>
      <c r="GM38" s="190"/>
      <c r="GN38" s="190"/>
      <c r="GO38" s="190"/>
      <c r="GP38" s="190"/>
      <c r="GQ38" s="190"/>
    </row>
  </sheetData>
  <mergeCells count="33">
    <mergeCell ref="A2:AB2"/>
    <mergeCell ref="AA3:AB3"/>
    <mergeCell ref="A4:A7"/>
    <mergeCell ref="B4:B7"/>
    <mergeCell ref="C4:C7"/>
    <mergeCell ref="H5:K5"/>
    <mergeCell ref="L5:L7"/>
    <mergeCell ref="M5:O5"/>
    <mergeCell ref="D6:D7"/>
    <mergeCell ref="E6:E7"/>
    <mergeCell ref="V6:X6"/>
    <mergeCell ref="Z6:Z7"/>
    <mergeCell ref="D5:G5"/>
    <mergeCell ref="R6:R7"/>
    <mergeCell ref="I6:K6"/>
    <mergeCell ref="U6:U7"/>
    <mergeCell ref="N6:O6"/>
    <mergeCell ref="AA6:AB6"/>
    <mergeCell ref="AC4:AD4"/>
    <mergeCell ref="AC5:AC7"/>
    <mergeCell ref="AD5:AD7"/>
    <mergeCell ref="F6:G6"/>
    <mergeCell ref="H6:H7"/>
    <mergeCell ref="P4:P7"/>
    <mergeCell ref="Q4:AB4"/>
    <mergeCell ref="Q5:T5"/>
    <mergeCell ref="U5:X5"/>
    <mergeCell ref="Y5:Y7"/>
    <mergeCell ref="Z5:AB5"/>
    <mergeCell ref="Q6:Q7"/>
    <mergeCell ref="M6:M7"/>
    <mergeCell ref="S6:T6"/>
    <mergeCell ref="D4:O4"/>
  </mergeCells>
  <pageMargins left="0.5" right="0.56496062999999996" top="0.80118110200000003" bottom="0.55118110236220497" header="0.31496062992126" footer="0.31496062992126"/>
  <pageSetup paperSize="9" scale="23" fitToHeight="0" orientation="landscape" blackAndWhite="1" r:id="rId1"/>
  <colBreaks count="1" manualBreakCount="1">
    <brk id="1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58B72-31E5-4582-822B-3E6792C026C1}">
  <sheetPr>
    <tabColor rgb="FF92D050"/>
  </sheetPr>
  <dimension ref="A1:H16"/>
  <sheetViews>
    <sheetView zoomScaleNormal="100" workbookViewId="0">
      <selection activeCell="E7" sqref="E7"/>
    </sheetView>
  </sheetViews>
  <sheetFormatPr defaultRowHeight="15" x14ac:dyDescent="0.25"/>
  <cols>
    <col min="1" max="1" width="5.140625" style="650" customWidth="1"/>
    <col min="2" max="2" width="41.42578125" style="649" customWidth="1"/>
    <col min="3" max="6" width="21.140625" style="649" customWidth="1"/>
    <col min="7" max="8" width="17.5703125" style="649" hidden="1" customWidth="1"/>
    <col min="9" max="16384" width="9.140625" style="649"/>
  </cols>
  <sheetData>
    <row r="1" spans="1:8" x14ac:dyDescent="0.25">
      <c r="F1" s="656" t="s">
        <v>10</v>
      </c>
    </row>
    <row r="2" spans="1:8" ht="60" customHeight="1" x14ac:dyDescent="0.3">
      <c r="A2" s="702" t="s">
        <v>523</v>
      </c>
      <c r="B2" s="703"/>
      <c r="C2" s="703"/>
      <c r="D2" s="703"/>
      <c r="E2" s="703"/>
      <c r="F2" s="703"/>
      <c r="G2" s="703"/>
      <c r="H2" s="703"/>
    </row>
    <row r="3" spans="1:8" ht="25.5" customHeight="1" x14ac:dyDescent="0.25">
      <c r="B3" s="651"/>
      <c r="C3" s="651"/>
      <c r="D3" s="651"/>
      <c r="E3" s="704" t="s">
        <v>13</v>
      </c>
      <c r="F3" s="704"/>
    </row>
    <row r="4" spans="1:8" s="656" customFormat="1" ht="54.75" customHeight="1" x14ac:dyDescent="0.2">
      <c r="A4" s="701" t="s">
        <v>518</v>
      </c>
      <c r="B4" s="701" t="s">
        <v>15</v>
      </c>
      <c r="C4" s="701" t="s">
        <v>517</v>
      </c>
      <c r="D4" s="701"/>
      <c r="E4" s="701" t="s">
        <v>519</v>
      </c>
      <c r="F4" s="701"/>
      <c r="G4" s="701" t="s">
        <v>510</v>
      </c>
      <c r="H4" s="701"/>
    </row>
    <row r="5" spans="1:8" s="656" customFormat="1" ht="41.25" customHeight="1" x14ac:dyDescent="0.2">
      <c r="A5" s="701"/>
      <c r="B5" s="701"/>
      <c r="C5" s="657" t="s">
        <v>102</v>
      </c>
      <c r="D5" s="657" t="s">
        <v>522</v>
      </c>
      <c r="E5" s="657" t="s">
        <v>102</v>
      </c>
      <c r="F5" s="669" t="s">
        <v>522</v>
      </c>
      <c r="G5" s="657" t="s">
        <v>102</v>
      </c>
      <c r="H5" s="657" t="s">
        <v>490</v>
      </c>
    </row>
    <row r="6" spans="1:8" s="656" customFormat="1" ht="24.75" customHeight="1" x14ac:dyDescent="0.2">
      <c r="A6" s="658"/>
      <c r="B6" s="658" t="s">
        <v>520</v>
      </c>
      <c r="C6" s="659">
        <v>144845642147755</v>
      </c>
      <c r="D6" s="659">
        <v>4356570044655</v>
      </c>
      <c r="E6" s="659">
        <v>144810254539755</v>
      </c>
      <c r="F6" s="659">
        <v>4321182436655</v>
      </c>
      <c r="G6" s="659">
        <f>E6-C6</f>
        <v>-35387608000</v>
      </c>
      <c r="H6" s="659">
        <f>F6-D6</f>
        <v>-35387608000</v>
      </c>
    </row>
    <row r="7" spans="1:8" s="656" customFormat="1" ht="24.75" customHeight="1" x14ac:dyDescent="0.2">
      <c r="A7" s="655">
        <v>1</v>
      </c>
      <c r="B7" s="645" t="s">
        <v>37</v>
      </c>
      <c r="C7" s="662">
        <v>40705550326603</v>
      </c>
      <c r="D7" s="662">
        <v>1280779399443</v>
      </c>
      <c r="E7" s="662">
        <v>40705550326603</v>
      </c>
      <c r="F7" s="662">
        <v>1280779399443</v>
      </c>
      <c r="G7" s="662">
        <f t="shared" ref="G7:G16" si="0">E7-C7</f>
        <v>0</v>
      </c>
      <c r="H7" s="662">
        <f t="shared" ref="H7:H16" si="1">F7-D7</f>
        <v>0</v>
      </c>
    </row>
    <row r="8" spans="1:8" ht="24.75" customHeight="1" x14ac:dyDescent="0.25">
      <c r="A8" s="652" t="s">
        <v>288</v>
      </c>
      <c r="B8" s="646" t="s">
        <v>236</v>
      </c>
      <c r="C8" s="660">
        <v>12704828541743</v>
      </c>
      <c r="D8" s="660">
        <v>317896856992</v>
      </c>
      <c r="E8" s="660">
        <v>12704828541743</v>
      </c>
      <c r="F8" s="660">
        <v>317896856992</v>
      </c>
      <c r="G8" s="660">
        <f t="shared" si="0"/>
        <v>0</v>
      </c>
      <c r="H8" s="660">
        <f t="shared" si="1"/>
        <v>0</v>
      </c>
    </row>
    <row r="9" spans="1:8" ht="24.75" customHeight="1" x14ac:dyDescent="0.25">
      <c r="A9" s="652" t="s">
        <v>288</v>
      </c>
      <c r="B9" s="646" t="s">
        <v>237</v>
      </c>
      <c r="C9" s="660">
        <v>444524323418</v>
      </c>
      <c r="D9" s="660">
        <v>6324637000</v>
      </c>
      <c r="E9" s="660">
        <v>444524323418</v>
      </c>
      <c r="F9" s="660">
        <v>6324637000</v>
      </c>
      <c r="G9" s="660">
        <f t="shared" si="0"/>
        <v>0</v>
      </c>
      <c r="H9" s="660">
        <f t="shared" si="1"/>
        <v>0</v>
      </c>
    </row>
    <row r="10" spans="1:8" s="656" customFormat="1" ht="24.75" customHeight="1" x14ac:dyDescent="0.2">
      <c r="A10" s="655">
        <v>2</v>
      </c>
      <c r="B10" s="647" t="s">
        <v>38</v>
      </c>
      <c r="C10" s="662">
        <v>39106038876375</v>
      </c>
      <c r="D10" s="662">
        <v>1372794935085</v>
      </c>
      <c r="E10" s="662">
        <v>39106038876375</v>
      </c>
      <c r="F10" s="662">
        <v>1372794935085</v>
      </c>
      <c r="G10" s="662">
        <f t="shared" si="0"/>
        <v>0</v>
      </c>
      <c r="H10" s="662">
        <f t="shared" si="1"/>
        <v>0</v>
      </c>
    </row>
    <row r="11" spans="1:8" ht="24.75" customHeight="1" x14ac:dyDescent="0.25">
      <c r="A11" s="652" t="s">
        <v>288</v>
      </c>
      <c r="B11" s="646" t="s">
        <v>236</v>
      </c>
      <c r="C11" s="660">
        <v>17977083836003</v>
      </c>
      <c r="D11" s="660">
        <v>687174930008</v>
      </c>
      <c r="E11" s="660">
        <v>17977083836003</v>
      </c>
      <c r="F11" s="660">
        <v>687174930008</v>
      </c>
      <c r="G11" s="660">
        <f t="shared" si="0"/>
        <v>0</v>
      </c>
      <c r="H11" s="660">
        <f t="shared" si="1"/>
        <v>0</v>
      </c>
    </row>
    <row r="12" spans="1:8" ht="24.75" customHeight="1" x14ac:dyDescent="0.25">
      <c r="A12" s="652" t="s">
        <v>288</v>
      </c>
      <c r="B12" s="646" t="s">
        <v>238</v>
      </c>
      <c r="C12" s="660">
        <v>1814838775375</v>
      </c>
      <c r="D12" s="660">
        <v>47303706614</v>
      </c>
      <c r="E12" s="660">
        <v>1814838775375</v>
      </c>
      <c r="F12" s="660">
        <v>47303706614</v>
      </c>
      <c r="G12" s="660">
        <f t="shared" si="0"/>
        <v>0</v>
      </c>
      <c r="H12" s="660">
        <f t="shared" si="1"/>
        <v>0</v>
      </c>
    </row>
    <row r="13" spans="1:8" s="656" customFormat="1" ht="24.75" customHeight="1" x14ac:dyDescent="0.2">
      <c r="A13" s="655">
        <v>3</v>
      </c>
      <c r="B13" s="648" t="s">
        <v>234</v>
      </c>
      <c r="C13" s="662">
        <v>254542494830</v>
      </c>
      <c r="D13" s="662">
        <v>0</v>
      </c>
      <c r="E13" s="662">
        <v>254542494830</v>
      </c>
      <c r="F13" s="662">
        <v>0</v>
      </c>
      <c r="G13" s="662">
        <f t="shared" si="0"/>
        <v>0</v>
      </c>
      <c r="H13" s="662">
        <f t="shared" si="1"/>
        <v>0</v>
      </c>
    </row>
    <row r="14" spans="1:8" s="656" customFormat="1" ht="24.75" customHeight="1" x14ac:dyDescent="0.2">
      <c r="A14" s="655">
        <v>4</v>
      </c>
      <c r="B14" s="647" t="s">
        <v>235</v>
      </c>
      <c r="C14" s="662">
        <v>64779510449947</v>
      </c>
      <c r="D14" s="662">
        <v>1702995710127</v>
      </c>
      <c r="E14" s="662">
        <v>64744122841947</v>
      </c>
      <c r="F14" s="662">
        <v>1667608102127</v>
      </c>
      <c r="G14" s="662">
        <f t="shared" si="0"/>
        <v>-35387608000</v>
      </c>
      <c r="H14" s="662">
        <f t="shared" si="1"/>
        <v>-35387608000</v>
      </c>
    </row>
    <row r="15" spans="1:8" ht="24.75" customHeight="1" x14ac:dyDescent="0.25">
      <c r="A15" s="652" t="s">
        <v>288</v>
      </c>
      <c r="B15" s="646" t="s">
        <v>239</v>
      </c>
      <c r="C15" s="660">
        <v>62082215916068</v>
      </c>
      <c r="D15" s="660">
        <v>1481296571592</v>
      </c>
      <c r="E15" s="660">
        <v>62046828308068</v>
      </c>
      <c r="F15" s="660">
        <v>1445908963592</v>
      </c>
      <c r="G15" s="660">
        <f t="shared" si="0"/>
        <v>-35387608000</v>
      </c>
      <c r="H15" s="660">
        <f t="shared" si="1"/>
        <v>-35387608000</v>
      </c>
    </row>
    <row r="16" spans="1:8" ht="24.75" customHeight="1" x14ac:dyDescent="0.25">
      <c r="A16" s="653" t="s">
        <v>288</v>
      </c>
      <c r="B16" s="654" t="s">
        <v>240</v>
      </c>
      <c r="C16" s="661">
        <v>2697294533879</v>
      </c>
      <c r="D16" s="661">
        <v>221699138535</v>
      </c>
      <c r="E16" s="661">
        <v>2697294533879</v>
      </c>
      <c r="F16" s="661">
        <v>221699138535</v>
      </c>
      <c r="G16" s="661">
        <f t="shared" si="0"/>
        <v>0</v>
      </c>
      <c r="H16" s="661">
        <f t="shared" si="1"/>
        <v>0</v>
      </c>
    </row>
  </sheetData>
  <mergeCells count="7">
    <mergeCell ref="G4:H4"/>
    <mergeCell ref="A2:H2"/>
    <mergeCell ref="B4:B5"/>
    <mergeCell ref="A4:A5"/>
    <mergeCell ref="E3:F3"/>
    <mergeCell ref="C4:D4"/>
    <mergeCell ref="E4:F4"/>
  </mergeCells>
  <pageMargins left="0.70866141732283472" right="0.31496062992125984" top="0.35433070866141736" bottom="0.35433070866141736"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4CD1F-5A1D-4DA8-A8B3-4161F9DA08B4}">
  <sheetPr codeName="Sheet13"/>
  <dimension ref="A1:CF342"/>
  <sheetViews>
    <sheetView view="pageBreakPreview" zoomScaleNormal="100" zoomScaleSheetLayoutView="100" workbookViewId="0">
      <pane xSplit="2" ySplit="7" topLeftCell="C8" activePane="bottomRight" state="frozen"/>
      <selection pane="topRight" activeCell="C1" sqref="C1"/>
      <selection pane="bottomLeft" activeCell="A8" sqref="A8"/>
      <selection pane="bottomRight" activeCell="E17" sqref="E17"/>
    </sheetView>
  </sheetViews>
  <sheetFormatPr defaultRowHeight="11.25" x14ac:dyDescent="0.25"/>
  <cols>
    <col min="1" max="1" width="4" style="125" customWidth="1"/>
    <col min="2" max="2" width="22.42578125" style="126" customWidth="1"/>
    <col min="3" max="3" width="16.42578125" style="126" customWidth="1"/>
    <col min="4" max="5" width="14.140625" style="126" customWidth="1"/>
    <col min="6" max="6" width="15.42578125" style="126" customWidth="1"/>
    <col min="7" max="7" width="14.140625" style="126" customWidth="1"/>
    <col min="8" max="8" width="15.42578125" style="126" customWidth="1"/>
    <col min="9" max="10" width="14.140625" style="126" customWidth="1"/>
    <col min="11" max="11" width="13.28515625" style="126" customWidth="1"/>
    <col min="12" max="12" width="15.28515625" style="126" customWidth="1"/>
    <col min="13" max="13" width="15" style="126" customWidth="1"/>
    <col min="14" max="14" width="15.42578125" style="126" customWidth="1"/>
    <col min="15" max="15" width="15.5703125" style="126" customWidth="1"/>
    <col min="16" max="16" width="15.28515625" style="126" customWidth="1"/>
    <col min="17" max="17" width="15.7109375" style="126" customWidth="1"/>
    <col min="18" max="18" width="14" style="126" customWidth="1"/>
    <col min="19" max="19" width="14.85546875" style="126" customWidth="1"/>
    <col min="20" max="20" width="15.7109375" style="126" customWidth="1"/>
    <col min="21" max="21" width="14.85546875" style="126" customWidth="1"/>
    <col min="22" max="22" width="15.7109375" style="126" customWidth="1"/>
    <col min="23" max="23" width="14.28515625" style="126" customWidth="1"/>
    <col min="24" max="24" width="15.7109375" style="126" customWidth="1"/>
    <col min="25" max="25" width="14.140625" style="126" customWidth="1"/>
    <col min="26" max="26" width="13.5703125" style="126" customWidth="1"/>
    <col min="27" max="27" width="15.7109375" style="126" customWidth="1"/>
    <col min="28" max="29" width="15" style="126" customWidth="1"/>
    <col min="30" max="30" width="13.28515625" style="126" customWidth="1"/>
    <col min="31" max="31" width="17.140625" style="126" hidden="1" customWidth="1"/>
    <col min="32" max="44" width="13.28515625" style="126" hidden="1" customWidth="1"/>
    <col min="45" max="45" width="17.140625" style="126" hidden="1" customWidth="1"/>
    <col min="46" max="46" width="11.5703125" style="126" hidden="1" customWidth="1"/>
    <col min="47" max="47" width="12.7109375" style="126" hidden="1" customWidth="1"/>
    <col min="48" max="49" width="13.7109375" style="126" hidden="1" customWidth="1"/>
    <col min="50" max="50" width="14.140625" style="126" hidden="1" customWidth="1"/>
    <col min="51" max="54" width="12.7109375" style="126" hidden="1" customWidth="1"/>
    <col min="55" max="56" width="13.7109375" style="126" hidden="1" customWidth="1"/>
    <col min="57" max="57" width="12.7109375" style="126" hidden="1" customWidth="1"/>
    <col min="58" max="58" width="14.85546875" style="126" hidden="1" customWidth="1"/>
    <col min="59" max="59" width="19" style="126" hidden="1" customWidth="1"/>
    <col min="60" max="60" width="13.5703125" style="392" hidden="1" customWidth="1"/>
    <col min="61" max="61" width="36.42578125" style="126" hidden="1" customWidth="1"/>
    <col min="62" max="62" width="72.42578125" style="126" hidden="1" customWidth="1"/>
    <col min="63" max="63" width="19.7109375" style="126" customWidth="1"/>
    <col min="64" max="64" width="13.140625" style="126" bestFit="1" customWidth="1"/>
    <col min="65" max="65" width="10.85546875" style="126" bestFit="1" customWidth="1"/>
    <col min="66" max="66" width="12.28515625" style="126" bestFit="1" customWidth="1"/>
    <col min="67" max="200" width="9.140625" style="126"/>
    <col min="201" max="201" width="4" style="126" customWidth="1"/>
    <col min="202" max="202" width="22.42578125" style="126" customWidth="1"/>
    <col min="203" max="203" width="14.42578125" style="126" customWidth="1"/>
    <col min="204" max="204" width="12.140625" style="126" customWidth="1"/>
    <col min="205" max="205" width="12.7109375" style="126" customWidth="1"/>
    <col min="206" max="206" width="14.140625" style="126" customWidth="1"/>
    <col min="207" max="207" width="12.42578125" style="126" customWidth="1"/>
    <col min="208" max="208" width="13.5703125" style="126" customWidth="1"/>
    <col min="209" max="209" width="12" style="126" customWidth="1"/>
    <col min="210" max="210" width="11.7109375" style="126" customWidth="1"/>
    <col min="211" max="211" width="13.42578125" style="126" bestFit="1" customWidth="1"/>
    <col min="212" max="212" width="12.7109375" style="126" customWidth="1"/>
    <col min="213" max="213" width="14" style="126" customWidth="1"/>
    <col min="214" max="214" width="13.7109375" style="126" customWidth="1"/>
    <col min="215" max="215" width="13.42578125" style="126" bestFit="1" customWidth="1"/>
    <col min="216" max="216" width="11.85546875" style="126" customWidth="1"/>
    <col min="217" max="217" width="14.7109375" style="126" customWidth="1"/>
    <col min="218" max="218" width="13.7109375" style="126" customWidth="1"/>
    <col min="219" max="219" width="14" style="126" customWidth="1"/>
    <col min="220" max="220" width="14.140625" style="126" customWidth="1"/>
    <col min="221" max="221" width="14.5703125" style="126" customWidth="1"/>
    <col min="222" max="223" width="14.42578125" style="126" customWidth="1"/>
    <col min="224" max="224" width="12.42578125" style="126" customWidth="1"/>
    <col min="225" max="225" width="12.85546875" style="126" customWidth="1"/>
    <col min="226" max="226" width="12.42578125" style="126" customWidth="1"/>
    <col min="227" max="228" width="13.42578125" style="126" customWidth="1"/>
    <col min="229" max="230" width="12.7109375" style="126" customWidth="1"/>
    <col min="231" max="231" width="14.7109375" style="126" customWidth="1"/>
    <col min="232" max="232" width="13.7109375" style="126" customWidth="1"/>
    <col min="233" max="233" width="14" style="126" customWidth="1"/>
    <col min="234" max="234" width="14.140625" style="126" customWidth="1"/>
    <col min="235" max="235" width="14.5703125" style="126" customWidth="1"/>
    <col min="236" max="237" width="14.42578125" style="126" customWidth="1"/>
    <col min="238" max="238" width="12.42578125" style="126" customWidth="1"/>
    <col min="239" max="239" width="12.85546875" style="126" customWidth="1"/>
    <col min="240" max="240" width="12.42578125" style="126" customWidth="1"/>
    <col min="241" max="242" width="13.42578125" style="126" customWidth="1"/>
    <col min="243" max="243" width="12.7109375" style="126" customWidth="1"/>
    <col min="244" max="244" width="14.5703125" style="126" customWidth="1"/>
    <col min="245" max="245" width="14.7109375" style="126" customWidth="1"/>
    <col min="246" max="246" width="13.7109375" style="126" customWidth="1"/>
    <col min="247" max="247" width="14" style="126" customWidth="1"/>
    <col min="248" max="248" width="14.140625" style="126" customWidth="1"/>
    <col min="249" max="249" width="14.5703125" style="126" customWidth="1"/>
    <col min="250" max="251" width="14.42578125" style="126" customWidth="1"/>
    <col min="252" max="252" width="12.42578125" style="126" customWidth="1"/>
    <col min="253" max="253" width="12.85546875" style="126" customWidth="1"/>
    <col min="254" max="254" width="12.42578125" style="126" customWidth="1"/>
    <col min="255" max="256" width="13.42578125" style="126" customWidth="1"/>
    <col min="257" max="257" width="12.7109375" style="126" customWidth="1"/>
    <col min="258" max="258" width="14.5703125" style="126" customWidth="1"/>
    <col min="259" max="259" width="14.7109375" style="126" customWidth="1"/>
    <col min="260" max="260" width="13.7109375" style="126" customWidth="1"/>
    <col min="261" max="261" width="14" style="126" customWidth="1"/>
    <col min="262" max="262" width="14.140625" style="126" customWidth="1"/>
    <col min="263" max="263" width="14.5703125" style="126" customWidth="1"/>
    <col min="264" max="265" width="14.42578125" style="126" customWidth="1"/>
    <col min="266" max="266" width="12.42578125" style="126" customWidth="1"/>
    <col min="267" max="267" width="12.85546875" style="126" customWidth="1"/>
    <col min="268" max="268" width="12.42578125" style="126" customWidth="1"/>
    <col min="269" max="270" width="13.42578125" style="126" customWidth="1"/>
    <col min="271" max="271" width="12.7109375" style="126" customWidth="1"/>
    <col min="272" max="272" width="14.5703125" style="126" customWidth="1"/>
    <col min="273" max="273" width="14.7109375" style="126" customWidth="1"/>
    <col min="274" max="274" width="13.7109375" style="126" customWidth="1"/>
    <col min="275" max="275" width="14" style="126" customWidth="1"/>
    <col min="276" max="276" width="14.140625" style="126" customWidth="1"/>
    <col min="277" max="277" width="14.5703125" style="126" customWidth="1"/>
    <col min="278" max="279" width="14.42578125" style="126" customWidth="1"/>
    <col min="280" max="280" width="12.42578125" style="126" customWidth="1"/>
    <col min="281" max="281" width="12.85546875" style="126" customWidth="1"/>
    <col min="282" max="282" width="12.42578125" style="126" customWidth="1"/>
    <col min="283" max="284" width="13.42578125" style="126" customWidth="1"/>
    <col min="285" max="285" width="12.7109375" style="126" customWidth="1"/>
    <col min="286" max="286" width="14.5703125" style="126" customWidth="1"/>
    <col min="287" max="287" width="19" style="126" customWidth="1"/>
    <col min="288" max="288" width="13.5703125" style="126" customWidth="1"/>
    <col min="289" max="290" width="36.42578125" style="126" customWidth="1"/>
    <col min="291" max="456" width="9.140625" style="126"/>
    <col min="457" max="457" width="4" style="126" customWidth="1"/>
    <col min="458" max="458" width="22.42578125" style="126" customWidth="1"/>
    <col min="459" max="459" width="14.42578125" style="126" customWidth="1"/>
    <col min="460" max="460" width="12.140625" style="126" customWidth="1"/>
    <col min="461" max="461" width="12.7109375" style="126" customWidth="1"/>
    <col min="462" max="462" width="14.140625" style="126" customWidth="1"/>
    <col min="463" max="463" width="12.42578125" style="126" customWidth="1"/>
    <col min="464" max="464" width="13.5703125" style="126" customWidth="1"/>
    <col min="465" max="465" width="12" style="126" customWidth="1"/>
    <col min="466" max="466" width="11.7109375" style="126" customWidth="1"/>
    <col min="467" max="467" width="13.42578125" style="126" bestFit="1" customWidth="1"/>
    <col min="468" max="468" width="12.7109375" style="126" customWidth="1"/>
    <col min="469" max="469" width="14" style="126" customWidth="1"/>
    <col min="470" max="470" width="13.7109375" style="126" customWidth="1"/>
    <col min="471" max="471" width="13.42578125" style="126" bestFit="1" customWidth="1"/>
    <col min="472" max="472" width="11.85546875" style="126" customWidth="1"/>
    <col min="473" max="473" width="14.7109375" style="126" customWidth="1"/>
    <col min="474" max="474" width="13.7109375" style="126" customWidth="1"/>
    <col min="475" max="475" width="14" style="126" customWidth="1"/>
    <col min="476" max="476" width="14.140625" style="126" customWidth="1"/>
    <col min="477" max="477" width="14.5703125" style="126" customWidth="1"/>
    <col min="478" max="479" width="14.42578125" style="126" customWidth="1"/>
    <col min="480" max="480" width="12.42578125" style="126" customWidth="1"/>
    <col min="481" max="481" width="12.85546875" style="126" customWidth="1"/>
    <col min="482" max="482" width="12.42578125" style="126" customWidth="1"/>
    <col min="483" max="484" width="13.42578125" style="126" customWidth="1"/>
    <col min="485" max="486" width="12.7109375" style="126" customWidth="1"/>
    <col min="487" max="487" width="14.7109375" style="126" customWidth="1"/>
    <col min="488" max="488" width="13.7109375" style="126" customWidth="1"/>
    <col min="489" max="489" width="14" style="126" customWidth="1"/>
    <col min="490" max="490" width="14.140625" style="126" customWidth="1"/>
    <col min="491" max="491" width="14.5703125" style="126" customWidth="1"/>
    <col min="492" max="493" width="14.42578125" style="126" customWidth="1"/>
    <col min="494" max="494" width="12.42578125" style="126" customWidth="1"/>
    <col min="495" max="495" width="12.85546875" style="126" customWidth="1"/>
    <col min="496" max="496" width="12.42578125" style="126" customWidth="1"/>
    <col min="497" max="498" width="13.42578125" style="126" customWidth="1"/>
    <col min="499" max="499" width="12.7109375" style="126" customWidth="1"/>
    <col min="500" max="500" width="14.5703125" style="126" customWidth="1"/>
    <col min="501" max="501" width="14.7109375" style="126" customWidth="1"/>
    <col min="502" max="502" width="13.7109375" style="126" customWidth="1"/>
    <col min="503" max="503" width="14" style="126" customWidth="1"/>
    <col min="504" max="504" width="14.140625" style="126" customWidth="1"/>
    <col min="505" max="505" width="14.5703125" style="126" customWidth="1"/>
    <col min="506" max="507" width="14.42578125" style="126" customWidth="1"/>
    <col min="508" max="508" width="12.42578125" style="126" customWidth="1"/>
    <col min="509" max="509" width="12.85546875" style="126" customWidth="1"/>
    <col min="510" max="510" width="12.42578125" style="126" customWidth="1"/>
    <col min="511" max="512" width="13.42578125" style="126" customWidth="1"/>
    <col min="513" max="513" width="12.7109375" style="126" customWidth="1"/>
    <col min="514" max="514" width="14.5703125" style="126" customWidth="1"/>
    <col min="515" max="515" width="14.7109375" style="126" customWidth="1"/>
    <col min="516" max="516" width="13.7109375" style="126" customWidth="1"/>
    <col min="517" max="517" width="14" style="126" customWidth="1"/>
    <col min="518" max="518" width="14.140625" style="126" customWidth="1"/>
    <col min="519" max="519" width="14.5703125" style="126" customWidth="1"/>
    <col min="520" max="521" width="14.42578125" style="126" customWidth="1"/>
    <col min="522" max="522" width="12.42578125" style="126" customWidth="1"/>
    <col min="523" max="523" width="12.85546875" style="126" customWidth="1"/>
    <col min="524" max="524" width="12.42578125" style="126" customWidth="1"/>
    <col min="525" max="526" width="13.42578125" style="126" customWidth="1"/>
    <col min="527" max="527" width="12.7109375" style="126" customWidth="1"/>
    <col min="528" max="528" width="14.5703125" style="126" customWidth="1"/>
    <col min="529" max="529" width="14.7109375" style="126" customWidth="1"/>
    <col min="530" max="530" width="13.7109375" style="126" customWidth="1"/>
    <col min="531" max="531" width="14" style="126" customWidth="1"/>
    <col min="532" max="532" width="14.140625" style="126" customWidth="1"/>
    <col min="533" max="533" width="14.5703125" style="126" customWidth="1"/>
    <col min="534" max="535" width="14.42578125" style="126" customWidth="1"/>
    <col min="536" max="536" width="12.42578125" style="126" customWidth="1"/>
    <col min="537" max="537" width="12.85546875" style="126" customWidth="1"/>
    <col min="538" max="538" width="12.42578125" style="126" customWidth="1"/>
    <col min="539" max="540" width="13.42578125" style="126" customWidth="1"/>
    <col min="541" max="541" width="12.7109375" style="126" customWidth="1"/>
    <col min="542" max="542" width="14.5703125" style="126" customWidth="1"/>
    <col min="543" max="543" width="19" style="126" customWidth="1"/>
    <col min="544" max="544" width="13.5703125" style="126" customWidth="1"/>
    <col min="545" max="546" width="36.42578125" style="126" customWidth="1"/>
    <col min="547" max="712" width="9.140625" style="126"/>
    <col min="713" max="713" width="4" style="126" customWidth="1"/>
    <col min="714" max="714" width="22.42578125" style="126" customWidth="1"/>
    <col min="715" max="715" width="14.42578125" style="126" customWidth="1"/>
    <col min="716" max="716" width="12.140625" style="126" customWidth="1"/>
    <col min="717" max="717" width="12.7109375" style="126" customWidth="1"/>
    <col min="718" max="718" width="14.140625" style="126" customWidth="1"/>
    <col min="719" max="719" width="12.42578125" style="126" customWidth="1"/>
    <col min="720" max="720" width="13.5703125" style="126" customWidth="1"/>
    <col min="721" max="721" width="12" style="126" customWidth="1"/>
    <col min="722" max="722" width="11.7109375" style="126" customWidth="1"/>
    <col min="723" max="723" width="13.42578125" style="126" bestFit="1" customWidth="1"/>
    <col min="724" max="724" width="12.7109375" style="126" customWidth="1"/>
    <col min="725" max="725" width="14" style="126" customWidth="1"/>
    <col min="726" max="726" width="13.7109375" style="126" customWidth="1"/>
    <col min="727" max="727" width="13.42578125" style="126" bestFit="1" customWidth="1"/>
    <col min="728" max="728" width="11.85546875" style="126" customWidth="1"/>
    <col min="729" max="729" width="14.7109375" style="126" customWidth="1"/>
    <col min="730" max="730" width="13.7109375" style="126" customWidth="1"/>
    <col min="731" max="731" width="14" style="126" customWidth="1"/>
    <col min="732" max="732" width="14.140625" style="126" customWidth="1"/>
    <col min="733" max="733" width="14.5703125" style="126" customWidth="1"/>
    <col min="734" max="735" width="14.42578125" style="126" customWidth="1"/>
    <col min="736" max="736" width="12.42578125" style="126" customWidth="1"/>
    <col min="737" max="737" width="12.85546875" style="126" customWidth="1"/>
    <col min="738" max="738" width="12.42578125" style="126" customWidth="1"/>
    <col min="739" max="740" width="13.42578125" style="126" customWidth="1"/>
    <col min="741" max="742" width="12.7109375" style="126" customWidth="1"/>
    <col min="743" max="743" width="14.7109375" style="126" customWidth="1"/>
    <col min="744" max="744" width="13.7109375" style="126" customWidth="1"/>
    <col min="745" max="745" width="14" style="126" customWidth="1"/>
    <col min="746" max="746" width="14.140625" style="126" customWidth="1"/>
    <col min="747" max="747" width="14.5703125" style="126" customWidth="1"/>
    <col min="748" max="749" width="14.42578125" style="126" customWidth="1"/>
    <col min="750" max="750" width="12.42578125" style="126" customWidth="1"/>
    <col min="751" max="751" width="12.85546875" style="126" customWidth="1"/>
    <col min="752" max="752" width="12.42578125" style="126" customWidth="1"/>
    <col min="753" max="754" width="13.42578125" style="126" customWidth="1"/>
    <col min="755" max="755" width="12.7109375" style="126" customWidth="1"/>
    <col min="756" max="756" width="14.5703125" style="126" customWidth="1"/>
    <col min="757" max="757" width="14.7109375" style="126" customWidth="1"/>
    <col min="758" max="758" width="13.7109375" style="126" customWidth="1"/>
    <col min="759" max="759" width="14" style="126" customWidth="1"/>
    <col min="760" max="760" width="14.140625" style="126" customWidth="1"/>
    <col min="761" max="761" width="14.5703125" style="126" customWidth="1"/>
    <col min="762" max="763" width="14.42578125" style="126" customWidth="1"/>
    <col min="764" max="764" width="12.42578125" style="126" customWidth="1"/>
    <col min="765" max="765" width="12.85546875" style="126" customWidth="1"/>
    <col min="766" max="766" width="12.42578125" style="126" customWidth="1"/>
    <col min="767" max="768" width="13.42578125" style="126" customWidth="1"/>
    <col min="769" max="769" width="12.7109375" style="126" customWidth="1"/>
    <col min="770" max="770" width="14.5703125" style="126" customWidth="1"/>
    <col min="771" max="771" width="14.7109375" style="126" customWidth="1"/>
    <col min="772" max="772" width="13.7109375" style="126" customWidth="1"/>
    <col min="773" max="773" width="14" style="126" customWidth="1"/>
    <col min="774" max="774" width="14.140625" style="126" customWidth="1"/>
    <col min="775" max="775" width="14.5703125" style="126" customWidth="1"/>
    <col min="776" max="777" width="14.42578125" style="126" customWidth="1"/>
    <col min="778" max="778" width="12.42578125" style="126" customWidth="1"/>
    <col min="779" max="779" width="12.85546875" style="126" customWidth="1"/>
    <col min="780" max="780" width="12.42578125" style="126" customWidth="1"/>
    <col min="781" max="782" width="13.42578125" style="126" customWidth="1"/>
    <col min="783" max="783" width="12.7109375" style="126" customWidth="1"/>
    <col min="784" max="784" width="14.5703125" style="126" customWidth="1"/>
    <col min="785" max="785" width="14.7109375" style="126" customWidth="1"/>
    <col min="786" max="786" width="13.7109375" style="126" customWidth="1"/>
    <col min="787" max="787" width="14" style="126" customWidth="1"/>
    <col min="788" max="788" width="14.140625" style="126" customWidth="1"/>
    <col min="789" max="789" width="14.5703125" style="126" customWidth="1"/>
    <col min="790" max="791" width="14.42578125" style="126" customWidth="1"/>
    <col min="792" max="792" width="12.42578125" style="126" customWidth="1"/>
    <col min="793" max="793" width="12.85546875" style="126" customWidth="1"/>
    <col min="794" max="794" width="12.42578125" style="126" customWidth="1"/>
    <col min="795" max="796" width="13.42578125" style="126" customWidth="1"/>
    <col min="797" max="797" width="12.7109375" style="126" customWidth="1"/>
    <col min="798" max="798" width="14.5703125" style="126" customWidth="1"/>
    <col min="799" max="799" width="19" style="126" customWidth="1"/>
    <col min="800" max="800" width="13.5703125" style="126" customWidth="1"/>
    <col min="801" max="802" width="36.42578125" style="126" customWidth="1"/>
    <col min="803" max="968" width="9.140625" style="126"/>
    <col min="969" max="969" width="4" style="126" customWidth="1"/>
    <col min="970" max="970" width="22.42578125" style="126" customWidth="1"/>
    <col min="971" max="971" width="14.42578125" style="126" customWidth="1"/>
    <col min="972" max="972" width="12.140625" style="126" customWidth="1"/>
    <col min="973" max="973" width="12.7109375" style="126" customWidth="1"/>
    <col min="974" max="974" width="14.140625" style="126" customWidth="1"/>
    <col min="975" max="975" width="12.42578125" style="126" customWidth="1"/>
    <col min="976" max="976" width="13.5703125" style="126" customWidth="1"/>
    <col min="977" max="977" width="12" style="126" customWidth="1"/>
    <col min="978" max="978" width="11.7109375" style="126" customWidth="1"/>
    <col min="979" max="979" width="13.42578125" style="126" bestFit="1" customWidth="1"/>
    <col min="980" max="980" width="12.7109375" style="126" customWidth="1"/>
    <col min="981" max="981" width="14" style="126" customWidth="1"/>
    <col min="982" max="982" width="13.7109375" style="126" customWidth="1"/>
    <col min="983" max="983" width="13.42578125" style="126" bestFit="1" customWidth="1"/>
    <col min="984" max="984" width="11.85546875" style="126" customWidth="1"/>
    <col min="985" max="985" width="14.7109375" style="126" customWidth="1"/>
    <col min="986" max="986" width="13.7109375" style="126" customWidth="1"/>
    <col min="987" max="987" width="14" style="126" customWidth="1"/>
    <col min="988" max="988" width="14.140625" style="126" customWidth="1"/>
    <col min="989" max="989" width="14.5703125" style="126" customWidth="1"/>
    <col min="990" max="991" width="14.42578125" style="126" customWidth="1"/>
    <col min="992" max="992" width="12.42578125" style="126" customWidth="1"/>
    <col min="993" max="993" width="12.85546875" style="126" customWidth="1"/>
    <col min="994" max="994" width="12.42578125" style="126" customWidth="1"/>
    <col min="995" max="996" width="13.42578125" style="126" customWidth="1"/>
    <col min="997" max="998" width="12.7109375" style="126" customWidth="1"/>
    <col min="999" max="999" width="14.7109375" style="126" customWidth="1"/>
    <col min="1000" max="1000" width="13.7109375" style="126" customWidth="1"/>
    <col min="1001" max="1001" width="14" style="126" customWidth="1"/>
    <col min="1002" max="1002" width="14.140625" style="126" customWidth="1"/>
    <col min="1003" max="1003" width="14.5703125" style="126" customWidth="1"/>
    <col min="1004" max="1005" width="14.42578125" style="126" customWidth="1"/>
    <col min="1006" max="1006" width="12.42578125" style="126" customWidth="1"/>
    <col min="1007" max="1007" width="12.85546875" style="126" customWidth="1"/>
    <col min="1008" max="1008" width="12.42578125" style="126" customWidth="1"/>
    <col min="1009" max="1010" width="13.42578125" style="126" customWidth="1"/>
    <col min="1011" max="1011" width="12.7109375" style="126" customWidth="1"/>
    <col min="1012" max="1012" width="14.5703125" style="126" customWidth="1"/>
    <col min="1013" max="1013" width="14.7109375" style="126" customWidth="1"/>
    <col min="1014" max="1014" width="13.7109375" style="126" customWidth="1"/>
    <col min="1015" max="1015" width="14" style="126" customWidth="1"/>
    <col min="1016" max="1016" width="14.140625" style="126" customWidth="1"/>
    <col min="1017" max="1017" width="14.5703125" style="126" customWidth="1"/>
    <col min="1018" max="1019" width="14.42578125" style="126" customWidth="1"/>
    <col min="1020" max="1020" width="12.42578125" style="126" customWidth="1"/>
    <col min="1021" max="1021" width="12.85546875" style="126" customWidth="1"/>
    <col min="1022" max="1022" width="12.42578125" style="126" customWidth="1"/>
    <col min="1023" max="1024" width="13.42578125" style="126" customWidth="1"/>
    <col min="1025" max="1025" width="12.7109375" style="126" customWidth="1"/>
    <col min="1026" max="1026" width="14.5703125" style="126" customWidth="1"/>
    <col min="1027" max="1027" width="14.7109375" style="126" customWidth="1"/>
    <col min="1028" max="1028" width="13.7109375" style="126" customWidth="1"/>
    <col min="1029" max="1029" width="14" style="126" customWidth="1"/>
    <col min="1030" max="1030" width="14.140625" style="126" customWidth="1"/>
    <col min="1031" max="1031" width="14.5703125" style="126" customWidth="1"/>
    <col min="1032" max="1033" width="14.42578125" style="126" customWidth="1"/>
    <col min="1034" max="1034" width="12.42578125" style="126" customWidth="1"/>
    <col min="1035" max="1035" width="12.85546875" style="126" customWidth="1"/>
    <col min="1036" max="1036" width="12.42578125" style="126" customWidth="1"/>
    <col min="1037" max="1038" width="13.42578125" style="126" customWidth="1"/>
    <col min="1039" max="1039" width="12.7109375" style="126" customWidth="1"/>
    <col min="1040" max="1040" width="14.5703125" style="126" customWidth="1"/>
    <col min="1041" max="1041" width="14.7109375" style="126" customWidth="1"/>
    <col min="1042" max="1042" width="13.7109375" style="126" customWidth="1"/>
    <col min="1043" max="1043" width="14" style="126" customWidth="1"/>
    <col min="1044" max="1044" width="14.140625" style="126" customWidth="1"/>
    <col min="1045" max="1045" width="14.5703125" style="126" customWidth="1"/>
    <col min="1046" max="1047" width="14.42578125" style="126" customWidth="1"/>
    <col min="1048" max="1048" width="12.42578125" style="126" customWidth="1"/>
    <col min="1049" max="1049" width="12.85546875" style="126" customWidth="1"/>
    <col min="1050" max="1050" width="12.42578125" style="126" customWidth="1"/>
    <col min="1051" max="1052" width="13.42578125" style="126" customWidth="1"/>
    <col min="1053" max="1053" width="12.7109375" style="126" customWidth="1"/>
    <col min="1054" max="1054" width="14.5703125" style="126" customWidth="1"/>
    <col min="1055" max="1055" width="19" style="126" customWidth="1"/>
    <col min="1056" max="1056" width="13.5703125" style="126" customWidth="1"/>
    <col min="1057" max="1058" width="36.42578125" style="126" customWidth="1"/>
    <col min="1059" max="1224" width="9.140625" style="126"/>
    <col min="1225" max="1225" width="4" style="126" customWidth="1"/>
    <col min="1226" max="1226" width="22.42578125" style="126" customWidth="1"/>
    <col min="1227" max="1227" width="14.42578125" style="126" customWidth="1"/>
    <col min="1228" max="1228" width="12.140625" style="126" customWidth="1"/>
    <col min="1229" max="1229" width="12.7109375" style="126" customWidth="1"/>
    <col min="1230" max="1230" width="14.140625" style="126" customWidth="1"/>
    <col min="1231" max="1231" width="12.42578125" style="126" customWidth="1"/>
    <col min="1232" max="1232" width="13.5703125" style="126" customWidth="1"/>
    <col min="1233" max="1233" width="12" style="126" customWidth="1"/>
    <col min="1234" max="1234" width="11.7109375" style="126" customWidth="1"/>
    <col min="1235" max="1235" width="13.42578125" style="126" bestFit="1" customWidth="1"/>
    <col min="1236" max="1236" width="12.7109375" style="126" customWidth="1"/>
    <col min="1237" max="1237" width="14" style="126" customWidth="1"/>
    <col min="1238" max="1238" width="13.7109375" style="126" customWidth="1"/>
    <col min="1239" max="1239" width="13.42578125" style="126" bestFit="1" customWidth="1"/>
    <col min="1240" max="1240" width="11.85546875" style="126" customWidth="1"/>
    <col min="1241" max="1241" width="14.7109375" style="126" customWidth="1"/>
    <col min="1242" max="1242" width="13.7109375" style="126" customWidth="1"/>
    <col min="1243" max="1243" width="14" style="126" customWidth="1"/>
    <col min="1244" max="1244" width="14.140625" style="126" customWidth="1"/>
    <col min="1245" max="1245" width="14.5703125" style="126" customWidth="1"/>
    <col min="1246" max="1247" width="14.42578125" style="126" customWidth="1"/>
    <col min="1248" max="1248" width="12.42578125" style="126" customWidth="1"/>
    <col min="1249" max="1249" width="12.85546875" style="126" customWidth="1"/>
    <col min="1250" max="1250" width="12.42578125" style="126" customWidth="1"/>
    <col min="1251" max="1252" width="13.42578125" style="126" customWidth="1"/>
    <col min="1253" max="1254" width="12.7109375" style="126" customWidth="1"/>
    <col min="1255" max="1255" width="14.7109375" style="126" customWidth="1"/>
    <col min="1256" max="1256" width="13.7109375" style="126" customWidth="1"/>
    <col min="1257" max="1257" width="14" style="126" customWidth="1"/>
    <col min="1258" max="1258" width="14.140625" style="126" customWidth="1"/>
    <col min="1259" max="1259" width="14.5703125" style="126" customWidth="1"/>
    <col min="1260" max="1261" width="14.42578125" style="126" customWidth="1"/>
    <col min="1262" max="1262" width="12.42578125" style="126" customWidth="1"/>
    <col min="1263" max="1263" width="12.85546875" style="126" customWidth="1"/>
    <col min="1264" max="1264" width="12.42578125" style="126" customWidth="1"/>
    <col min="1265" max="1266" width="13.42578125" style="126" customWidth="1"/>
    <col min="1267" max="1267" width="12.7109375" style="126" customWidth="1"/>
    <col min="1268" max="1268" width="14.5703125" style="126" customWidth="1"/>
    <col min="1269" max="1269" width="14.7109375" style="126" customWidth="1"/>
    <col min="1270" max="1270" width="13.7109375" style="126" customWidth="1"/>
    <col min="1271" max="1271" width="14" style="126" customWidth="1"/>
    <col min="1272" max="1272" width="14.140625" style="126" customWidth="1"/>
    <col min="1273" max="1273" width="14.5703125" style="126" customWidth="1"/>
    <col min="1274" max="1275" width="14.42578125" style="126" customWidth="1"/>
    <col min="1276" max="1276" width="12.42578125" style="126" customWidth="1"/>
    <col min="1277" max="1277" width="12.85546875" style="126" customWidth="1"/>
    <col min="1278" max="1278" width="12.42578125" style="126" customWidth="1"/>
    <col min="1279" max="1280" width="13.42578125" style="126" customWidth="1"/>
    <col min="1281" max="1281" width="12.7109375" style="126" customWidth="1"/>
    <col min="1282" max="1282" width="14.5703125" style="126" customWidth="1"/>
    <col min="1283" max="1283" width="14.7109375" style="126" customWidth="1"/>
    <col min="1284" max="1284" width="13.7109375" style="126" customWidth="1"/>
    <col min="1285" max="1285" width="14" style="126" customWidth="1"/>
    <col min="1286" max="1286" width="14.140625" style="126" customWidth="1"/>
    <col min="1287" max="1287" width="14.5703125" style="126" customWidth="1"/>
    <col min="1288" max="1289" width="14.42578125" style="126" customWidth="1"/>
    <col min="1290" max="1290" width="12.42578125" style="126" customWidth="1"/>
    <col min="1291" max="1291" width="12.85546875" style="126" customWidth="1"/>
    <col min="1292" max="1292" width="12.42578125" style="126" customWidth="1"/>
    <col min="1293" max="1294" width="13.42578125" style="126" customWidth="1"/>
    <col min="1295" max="1295" width="12.7109375" style="126" customWidth="1"/>
    <col min="1296" max="1296" width="14.5703125" style="126" customWidth="1"/>
    <col min="1297" max="1297" width="14.7109375" style="126" customWidth="1"/>
    <col min="1298" max="1298" width="13.7109375" style="126" customWidth="1"/>
    <col min="1299" max="1299" width="14" style="126" customWidth="1"/>
    <col min="1300" max="1300" width="14.140625" style="126" customWidth="1"/>
    <col min="1301" max="1301" width="14.5703125" style="126" customWidth="1"/>
    <col min="1302" max="1303" width="14.42578125" style="126" customWidth="1"/>
    <col min="1304" max="1304" width="12.42578125" style="126" customWidth="1"/>
    <col min="1305" max="1305" width="12.85546875" style="126" customWidth="1"/>
    <col min="1306" max="1306" width="12.42578125" style="126" customWidth="1"/>
    <col min="1307" max="1308" width="13.42578125" style="126" customWidth="1"/>
    <col min="1309" max="1309" width="12.7109375" style="126" customWidth="1"/>
    <col min="1310" max="1310" width="14.5703125" style="126" customWidth="1"/>
    <col min="1311" max="1311" width="19" style="126" customWidth="1"/>
    <col min="1312" max="1312" width="13.5703125" style="126" customWidth="1"/>
    <col min="1313" max="1314" width="36.42578125" style="126" customWidth="1"/>
    <col min="1315" max="1480" width="9.140625" style="126"/>
    <col min="1481" max="1481" width="4" style="126" customWidth="1"/>
    <col min="1482" max="1482" width="22.42578125" style="126" customWidth="1"/>
    <col min="1483" max="1483" width="14.42578125" style="126" customWidth="1"/>
    <col min="1484" max="1484" width="12.140625" style="126" customWidth="1"/>
    <col min="1485" max="1485" width="12.7109375" style="126" customWidth="1"/>
    <col min="1486" max="1486" width="14.140625" style="126" customWidth="1"/>
    <col min="1487" max="1487" width="12.42578125" style="126" customWidth="1"/>
    <col min="1488" max="1488" width="13.5703125" style="126" customWidth="1"/>
    <col min="1489" max="1489" width="12" style="126" customWidth="1"/>
    <col min="1490" max="1490" width="11.7109375" style="126" customWidth="1"/>
    <col min="1491" max="1491" width="13.42578125" style="126" bestFit="1" customWidth="1"/>
    <col min="1492" max="1492" width="12.7109375" style="126" customWidth="1"/>
    <col min="1493" max="1493" width="14" style="126" customWidth="1"/>
    <col min="1494" max="1494" width="13.7109375" style="126" customWidth="1"/>
    <col min="1495" max="1495" width="13.42578125" style="126" bestFit="1" customWidth="1"/>
    <col min="1496" max="1496" width="11.85546875" style="126" customWidth="1"/>
    <col min="1497" max="1497" width="14.7109375" style="126" customWidth="1"/>
    <col min="1498" max="1498" width="13.7109375" style="126" customWidth="1"/>
    <col min="1499" max="1499" width="14" style="126" customWidth="1"/>
    <col min="1500" max="1500" width="14.140625" style="126" customWidth="1"/>
    <col min="1501" max="1501" width="14.5703125" style="126" customWidth="1"/>
    <col min="1502" max="1503" width="14.42578125" style="126" customWidth="1"/>
    <col min="1504" max="1504" width="12.42578125" style="126" customWidth="1"/>
    <col min="1505" max="1505" width="12.85546875" style="126" customWidth="1"/>
    <col min="1506" max="1506" width="12.42578125" style="126" customWidth="1"/>
    <col min="1507" max="1508" width="13.42578125" style="126" customWidth="1"/>
    <col min="1509" max="1510" width="12.7109375" style="126" customWidth="1"/>
    <col min="1511" max="1511" width="14.7109375" style="126" customWidth="1"/>
    <col min="1512" max="1512" width="13.7109375" style="126" customWidth="1"/>
    <col min="1513" max="1513" width="14" style="126" customWidth="1"/>
    <col min="1514" max="1514" width="14.140625" style="126" customWidth="1"/>
    <col min="1515" max="1515" width="14.5703125" style="126" customWidth="1"/>
    <col min="1516" max="1517" width="14.42578125" style="126" customWidth="1"/>
    <col min="1518" max="1518" width="12.42578125" style="126" customWidth="1"/>
    <col min="1519" max="1519" width="12.85546875" style="126" customWidth="1"/>
    <col min="1520" max="1520" width="12.42578125" style="126" customWidth="1"/>
    <col min="1521" max="1522" width="13.42578125" style="126" customWidth="1"/>
    <col min="1523" max="1523" width="12.7109375" style="126" customWidth="1"/>
    <col min="1524" max="1524" width="14.5703125" style="126" customWidth="1"/>
    <col min="1525" max="1525" width="14.7109375" style="126" customWidth="1"/>
    <col min="1526" max="1526" width="13.7109375" style="126" customWidth="1"/>
    <col min="1527" max="1527" width="14" style="126" customWidth="1"/>
    <col min="1528" max="1528" width="14.140625" style="126" customWidth="1"/>
    <col min="1529" max="1529" width="14.5703125" style="126" customWidth="1"/>
    <col min="1530" max="1531" width="14.42578125" style="126" customWidth="1"/>
    <col min="1532" max="1532" width="12.42578125" style="126" customWidth="1"/>
    <col min="1533" max="1533" width="12.85546875" style="126" customWidth="1"/>
    <col min="1534" max="1534" width="12.42578125" style="126" customWidth="1"/>
    <col min="1535" max="1536" width="13.42578125" style="126" customWidth="1"/>
    <col min="1537" max="1537" width="12.7109375" style="126" customWidth="1"/>
    <col min="1538" max="1538" width="14.5703125" style="126" customWidth="1"/>
    <col min="1539" max="1539" width="14.7109375" style="126" customWidth="1"/>
    <col min="1540" max="1540" width="13.7109375" style="126" customWidth="1"/>
    <col min="1541" max="1541" width="14" style="126" customWidth="1"/>
    <col min="1542" max="1542" width="14.140625" style="126" customWidth="1"/>
    <col min="1543" max="1543" width="14.5703125" style="126" customWidth="1"/>
    <col min="1544" max="1545" width="14.42578125" style="126" customWidth="1"/>
    <col min="1546" max="1546" width="12.42578125" style="126" customWidth="1"/>
    <col min="1547" max="1547" width="12.85546875" style="126" customWidth="1"/>
    <col min="1548" max="1548" width="12.42578125" style="126" customWidth="1"/>
    <col min="1549" max="1550" width="13.42578125" style="126" customWidth="1"/>
    <col min="1551" max="1551" width="12.7109375" style="126" customWidth="1"/>
    <col min="1552" max="1552" width="14.5703125" style="126" customWidth="1"/>
    <col min="1553" max="1553" width="14.7109375" style="126" customWidth="1"/>
    <col min="1554" max="1554" width="13.7109375" style="126" customWidth="1"/>
    <col min="1555" max="1555" width="14" style="126" customWidth="1"/>
    <col min="1556" max="1556" width="14.140625" style="126" customWidth="1"/>
    <col min="1557" max="1557" width="14.5703125" style="126" customWidth="1"/>
    <col min="1558" max="1559" width="14.42578125" style="126" customWidth="1"/>
    <col min="1560" max="1560" width="12.42578125" style="126" customWidth="1"/>
    <col min="1561" max="1561" width="12.85546875" style="126" customWidth="1"/>
    <col min="1562" max="1562" width="12.42578125" style="126" customWidth="1"/>
    <col min="1563" max="1564" width="13.42578125" style="126" customWidth="1"/>
    <col min="1565" max="1565" width="12.7109375" style="126" customWidth="1"/>
    <col min="1566" max="1566" width="14.5703125" style="126" customWidth="1"/>
    <col min="1567" max="1567" width="19" style="126" customWidth="1"/>
    <col min="1568" max="1568" width="13.5703125" style="126" customWidth="1"/>
    <col min="1569" max="1570" width="36.42578125" style="126" customWidth="1"/>
    <col min="1571" max="1736" width="9.140625" style="126"/>
    <col min="1737" max="1737" width="4" style="126" customWidth="1"/>
    <col min="1738" max="1738" width="22.42578125" style="126" customWidth="1"/>
    <col min="1739" max="1739" width="14.42578125" style="126" customWidth="1"/>
    <col min="1740" max="1740" width="12.140625" style="126" customWidth="1"/>
    <col min="1741" max="1741" width="12.7109375" style="126" customWidth="1"/>
    <col min="1742" max="1742" width="14.140625" style="126" customWidth="1"/>
    <col min="1743" max="1743" width="12.42578125" style="126" customWidth="1"/>
    <col min="1744" max="1744" width="13.5703125" style="126" customWidth="1"/>
    <col min="1745" max="1745" width="12" style="126" customWidth="1"/>
    <col min="1746" max="1746" width="11.7109375" style="126" customWidth="1"/>
    <col min="1747" max="1747" width="13.42578125" style="126" bestFit="1" customWidth="1"/>
    <col min="1748" max="1748" width="12.7109375" style="126" customWidth="1"/>
    <col min="1749" max="1749" width="14" style="126" customWidth="1"/>
    <col min="1750" max="1750" width="13.7109375" style="126" customWidth="1"/>
    <col min="1751" max="1751" width="13.42578125" style="126" bestFit="1" customWidth="1"/>
    <col min="1752" max="1752" width="11.85546875" style="126" customWidth="1"/>
    <col min="1753" max="1753" width="14.7109375" style="126" customWidth="1"/>
    <col min="1754" max="1754" width="13.7109375" style="126" customWidth="1"/>
    <col min="1755" max="1755" width="14" style="126" customWidth="1"/>
    <col min="1756" max="1756" width="14.140625" style="126" customWidth="1"/>
    <col min="1757" max="1757" width="14.5703125" style="126" customWidth="1"/>
    <col min="1758" max="1759" width="14.42578125" style="126" customWidth="1"/>
    <col min="1760" max="1760" width="12.42578125" style="126" customWidth="1"/>
    <col min="1761" max="1761" width="12.85546875" style="126" customWidth="1"/>
    <col min="1762" max="1762" width="12.42578125" style="126" customWidth="1"/>
    <col min="1763" max="1764" width="13.42578125" style="126" customWidth="1"/>
    <col min="1765" max="1766" width="12.7109375" style="126" customWidth="1"/>
    <col min="1767" max="1767" width="14.7109375" style="126" customWidth="1"/>
    <col min="1768" max="1768" width="13.7109375" style="126" customWidth="1"/>
    <col min="1769" max="1769" width="14" style="126" customWidth="1"/>
    <col min="1770" max="1770" width="14.140625" style="126" customWidth="1"/>
    <col min="1771" max="1771" width="14.5703125" style="126" customWidth="1"/>
    <col min="1772" max="1773" width="14.42578125" style="126" customWidth="1"/>
    <col min="1774" max="1774" width="12.42578125" style="126" customWidth="1"/>
    <col min="1775" max="1775" width="12.85546875" style="126" customWidth="1"/>
    <col min="1776" max="1776" width="12.42578125" style="126" customWidth="1"/>
    <col min="1777" max="1778" width="13.42578125" style="126" customWidth="1"/>
    <col min="1779" max="1779" width="12.7109375" style="126" customWidth="1"/>
    <col min="1780" max="1780" width="14.5703125" style="126" customWidth="1"/>
    <col min="1781" max="1781" width="14.7109375" style="126" customWidth="1"/>
    <col min="1782" max="1782" width="13.7109375" style="126" customWidth="1"/>
    <col min="1783" max="1783" width="14" style="126" customWidth="1"/>
    <col min="1784" max="1784" width="14.140625" style="126" customWidth="1"/>
    <col min="1785" max="1785" width="14.5703125" style="126" customWidth="1"/>
    <col min="1786" max="1787" width="14.42578125" style="126" customWidth="1"/>
    <col min="1788" max="1788" width="12.42578125" style="126" customWidth="1"/>
    <col min="1789" max="1789" width="12.85546875" style="126" customWidth="1"/>
    <col min="1790" max="1790" width="12.42578125" style="126" customWidth="1"/>
    <col min="1791" max="1792" width="13.42578125" style="126" customWidth="1"/>
    <col min="1793" max="1793" width="12.7109375" style="126" customWidth="1"/>
    <col min="1794" max="1794" width="14.5703125" style="126" customWidth="1"/>
    <col min="1795" max="1795" width="14.7109375" style="126" customWidth="1"/>
    <col min="1796" max="1796" width="13.7109375" style="126" customWidth="1"/>
    <col min="1797" max="1797" width="14" style="126" customWidth="1"/>
    <col min="1798" max="1798" width="14.140625" style="126" customWidth="1"/>
    <col min="1799" max="1799" width="14.5703125" style="126" customWidth="1"/>
    <col min="1800" max="1801" width="14.42578125" style="126" customWidth="1"/>
    <col min="1802" max="1802" width="12.42578125" style="126" customWidth="1"/>
    <col min="1803" max="1803" width="12.85546875" style="126" customWidth="1"/>
    <col min="1804" max="1804" width="12.42578125" style="126" customWidth="1"/>
    <col min="1805" max="1806" width="13.42578125" style="126" customWidth="1"/>
    <col min="1807" max="1807" width="12.7109375" style="126" customWidth="1"/>
    <col min="1808" max="1808" width="14.5703125" style="126" customWidth="1"/>
    <col min="1809" max="1809" width="14.7109375" style="126" customWidth="1"/>
    <col min="1810" max="1810" width="13.7109375" style="126" customWidth="1"/>
    <col min="1811" max="1811" width="14" style="126" customWidth="1"/>
    <col min="1812" max="1812" width="14.140625" style="126" customWidth="1"/>
    <col min="1813" max="1813" width="14.5703125" style="126" customWidth="1"/>
    <col min="1814" max="1815" width="14.42578125" style="126" customWidth="1"/>
    <col min="1816" max="1816" width="12.42578125" style="126" customWidth="1"/>
    <col min="1817" max="1817" width="12.85546875" style="126" customWidth="1"/>
    <col min="1818" max="1818" width="12.42578125" style="126" customWidth="1"/>
    <col min="1819" max="1820" width="13.42578125" style="126" customWidth="1"/>
    <col min="1821" max="1821" width="12.7109375" style="126" customWidth="1"/>
    <col min="1822" max="1822" width="14.5703125" style="126" customWidth="1"/>
    <col min="1823" max="1823" width="19" style="126" customWidth="1"/>
    <col min="1824" max="1824" width="13.5703125" style="126" customWidth="1"/>
    <col min="1825" max="1826" width="36.42578125" style="126" customWidth="1"/>
    <col min="1827" max="1992" width="9.140625" style="126"/>
    <col min="1993" max="1993" width="4" style="126" customWidth="1"/>
    <col min="1994" max="1994" width="22.42578125" style="126" customWidth="1"/>
    <col min="1995" max="1995" width="14.42578125" style="126" customWidth="1"/>
    <col min="1996" max="1996" width="12.140625" style="126" customWidth="1"/>
    <col min="1997" max="1997" width="12.7109375" style="126" customWidth="1"/>
    <col min="1998" max="1998" width="14.140625" style="126" customWidth="1"/>
    <col min="1999" max="1999" width="12.42578125" style="126" customWidth="1"/>
    <col min="2000" max="2000" width="13.5703125" style="126" customWidth="1"/>
    <col min="2001" max="2001" width="12" style="126" customWidth="1"/>
    <col min="2002" max="2002" width="11.7109375" style="126" customWidth="1"/>
    <col min="2003" max="2003" width="13.42578125" style="126" bestFit="1" customWidth="1"/>
    <col min="2004" max="2004" width="12.7109375" style="126" customWidth="1"/>
    <col min="2005" max="2005" width="14" style="126" customWidth="1"/>
    <col min="2006" max="2006" width="13.7109375" style="126" customWidth="1"/>
    <col min="2007" max="2007" width="13.42578125" style="126" bestFit="1" customWidth="1"/>
    <col min="2008" max="2008" width="11.85546875" style="126" customWidth="1"/>
    <col min="2009" max="2009" width="14.7109375" style="126" customWidth="1"/>
    <col min="2010" max="2010" width="13.7109375" style="126" customWidth="1"/>
    <col min="2011" max="2011" width="14" style="126" customWidth="1"/>
    <col min="2012" max="2012" width="14.140625" style="126" customWidth="1"/>
    <col min="2013" max="2013" width="14.5703125" style="126" customWidth="1"/>
    <col min="2014" max="2015" width="14.42578125" style="126" customWidth="1"/>
    <col min="2016" max="2016" width="12.42578125" style="126" customWidth="1"/>
    <col min="2017" max="2017" width="12.85546875" style="126" customWidth="1"/>
    <col min="2018" max="2018" width="12.42578125" style="126" customWidth="1"/>
    <col min="2019" max="2020" width="13.42578125" style="126" customWidth="1"/>
    <col min="2021" max="2022" width="12.7109375" style="126" customWidth="1"/>
    <col min="2023" max="2023" width="14.7109375" style="126" customWidth="1"/>
    <col min="2024" max="2024" width="13.7109375" style="126" customWidth="1"/>
    <col min="2025" max="2025" width="14" style="126" customWidth="1"/>
    <col min="2026" max="2026" width="14.140625" style="126" customWidth="1"/>
    <col min="2027" max="2027" width="14.5703125" style="126" customWidth="1"/>
    <col min="2028" max="2029" width="14.42578125" style="126" customWidth="1"/>
    <col min="2030" max="2030" width="12.42578125" style="126" customWidth="1"/>
    <col min="2031" max="2031" width="12.85546875" style="126" customWidth="1"/>
    <col min="2032" max="2032" width="12.42578125" style="126" customWidth="1"/>
    <col min="2033" max="2034" width="13.42578125" style="126" customWidth="1"/>
    <col min="2035" max="2035" width="12.7109375" style="126" customWidth="1"/>
    <col min="2036" max="2036" width="14.5703125" style="126" customWidth="1"/>
    <col min="2037" max="2037" width="14.7109375" style="126" customWidth="1"/>
    <col min="2038" max="2038" width="13.7109375" style="126" customWidth="1"/>
    <col min="2039" max="2039" width="14" style="126" customWidth="1"/>
    <col min="2040" max="2040" width="14.140625" style="126" customWidth="1"/>
    <col min="2041" max="2041" width="14.5703125" style="126" customWidth="1"/>
    <col min="2042" max="2043" width="14.42578125" style="126" customWidth="1"/>
    <col min="2044" max="2044" width="12.42578125" style="126" customWidth="1"/>
    <col min="2045" max="2045" width="12.85546875" style="126" customWidth="1"/>
    <col min="2046" max="2046" width="12.42578125" style="126" customWidth="1"/>
    <col min="2047" max="2048" width="13.42578125" style="126" customWidth="1"/>
    <col min="2049" max="2049" width="12.7109375" style="126" customWidth="1"/>
    <col min="2050" max="2050" width="14.5703125" style="126" customWidth="1"/>
    <col min="2051" max="2051" width="14.7109375" style="126" customWidth="1"/>
    <col min="2052" max="2052" width="13.7109375" style="126" customWidth="1"/>
    <col min="2053" max="2053" width="14" style="126" customWidth="1"/>
    <col min="2054" max="2054" width="14.140625" style="126" customWidth="1"/>
    <col min="2055" max="2055" width="14.5703125" style="126" customWidth="1"/>
    <col min="2056" max="2057" width="14.42578125" style="126" customWidth="1"/>
    <col min="2058" max="2058" width="12.42578125" style="126" customWidth="1"/>
    <col min="2059" max="2059" width="12.85546875" style="126" customWidth="1"/>
    <col min="2060" max="2060" width="12.42578125" style="126" customWidth="1"/>
    <col min="2061" max="2062" width="13.42578125" style="126" customWidth="1"/>
    <col min="2063" max="2063" width="12.7109375" style="126" customWidth="1"/>
    <col min="2064" max="2064" width="14.5703125" style="126" customWidth="1"/>
    <col min="2065" max="2065" width="14.7109375" style="126" customWidth="1"/>
    <col min="2066" max="2066" width="13.7109375" style="126" customWidth="1"/>
    <col min="2067" max="2067" width="14" style="126" customWidth="1"/>
    <col min="2068" max="2068" width="14.140625" style="126" customWidth="1"/>
    <col min="2069" max="2069" width="14.5703125" style="126" customWidth="1"/>
    <col min="2070" max="2071" width="14.42578125" style="126" customWidth="1"/>
    <col min="2072" max="2072" width="12.42578125" style="126" customWidth="1"/>
    <col min="2073" max="2073" width="12.85546875" style="126" customWidth="1"/>
    <col min="2074" max="2074" width="12.42578125" style="126" customWidth="1"/>
    <col min="2075" max="2076" width="13.42578125" style="126" customWidth="1"/>
    <col min="2077" max="2077" width="12.7109375" style="126" customWidth="1"/>
    <col min="2078" max="2078" width="14.5703125" style="126" customWidth="1"/>
    <col min="2079" max="2079" width="19" style="126" customWidth="1"/>
    <col min="2080" max="2080" width="13.5703125" style="126" customWidth="1"/>
    <col min="2081" max="2082" width="36.42578125" style="126" customWidth="1"/>
    <col min="2083" max="2248" width="9.140625" style="126"/>
    <col min="2249" max="2249" width="4" style="126" customWidth="1"/>
    <col min="2250" max="2250" width="22.42578125" style="126" customWidth="1"/>
    <col min="2251" max="2251" width="14.42578125" style="126" customWidth="1"/>
    <col min="2252" max="2252" width="12.140625" style="126" customWidth="1"/>
    <col min="2253" max="2253" width="12.7109375" style="126" customWidth="1"/>
    <col min="2254" max="2254" width="14.140625" style="126" customWidth="1"/>
    <col min="2255" max="2255" width="12.42578125" style="126" customWidth="1"/>
    <col min="2256" max="2256" width="13.5703125" style="126" customWidth="1"/>
    <col min="2257" max="2257" width="12" style="126" customWidth="1"/>
    <col min="2258" max="2258" width="11.7109375" style="126" customWidth="1"/>
    <col min="2259" max="2259" width="13.42578125" style="126" bestFit="1" customWidth="1"/>
    <col min="2260" max="2260" width="12.7109375" style="126" customWidth="1"/>
    <col min="2261" max="2261" width="14" style="126" customWidth="1"/>
    <col min="2262" max="2262" width="13.7109375" style="126" customWidth="1"/>
    <col min="2263" max="2263" width="13.42578125" style="126" bestFit="1" customWidth="1"/>
    <col min="2264" max="2264" width="11.85546875" style="126" customWidth="1"/>
    <col min="2265" max="2265" width="14.7109375" style="126" customWidth="1"/>
    <col min="2266" max="2266" width="13.7109375" style="126" customWidth="1"/>
    <col min="2267" max="2267" width="14" style="126" customWidth="1"/>
    <col min="2268" max="2268" width="14.140625" style="126" customWidth="1"/>
    <col min="2269" max="2269" width="14.5703125" style="126" customWidth="1"/>
    <col min="2270" max="2271" width="14.42578125" style="126" customWidth="1"/>
    <col min="2272" max="2272" width="12.42578125" style="126" customWidth="1"/>
    <col min="2273" max="2273" width="12.85546875" style="126" customWidth="1"/>
    <col min="2274" max="2274" width="12.42578125" style="126" customWidth="1"/>
    <col min="2275" max="2276" width="13.42578125" style="126" customWidth="1"/>
    <col min="2277" max="2278" width="12.7109375" style="126" customWidth="1"/>
    <col min="2279" max="2279" width="14.7109375" style="126" customWidth="1"/>
    <col min="2280" max="2280" width="13.7109375" style="126" customWidth="1"/>
    <col min="2281" max="2281" width="14" style="126" customWidth="1"/>
    <col min="2282" max="2282" width="14.140625" style="126" customWidth="1"/>
    <col min="2283" max="2283" width="14.5703125" style="126" customWidth="1"/>
    <col min="2284" max="2285" width="14.42578125" style="126" customWidth="1"/>
    <col min="2286" max="2286" width="12.42578125" style="126" customWidth="1"/>
    <col min="2287" max="2287" width="12.85546875" style="126" customWidth="1"/>
    <col min="2288" max="2288" width="12.42578125" style="126" customWidth="1"/>
    <col min="2289" max="2290" width="13.42578125" style="126" customWidth="1"/>
    <col min="2291" max="2291" width="12.7109375" style="126" customWidth="1"/>
    <col min="2292" max="2292" width="14.5703125" style="126" customWidth="1"/>
    <col min="2293" max="2293" width="14.7109375" style="126" customWidth="1"/>
    <col min="2294" max="2294" width="13.7109375" style="126" customWidth="1"/>
    <col min="2295" max="2295" width="14" style="126" customWidth="1"/>
    <col min="2296" max="2296" width="14.140625" style="126" customWidth="1"/>
    <col min="2297" max="2297" width="14.5703125" style="126" customWidth="1"/>
    <col min="2298" max="2299" width="14.42578125" style="126" customWidth="1"/>
    <col min="2300" max="2300" width="12.42578125" style="126" customWidth="1"/>
    <col min="2301" max="2301" width="12.85546875" style="126" customWidth="1"/>
    <col min="2302" max="2302" width="12.42578125" style="126" customWidth="1"/>
    <col min="2303" max="2304" width="13.42578125" style="126" customWidth="1"/>
    <col min="2305" max="2305" width="12.7109375" style="126" customWidth="1"/>
    <col min="2306" max="2306" width="14.5703125" style="126" customWidth="1"/>
    <col min="2307" max="2307" width="14.7109375" style="126" customWidth="1"/>
    <col min="2308" max="2308" width="13.7109375" style="126" customWidth="1"/>
    <col min="2309" max="2309" width="14" style="126" customWidth="1"/>
    <col min="2310" max="2310" width="14.140625" style="126" customWidth="1"/>
    <col min="2311" max="2311" width="14.5703125" style="126" customWidth="1"/>
    <col min="2312" max="2313" width="14.42578125" style="126" customWidth="1"/>
    <col min="2314" max="2314" width="12.42578125" style="126" customWidth="1"/>
    <col min="2315" max="2315" width="12.85546875" style="126" customWidth="1"/>
    <col min="2316" max="2316" width="12.42578125" style="126" customWidth="1"/>
    <col min="2317" max="2318" width="13.42578125" style="126" customWidth="1"/>
    <col min="2319" max="2319" width="12.7109375" style="126" customWidth="1"/>
    <col min="2320" max="2320" width="14.5703125" style="126" customWidth="1"/>
    <col min="2321" max="2321" width="14.7109375" style="126" customWidth="1"/>
    <col min="2322" max="2322" width="13.7109375" style="126" customWidth="1"/>
    <col min="2323" max="2323" width="14" style="126" customWidth="1"/>
    <col min="2324" max="2324" width="14.140625" style="126" customWidth="1"/>
    <col min="2325" max="2325" width="14.5703125" style="126" customWidth="1"/>
    <col min="2326" max="2327" width="14.42578125" style="126" customWidth="1"/>
    <col min="2328" max="2328" width="12.42578125" style="126" customWidth="1"/>
    <col min="2329" max="2329" width="12.85546875" style="126" customWidth="1"/>
    <col min="2330" max="2330" width="12.42578125" style="126" customWidth="1"/>
    <col min="2331" max="2332" width="13.42578125" style="126" customWidth="1"/>
    <col min="2333" max="2333" width="12.7109375" style="126" customWidth="1"/>
    <col min="2334" max="2334" width="14.5703125" style="126" customWidth="1"/>
    <col min="2335" max="2335" width="19" style="126" customWidth="1"/>
    <col min="2336" max="2336" width="13.5703125" style="126" customWidth="1"/>
    <col min="2337" max="2338" width="36.42578125" style="126" customWidth="1"/>
    <col min="2339" max="2504" width="9.140625" style="126"/>
    <col min="2505" max="2505" width="4" style="126" customWidth="1"/>
    <col min="2506" max="2506" width="22.42578125" style="126" customWidth="1"/>
    <col min="2507" max="2507" width="14.42578125" style="126" customWidth="1"/>
    <col min="2508" max="2508" width="12.140625" style="126" customWidth="1"/>
    <col min="2509" max="2509" width="12.7109375" style="126" customWidth="1"/>
    <col min="2510" max="2510" width="14.140625" style="126" customWidth="1"/>
    <col min="2511" max="2511" width="12.42578125" style="126" customWidth="1"/>
    <col min="2512" max="2512" width="13.5703125" style="126" customWidth="1"/>
    <col min="2513" max="2513" width="12" style="126" customWidth="1"/>
    <col min="2514" max="2514" width="11.7109375" style="126" customWidth="1"/>
    <col min="2515" max="2515" width="13.42578125" style="126" bestFit="1" customWidth="1"/>
    <col min="2516" max="2516" width="12.7109375" style="126" customWidth="1"/>
    <col min="2517" max="2517" width="14" style="126" customWidth="1"/>
    <col min="2518" max="2518" width="13.7109375" style="126" customWidth="1"/>
    <col min="2519" max="2519" width="13.42578125" style="126" bestFit="1" customWidth="1"/>
    <col min="2520" max="2520" width="11.85546875" style="126" customWidth="1"/>
    <col min="2521" max="2521" width="14.7109375" style="126" customWidth="1"/>
    <col min="2522" max="2522" width="13.7109375" style="126" customWidth="1"/>
    <col min="2523" max="2523" width="14" style="126" customWidth="1"/>
    <col min="2524" max="2524" width="14.140625" style="126" customWidth="1"/>
    <col min="2525" max="2525" width="14.5703125" style="126" customWidth="1"/>
    <col min="2526" max="2527" width="14.42578125" style="126" customWidth="1"/>
    <col min="2528" max="2528" width="12.42578125" style="126" customWidth="1"/>
    <col min="2529" max="2529" width="12.85546875" style="126" customWidth="1"/>
    <col min="2530" max="2530" width="12.42578125" style="126" customWidth="1"/>
    <col min="2531" max="2532" width="13.42578125" style="126" customWidth="1"/>
    <col min="2533" max="2534" width="12.7109375" style="126" customWidth="1"/>
    <col min="2535" max="2535" width="14.7109375" style="126" customWidth="1"/>
    <col min="2536" max="2536" width="13.7109375" style="126" customWidth="1"/>
    <col min="2537" max="2537" width="14" style="126" customWidth="1"/>
    <col min="2538" max="2538" width="14.140625" style="126" customWidth="1"/>
    <col min="2539" max="2539" width="14.5703125" style="126" customWidth="1"/>
    <col min="2540" max="2541" width="14.42578125" style="126" customWidth="1"/>
    <col min="2542" max="2542" width="12.42578125" style="126" customWidth="1"/>
    <col min="2543" max="2543" width="12.85546875" style="126" customWidth="1"/>
    <col min="2544" max="2544" width="12.42578125" style="126" customWidth="1"/>
    <col min="2545" max="2546" width="13.42578125" style="126" customWidth="1"/>
    <col min="2547" max="2547" width="12.7109375" style="126" customWidth="1"/>
    <col min="2548" max="2548" width="14.5703125" style="126" customWidth="1"/>
    <col min="2549" max="2549" width="14.7109375" style="126" customWidth="1"/>
    <col min="2550" max="2550" width="13.7109375" style="126" customWidth="1"/>
    <col min="2551" max="2551" width="14" style="126" customWidth="1"/>
    <col min="2552" max="2552" width="14.140625" style="126" customWidth="1"/>
    <col min="2553" max="2553" width="14.5703125" style="126" customWidth="1"/>
    <col min="2554" max="2555" width="14.42578125" style="126" customWidth="1"/>
    <col min="2556" max="2556" width="12.42578125" style="126" customWidth="1"/>
    <col min="2557" max="2557" width="12.85546875" style="126" customWidth="1"/>
    <col min="2558" max="2558" width="12.42578125" style="126" customWidth="1"/>
    <col min="2559" max="2560" width="13.42578125" style="126" customWidth="1"/>
    <col min="2561" max="2561" width="12.7109375" style="126" customWidth="1"/>
    <col min="2562" max="2562" width="14.5703125" style="126" customWidth="1"/>
    <col min="2563" max="2563" width="14.7109375" style="126" customWidth="1"/>
    <col min="2564" max="2564" width="13.7109375" style="126" customWidth="1"/>
    <col min="2565" max="2565" width="14" style="126" customWidth="1"/>
    <col min="2566" max="2566" width="14.140625" style="126" customWidth="1"/>
    <col min="2567" max="2567" width="14.5703125" style="126" customWidth="1"/>
    <col min="2568" max="2569" width="14.42578125" style="126" customWidth="1"/>
    <col min="2570" max="2570" width="12.42578125" style="126" customWidth="1"/>
    <col min="2571" max="2571" width="12.85546875" style="126" customWidth="1"/>
    <col min="2572" max="2572" width="12.42578125" style="126" customWidth="1"/>
    <col min="2573" max="2574" width="13.42578125" style="126" customWidth="1"/>
    <col min="2575" max="2575" width="12.7109375" style="126" customWidth="1"/>
    <col min="2576" max="2576" width="14.5703125" style="126" customWidth="1"/>
    <col min="2577" max="2577" width="14.7109375" style="126" customWidth="1"/>
    <col min="2578" max="2578" width="13.7109375" style="126" customWidth="1"/>
    <col min="2579" max="2579" width="14" style="126" customWidth="1"/>
    <col min="2580" max="2580" width="14.140625" style="126" customWidth="1"/>
    <col min="2581" max="2581" width="14.5703125" style="126" customWidth="1"/>
    <col min="2582" max="2583" width="14.42578125" style="126" customWidth="1"/>
    <col min="2584" max="2584" width="12.42578125" style="126" customWidth="1"/>
    <col min="2585" max="2585" width="12.85546875" style="126" customWidth="1"/>
    <col min="2586" max="2586" width="12.42578125" style="126" customWidth="1"/>
    <col min="2587" max="2588" width="13.42578125" style="126" customWidth="1"/>
    <col min="2589" max="2589" width="12.7109375" style="126" customWidth="1"/>
    <col min="2590" max="2590" width="14.5703125" style="126" customWidth="1"/>
    <col min="2591" max="2591" width="19" style="126" customWidth="1"/>
    <col min="2592" max="2592" width="13.5703125" style="126" customWidth="1"/>
    <col min="2593" max="2594" width="36.42578125" style="126" customWidth="1"/>
    <col min="2595" max="2760" width="9.140625" style="126"/>
    <col min="2761" max="2761" width="4" style="126" customWidth="1"/>
    <col min="2762" max="2762" width="22.42578125" style="126" customWidth="1"/>
    <col min="2763" max="2763" width="14.42578125" style="126" customWidth="1"/>
    <col min="2764" max="2764" width="12.140625" style="126" customWidth="1"/>
    <col min="2765" max="2765" width="12.7109375" style="126" customWidth="1"/>
    <col min="2766" max="2766" width="14.140625" style="126" customWidth="1"/>
    <col min="2767" max="2767" width="12.42578125" style="126" customWidth="1"/>
    <col min="2768" max="2768" width="13.5703125" style="126" customWidth="1"/>
    <col min="2769" max="2769" width="12" style="126" customWidth="1"/>
    <col min="2770" max="2770" width="11.7109375" style="126" customWidth="1"/>
    <col min="2771" max="2771" width="13.42578125" style="126" bestFit="1" customWidth="1"/>
    <col min="2772" max="2772" width="12.7109375" style="126" customWidth="1"/>
    <col min="2773" max="2773" width="14" style="126" customWidth="1"/>
    <col min="2774" max="2774" width="13.7109375" style="126" customWidth="1"/>
    <col min="2775" max="2775" width="13.42578125" style="126" bestFit="1" customWidth="1"/>
    <col min="2776" max="2776" width="11.85546875" style="126" customWidth="1"/>
    <col min="2777" max="2777" width="14.7109375" style="126" customWidth="1"/>
    <col min="2778" max="2778" width="13.7109375" style="126" customWidth="1"/>
    <col min="2779" max="2779" width="14" style="126" customWidth="1"/>
    <col min="2780" max="2780" width="14.140625" style="126" customWidth="1"/>
    <col min="2781" max="2781" width="14.5703125" style="126" customWidth="1"/>
    <col min="2782" max="2783" width="14.42578125" style="126" customWidth="1"/>
    <col min="2784" max="2784" width="12.42578125" style="126" customWidth="1"/>
    <col min="2785" max="2785" width="12.85546875" style="126" customWidth="1"/>
    <col min="2786" max="2786" width="12.42578125" style="126" customWidth="1"/>
    <col min="2787" max="2788" width="13.42578125" style="126" customWidth="1"/>
    <col min="2789" max="2790" width="12.7109375" style="126" customWidth="1"/>
    <col min="2791" max="2791" width="14.7109375" style="126" customWidth="1"/>
    <col min="2792" max="2792" width="13.7109375" style="126" customWidth="1"/>
    <col min="2793" max="2793" width="14" style="126" customWidth="1"/>
    <col min="2794" max="2794" width="14.140625" style="126" customWidth="1"/>
    <col min="2795" max="2795" width="14.5703125" style="126" customWidth="1"/>
    <col min="2796" max="2797" width="14.42578125" style="126" customWidth="1"/>
    <col min="2798" max="2798" width="12.42578125" style="126" customWidth="1"/>
    <col min="2799" max="2799" width="12.85546875" style="126" customWidth="1"/>
    <col min="2800" max="2800" width="12.42578125" style="126" customWidth="1"/>
    <col min="2801" max="2802" width="13.42578125" style="126" customWidth="1"/>
    <col min="2803" max="2803" width="12.7109375" style="126" customWidth="1"/>
    <col min="2804" max="2804" width="14.5703125" style="126" customWidth="1"/>
    <col min="2805" max="2805" width="14.7109375" style="126" customWidth="1"/>
    <col min="2806" max="2806" width="13.7109375" style="126" customWidth="1"/>
    <col min="2807" max="2807" width="14" style="126" customWidth="1"/>
    <col min="2808" max="2808" width="14.140625" style="126" customWidth="1"/>
    <col min="2809" max="2809" width="14.5703125" style="126" customWidth="1"/>
    <col min="2810" max="2811" width="14.42578125" style="126" customWidth="1"/>
    <col min="2812" max="2812" width="12.42578125" style="126" customWidth="1"/>
    <col min="2813" max="2813" width="12.85546875" style="126" customWidth="1"/>
    <col min="2814" max="2814" width="12.42578125" style="126" customWidth="1"/>
    <col min="2815" max="2816" width="13.42578125" style="126" customWidth="1"/>
    <col min="2817" max="2817" width="12.7109375" style="126" customWidth="1"/>
    <col min="2818" max="2818" width="14.5703125" style="126" customWidth="1"/>
    <col min="2819" max="2819" width="14.7109375" style="126" customWidth="1"/>
    <col min="2820" max="2820" width="13.7109375" style="126" customWidth="1"/>
    <col min="2821" max="2821" width="14" style="126" customWidth="1"/>
    <col min="2822" max="2822" width="14.140625" style="126" customWidth="1"/>
    <col min="2823" max="2823" width="14.5703125" style="126" customWidth="1"/>
    <col min="2824" max="2825" width="14.42578125" style="126" customWidth="1"/>
    <col min="2826" max="2826" width="12.42578125" style="126" customWidth="1"/>
    <col min="2827" max="2827" width="12.85546875" style="126" customWidth="1"/>
    <col min="2828" max="2828" width="12.42578125" style="126" customWidth="1"/>
    <col min="2829" max="2830" width="13.42578125" style="126" customWidth="1"/>
    <col min="2831" max="2831" width="12.7109375" style="126" customWidth="1"/>
    <col min="2832" max="2832" width="14.5703125" style="126" customWidth="1"/>
    <col min="2833" max="2833" width="14.7109375" style="126" customWidth="1"/>
    <col min="2834" max="2834" width="13.7109375" style="126" customWidth="1"/>
    <col min="2835" max="2835" width="14" style="126" customWidth="1"/>
    <col min="2836" max="2836" width="14.140625" style="126" customWidth="1"/>
    <col min="2837" max="2837" width="14.5703125" style="126" customWidth="1"/>
    <col min="2838" max="2839" width="14.42578125" style="126" customWidth="1"/>
    <col min="2840" max="2840" width="12.42578125" style="126" customWidth="1"/>
    <col min="2841" max="2841" width="12.85546875" style="126" customWidth="1"/>
    <col min="2842" max="2842" width="12.42578125" style="126" customWidth="1"/>
    <col min="2843" max="2844" width="13.42578125" style="126" customWidth="1"/>
    <col min="2845" max="2845" width="12.7109375" style="126" customWidth="1"/>
    <col min="2846" max="2846" width="14.5703125" style="126" customWidth="1"/>
    <col min="2847" max="2847" width="19" style="126" customWidth="1"/>
    <col min="2848" max="2848" width="13.5703125" style="126" customWidth="1"/>
    <col min="2849" max="2850" width="36.42578125" style="126" customWidth="1"/>
    <col min="2851" max="3016" width="9.140625" style="126"/>
    <col min="3017" max="3017" width="4" style="126" customWidth="1"/>
    <col min="3018" max="3018" width="22.42578125" style="126" customWidth="1"/>
    <col min="3019" max="3019" width="14.42578125" style="126" customWidth="1"/>
    <col min="3020" max="3020" width="12.140625" style="126" customWidth="1"/>
    <col min="3021" max="3021" width="12.7109375" style="126" customWidth="1"/>
    <col min="3022" max="3022" width="14.140625" style="126" customWidth="1"/>
    <col min="3023" max="3023" width="12.42578125" style="126" customWidth="1"/>
    <col min="3024" max="3024" width="13.5703125" style="126" customWidth="1"/>
    <col min="3025" max="3025" width="12" style="126" customWidth="1"/>
    <col min="3026" max="3026" width="11.7109375" style="126" customWidth="1"/>
    <col min="3027" max="3027" width="13.42578125" style="126" bestFit="1" customWidth="1"/>
    <col min="3028" max="3028" width="12.7109375" style="126" customWidth="1"/>
    <col min="3029" max="3029" width="14" style="126" customWidth="1"/>
    <col min="3030" max="3030" width="13.7109375" style="126" customWidth="1"/>
    <col min="3031" max="3031" width="13.42578125" style="126" bestFit="1" customWidth="1"/>
    <col min="3032" max="3032" width="11.85546875" style="126" customWidth="1"/>
    <col min="3033" max="3033" width="14.7109375" style="126" customWidth="1"/>
    <col min="3034" max="3034" width="13.7109375" style="126" customWidth="1"/>
    <col min="3035" max="3035" width="14" style="126" customWidth="1"/>
    <col min="3036" max="3036" width="14.140625" style="126" customWidth="1"/>
    <col min="3037" max="3037" width="14.5703125" style="126" customWidth="1"/>
    <col min="3038" max="3039" width="14.42578125" style="126" customWidth="1"/>
    <col min="3040" max="3040" width="12.42578125" style="126" customWidth="1"/>
    <col min="3041" max="3041" width="12.85546875" style="126" customWidth="1"/>
    <col min="3042" max="3042" width="12.42578125" style="126" customWidth="1"/>
    <col min="3043" max="3044" width="13.42578125" style="126" customWidth="1"/>
    <col min="3045" max="3046" width="12.7109375" style="126" customWidth="1"/>
    <col min="3047" max="3047" width="14.7109375" style="126" customWidth="1"/>
    <col min="3048" max="3048" width="13.7109375" style="126" customWidth="1"/>
    <col min="3049" max="3049" width="14" style="126" customWidth="1"/>
    <col min="3050" max="3050" width="14.140625" style="126" customWidth="1"/>
    <col min="3051" max="3051" width="14.5703125" style="126" customWidth="1"/>
    <col min="3052" max="3053" width="14.42578125" style="126" customWidth="1"/>
    <col min="3054" max="3054" width="12.42578125" style="126" customWidth="1"/>
    <col min="3055" max="3055" width="12.85546875" style="126" customWidth="1"/>
    <col min="3056" max="3056" width="12.42578125" style="126" customWidth="1"/>
    <col min="3057" max="3058" width="13.42578125" style="126" customWidth="1"/>
    <col min="3059" max="3059" width="12.7109375" style="126" customWidth="1"/>
    <col min="3060" max="3060" width="14.5703125" style="126" customWidth="1"/>
    <col min="3061" max="3061" width="14.7109375" style="126" customWidth="1"/>
    <col min="3062" max="3062" width="13.7109375" style="126" customWidth="1"/>
    <col min="3063" max="3063" width="14" style="126" customWidth="1"/>
    <col min="3064" max="3064" width="14.140625" style="126" customWidth="1"/>
    <col min="3065" max="3065" width="14.5703125" style="126" customWidth="1"/>
    <col min="3066" max="3067" width="14.42578125" style="126" customWidth="1"/>
    <col min="3068" max="3068" width="12.42578125" style="126" customWidth="1"/>
    <col min="3069" max="3069" width="12.85546875" style="126" customWidth="1"/>
    <col min="3070" max="3070" width="12.42578125" style="126" customWidth="1"/>
    <col min="3071" max="3072" width="13.42578125" style="126" customWidth="1"/>
    <col min="3073" max="3073" width="12.7109375" style="126" customWidth="1"/>
    <col min="3074" max="3074" width="14.5703125" style="126" customWidth="1"/>
    <col min="3075" max="3075" width="14.7109375" style="126" customWidth="1"/>
    <col min="3076" max="3076" width="13.7109375" style="126" customWidth="1"/>
    <col min="3077" max="3077" width="14" style="126" customWidth="1"/>
    <col min="3078" max="3078" width="14.140625" style="126" customWidth="1"/>
    <col min="3079" max="3079" width="14.5703125" style="126" customWidth="1"/>
    <col min="3080" max="3081" width="14.42578125" style="126" customWidth="1"/>
    <col min="3082" max="3082" width="12.42578125" style="126" customWidth="1"/>
    <col min="3083" max="3083" width="12.85546875" style="126" customWidth="1"/>
    <col min="3084" max="3084" width="12.42578125" style="126" customWidth="1"/>
    <col min="3085" max="3086" width="13.42578125" style="126" customWidth="1"/>
    <col min="3087" max="3087" width="12.7109375" style="126" customWidth="1"/>
    <col min="3088" max="3088" width="14.5703125" style="126" customWidth="1"/>
    <col min="3089" max="3089" width="14.7109375" style="126" customWidth="1"/>
    <col min="3090" max="3090" width="13.7109375" style="126" customWidth="1"/>
    <col min="3091" max="3091" width="14" style="126" customWidth="1"/>
    <col min="3092" max="3092" width="14.140625" style="126" customWidth="1"/>
    <col min="3093" max="3093" width="14.5703125" style="126" customWidth="1"/>
    <col min="3094" max="3095" width="14.42578125" style="126" customWidth="1"/>
    <col min="3096" max="3096" width="12.42578125" style="126" customWidth="1"/>
    <col min="3097" max="3097" width="12.85546875" style="126" customWidth="1"/>
    <col min="3098" max="3098" width="12.42578125" style="126" customWidth="1"/>
    <col min="3099" max="3100" width="13.42578125" style="126" customWidth="1"/>
    <col min="3101" max="3101" width="12.7109375" style="126" customWidth="1"/>
    <col min="3102" max="3102" width="14.5703125" style="126" customWidth="1"/>
    <col min="3103" max="3103" width="19" style="126" customWidth="1"/>
    <col min="3104" max="3104" width="13.5703125" style="126" customWidth="1"/>
    <col min="3105" max="3106" width="36.42578125" style="126" customWidth="1"/>
    <col min="3107" max="3272" width="9.140625" style="126"/>
    <col min="3273" max="3273" width="4" style="126" customWidth="1"/>
    <col min="3274" max="3274" width="22.42578125" style="126" customWidth="1"/>
    <col min="3275" max="3275" width="14.42578125" style="126" customWidth="1"/>
    <col min="3276" max="3276" width="12.140625" style="126" customWidth="1"/>
    <col min="3277" max="3277" width="12.7109375" style="126" customWidth="1"/>
    <col min="3278" max="3278" width="14.140625" style="126" customWidth="1"/>
    <col min="3279" max="3279" width="12.42578125" style="126" customWidth="1"/>
    <col min="3280" max="3280" width="13.5703125" style="126" customWidth="1"/>
    <col min="3281" max="3281" width="12" style="126" customWidth="1"/>
    <col min="3282" max="3282" width="11.7109375" style="126" customWidth="1"/>
    <col min="3283" max="3283" width="13.42578125" style="126" bestFit="1" customWidth="1"/>
    <col min="3284" max="3284" width="12.7109375" style="126" customWidth="1"/>
    <col min="3285" max="3285" width="14" style="126" customWidth="1"/>
    <col min="3286" max="3286" width="13.7109375" style="126" customWidth="1"/>
    <col min="3287" max="3287" width="13.42578125" style="126" bestFit="1" customWidth="1"/>
    <col min="3288" max="3288" width="11.85546875" style="126" customWidth="1"/>
    <col min="3289" max="3289" width="14.7109375" style="126" customWidth="1"/>
    <col min="3290" max="3290" width="13.7109375" style="126" customWidth="1"/>
    <col min="3291" max="3291" width="14" style="126" customWidth="1"/>
    <col min="3292" max="3292" width="14.140625" style="126" customWidth="1"/>
    <col min="3293" max="3293" width="14.5703125" style="126" customWidth="1"/>
    <col min="3294" max="3295" width="14.42578125" style="126" customWidth="1"/>
    <col min="3296" max="3296" width="12.42578125" style="126" customWidth="1"/>
    <col min="3297" max="3297" width="12.85546875" style="126" customWidth="1"/>
    <col min="3298" max="3298" width="12.42578125" style="126" customWidth="1"/>
    <col min="3299" max="3300" width="13.42578125" style="126" customWidth="1"/>
    <col min="3301" max="3302" width="12.7109375" style="126" customWidth="1"/>
    <col min="3303" max="3303" width="14.7109375" style="126" customWidth="1"/>
    <col min="3304" max="3304" width="13.7109375" style="126" customWidth="1"/>
    <col min="3305" max="3305" width="14" style="126" customWidth="1"/>
    <col min="3306" max="3306" width="14.140625" style="126" customWidth="1"/>
    <col min="3307" max="3307" width="14.5703125" style="126" customWidth="1"/>
    <col min="3308" max="3309" width="14.42578125" style="126" customWidth="1"/>
    <col min="3310" max="3310" width="12.42578125" style="126" customWidth="1"/>
    <col min="3311" max="3311" width="12.85546875" style="126" customWidth="1"/>
    <col min="3312" max="3312" width="12.42578125" style="126" customWidth="1"/>
    <col min="3313" max="3314" width="13.42578125" style="126" customWidth="1"/>
    <col min="3315" max="3315" width="12.7109375" style="126" customWidth="1"/>
    <col min="3316" max="3316" width="14.5703125" style="126" customWidth="1"/>
    <col min="3317" max="3317" width="14.7109375" style="126" customWidth="1"/>
    <col min="3318" max="3318" width="13.7109375" style="126" customWidth="1"/>
    <col min="3319" max="3319" width="14" style="126" customWidth="1"/>
    <col min="3320" max="3320" width="14.140625" style="126" customWidth="1"/>
    <col min="3321" max="3321" width="14.5703125" style="126" customWidth="1"/>
    <col min="3322" max="3323" width="14.42578125" style="126" customWidth="1"/>
    <col min="3324" max="3324" width="12.42578125" style="126" customWidth="1"/>
    <col min="3325" max="3325" width="12.85546875" style="126" customWidth="1"/>
    <col min="3326" max="3326" width="12.42578125" style="126" customWidth="1"/>
    <col min="3327" max="3328" width="13.42578125" style="126" customWidth="1"/>
    <col min="3329" max="3329" width="12.7109375" style="126" customWidth="1"/>
    <col min="3330" max="3330" width="14.5703125" style="126" customWidth="1"/>
    <col min="3331" max="3331" width="14.7109375" style="126" customWidth="1"/>
    <col min="3332" max="3332" width="13.7109375" style="126" customWidth="1"/>
    <col min="3333" max="3333" width="14" style="126" customWidth="1"/>
    <col min="3334" max="3334" width="14.140625" style="126" customWidth="1"/>
    <col min="3335" max="3335" width="14.5703125" style="126" customWidth="1"/>
    <col min="3336" max="3337" width="14.42578125" style="126" customWidth="1"/>
    <col min="3338" max="3338" width="12.42578125" style="126" customWidth="1"/>
    <col min="3339" max="3339" width="12.85546875" style="126" customWidth="1"/>
    <col min="3340" max="3340" width="12.42578125" style="126" customWidth="1"/>
    <col min="3341" max="3342" width="13.42578125" style="126" customWidth="1"/>
    <col min="3343" max="3343" width="12.7109375" style="126" customWidth="1"/>
    <col min="3344" max="3344" width="14.5703125" style="126" customWidth="1"/>
    <col min="3345" max="3345" width="14.7109375" style="126" customWidth="1"/>
    <col min="3346" max="3346" width="13.7109375" style="126" customWidth="1"/>
    <col min="3347" max="3347" width="14" style="126" customWidth="1"/>
    <col min="3348" max="3348" width="14.140625" style="126" customWidth="1"/>
    <col min="3349" max="3349" width="14.5703125" style="126" customWidth="1"/>
    <col min="3350" max="3351" width="14.42578125" style="126" customWidth="1"/>
    <col min="3352" max="3352" width="12.42578125" style="126" customWidth="1"/>
    <col min="3353" max="3353" width="12.85546875" style="126" customWidth="1"/>
    <col min="3354" max="3354" width="12.42578125" style="126" customWidth="1"/>
    <col min="3355" max="3356" width="13.42578125" style="126" customWidth="1"/>
    <col min="3357" max="3357" width="12.7109375" style="126" customWidth="1"/>
    <col min="3358" max="3358" width="14.5703125" style="126" customWidth="1"/>
    <col min="3359" max="3359" width="19" style="126" customWidth="1"/>
    <col min="3360" max="3360" width="13.5703125" style="126" customWidth="1"/>
    <col min="3361" max="3362" width="36.42578125" style="126" customWidth="1"/>
    <col min="3363" max="3528" width="9.140625" style="126"/>
    <col min="3529" max="3529" width="4" style="126" customWidth="1"/>
    <col min="3530" max="3530" width="22.42578125" style="126" customWidth="1"/>
    <col min="3531" max="3531" width="14.42578125" style="126" customWidth="1"/>
    <col min="3532" max="3532" width="12.140625" style="126" customWidth="1"/>
    <col min="3533" max="3533" width="12.7109375" style="126" customWidth="1"/>
    <col min="3534" max="3534" width="14.140625" style="126" customWidth="1"/>
    <col min="3535" max="3535" width="12.42578125" style="126" customWidth="1"/>
    <col min="3536" max="3536" width="13.5703125" style="126" customWidth="1"/>
    <col min="3537" max="3537" width="12" style="126" customWidth="1"/>
    <col min="3538" max="3538" width="11.7109375" style="126" customWidth="1"/>
    <col min="3539" max="3539" width="13.42578125" style="126" bestFit="1" customWidth="1"/>
    <col min="3540" max="3540" width="12.7109375" style="126" customWidth="1"/>
    <col min="3541" max="3541" width="14" style="126" customWidth="1"/>
    <col min="3542" max="3542" width="13.7109375" style="126" customWidth="1"/>
    <col min="3543" max="3543" width="13.42578125" style="126" bestFit="1" customWidth="1"/>
    <col min="3544" max="3544" width="11.85546875" style="126" customWidth="1"/>
    <col min="3545" max="3545" width="14.7109375" style="126" customWidth="1"/>
    <col min="3546" max="3546" width="13.7109375" style="126" customWidth="1"/>
    <col min="3547" max="3547" width="14" style="126" customWidth="1"/>
    <col min="3548" max="3548" width="14.140625" style="126" customWidth="1"/>
    <col min="3549" max="3549" width="14.5703125" style="126" customWidth="1"/>
    <col min="3550" max="3551" width="14.42578125" style="126" customWidth="1"/>
    <col min="3552" max="3552" width="12.42578125" style="126" customWidth="1"/>
    <col min="3553" max="3553" width="12.85546875" style="126" customWidth="1"/>
    <col min="3554" max="3554" width="12.42578125" style="126" customWidth="1"/>
    <col min="3555" max="3556" width="13.42578125" style="126" customWidth="1"/>
    <col min="3557" max="3558" width="12.7109375" style="126" customWidth="1"/>
    <col min="3559" max="3559" width="14.7109375" style="126" customWidth="1"/>
    <col min="3560" max="3560" width="13.7109375" style="126" customWidth="1"/>
    <col min="3561" max="3561" width="14" style="126" customWidth="1"/>
    <col min="3562" max="3562" width="14.140625" style="126" customWidth="1"/>
    <col min="3563" max="3563" width="14.5703125" style="126" customWidth="1"/>
    <col min="3564" max="3565" width="14.42578125" style="126" customWidth="1"/>
    <col min="3566" max="3566" width="12.42578125" style="126" customWidth="1"/>
    <col min="3567" max="3567" width="12.85546875" style="126" customWidth="1"/>
    <col min="3568" max="3568" width="12.42578125" style="126" customWidth="1"/>
    <col min="3569" max="3570" width="13.42578125" style="126" customWidth="1"/>
    <col min="3571" max="3571" width="12.7109375" style="126" customWidth="1"/>
    <col min="3572" max="3572" width="14.5703125" style="126" customWidth="1"/>
    <col min="3573" max="3573" width="14.7109375" style="126" customWidth="1"/>
    <col min="3574" max="3574" width="13.7109375" style="126" customWidth="1"/>
    <col min="3575" max="3575" width="14" style="126" customWidth="1"/>
    <col min="3576" max="3576" width="14.140625" style="126" customWidth="1"/>
    <col min="3577" max="3577" width="14.5703125" style="126" customWidth="1"/>
    <col min="3578" max="3579" width="14.42578125" style="126" customWidth="1"/>
    <col min="3580" max="3580" width="12.42578125" style="126" customWidth="1"/>
    <col min="3581" max="3581" width="12.85546875" style="126" customWidth="1"/>
    <col min="3582" max="3582" width="12.42578125" style="126" customWidth="1"/>
    <col min="3583" max="3584" width="13.42578125" style="126" customWidth="1"/>
    <col min="3585" max="3585" width="12.7109375" style="126" customWidth="1"/>
    <col min="3586" max="3586" width="14.5703125" style="126" customWidth="1"/>
    <col min="3587" max="3587" width="14.7109375" style="126" customWidth="1"/>
    <col min="3588" max="3588" width="13.7109375" style="126" customWidth="1"/>
    <col min="3589" max="3589" width="14" style="126" customWidth="1"/>
    <col min="3590" max="3590" width="14.140625" style="126" customWidth="1"/>
    <col min="3591" max="3591" width="14.5703125" style="126" customWidth="1"/>
    <col min="3592" max="3593" width="14.42578125" style="126" customWidth="1"/>
    <col min="3594" max="3594" width="12.42578125" style="126" customWidth="1"/>
    <col min="3595" max="3595" width="12.85546875" style="126" customWidth="1"/>
    <col min="3596" max="3596" width="12.42578125" style="126" customWidth="1"/>
    <col min="3597" max="3598" width="13.42578125" style="126" customWidth="1"/>
    <col min="3599" max="3599" width="12.7109375" style="126" customWidth="1"/>
    <col min="3600" max="3600" width="14.5703125" style="126" customWidth="1"/>
    <col min="3601" max="3601" width="14.7109375" style="126" customWidth="1"/>
    <col min="3602" max="3602" width="13.7109375" style="126" customWidth="1"/>
    <col min="3603" max="3603" width="14" style="126" customWidth="1"/>
    <col min="3604" max="3604" width="14.140625" style="126" customWidth="1"/>
    <col min="3605" max="3605" width="14.5703125" style="126" customWidth="1"/>
    <col min="3606" max="3607" width="14.42578125" style="126" customWidth="1"/>
    <col min="3608" max="3608" width="12.42578125" style="126" customWidth="1"/>
    <col min="3609" max="3609" width="12.85546875" style="126" customWidth="1"/>
    <col min="3610" max="3610" width="12.42578125" style="126" customWidth="1"/>
    <col min="3611" max="3612" width="13.42578125" style="126" customWidth="1"/>
    <col min="3613" max="3613" width="12.7109375" style="126" customWidth="1"/>
    <col min="3614" max="3614" width="14.5703125" style="126" customWidth="1"/>
    <col min="3615" max="3615" width="19" style="126" customWidth="1"/>
    <col min="3616" max="3616" width="13.5703125" style="126" customWidth="1"/>
    <col min="3617" max="3618" width="36.42578125" style="126" customWidth="1"/>
    <col min="3619" max="3784" width="9.140625" style="126"/>
    <col min="3785" max="3785" width="4" style="126" customWidth="1"/>
    <col min="3786" max="3786" width="22.42578125" style="126" customWidth="1"/>
    <col min="3787" max="3787" width="14.42578125" style="126" customWidth="1"/>
    <col min="3788" max="3788" width="12.140625" style="126" customWidth="1"/>
    <col min="3789" max="3789" width="12.7109375" style="126" customWidth="1"/>
    <col min="3790" max="3790" width="14.140625" style="126" customWidth="1"/>
    <col min="3791" max="3791" width="12.42578125" style="126" customWidth="1"/>
    <col min="3792" max="3792" width="13.5703125" style="126" customWidth="1"/>
    <col min="3793" max="3793" width="12" style="126" customWidth="1"/>
    <col min="3794" max="3794" width="11.7109375" style="126" customWidth="1"/>
    <col min="3795" max="3795" width="13.42578125" style="126" bestFit="1" customWidth="1"/>
    <col min="3796" max="3796" width="12.7109375" style="126" customWidth="1"/>
    <col min="3797" max="3797" width="14" style="126" customWidth="1"/>
    <col min="3798" max="3798" width="13.7109375" style="126" customWidth="1"/>
    <col min="3799" max="3799" width="13.42578125" style="126" bestFit="1" customWidth="1"/>
    <col min="3800" max="3800" width="11.85546875" style="126" customWidth="1"/>
    <col min="3801" max="3801" width="14.7109375" style="126" customWidth="1"/>
    <col min="3802" max="3802" width="13.7109375" style="126" customWidth="1"/>
    <col min="3803" max="3803" width="14" style="126" customWidth="1"/>
    <col min="3804" max="3804" width="14.140625" style="126" customWidth="1"/>
    <col min="3805" max="3805" width="14.5703125" style="126" customWidth="1"/>
    <col min="3806" max="3807" width="14.42578125" style="126" customWidth="1"/>
    <col min="3808" max="3808" width="12.42578125" style="126" customWidth="1"/>
    <col min="3809" max="3809" width="12.85546875" style="126" customWidth="1"/>
    <col min="3810" max="3810" width="12.42578125" style="126" customWidth="1"/>
    <col min="3811" max="3812" width="13.42578125" style="126" customWidth="1"/>
    <col min="3813" max="3814" width="12.7109375" style="126" customWidth="1"/>
    <col min="3815" max="3815" width="14.7109375" style="126" customWidth="1"/>
    <col min="3816" max="3816" width="13.7109375" style="126" customWidth="1"/>
    <col min="3817" max="3817" width="14" style="126" customWidth="1"/>
    <col min="3818" max="3818" width="14.140625" style="126" customWidth="1"/>
    <col min="3819" max="3819" width="14.5703125" style="126" customWidth="1"/>
    <col min="3820" max="3821" width="14.42578125" style="126" customWidth="1"/>
    <col min="3822" max="3822" width="12.42578125" style="126" customWidth="1"/>
    <col min="3823" max="3823" width="12.85546875" style="126" customWidth="1"/>
    <col min="3824" max="3824" width="12.42578125" style="126" customWidth="1"/>
    <col min="3825" max="3826" width="13.42578125" style="126" customWidth="1"/>
    <col min="3827" max="3827" width="12.7109375" style="126" customWidth="1"/>
    <col min="3828" max="3828" width="14.5703125" style="126" customWidth="1"/>
    <col min="3829" max="3829" width="14.7109375" style="126" customWidth="1"/>
    <col min="3830" max="3830" width="13.7109375" style="126" customWidth="1"/>
    <col min="3831" max="3831" width="14" style="126" customWidth="1"/>
    <col min="3832" max="3832" width="14.140625" style="126" customWidth="1"/>
    <col min="3833" max="3833" width="14.5703125" style="126" customWidth="1"/>
    <col min="3834" max="3835" width="14.42578125" style="126" customWidth="1"/>
    <col min="3836" max="3836" width="12.42578125" style="126" customWidth="1"/>
    <col min="3837" max="3837" width="12.85546875" style="126" customWidth="1"/>
    <col min="3838" max="3838" width="12.42578125" style="126" customWidth="1"/>
    <col min="3839" max="3840" width="13.42578125" style="126" customWidth="1"/>
    <col min="3841" max="3841" width="12.7109375" style="126" customWidth="1"/>
    <col min="3842" max="3842" width="14.5703125" style="126" customWidth="1"/>
    <col min="3843" max="3843" width="14.7109375" style="126" customWidth="1"/>
    <col min="3844" max="3844" width="13.7109375" style="126" customWidth="1"/>
    <col min="3845" max="3845" width="14" style="126" customWidth="1"/>
    <col min="3846" max="3846" width="14.140625" style="126" customWidth="1"/>
    <col min="3847" max="3847" width="14.5703125" style="126" customWidth="1"/>
    <col min="3848" max="3849" width="14.42578125" style="126" customWidth="1"/>
    <col min="3850" max="3850" width="12.42578125" style="126" customWidth="1"/>
    <col min="3851" max="3851" width="12.85546875" style="126" customWidth="1"/>
    <col min="3852" max="3852" width="12.42578125" style="126" customWidth="1"/>
    <col min="3853" max="3854" width="13.42578125" style="126" customWidth="1"/>
    <col min="3855" max="3855" width="12.7109375" style="126" customWidth="1"/>
    <col min="3856" max="3856" width="14.5703125" style="126" customWidth="1"/>
    <col min="3857" max="3857" width="14.7109375" style="126" customWidth="1"/>
    <col min="3858" max="3858" width="13.7109375" style="126" customWidth="1"/>
    <col min="3859" max="3859" width="14" style="126" customWidth="1"/>
    <col min="3860" max="3860" width="14.140625" style="126" customWidth="1"/>
    <col min="3861" max="3861" width="14.5703125" style="126" customWidth="1"/>
    <col min="3862" max="3863" width="14.42578125" style="126" customWidth="1"/>
    <col min="3864" max="3864" width="12.42578125" style="126" customWidth="1"/>
    <col min="3865" max="3865" width="12.85546875" style="126" customWidth="1"/>
    <col min="3866" max="3866" width="12.42578125" style="126" customWidth="1"/>
    <col min="3867" max="3868" width="13.42578125" style="126" customWidth="1"/>
    <col min="3869" max="3869" width="12.7109375" style="126" customWidth="1"/>
    <col min="3870" max="3870" width="14.5703125" style="126" customWidth="1"/>
    <col min="3871" max="3871" width="19" style="126" customWidth="1"/>
    <col min="3872" max="3872" width="13.5703125" style="126" customWidth="1"/>
    <col min="3873" max="3874" width="36.42578125" style="126" customWidth="1"/>
    <col min="3875" max="4040" width="9.140625" style="126"/>
    <col min="4041" max="4041" width="4" style="126" customWidth="1"/>
    <col min="4042" max="4042" width="22.42578125" style="126" customWidth="1"/>
    <col min="4043" max="4043" width="14.42578125" style="126" customWidth="1"/>
    <col min="4044" max="4044" width="12.140625" style="126" customWidth="1"/>
    <col min="4045" max="4045" width="12.7109375" style="126" customWidth="1"/>
    <col min="4046" max="4046" width="14.140625" style="126" customWidth="1"/>
    <col min="4047" max="4047" width="12.42578125" style="126" customWidth="1"/>
    <col min="4048" max="4048" width="13.5703125" style="126" customWidth="1"/>
    <col min="4049" max="4049" width="12" style="126" customWidth="1"/>
    <col min="4050" max="4050" width="11.7109375" style="126" customWidth="1"/>
    <col min="4051" max="4051" width="13.42578125" style="126" bestFit="1" customWidth="1"/>
    <col min="4052" max="4052" width="12.7109375" style="126" customWidth="1"/>
    <col min="4053" max="4053" width="14" style="126" customWidth="1"/>
    <col min="4054" max="4054" width="13.7109375" style="126" customWidth="1"/>
    <col min="4055" max="4055" width="13.42578125" style="126" bestFit="1" customWidth="1"/>
    <col min="4056" max="4056" width="11.85546875" style="126" customWidth="1"/>
    <col min="4057" max="4057" width="14.7109375" style="126" customWidth="1"/>
    <col min="4058" max="4058" width="13.7109375" style="126" customWidth="1"/>
    <col min="4059" max="4059" width="14" style="126" customWidth="1"/>
    <col min="4060" max="4060" width="14.140625" style="126" customWidth="1"/>
    <col min="4061" max="4061" width="14.5703125" style="126" customWidth="1"/>
    <col min="4062" max="4063" width="14.42578125" style="126" customWidth="1"/>
    <col min="4064" max="4064" width="12.42578125" style="126" customWidth="1"/>
    <col min="4065" max="4065" width="12.85546875" style="126" customWidth="1"/>
    <col min="4066" max="4066" width="12.42578125" style="126" customWidth="1"/>
    <col min="4067" max="4068" width="13.42578125" style="126" customWidth="1"/>
    <col min="4069" max="4070" width="12.7109375" style="126" customWidth="1"/>
    <col min="4071" max="4071" width="14.7109375" style="126" customWidth="1"/>
    <col min="4072" max="4072" width="13.7109375" style="126" customWidth="1"/>
    <col min="4073" max="4073" width="14" style="126" customWidth="1"/>
    <col min="4074" max="4074" width="14.140625" style="126" customWidth="1"/>
    <col min="4075" max="4075" width="14.5703125" style="126" customWidth="1"/>
    <col min="4076" max="4077" width="14.42578125" style="126" customWidth="1"/>
    <col min="4078" max="4078" width="12.42578125" style="126" customWidth="1"/>
    <col min="4079" max="4079" width="12.85546875" style="126" customWidth="1"/>
    <col min="4080" max="4080" width="12.42578125" style="126" customWidth="1"/>
    <col min="4081" max="4082" width="13.42578125" style="126" customWidth="1"/>
    <col min="4083" max="4083" width="12.7109375" style="126" customWidth="1"/>
    <col min="4084" max="4084" width="14.5703125" style="126" customWidth="1"/>
    <col min="4085" max="4085" width="14.7109375" style="126" customWidth="1"/>
    <col min="4086" max="4086" width="13.7109375" style="126" customWidth="1"/>
    <col min="4087" max="4087" width="14" style="126" customWidth="1"/>
    <col min="4088" max="4088" width="14.140625" style="126" customWidth="1"/>
    <col min="4089" max="4089" width="14.5703125" style="126" customWidth="1"/>
    <col min="4090" max="4091" width="14.42578125" style="126" customWidth="1"/>
    <col min="4092" max="4092" width="12.42578125" style="126" customWidth="1"/>
    <col min="4093" max="4093" width="12.85546875" style="126" customWidth="1"/>
    <col min="4094" max="4094" width="12.42578125" style="126" customWidth="1"/>
    <col min="4095" max="4096" width="13.42578125" style="126" customWidth="1"/>
    <col min="4097" max="4097" width="12.7109375" style="126" customWidth="1"/>
    <col min="4098" max="4098" width="14.5703125" style="126" customWidth="1"/>
    <col min="4099" max="4099" width="14.7109375" style="126" customWidth="1"/>
    <col min="4100" max="4100" width="13.7109375" style="126" customWidth="1"/>
    <col min="4101" max="4101" width="14" style="126" customWidth="1"/>
    <col min="4102" max="4102" width="14.140625" style="126" customWidth="1"/>
    <col min="4103" max="4103" width="14.5703125" style="126" customWidth="1"/>
    <col min="4104" max="4105" width="14.42578125" style="126" customWidth="1"/>
    <col min="4106" max="4106" width="12.42578125" style="126" customWidth="1"/>
    <col min="4107" max="4107" width="12.85546875" style="126" customWidth="1"/>
    <col min="4108" max="4108" width="12.42578125" style="126" customWidth="1"/>
    <col min="4109" max="4110" width="13.42578125" style="126" customWidth="1"/>
    <col min="4111" max="4111" width="12.7109375" style="126" customWidth="1"/>
    <col min="4112" max="4112" width="14.5703125" style="126" customWidth="1"/>
    <col min="4113" max="4113" width="14.7109375" style="126" customWidth="1"/>
    <col min="4114" max="4114" width="13.7109375" style="126" customWidth="1"/>
    <col min="4115" max="4115" width="14" style="126" customWidth="1"/>
    <col min="4116" max="4116" width="14.140625" style="126" customWidth="1"/>
    <col min="4117" max="4117" width="14.5703125" style="126" customWidth="1"/>
    <col min="4118" max="4119" width="14.42578125" style="126" customWidth="1"/>
    <col min="4120" max="4120" width="12.42578125" style="126" customWidth="1"/>
    <col min="4121" max="4121" width="12.85546875" style="126" customWidth="1"/>
    <col min="4122" max="4122" width="12.42578125" style="126" customWidth="1"/>
    <col min="4123" max="4124" width="13.42578125" style="126" customWidth="1"/>
    <col min="4125" max="4125" width="12.7109375" style="126" customWidth="1"/>
    <col min="4126" max="4126" width="14.5703125" style="126" customWidth="1"/>
    <col min="4127" max="4127" width="19" style="126" customWidth="1"/>
    <col min="4128" max="4128" width="13.5703125" style="126" customWidth="1"/>
    <col min="4129" max="4130" width="36.42578125" style="126" customWidth="1"/>
    <col min="4131" max="4296" width="9.140625" style="126"/>
    <col min="4297" max="4297" width="4" style="126" customWidth="1"/>
    <col min="4298" max="4298" width="22.42578125" style="126" customWidth="1"/>
    <col min="4299" max="4299" width="14.42578125" style="126" customWidth="1"/>
    <col min="4300" max="4300" width="12.140625" style="126" customWidth="1"/>
    <col min="4301" max="4301" width="12.7109375" style="126" customWidth="1"/>
    <col min="4302" max="4302" width="14.140625" style="126" customWidth="1"/>
    <col min="4303" max="4303" width="12.42578125" style="126" customWidth="1"/>
    <col min="4304" max="4304" width="13.5703125" style="126" customWidth="1"/>
    <col min="4305" max="4305" width="12" style="126" customWidth="1"/>
    <col min="4306" max="4306" width="11.7109375" style="126" customWidth="1"/>
    <col min="4307" max="4307" width="13.42578125" style="126" bestFit="1" customWidth="1"/>
    <col min="4308" max="4308" width="12.7109375" style="126" customWidth="1"/>
    <col min="4309" max="4309" width="14" style="126" customWidth="1"/>
    <col min="4310" max="4310" width="13.7109375" style="126" customWidth="1"/>
    <col min="4311" max="4311" width="13.42578125" style="126" bestFit="1" customWidth="1"/>
    <col min="4312" max="4312" width="11.85546875" style="126" customWidth="1"/>
    <col min="4313" max="4313" width="14.7109375" style="126" customWidth="1"/>
    <col min="4314" max="4314" width="13.7109375" style="126" customWidth="1"/>
    <col min="4315" max="4315" width="14" style="126" customWidth="1"/>
    <col min="4316" max="4316" width="14.140625" style="126" customWidth="1"/>
    <col min="4317" max="4317" width="14.5703125" style="126" customWidth="1"/>
    <col min="4318" max="4319" width="14.42578125" style="126" customWidth="1"/>
    <col min="4320" max="4320" width="12.42578125" style="126" customWidth="1"/>
    <col min="4321" max="4321" width="12.85546875" style="126" customWidth="1"/>
    <col min="4322" max="4322" width="12.42578125" style="126" customWidth="1"/>
    <col min="4323" max="4324" width="13.42578125" style="126" customWidth="1"/>
    <col min="4325" max="4326" width="12.7109375" style="126" customWidth="1"/>
    <col min="4327" max="4327" width="14.7109375" style="126" customWidth="1"/>
    <col min="4328" max="4328" width="13.7109375" style="126" customWidth="1"/>
    <col min="4329" max="4329" width="14" style="126" customWidth="1"/>
    <col min="4330" max="4330" width="14.140625" style="126" customWidth="1"/>
    <col min="4331" max="4331" width="14.5703125" style="126" customWidth="1"/>
    <col min="4332" max="4333" width="14.42578125" style="126" customWidth="1"/>
    <col min="4334" max="4334" width="12.42578125" style="126" customWidth="1"/>
    <col min="4335" max="4335" width="12.85546875" style="126" customWidth="1"/>
    <col min="4336" max="4336" width="12.42578125" style="126" customWidth="1"/>
    <col min="4337" max="4338" width="13.42578125" style="126" customWidth="1"/>
    <col min="4339" max="4339" width="12.7109375" style="126" customWidth="1"/>
    <col min="4340" max="4340" width="14.5703125" style="126" customWidth="1"/>
    <col min="4341" max="4341" width="14.7109375" style="126" customWidth="1"/>
    <col min="4342" max="4342" width="13.7109375" style="126" customWidth="1"/>
    <col min="4343" max="4343" width="14" style="126" customWidth="1"/>
    <col min="4344" max="4344" width="14.140625" style="126" customWidth="1"/>
    <col min="4345" max="4345" width="14.5703125" style="126" customWidth="1"/>
    <col min="4346" max="4347" width="14.42578125" style="126" customWidth="1"/>
    <col min="4348" max="4348" width="12.42578125" style="126" customWidth="1"/>
    <col min="4349" max="4349" width="12.85546875" style="126" customWidth="1"/>
    <col min="4350" max="4350" width="12.42578125" style="126" customWidth="1"/>
    <col min="4351" max="4352" width="13.42578125" style="126" customWidth="1"/>
    <col min="4353" max="4353" width="12.7109375" style="126" customWidth="1"/>
    <col min="4354" max="4354" width="14.5703125" style="126" customWidth="1"/>
    <col min="4355" max="4355" width="14.7109375" style="126" customWidth="1"/>
    <col min="4356" max="4356" width="13.7109375" style="126" customWidth="1"/>
    <col min="4357" max="4357" width="14" style="126" customWidth="1"/>
    <col min="4358" max="4358" width="14.140625" style="126" customWidth="1"/>
    <col min="4359" max="4359" width="14.5703125" style="126" customWidth="1"/>
    <col min="4360" max="4361" width="14.42578125" style="126" customWidth="1"/>
    <col min="4362" max="4362" width="12.42578125" style="126" customWidth="1"/>
    <col min="4363" max="4363" width="12.85546875" style="126" customWidth="1"/>
    <col min="4364" max="4364" width="12.42578125" style="126" customWidth="1"/>
    <col min="4365" max="4366" width="13.42578125" style="126" customWidth="1"/>
    <col min="4367" max="4367" width="12.7109375" style="126" customWidth="1"/>
    <col min="4368" max="4368" width="14.5703125" style="126" customWidth="1"/>
    <col min="4369" max="4369" width="14.7109375" style="126" customWidth="1"/>
    <col min="4370" max="4370" width="13.7109375" style="126" customWidth="1"/>
    <col min="4371" max="4371" width="14" style="126" customWidth="1"/>
    <col min="4372" max="4372" width="14.140625" style="126" customWidth="1"/>
    <col min="4373" max="4373" width="14.5703125" style="126" customWidth="1"/>
    <col min="4374" max="4375" width="14.42578125" style="126" customWidth="1"/>
    <col min="4376" max="4376" width="12.42578125" style="126" customWidth="1"/>
    <col min="4377" max="4377" width="12.85546875" style="126" customWidth="1"/>
    <col min="4378" max="4378" width="12.42578125" style="126" customWidth="1"/>
    <col min="4379" max="4380" width="13.42578125" style="126" customWidth="1"/>
    <col min="4381" max="4381" width="12.7109375" style="126" customWidth="1"/>
    <col min="4382" max="4382" width="14.5703125" style="126" customWidth="1"/>
    <col min="4383" max="4383" width="19" style="126" customWidth="1"/>
    <col min="4384" max="4384" width="13.5703125" style="126" customWidth="1"/>
    <col min="4385" max="4386" width="36.42578125" style="126" customWidth="1"/>
    <col min="4387" max="4552" width="9.140625" style="126"/>
    <col min="4553" max="4553" width="4" style="126" customWidth="1"/>
    <col min="4554" max="4554" width="22.42578125" style="126" customWidth="1"/>
    <col min="4555" max="4555" width="14.42578125" style="126" customWidth="1"/>
    <col min="4556" max="4556" width="12.140625" style="126" customWidth="1"/>
    <col min="4557" max="4557" width="12.7109375" style="126" customWidth="1"/>
    <col min="4558" max="4558" width="14.140625" style="126" customWidth="1"/>
    <col min="4559" max="4559" width="12.42578125" style="126" customWidth="1"/>
    <col min="4560" max="4560" width="13.5703125" style="126" customWidth="1"/>
    <col min="4561" max="4561" width="12" style="126" customWidth="1"/>
    <col min="4562" max="4562" width="11.7109375" style="126" customWidth="1"/>
    <col min="4563" max="4563" width="13.42578125" style="126" bestFit="1" customWidth="1"/>
    <col min="4564" max="4564" width="12.7109375" style="126" customWidth="1"/>
    <col min="4565" max="4565" width="14" style="126" customWidth="1"/>
    <col min="4566" max="4566" width="13.7109375" style="126" customWidth="1"/>
    <col min="4567" max="4567" width="13.42578125" style="126" bestFit="1" customWidth="1"/>
    <col min="4568" max="4568" width="11.85546875" style="126" customWidth="1"/>
    <col min="4569" max="4569" width="14.7109375" style="126" customWidth="1"/>
    <col min="4570" max="4570" width="13.7109375" style="126" customWidth="1"/>
    <col min="4571" max="4571" width="14" style="126" customWidth="1"/>
    <col min="4572" max="4572" width="14.140625" style="126" customWidth="1"/>
    <col min="4573" max="4573" width="14.5703125" style="126" customWidth="1"/>
    <col min="4574" max="4575" width="14.42578125" style="126" customWidth="1"/>
    <col min="4576" max="4576" width="12.42578125" style="126" customWidth="1"/>
    <col min="4577" max="4577" width="12.85546875" style="126" customWidth="1"/>
    <col min="4578" max="4578" width="12.42578125" style="126" customWidth="1"/>
    <col min="4579" max="4580" width="13.42578125" style="126" customWidth="1"/>
    <col min="4581" max="4582" width="12.7109375" style="126" customWidth="1"/>
    <col min="4583" max="4583" width="14.7109375" style="126" customWidth="1"/>
    <col min="4584" max="4584" width="13.7109375" style="126" customWidth="1"/>
    <col min="4585" max="4585" width="14" style="126" customWidth="1"/>
    <col min="4586" max="4586" width="14.140625" style="126" customWidth="1"/>
    <col min="4587" max="4587" width="14.5703125" style="126" customWidth="1"/>
    <col min="4588" max="4589" width="14.42578125" style="126" customWidth="1"/>
    <col min="4590" max="4590" width="12.42578125" style="126" customWidth="1"/>
    <col min="4591" max="4591" width="12.85546875" style="126" customWidth="1"/>
    <col min="4592" max="4592" width="12.42578125" style="126" customWidth="1"/>
    <col min="4593" max="4594" width="13.42578125" style="126" customWidth="1"/>
    <col min="4595" max="4595" width="12.7109375" style="126" customWidth="1"/>
    <col min="4596" max="4596" width="14.5703125" style="126" customWidth="1"/>
    <col min="4597" max="4597" width="14.7109375" style="126" customWidth="1"/>
    <col min="4598" max="4598" width="13.7109375" style="126" customWidth="1"/>
    <col min="4599" max="4599" width="14" style="126" customWidth="1"/>
    <col min="4600" max="4600" width="14.140625" style="126" customWidth="1"/>
    <col min="4601" max="4601" width="14.5703125" style="126" customWidth="1"/>
    <col min="4602" max="4603" width="14.42578125" style="126" customWidth="1"/>
    <col min="4604" max="4604" width="12.42578125" style="126" customWidth="1"/>
    <col min="4605" max="4605" width="12.85546875" style="126" customWidth="1"/>
    <col min="4606" max="4606" width="12.42578125" style="126" customWidth="1"/>
    <col min="4607" max="4608" width="13.42578125" style="126" customWidth="1"/>
    <col min="4609" max="4609" width="12.7109375" style="126" customWidth="1"/>
    <col min="4610" max="4610" width="14.5703125" style="126" customWidth="1"/>
    <col min="4611" max="4611" width="14.7109375" style="126" customWidth="1"/>
    <col min="4612" max="4612" width="13.7109375" style="126" customWidth="1"/>
    <col min="4613" max="4613" width="14" style="126" customWidth="1"/>
    <col min="4614" max="4614" width="14.140625" style="126" customWidth="1"/>
    <col min="4615" max="4615" width="14.5703125" style="126" customWidth="1"/>
    <col min="4616" max="4617" width="14.42578125" style="126" customWidth="1"/>
    <col min="4618" max="4618" width="12.42578125" style="126" customWidth="1"/>
    <col min="4619" max="4619" width="12.85546875" style="126" customWidth="1"/>
    <col min="4620" max="4620" width="12.42578125" style="126" customWidth="1"/>
    <col min="4621" max="4622" width="13.42578125" style="126" customWidth="1"/>
    <col min="4623" max="4623" width="12.7109375" style="126" customWidth="1"/>
    <col min="4624" max="4624" width="14.5703125" style="126" customWidth="1"/>
    <col min="4625" max="4625" width="14.7109375" style="126" customWidth="1"/>
    <col min="4626" max="4626" width="13.7109375" style="126" customWidth="1"/>
    <col min="4627" max="4627" width="14" style="126" customWidth="1"/>
    <col min="4628" max="4628" width="14.140625" style="126" customWidth="1"/>
    <col min="4629" max="4629" width="14.5703125" style="126" customWidth="1"/>
    <col min="4630" max="4631" width="14.42578125" style="126" customWidth="1"/>
    <col min="4632" max="4632" width="12.42578125" style="126" customWidth="1"/>
    <col min="4633" max="4633" width="12.85546875" style="126" customWidth="1"/>
    <col min="4634" max="4634" width="12.42578125" style="126" customWidth="1"/>
    <col min="4635" max="4636" width="13.42578125" style="126" customWidth="1"/>
    <col min="4637" max="4637" width="12.7109375" style="126" customWidth="1"/>
    <col min="4638" max="4638" width="14.5703125" style="126" customWidth="1"/>
    <col min="4639" max="4639" width="19" style="126" customWidth="1"/>
    <col min="4640" max="4640" width="13.5703125" style="126" customWidth="1"/>
    <col min="4641" max="4642" width="36.42578125" style="126" customWidth="1"/>
    <col min="4643" max="4808" width="9.140625" style="126"/>
    <col min="4809" max="4809" width="4" style="126" customWidth="1"/>
    <col min="4810" max="4810" width="22.42578125" style="126" customWidth="1"/>
    <col min="4811" max="4811" width="14.42578125" style="126" customWidth="1"/>
    <col min="4812" max="4812" width="12.140625" style="126" customWidth="1"/>
    <col min="4813" max="4813" width="12.7109375" style="126" customWidth="1"/>
    <col min="4814" max="4814" width="14.140625" style="126" customWidth="1"/>
    <col min="4815" max="4815" width="12.42578125" style="126" customWidth="1"/>
    <col min="4816" max="4816" width="13.5703125" style="126" customWidth="1"/>
    <col min="4817" max="4817" width="12" style="126" customWidth="1"/>
    <col min="4818" max="4818" width="11.7109375" style="126" customWidth="1"/>
    <col min="4819" max="4819" width="13.42578125" style="126" bestFit="1" customWidth="1"/>
    <col min="4820" max="4820" width="12.7109375" style="126" customWidth="1"/>
    <col min="4821" max="4821" width="14" style="126" customWidth="1"/>
    <col min="4822" max="4822" width="13.7109375" style="126" customWidth="1"/>
    <col min="4823" max="4823" width="13.42578125" style="126" bestFit="1" customWidth="1"/>
    <col min="4824" max="4824" width="11.85546875" style="126" customWidth="1"/>
    <col min="4825" max="4825" width="14.7109375" style="126" customWidth="1"/>
    <col min="4826" max="4826" width="13.7109375" style="126" customWidth="1"/>
    <col min="4827" max="4827" width="14" style="126" customWidth="1"/>
    <col min="4828" max="4828" width="14.140625" style="126" customWidth="1"/>
    <col min="4829" max="4829" width="14.5703125" style="126" customWidth="1"/>
    <col min="4830" max="4831" width="14.42578125" style="126" customWidth="1"/>
    <col min="4832" max="4832" width="12.42578125" style="126" customWidth="1"/>
    <col min="4833" max="4833" width="12.85546875" style="126" customWidth="1"/>
    <col min="4834" max="4834" width="12.42578125" style="126" customWidth="1"/>
    <col min="4835" max="4836" width="13.42578125" style="126" customWidth="1"/>
    <col min="4837" max="4838" width="12.7109375" style="126" customWidth="1"/>
    <col min="4839" max="4839" width="14.7109375" style="126" customWidth="1"/>
    <col min="4840" max="4840" width="13.7109375" style="126" customWidth="1"/>
    <col min="4841" max="4841" width="14" style="126" customWidth="1"/>
    <col min="4842" max="4842" width="14.140625" style="126" customWidth="1"/>
    <col min="4843" max="4843" width="14.5703125" style="126" customWidth="1"/>
    <col min="4844" max="4845" width="14.42578125" style="126" customWidth="1"/>
    <col min="4846" max="4846" width="12.42578125" style="126" customWidth="1"/>
    <col min="4847" max="4847" width="12.85546875" style="126" customWidth="1"/>
    <col min="4848" max="4848" width="12.42578125" style="126" customWidth="1"/>
    <col min="4849" max="4850" width="13.42578125" style="126" customWidth="1"/>
    <col min="4851" max="4851" width="12.7109375" style="126" customWidth="1"/>
    <col min="4852" max="4852" width="14.5703125" style="126" customWidth="1"/>
    <col min="4853" max="4853" width="14.7109375" style="126" customWidth="1"/>
    <col min="4854" max="4854" width="13.7109375" style="126" customWidth="1"/>
    <col min="4855" max="4855" width="14" style="126" customWidth="1"/>
    <col min="4856" max="4856" width="14.140625" style="126" customWidth="1"/>
    <col min="4857" max="4857" width="14.5703125" style="126" customWidth="1"/>
    <col min="4858" max="4859" width="14.42578125" style="126" customWidth="1"/>
    <col min="4860" max="4860" width="12.42578125" style="126" customWidth="1"/>
    <col min="4861" max="4861" width="12.85546875" style="126" customWidth="1"/>
    <col min="4862" max="4862" width="12.42578125" style="126" customWidth="1"/>
    <col min="4863" max="4864" width="13.42578125" style="126" customWidth="1"/>
    <col min="4865" max="4865" width="12.7109375" style="126" customWidth="1"/>
    <col min="4866" max="4866" width="14.5703125" style="126" customWidth="1"/>
    <col min="4867" max="4867" width="14.7109375" style="126" customWidth="1"/>
    <col min="4868" max="4868" width="13.7109375" style="126" customWidth="1"/>
    <col min="4869" max="4869" width="14" style="126" customWidth="1"/>
    <col min="4870" max="4870" width="14.140625" style="126" customWidth="1"/>
    <col min="4871" max="4871" width="14.5703125" style="126" customWidth="1"/>
    <col min="4872" max="4873" width="14.42578125" style="126" customWidth="1"/>
    <col min="4874" max="4874" width="12.42578125" style="126" customWidth="1"/>
    <col min="4875" max="4875" width="12.85546875" style="126" customWidth="1"/>
    <col min="4876" max="4876" width="12.42578125" style="126" customWidth="1"/>
    <col min="4877" max="4878" width="13.42578125" style="126" customWidth="1"/>
    <col min="4879" max="4879" width="12.7109375" style="126" customWidth="1"/>
    <col min="4880" max="4880" width="14.5703125" style="126" customWidth="1"/>
    <col min="4881" max="4881" width="14.7109375" style="126" customWidth="1"/>
    <col min="4882" max="4882" width="13.7109375" style="126" customWidth="1"/>
    <col min="4883" max="4883" width="14" style="126" customWidth="1"/>
    <col min="4884" max="4884" width="14.140625" style="126" customWidth="1"/>
    <col min="4885" max="4885" width="14.5703125" style="126" customWidth="1"/>
    <col min="4886" max="4887" width="14.42578125" style="126" customWidth="1"/>
    <col min="4888" max="4888" width="12.42578125" style="126" customWidth="1"/>
    <col min="4889" max="4889" width="12.85546875" style="126" customWidth="1"/>
    <col min="4890" max="4890" width="12.42578125" style="126" customWidth="1"/>
    <col min="4891" max="4892" width="13.42578125" style="126" customWidth="1"/>
    <col min="4893" max="4893" width="12.7109375" style="126" customWidth="1"/>
    <col min="4894" max="4894" width="14.5703125" style="126" customWidth="1"/>
    <col min="4895" max="4895" width="19" style="126" customWidth="1"/>
    <col min="4896" max="4896" width="13.5703125" style="126" customWidth="1"/>
    <col min="4897" max="4898" width="36.42578125" style="126" customWidth="1"/>
    <col min="4899" max="5064" width="9.140625" style="126"/>
    <col min="5065" max="5065" width="4" style="126" customWidth="1"/>
    <col min="5066" max="5066" width="22.42578125" style="126" customWidth="1"/>
    <col min="5067" max="5067" width="14.42578125" style="126" customWidth="1"/>
    <col min="5068" max="5068" width="12.140625" style="126" customWidth="1"/>
    <col min="5069" max="5069" width="12.7109375" style="126" customWidth="1"/>
    <col min="5070" max="5070" width="14.140625" style="126" customWidth="1"/>
    <col min="5071" max="5071" width="12.42578125" style="126" customWidth="1"/>
    <col min="5072" max="5072" width="13.5703125" style="126" customWidth="1"/>
    <col min="5073" max="5073" width="12" style="126" customWidth="1"/>
    <col min="5074" max="5074" width="11.7109375" style="126" customWidth="1"/>
    <col min="5075" max="5075" width="13.42578125" style="126" bestFit="1" customWidth="1"/>
    <col min="5076" max="5076" width="12.7109375" style="126" customWidth="1"/>
    <col min="5077" max="5077" width="14" style="126" customWidth="1"/>
    <col min="5078" max="5078" width="13.7109375" style="126" customWidth="1"/>
    <col min="5079" max="5079" width="13.42578125" style="126" bestFit="1" customWidth="1"/>
    <col min="5080" max="5080" width="11.85546875" style="126" customWidth="1"/>
    <col min="5081" max="5081" width="14.7109375" style="126" customWidth="1"/>
    <col min="5082" max="5082" width="13.7109375" style="126" customWidth="1"/>
    <col min="5083" max="5083" width="14" style="126" customWidth="1"/>
    <col min="5084" max="5084" width="14.140625" style="126" customWidth="1"/>
    <col min="5085" max="5085" width="14.5703125" style="126" customWidth="1"/>
    <col min="5086" max="5087" width="14.42578125" style="126" customWidth="1"/>
    <col min="5088" max="5088" width="12.42578125" style="126" customWidth="1"/>
    <col min="5089" max="5089" width="12.85546875" style="126" customWidth="1"/>
    <col min="5090" max="5090" width="12.42578125" style="126" customWidth="1"/>
    <col min="5091" max="5092" width="13.42578125" style="126" customWidth="1"/>
    <col min="5093" max="5094" width="12.7109375" style="126" customWidth="1"/>
    <col min="5095" max="5095" width="14.7109375" style="126" customWidth="1"/>
    <col min="5096" max="5096" width="13.7109375" style="126" customWidth="1"/>
    <col min="5097" max="5097" width="14" style="126" customWidth="1"/>
    <col min="5098" max="5098" width="14.140625" style="126" customWidth="1"/>
    <col min="5099" max="5099" width="14.5703125" style="126" customWidth="1"/>
    <col min="5100" max="5101" width="14.42578125" style="126" customWidth="1"/>
    <col min="5102" max="5102" width="12.42578125" style="126" customWidth="1"/>
    <col min="5103" max="5103" width="12.85546875" style="126" customWidth="1"/>
    <col min="5104" max="5104" width="12.42578125" style="126" customWidth="1"/>
    <col min="5105" max="5106" width="13.42578125" style="126" customWidth="1"/>
    <col min="5107" max="5107" width="12.7109375" style="126" customWidth="1"/>
    <col min="5108" max="5108" width="14.5703125" style="126" customWidth="1"/>
    <col min="5109" max="5109" width="14.7109375" style="126" customWidth="1"/>
    <col min="5110" max="5110" width="13.7109375" style="126" customWidth="1"/>
    <col min="5111" max="5111" width="14" style="126" customWidth="1"/>
    <col min="5112" max="5112" width="14.140625" style="126" customWidth="1"/>
    <col min="5113" max="5113" width="14.5703125" style="126" customWidth="1"/>
    <col min="5114" max="5115" width="14.42578125" style="126" customWidth="1"/>
    <col min="5116" max="5116" width="12.42578125" style="126" customWidth="1"/>
    <col min="5117" max="5117" width="12.85546875" style="126" customWidth="1"/>
    <col min="5118" max="5118" width="12.42578125" style="126" customWidth="1"/>
    <col min="5119" max="5120" width="13.42578125" style="126" customWidth="1"/>
    <col min="5121" max="5121" width="12.7109375" style="126" customWidth="1"/>
    <col min="5122" max="5122" width="14.5703125" style="126" customWidth="1"/>
    <col min="5123" max="5123" width="14.7109375" style="126" customWidth="1"/>
    <col min="5124" max="5124" width="13.7109375" style="126" customWidth="1"/>
    <col min="5125" max="5125" width="14" style="126" customWidth="1"/>
    <col min="5126" max="5126" width="14.140625" style="126" customWidth="1"/>
    <col min="5127" max="5127" width="14.5703125" style="126" customWidth="1"/>
    <col min="5128" max="5129" width="14.42578125" style="126" customWidth="1"/>
    <col min="5130" max="5130" width="12.42578125" style="126" customWidth="1"/>
    <col min="5131" max="5131" width="12.85546875" style="126" customWidth="1"/>
    <col min="5132" max="5132" width="12.42578125" style="126" customWidth="1"/>
    <col min="5133" max="5134" width="13.42578125" style="126" customWidth="1"/>
    <col min="5135" max="5135" width="12.7109375" style="126" customWidth="1"/>
    <col min="5136" max="5136" width="14.5703125" style="126" customWidth="1"/>
    <col min="5137" max="5137" width="14.7109375" style="126" customWidth="1"/>
    <col min="5138" max="5138" width="13.7109375" style="126" customWidth="1"/>
    <col min="5139" max="5139" width="14" style="126" customWidth="1"/>
    <col min="5140" max="5140" width="14.140625" style="126" customWidth="1"/>
    <col min="5141" max="5141" width="14.5703125" style="126" customWidth="1"/>
    <col min="5142" max="5143" width="14.42578125" style="126" customWidth="1"/>
    <col min="5144" max="5144" width="12.42578125" style="126" customWidth="1"/>
    <col min="5145" max="5145" width="12.85546875" style="126" customWidth="1"/>
    <col min="5146" max="5146" width="12.42578125" style="126" customWidth="1"/>
    <col min="5147" max="5148" width="13.42578125" style="126" customWidth="1"/>
    <col min="5149" max="5149" width="12.7109375" style="126" customWidth="1"/>
    <col min="5150" max="5150" width="14.5703125" style="126" customWidth="1"/>
    <col min="5151" max="5151" width="19" style="126" customWidth="1"/>
    <col min="5152" max="5152" width="13.5703125" style="126" customWidth="1"/>
    <col min="5153" max="5154" width="36.42578125" style="126" customWidth="1"/>
    <col min="5155" max="5320" width="9.140625" style="126"/>
    <col min="5321" max="5321" width="4" style="126" customWidth="1"/>
    <col min="5322" max="5322" width="22.42578125" style="126" customWidth="1"/>
    <col min="5323" max="5323" width="14.42578125" style="126" customWidth="1"/>
    <col min="5324" max="5324" width="12.140625" style="126" customWidth="1"/>
    <col min="5325" max="5325" width="12.7109375" style="126" customWidth="1"/>
    <col min="5326" max="5326" width="14.140625" style="126" customWidth="1"/>
    <col min="5327" max="5327" width="12.42578125" style="126" customWidth="1"/>
    <col min="5328" max="5328" width="13.5703125" style="126" customWidth="1"/>
    <col min="5329" max="5329" width="12" style="126" customWidth="1"/>
    <col min="5330" max="5330" width="11.7109375" style="126" customWidth="1"/>
    <col min="5331" max="5331" width="13.42578125" style="126" bestFit="1" customWidth="1"/>
    <col min="5332" max="5332" width="12.7109375" style="126" customWidth="1"/>
    <col min="5333" max="5333" width="14" style="126" customWidth="1"/>
    <col min="5334" max="5334" width="13.7109375" style="126" customWidth="1"/>
    <col min="5335" max="5335" width="13.42578125" style="126" bestFit="1" customWidth="1"/>
    <col min="5336" max="5336" width="11.85546875" style="126" customWidth="1"/>
    <col min="5337" max="5337" width="14.7109375" style="126" customWidth="1"/>
    <col min="5338" max="5338" width="13.7109375" style="126" customWidth="1"/>
    <col min="5339" max="5339" width="14" style="126" customWidth="1"/>
    <col min="5340" max="5340" width="14.140625" style="126" customWidth="1"/>
    <col min="5341" max="5341" width="14.5703125" style="126" customWidth="1"/>
    <col min="5342" max="5343" width="14.42578125" style="126" customWidth="1"/>
    <col min="5344" max="5344" width="12.42578125" style="126" customWidth="1"/>
    <col min="5345" max="5345" width="12.85546875" style="126" customWidth="1"/>
    <col min="5346" max="5346" width="12.42578125" style="126" customWidth="1"/>
    <col min="5347" max="5348" width="13.42578125" style="126" customWidth="1"/>
    <col min="5349" max="5350" width="12.7109375" style="126" customWidth="1"/>
    <col min="5351" max="5351" width="14.7109375" style="126" customWidth="1"/>
    <col min="5352" max="5352" width="13.7109375" style="126" customWidth="1"/>
    <col min="5353" max="5353" width="14" style="126" customWidth="1"/>
    <col min="5354" max="5354" width="14.140625" style="126" customWidth="1"/>
    <col min="5355" max="5355" width="14.5703125" style="126" customWidth="1"/>
    <col min="5356" max="5357" width="14.42578125" style="126" customWidth="1"/>
    <col min="5358" max="5358" width="12.42578125" style="126" customWidth="1"/>
    <col min="5359" max="5359" width="12.85546875" style="126" customWidth="1"/>
    <col min="5360" max="5360" width="12.42578125" style="126" customWidth="1"/>
    <col min="5361" max="5362" width="13.42578125" style="126" customWidth="1"/>
    <col min="5363" max="5363" width="12.7109375" style="126" customWidth="1"/>
    <col min="5364" max="5364" width="14.5703125" style="126" customWidth="1"/>
    <col min="5365" max="5365" width="14.7109375" style="126" customWidth="1"/>
    <col min="5366" max="5366" width="13.7109375" style="126" customWidth="1"/>
    <col min="5367" max="5367" width="14" style="126" customWidth="1"/>
    <col min="5368" max="5368" width="14.140625" style="126" customWidth="1"/>
    <col min="5369" max="5369" width="14.5703125" style="126" customWidth="1"/>
    <col min="5370" max="5371" width="14.42578125" style="126" customWidth="1"/>
    <col min="5372" max="5372" width="12.42578125" style="126" customWidth="1"/>
    <col min="5373" max="5373" width="12.85546875" style="126" customWidth="1"/>
    <col min="5374" max="5374" width="12.42578125" style="126" customWidth="1"/>
    <col min="5375" max="5376" width="13.42578125" style="126" customWidth="1"/>
    <col min="5377" max="5377" width="12.7109375" style="126" customWidth="1"/>
    <col min="5378" max="5378" width="14.5703125" style="126" customWidth="1"/>
    <col min="5379" max="5379" width="14.7109375" style="126" customWidth="1"/>
    <col min="5380" max="5380" width="13.7109375" style="126" customWidth="1"/>
    <col min="5381" max="5381" width="14" style="126" customWidth="1"/>
    <col min="5382" max="5382" width="14.140625" style="126" customWidth="1"/>
    <col min="5383" max="5383" width="14.5703125" style="126" customWidth="1"/>
    <col min="5384" max="5385" width="14.42578125" style="126" customWidth="1"/>
    <col min="5386" max="5386" width="12.42578125" style="126" customWidth="1"/>
    <col min="5387" max="5387" width="12.85546875" style="126" customWidth="1"/>
    <col min="5388" max="5388" width="12.42578125" style="126" customWidth="1"/>
    <col min="5389" max="5390" width="13.42578125" style="126" customWidth="1"/>
    <col min="5391" max="5391" width="12.7109375" style="126" customWidth="1"/>
    <col min="5392" max="5392" width="14.5703125" style="126" customWidth="1"/>
    <col min="5393" max="5393" width="14.7109375" style="126" customWidth="1"/>
    <col min="5394" max="5394" width="13.7109375" style="126" customWidth="1"/>
    <col min="5395" max="5395" width="14" style="126" customWidth="1"/>
    <col min="5396" max="5396" width="14.140625" style="126" customWidth="1"/>
    <col min="5397" max="5397" width="14.5703125" style="126" customWidth="1"/>
    <col min="5398" max="5399" width="14.42578125" style="126" customWidth="1"/>
    <col min="5400" max="5400" width="12.42578125" style="126" customWidth="1"/>
    <col min="5401" max="5401" width="12.85546875" style="126" customWidth="1"/>
    <col min="5402" max="5402" width="12.42578125" style="126" customWidth="1"/>
    <col min="5403" max="5404" width="13.42578125" style="126" customWidth="1"/>
    <col min="5405" max="5405" width="12.7109375" style="126" customWidth="1"/>
    <col min="5406" max="5406" width="14.5703125" style="126" customWidth="1"/>
    <col min="5407" max="5407" width="19" style="126" customWidth="1"/>
    <col min="5408" max="5408" width="13.5703125" style="126" customWidth="1"/>
    <col min="5409" max="5410" width="36.42578125" style="126" customWidth="1"/>
    <col min="5411" max="5576" width="9.140625" style="126"/>
    <col min="5577" max="5577" width="4" style="126" customWidth="1"/>
    <col min="5578" max="5578" width="22.42578125" style="126" customWidth="1"/>
    <col min="5579" max="5579" width="14.42578125" style="126" customWidth="1"/>
    <col min="5580" max="5580" width="12.140625" style="126" customWidth="1"/>
    <col min="5581" max="5581" width="12.7109375" style="126" customWidth="1"/>
    <col min="5582" max="5582" width="14.140625" style="126" customWidth="1"/>
    <col min="5583" max="5583" width="12.42578125" style="126" customWidth="1"/>
    <col min="5584" max="5584" width="13.5703125" style="126" customWidth="1"/>
    <col min="5585" max="5585" width="12" style="126" customWidth="1"/>
    <col min="5586" max="5586" width="11.7109375" style="126" customWidth="1"/>
    <col min="5587" max="5587" width="13.42578125" style="126" bestFit="1" customWidth="1"/>
    <col min="5588" max="5588" width="12.7109375" style="126" customWidth="1"/>
    <col min="5589" max="5589" width="14" style="126" customWidth="1"/>
    <col min="5590" max="5590" width="13.7109375" style="126" customWidth="1"/>
    <col min="5591" max="5591" width="13.42578125" style="126" bestFit="1" customWidth="1"/>
    <col min="5592" max="5592" width="11.85546875" style="126" customWidth="1"/>
    <col min="5593" max="5593" width="14.7109375" style="126" customWidth="1"/>
    <col min="5594" max="5594" width="13.7109375" style="126" customWidth="1"/>
    <col min="5595" max="5595" width="14" style="126" customWidth="1"/>
    <col min="5596" max="5596" width="14.140625" style="126" customWidth="1"/>
    <col min="5597" max="5597" width="14.5703125" style="126" customWidth="1"/>
    <col min="5598" max="5599" width="14.42578125" style="126" customWidth="1"/>
    <col min="5600" max="5600" width="12.42578125" style="126" customWidth="1"/>
    <col min="5601" max="5601" width="12.85546875" style="126" customWidth="1"/>
    <col min="5602" max="5602" width="12.42578125" style="126" customWidth="1"/>
    <col min="5603" max="5604" width="13.42578125" style="126" customWidth="1"/>
    <col min="5605" max="5606" width="12.7109375" style="126" customWidth="1"/>
    <col min="5607" max="5607" width="14.7109375" style="126" customWidth="1"/>
    <col min="5608" max="5608" width="13.7109375" style="126" customWidth="1"/>
    <col min="5609" max="5609" width="14" style="126" customWidth="1"/>
    <col min="5610" max="5610" width="14.140625" style="126" customWidth="1"/>
    <col min="5611" max="5611" width="14.5703125" style="126" customWidth="1"/>
    <col min="5612" max="5613" width="14.42578125" style="126" customWidth="1"/>
    <col min="5614" max="5614" width="12.42578125" style="126" customWidth="1"/>
    <col min="5615" max="5615" width="12.85546875" style="126" customWidth="1"/>
    <col min="5616" max="5616" width="12.42578125" style="126" customWidth="1"/>
    <col min="5617" max="5618" width="13.42578125" style="126" customWidth="1"/>
    <col min="5619" max="5619" width="12.7109375" style="126" customWidth="1"/>
    <col min="5620" max="5620" width="14.5703125" style="126" customWidth="1"/>
    <col min="5621" max="5621" width="14.7109375" style="126" customWidth="1"/>
    <col min="5622" max="5622" width="13.7109375" style="126" customWidth="1"/>
    <col min="5623" max="5623" width="14" style="126" customWidth="1"/>
    <col min="5624" max="5624" width="14.140625" style="126" customWidth="1"/>
    <col min="5625" max="5625" width="14.5703125" style="126" customWidth="1"/>
    <col min="5626" max="5627" width="14.42578125" style="126" customWidth="1"/>
    <col min="5628" max="5628" width="12.42578125" style="126" customWidth="1"/>
    <col min="5629" max="5629" width="12.85546875" style="126" customWidth="1"/>
    <col min="5630" max="5630" width="12.42578125" style="126" customWidth="1"/>
    <col min="5631" max="5632" width="13.42578125" style="126" customWidth="1"/>
    <col min="5633" max="5633" width="12.7109375" style="126" customWidth="1"/>
    <col min="5634" max="5634" width="14.5703125" style="126" customWidth="1"/>
    <col min="5635" max="5635" width="14.7109375" style="126" customWidth="1"/>
    <col min="5636" max="5636" width="13.7109375" style="126" customWidth="1"/>
    <col min="5637" max="5637" width="14" style="126" customWidth="1"/>
    <col min="5638" max="5638" width="14.140625" style="126" customWidth="1"/>
    <col min="5639" max="5639" width="14.5703125" style="126" customWidth="1"/>
    <col min="5640" max="5641" width="14.42578125" style="126" customWidth="1"/>
    <col min="5642" max="5642" width="12.42578125" style="126" customWidth="1"/>
    <col min="5643" max="5643" width="12.85546875" style="126" customWidth="1"/>
    <col min="5644" max="5644" width="12.42578125" style="126" customWidth="1"/>
    <col min="5645" max="5646" width="13.42578125" style="126" customWidth="1"/>
    <col min="5647" max="5647" width="12.7109375" style="126" customWidth="1"/>
    <col min="5648" max="5648" width="14.5703125" style="126" customWidth="1"/>
    <col min="5649" max="5649" width="14.7109375" style="126" customWidth="1"/>
    <col min="5650" max="5650" width="13.7109375" style="126" customWidth="1"/>
    <col min="5651" max="5651" width="14" style="126" customWidth="1"/>
    <col min="5652" max="5652" width="14.140625" style="126" customWidth="1"/>
    <col min="5653" max="5653" width="14.5703125" style="126" customWidth="1"/>
    <col min="5654" max="5655" width="14.42578125" style="126" customWidth="1"/>
    <col min="5656" max="5656" width="12.42578125" style="126" customWidth="1"/>
    <col min="5657" max="5657" width="12.85546875" style="126" customWidth="1"/>
    <col min="5658" max="5658" width="12.42578125" style="126" customWidth="1"/>
    <col min="5659" max="5660" width="13.42578125" style="126" customWidth="1"/>
    <col min="5661" max="5661" width="12.7109375" style="126" customWidth="1"/>
    <col min="5662" max="5662" width="14.5703125" style="126" customWidth="1"/>
    <col min="5663" max="5663" width="19" style="126" customWidth="1"/>
    <col min="5664" max="5664" width="13.5703125" style="126" customWidth="1"/>
    <col min="5665" max="5666" width="36.42578125" style="126" customWidth="1"/>
    <col min="5667" max="5832" width="9.140625" style="126"/>
    <col min="5833" max="5833" width="4" style="126" customWidth="1"/>
    <col min="5834" max="5834" width="22.42578125" style="126" customWidth="1"/>
    <col min="5835" max="5835" width="14.42578125" style="126" customWidth="1"/>
    <col min="5836" max="5836" width="12.140625" style="126" customWidth="1"/>
    <col min="5837" max="5837" width="12.7109375" style="126" customWidth="1"/>
    <col min="5838" max="5838" width="14.140625" style="126" customWidth="1"/>
    <col min="5839" max="5839" width="12.42578125" style="126" customWidth="1"/>
    <col min="5840" max="5840" width="13.5703125" style="126" customWidth="1"/>
    <col min="5841" max="5841" width="12" style="126" customWidth="1"/>
    <col min="5842" max="5842" width="11.7109375" style="126" customWidth="1"/>
    <col min="5843" max="5843" width="13.42578125" style="126" bestFit="1" customWidth="1"/>
    <col min="5844" max="5844" width="12.7109375" style="126" customWidth="1"/>
    <col min="5845" max="5845" width="14" style="126" customWidth="1"/>
    <col min="5846" max="5846" width="13.7109375" style="126" customWidth="1"/>
    <col min="5847" max="5847" width="13.42578125" style="126" bestFit="1" customWidth="1"/>
    <col min="5848" max="5848" width="11.85546875" style="126" customWidth="1"/>
    <col min="5849" max="5849" width="14.7109375" style="126" customWidth="1"/>
    <col min="5850" max="5850" width="13.7109375" style="126" customWidth="1"/>
    <col min="5851" max="5851" width="14" style="126" customWidth="1"/>
    <col min="5852" max="5852" width="14.140625" style="126" customWidth="1"/>
    <col min="5853" max="5853" width="14.5703125" style="126" customWidth="1"/>
    <col min="5854" max="5855" width="14.42578125" style="126" customWidth="1"/>
    <col min="5856" max="5856" width="12.42578125" style="126" customWidth="1"/>
    <col min="5857" max="5857" width="12.85546875" style="126" customWidth="1"/>
    <col min="5858" max="5858" width="12.42578125" style="126" customWidth="1"/>
    <col min="5859" max="5860" width="13.42578125" style="126" customWidth="1"/>
    <col min="5861" max="5862" width="12.7109375" style="126" customWidth="1"/>
    <col min="5863" max="5863" width="14.7109375" style="126" customWidth="1"/>
    <col min="5864" max="5864" width="13.7109375" style="126" customWidth="1"/>
    <col min="5865" max="5865" width="14" style="126" customWidth="1"/>
    <col min="5866" max="5866" width="14.140625" style="126" customWidth="1"/>
    <col min="5867" max="5867" width="14.5703125" style="126" customWidth="1"/>
    <col min="5868" max="5869" width="14.42578125" style="126" customWidth="1"/>
    <col min="5870" max="5870" width="12.42578125" style="126" customWidth="1"/>
    <col min="5871" max="5871" width="12.85546875" style="126" customWidth="1"/>
    <col min="5872" max="5872" width="12.42578125" style="126" customWidth="1"/>
    <col min="5873" max="5874" width="13.42578125" style="126" customWidth="1"/>
    <col min="5875" max="5875" width="12.7109375" style="126" customWidth="1"/>
    <col min="5876" max="5876" width="14.5703125" style="126" customWidth="1"/>
    <col min="5877" max="5877" width="14.7109375" style="126" customWidth="1"/>
    <col min="5878" max="5878" width="13.7109375" style="126" customWidth="1"/>
    <col min="5879" max="5879" width="14" style="126" customWidth="1"/>
    <col min="5880" max="5880" width="14.140625" style="126" customWidth="1"/>
    <col min="5881" max="5881" width="14.5703125" style="126" customWidth="1"/>
    <col min="5882" max="5883" width="14.42578125" style="126" customWidth="1"/>
    <col min="5884" max="5884" width="12.42578125" style="126" customWidth="1"/>
    <col min="5885" max="5885" width="12.85546875" style="126" customWidth="1"/>
    <col min="5886" max="5886" width="12.42578125" style="126" customWidth="1"/>
    <col min="5887" max="5888" width="13.42578125" style="126" customWidth="1"/>
    <col min="5889" max="5889" width="12.7109375" style="126" customWidth="1"/>
    <col min="5890" max="5890" width="14.5703125" style="126" customWidth="1"/>
    <col min="5891" max="5891" width="14.7109375" style="126" customWidth="1"/>
    <col min="5892" max="5892" width="13.7109375" style="126" customWidth="1"/>
    <col min="5893" max="5893" width="14" style="126" customWidth="1"/>
    <col min="5894" max="5894" width="14.140625" style="126" customWidth="1"/>
    <col min="5895" max="5895" width="14.5703125" style="126" customWidth="1"/>
    <col min="5896" max="5897" width="14.42578125" style="126" customWidth="1"/>
    <col min="5898" max="5898" width="12.42578125" style="126" customWidth="1"/>
    <col min="5899" max="5899" width="12.85546875" style="126" customWidth="1"/>
    <col min="5900" max="5900" width="12.42578125" style="126" customWidth="1"/>
    <col min="5901" max="5902" width="13.42578125" style="126" customWidth="1"/>
    <col min="5903" max="5903" width="12.7109375" style="126" customWidth="1"/>
    <col min="5904" max="5904" width="14.5703125" style="126" customWidth="1"/>
    <col min="5905" max="5905" width="14.7109375" style="126" customWidth="1"/>
    <col min="5906" max="5906" width="13.7109375" style="126" customWidth="1"/>
    <col min="5907" max="5907" width="14" style="126" customWidth="1"/>
    <col min="5908" max="5908" width="14.140625" style="126" customWidth="1"/>
    <col min="5909" max="5909" width="14.5703125" style="126" customWidth="1"/>
    <col min="5910" max="5911" width="14.42578125" style="126" customWidth="1"/>
    <col min="5912" max="5912" width="12.42578125" style="126" customWidth="1"/>
    <col min="5913" max="5913" width="12.85546875" style="126" customWidth="1"/>
    <col min="5914" max="5914" width="12.42578125" style="126" customWidth="1"/>
    <col min="5915" max="5916" width="13.42578125" style="126" customWidth="1"/>
    <col min="5917" max="5917" width="12.7109375" style="126" customWidth="1"/>
    <col min="5918" max="5918" width="14.5703125" style="126" customWidth="1"/>
    <col min="5919" max="5919" width="19" style="126" customWidth="1"/>
    <col min="5920" max="5920" width="13.5703125" style="126" customWidth="1"/>
    <col min="5921" max="5922" width="36.42578125" style="126" customWidth="1"/>
    <col min="5923" max="6088" width="9.140625" style="126"/>
    <col min="6089" max="6089" width="4" style="126" customWidth="1"/>
    <col min="6090" max="6090" width="22.42578125" style="126" customWidth="1"/>
    <col min="6091" max="6091" width="14.42578125" style="126" customWidth="1"/>
    <col min="6092" max="6092" width="12.140625" style="126" customWidth="1"/>
    <col min="6093" max="6093" width="12.7109375" style="126" customWidth="1"/>
    <col min="6094" max="6094" width="14.140625" style="126" customWidth="1"/>
    <col min="6095" max="6095" width="12.42578125" style="126" customWidth="1"/>
    <col min="6096" max="6096" width="13.5703125" style="126" customWidth="1"/>
    <col min="6097" max="6097" width="12" style="126" customWidth="1"/>
    <col min="6098" max="6098" width="11.7109375" style="126" customWidth="1"/>
    <col min="6099" max="6099" width="13.42578125" style="126" bestFit="1" customWidth="1"/>
    <col min="6100" max="6100" width="12.7109375" style="126" customWidth="1"/>
    <col min="6101" max="6101" width="14" style="126" customWidth="1"/>
    <col min="6102" max="6102" width="13.7109375" style="126" customWidth="1"/>
    <col min="6103" max="6103" width="13.42578125" style="126" bestFit="1" customWidth="1"/>
    <col min="6104" max="6104" width="11.85546875" style="126" customWidth="1"/>
    <col min="6105" max="6105" width="14.7109375" style="126" customWidth="1"/>
    <col min="6106" max="6106" width="13.7109375" style="126" customWidth="1"/>
    <col min="6107" max="6107" width="14" style="126" customWidth="1"/>
    <col min="6108" max="6108" width="14.140625" style="126" customWidth="1"/>
    <col min="6109" max="6109" width="14.5703125" style="126" customWidth="1"/>
    <col min="6110" max="6111" width="14.42578125" style="126" customWidth="1"/>
    <col min="6112" max="6112" width="12.42578125" style="126" customWidth="1"/>
    <col min="6113" max="6113" width="12.85546875" style="126" customWidth="1"/>
    <col min="6114" max="6114" width="12.42578125" style="126" customWidth="1"/>
    <col min="6115" max="6116" width="13.42578125" style="126" customWidth="1"/>
    <col min="6117" max="6118" width="12.7109375" style="126" customWidth="1"/>
    <col min="6119" max="6119" width="14.7109375" style="126" customWidth="1"/>
    <col min="6120" max="6120" width="13.7109375" style="126" customWidth="1"/>
    <col min="6121" max="6121" width="14" style="126" customWidth="1"/>
    <col min="6122" max="6122" width="14.140625" style="126" customWidth="1"/>
    <col min="6123" max="6123" width="14.5703125" style="126" customWidth="1"/>
    <col min="6124" max="6125" width="14.42578125" style="126" customWidth="1"/>
    <col min="6126" max="6126" width="12.42578125" style="126" customWidth="1"/>
    <col min="6127" max="6127" width="12.85546875" style="126" customWidth="1"/>
    <col min="6128" max="6128" width="12.42578125" style="126" customWidth="1"/>
    <col min="6129" max="6130" width="13.42578125" style="126" customWidth="1"/>
    <col min="6131" max="6131" width="12.7109375" style="126" customWidth="1"/>
    <col min="6132" max="6132" width="14.5703125" style="126" customWidth="1"/>
    <col min="6133" max="6133" width="14.7109375" style="126" customWidth="1"/>
    <col min="6134" max="6134" width="13.7109375" style="126" customWidth="1"/>
    <col min="6135" max="6135" width="14" style="126" customWidth="1"/>
    <col min="6136" max="6136" width="14.140625" style="126" customWidth="1"/>
    <col min="6137" max="6137" width="14.5703125" style="126" customWidth="1"/>
    <col min="6138" max="6139" width="14.42578125" style="126" customWidth="1"/>
    <col min="6140" max="6140" width="12.42578125" style="126" customWidth="1"/>
    <col min="6141" max="6141" width="12.85546875" style="126" customWidth="1"/>
    <col min="6142" max="6142" width="12.42578125" style="126" customWidth="1"/>
    <col min="6143" max="6144" width="13.42578125" style="126" customWidth="1"/>
    <col min="6145" max="6145" width="12.7109375" style="126" customWidth="1"/>
    <col min="6146" max="6146" width="14.5703125" style="126" customWidth="1"/>
    <col min="6147" max="6147" width="14.7109375" style="126" customWidth="1"/>
    <col min="6148" max="6148" width="13.7109375" style="126" customWidth="1"/>
    <col min="6149" max="6149" width="14" style="126" customWidth="1"/>
    <col min="6150" max="6150" width="14.140625" style="126" customWidth="1"/>
    <col min="6151" max="6151" width="14.5703125" style="126" customWidth="1"/>
    <col min="6152" max="6153" width="14.42578125" style="126" customWidth="1"/>
    <col min="6154" max="6154" width="12.42578125" style="126" customWidth="1"/>
    <col min="6155" max="6155" width="12.85546875" style="126" customWidth="1"/>
    <col min="6156" max="6156" width="12.42578125" style="126" customWidth="1"/>
    <col min="6157" max="6158" width="13.42578125" style="126" customWidth="1"/>
    <col min="6159" max="6159" width="12.7109375" style="126" customWidth="1"/>
    <col min="6160" max="6160" width="14.5703125" style="126" customWidth="1"/>
    <col min="6161" max="6161" width="14.7109375" style="126" customWidth="1"/>
    <col min="6162" max="6162" width="13.7109375" style="126" customWidth="1"/>
    <col min="6163" max="6163" width="14" style="126" customWidth="1"/>
    <col min="6164" max="6164" width="14.140625" style="126" customWidth="1"/>
    <col min="6165" max="6165" width="14.5703125" style="126" customWidth="1"/>
    <col min="6166" max="6167" width="14.42578125" style="126" customWidth="1"/>
    <col min="6168" max="6168" width="12.42578125" style="126" customWidth="1"/>
    <col min="6169" max="6169" width="12.85546875" style="126" customWidth="1"/>
    <col min="6170" max="6170" width="12.42578125" style="126" customWidth="1"/>
    <col min="6171" max="6172" width="13.42578125" style="126" customWidth="1"/>
    <col min="6173" max="6173" width="12.7109375" style="126" customWidth="1"/>
    <col min="6174" max="6174" width="14.5703125" style="126" customWidth="1"/>
    <col min="6175" max="6175" width="19" style="126" customWidth="1"/>
    <col min="6176" max="6176" width="13.5703125" style="126" customWidth="1"/>
    <col min="6177" max="6178" width="36.42578125" style="126" customWidth="1"/>
    <col min="6179" max="6344" width="9.140625" style="126"/>
    <col min="6345" max="6345" width="4" style="126" customWidth="1"/>
    <col min="6346" max="6346" width="22.42578125" style="126" customWidth="1"/>
    <col min="6347" max="6347" width="14.42578125" style="126" customWidth="1"/>
    <col min="6348" max="6348" width="12.140625" style="126" customWidth="1"/>
    <col min="6349" max="6349" width="12.7109375" style="126" customWidth="1"/>
    <col min="6350" max="6350" width="14.140625" style="126" customWidth="1"/>
    <col min="6351" max="6351" width="12.42578125" style="126" customWidth="1"/>
    <col min="6352" max="6352" width="13.5703125" style="126" customWidth="1"/>
    <col min="6353" max="6353" width="12" style="126" customWidth="1"/>
    <col min="6354" max="6354" width="11.7109375" style="126" customWidth="1"/>
    <col min="6355" max="6355" width="13.42578125" style="126" bestFit="1" customWidth="1"/>
    <col min="6356" max="6356" width="12.7109375" style="126" customWidth="1"/>
    <col min="6357" max="6357" width="14" style="126" customWidth="1"/>
    <col min="6358" max="6358" width="13.7109375" style="126" customWidth="1"/>
    <col min="6359" max="6359" width="13.42578125" style="126" bestFit="1" customWidth="1"/>
    <col min="6360" max="6360" width="11.85546875" style="126" customWidth="1"/>
    <col min="6361" max="6361" width="14.7109375" style="126" customWidth="1"/>
    <col min="6362" max="6362" width="13.7109375" style="126" customWidth="1"/>
    <col min="6363" max="6363" width="14" style="126" customWidth="1"/>
    <col min="6364" max="6364" width="14.140625" style="126" customWidth="1"/>
    <col min="6365" max="6365" width="14.5703125" style="126" customWidth="1"/>
    <col min="6366" max="6367" width="14.42578125" style="126" customWidth="1"/>
    <col min="6368" max="6368" width="12.42578125" style="126" customWidth="1"/>
    <col min="6369" max="6369" width="12.85546875" style="126" customWidth="1"/>
    <col min="6370" max="6370" width="12.42578125" style="126" customWidth="1"/>
    <col min="6371" max="6372" width="13.42578125" style="126" customWidth="1"/>
    <col min="6373" max="6374" width="12.7109375" style="126" customWidth="1"/>
    <col min="6375" max="6375" width="14.7109375" style="126" customWidth="1"/>
    <col min="6376" max="6376" width="13.7109375" style="126" customWidth="1"/>
    <col min="6377" max="6377" width="14" style="126" customWidth="1"/>
    <col min="6378" max="6378" width="14.140625" style="126" customWidth="1"/>
    <col min="6379" max="6379" width="14.5703125" style="126" customWidth="1"/>
    <col min="6380" max="6381" width="14.42578125" style="126" customWidth="1"/>
    <col min="6382" max="6382" width="12.42578125" style="126" customWidth="1"/>
    <col min="6383" max="6383" width="12.85546875" style="126" customWidth="1"/>
    <col min="6384" max="6384" width="12.42578125" style="126" customWidth="1"/>
    <col min="6385" max="6386" width="13.42578125" style="126" customWidth="1"/>
    <col min="6387" max="6387" width="12.7109375" style="126" customWidth="1"/>
    <col min="6388" max="6388" width="14.5703125" style="126" customWidth="1"/>
    <col min="6389" max="6389" width="14.7109375" style="126" customWidth="1"/>
    <col min="6390" max="6390" width="13.7109375" style="126" customWidth="1"/>
    <col min="6391" max="6391" width="14" style="126" customWidth="1"/>
    <col min="6392" max="6392" width="14.140625" style="126" customWidth="1"/>
    <col min="6393" max="6393" width="14.5703125" style="126" customWidth="1"/>
    <col min="6394" max="6395" width="14.42578125" style="126" customWidth="1"/>
    <col min="6396" max="6396" width="12.42578125" style="126" customWidth="1"/>
    <col min="6397" max="6397" width="12.85546875" style="126" customWidth="1"/>
    <col min="6398" max="6398" width="12.42578125" style="126" customWidth="1"/>
    <col min="6399" max="6400" width="13.42578125" style="126" customWidth="1"/>
    <col min="6401" max="6401" width="12.7109375" style="126" customWidth="1"/>
    <col min="6402" max="6402" width="14.5703125" style="126" customWidth="1"/>
    <col min="6403" max="6403" width="14.7109375" style="126" customWidth="1"/>
    <col min="6404" max="6404" width="13.7109375" style="126" customWidth="1"/>
    <col min="6405" max="6405" width="14" style="126" customWidth="1"/>
    <col min="6406" max="6406" width="14.140625" style="126" customWidth="1"/>
    <col min="6407" max="6407" width="14.5703125" style="126" customWidth="1"/>
    <col min="6408" max="6409" width="14.42578125" style="126" customWidth="1"/>
    <col min="6410" max="6410" width="12.42578125" style="126" customWidth="1"/>
    <col min="6411" max="6411" width="12.85546875" style="126" customWidth="1"/>
    <col min="6412" max="6412" width="12.42578125" style="126" customWidth="1"/>
    <col min="6413" max="6414" width="13.42578125" style="126" customWidth="1"/>
    <col min="6415" max="6415" width="12.7109375" style="126" customWidth="1"/>
    <col min="6416" max="6416" width="14.5703125" style="126" customWidth="1"/>
    <col min="6417" max="6417" width="14.7109375" style="126" customWidth="1"/>
    <col min="6418" max="6418" width="13.7109375" style="126" customWidth="1"/>
    <col min="6419" max="6419" width="14" style="126" customWidth="1"/>
    <col min="6420" max="6420" width="14.140625" style="126" customWidth="1"/>
    <col min="6421" max="6421" width="14.5703125" style="126" customWidth="1"/>
    <col min="6422" max="6423" width="14.42578125" style="126" customWidth="1"/>
    <col min="6424" max="6424" width="12.42578125" style="126" customWidth="1"/>
    <col min="6425" max="6425" width="12.85546875" style="126" customWidth="1"/>
    <col min="6426" max="6426" width="12.42578125" style="126" customWidth="1"/>
    <col min="6427" max="6428" width="13.42578125" style="126" customWidth="1"/>
    <col min="6429" max="6429" width="12.7109375" style="126" customWidth="1"/>
    <col min="6430" max="6430" width="14.5703125" style="126" customWidth="1"/>
    <col min="6431" max="6431" width="19" style="126" customWidth="1"/>
    <col min="6432" max="6432" width="13.5703125" style="126" customWidth="1"/>
    <col min="6433" max="6434" width="36.42578125" style="126" customWidth="1"/>
    <col min="6435" max="6600" width="9.140625" style="126"/>
    <col min="6601" max="6601" width="4" style="126" customWidth="1"/>
    <col min="6602" max="6602" width="22.42578125" style="126" customWidth="1"/>
    <col min="6603" max="6603" width="14.42578125" style="126" customWidth="1"/>
    <col min="6604" max="6604" width="12.140625" style="126" customWidth="1"/>
    <col min="6605" max="6605" width="12.7109375" style="126" customWidth="1"/>
    <col min="6606" max="6606" width="14.140625" style="126" customWidth="1"/>
    <col min="6607" max="6607" width="12.42578125" style="126" customWidth="1"/>
    <col min="6608" max="6608" width="13.5703125" style="126" customWidth="1"/>
    <col min="6609" max="6609" width="12" style="126" customWidth="1"/>
    <col min="6610" max="6610" width="11.7109375" style="126" customWidth="1"/>
    <col min="6611" max="6611" width="13.42578125" style="126" bestFit="1" customWidth="1"/>
    <col min="6612" max="6612" width="12.7109375" style="126" customWidth="1"/>
    <col min="6613" max="6613" width="14" style="126" customWidth="1"/>
    <col min="6614" max="6614" width="13.7109375" style="126" customWidth="1"/>
    <col min="6615" max="6615" width="13.42578125" style="126" bestFit="1" customWidth="1"/>
    <col min="6616" max="6616" width="11.85546875" style="126" customWidth="1"/>
    <col min="6617" max="6617" width="14.7109375" style="126" customWidth="1"/>
    <col min="6618" max="6618" width="13.7109375" style="126" customWidth="1"/>
    <col min="6619" max="6619" width="14" style="126" customWidth="1"/>
    <col min="6620" max="6620" width="14.140625" style="126" customWidth="1"/>
    <col min="6621" max="6621" width="14.5703125" style="126" customWidth="1"/>
    <col min="6622" max="6623" width="14.42578125" style="126" customWidth="1"/>
    <col min="6624" max="6624" width="12.42578125" style="126" customWidth="1"/>
    <col min="6625" max="6625" width="12.85546875" style="126" customWidth="1"/>
    <col min="6626" max="6626" width="12.42578125" style="126" customWidth="1"/>
    <col min="6627" max="6628" width="13.42578125" style="126" customWidth="1"/>
    <col min="6629" max="6630" width="12.7109375" style="126" customWidth="1"/>
    <col min="6631" max="6631" width="14.7109375" style="126" customWidth="1"/>
    <col min="6632" max="6632" width="13.7109375" style="126" customWidth="1"/>
    <col min="6633" max="6633" width="14" style="126" customWidth="1"/>
    <col min="6634" max="6634" width="14.140625" style="126" customWidth="1"/>
    <col min="6635" max="6635" width="14.5703125" style="126" customWidth="1"/>
    <col min="6636" max="6637" width="14.42578125" style="126" customWidth="1"/>
    <col min="6638" max="6638" width="12.42578125" style="126" customWidth="1"/>
    <col min="6639" max="6639" width="12.85546875" style="126" customWidth="1"/>
    <col min="6640" max="6640" width="12.42578125" style="126" customWidth="1"/>
    <col min="6641" max="6642" width="13.42578125" style="126" customWidth="1"/>
    <col min="6643" max="6643" width="12.7109375" style="126" customWidth="1"/>
    <col min="6644" max="6644" width="14.5703125" style="126" customWidth="1"/>
    <col min="6645" max="6645" width="14.7109375" style="126" customWidth="1"/>
    <col min="6646" max="6646" width="13.7109375" style="126" customWidth="1"/>
    <col min="6647" max="6647" width="14" style="126" customWidth="1"/>
    <col min="6648" max="6648" width="14.140625" style="126" customWidth="1"/>
    <col min="6649" max="6649" width="14.5703125" style="126" customWidth="1"/>
    <col min="6650" max="6651" width="14.42578125" style="126" customWidth="1"/>
    <col min="6652" max="6652" width="12.42578125" style="126" customWidth="1"/>
    <col min="6653" max="6653" width="12.85546875" style="126" customWidth="1"/>
    <col min="6654" max="6654" width="12.42578125" style="126" customWidth="1"/>
    <col min="6655" max="6656" width="13.42578125" style="126" customWidth="1"/>
    <col min="6657" max="6657" width="12.7109375" style="126" customWidth="1"/>
    <col min="6658" max="6658" width="14.5703125" style="126" customWidth="1"/>
    <col min="6659" max="6659" width="14.7109375" style="126" customWidth="1"/>
    <col min="6660" max="6660" width="13.7109375" style="126" customWidth="1"/>
    <col min="6661" max="6661" width="14" style="126" customWidth="1"/>
    <col min="6662" max="6662" width="14.140625" style="126" customWidth="1"/>
    <col min="6663" max="6663" width="14.5703125" style="126" customWidth="1"/>
    <col min="6664" max="6665" width="14.42578125" style="126" customWidth="1"/>
    <col min="6666" max="6666" width="12.42578125" style="126" customWidth="1"/>
    <col min="6667" max="6667" width="12.85546875" style="126" customWidth="1"/>
    <col min="6668" max="6668" width="12.42578125" style="126" customWidth="1"/>
    <col min="6669" max="6670" width="13.42578125" style="126" customWidth="1"/>
    <col min="6671" max="6671" width="12.7109375" style="126" customWidth="1"/>
    <col min="6672" max="6672" width="14.5703125" style="126" customWidth="1"/>
    <col min="6673" max="6673" width="14.7109375" style="126" customWidth="1"/>
    <col min="6674" max="6674" width="13.7109375" style="126" customWidth="1"/>
    <col min="6675" max="6675" width="14" style="126" customWidth="1"/>
    <col min="6676" max="6676" width="14.140625" style="126" customWidth="1"/>
    <col min="6677" max="6677" width="14.5703125" style="126" customWidth="1"/>
    <col min="6678" max="6679" width="14.42578125" style="126" customWidth="1"/>
    <col min="6680" max="6680" width="12.42578125" style="126" customWidth="1"/>
    <col min="6681" max="6681" width="12.85546875" style="126" customWidth="1"/>
    <col min="6682" max="6682" width="12.42578125" style="126" customWidth="1"/>
    <col min="6683" max="6684" width="13.42578125" style="126" customWidth="1"/>
    <col min="6685" max="6685" width="12.7109375" style="126" customWidth="1"/>
    <col min="6686" max="6686" width="14.5703125" style="126" customWidth="1"/>
    <col min="6687" max="6687" width="19" style="126" customWidth="1"/>
    <col min="6688" max="6688" width="13.5703125" style="126" customWidth="1"/>
    <col min="6689" max="6690" width="36.42578125" style="126" customWidth="1"/>
    <col min="6691" max="6856" width="9.140625" style="126"/>
    <col min="6857" max="6857" width="4" style="126" customWidth="1"/>
    <col min="6858" max="6858" width="22.42578125" style="126" customWidth="1"/>
    <col min="6859" max="6859" width="14.42578125" style="126" customWidth="1"/>
    <col min="6860" max="6860" width="12.140625" style="126" customWidth="1"/>
    <col min="6861" max="6861" width="12.7109375" style="126" customWidth="1"/>
    <col min="6862" max="6862" width="14.140625" style="126" customWidth="1"/>
    <col min="6863" max="6863" width="12.42578125" style="126" customWidth="1"/>
    <col min="6864" max="6864" width="13.5703125" style="126" customWidth="1"/>
    <col min="6865" max="6865" width="12" style="126" customWidth="1"/>
    <col min="6866" max="6866" width="11.7109375" style="126" customWidth="1"/>
    <col min="6867" max="6867" width="13.42578125" style="126" bestFit="1" customWidth="1"/>
    <col min="6868" max="6868" width="12.7109375" style="126" customWidth="1"/>
    <col min="6869" max="6869" width="14" style="126" customWidth="1"/>
    <col min="6870" max="6870" width="13.7109375" style="126" customWidth="1"/>
    <col min="6871" max="6871" width="13.42578125" style="126" bestFit="1" customWidth="1"/>
    <col min="6872" max="6872" width="11.85546875" style="126" customWidth="1"/>
    <col min="6873" max="6873" width="14.7109375" style="126" customWidth="1"/>
    <col min="6874" max="6874" width="13.7109375" style="126" customWidth="1"/>
    <col min="6875" max="6875" width="14" style="126" customWidth="1"/>
    <col min="6876" max="6876" width="14.140625" style="126" customWidth="1"/>
    <col min="6877" max="6877" width="14.5703125" style="126" customWidth="1"/>
    <col min="6878" max="6879" width="14.42578125" style="126" customWidth="1"/>
    <col min="6880" max="6880" width="12.42578125" style="126" customWidth="1"/>
    <col min="6881" max="6881" width="12.85546875" style="126" customWidth="1"/>
    <col min="6882" max="6882" width="12.42578125" style="126" customWidth="1"/>
    <col min="6883" max="6884" width="13.42578125" style="126" customWidth="1"/>
    <col min="6885" max="6886" width="12.7109375" style="126" customWidth="1"/>
    <col min="6887" max="6887" width="14.7109375" style="126" customWidth="1"/>
    <col min="6888" max="6888" width="13.7109375" style="126" customWidth="1"/>
    <col min="6889" max="6889" width="14" style="126" customWidth="1"/>
    <col min="6890" max="6890" width="14.140625" style="126" customWidth="1"/>
    <col min="6891" max="6891" width="14.5703125" style="126" customWidth="1"/>
    <col min="6892" max="6893" width="14.42578125" style="126" customWidth="1"/>
    <col min="6894" max="6894" width="12.42578125" style="126" customWidth="1"/>
    <col min="6895" max="6895" width="12.85546875" style="126" customWidth="1"/>
    <col min="6896" max="6896" width="12.42578125" style="126" customWidth="1"/>
    <col min="6897" max="6898" width="13.42578125" style="126" customWidth="1"/>
    <col min="6899" max="6899" width="12.7109375" style="126" customWidth="1"/>
    <col min="6900" max="6900" width="14.5703125" style="126" customWidth="1"/>
    <col min="6901" max="6901" width="14.7109375" style="126" customWidth="1"/>
    <col min="6902" max="6902" width="13.7109375" style="126" customWidth="1"/>
    <col min="6903" max="6903" width="14" style="126" customWidth="1"/>
    <col min="6904" max="6904" width="14.140625" style="126" customWidth="1"/>
    <col min="6905" max="6905" width="14.5703125" style="126" customWidth="1"/>
    <col min="6906" max="6907" width="14.42578125" style="126" customWidth="1"/>
    <col min="6908" max="6908" width="12.42578125" style="126" customWidth="1"/>
    <col min="6909" max="6909" width="12.85546875" style="126" customWidth="1"/>
    <col min="6910" max="6910" width="12.42578125" style="126" customWidth="1"/>
    <col min="6911" max="6912" width="13.42578125" style="126" customWidth="1"/>
    <col min="6913" max="6913" width="12.7109375" style="126" customWidth="1"/>
    <col min="6914" max="6914" width="14.5703125" style="126" customWidth="1"/>
    <col min="6915" max="6915" width="14.7109375" style="126" customWidth="1"/>
    <col min="6916" max="6916" width="13.7109375" style="126" customWidth="1"/>
    <col min="6917" max="6917" width="14" style="126" customWidth="1"/>
    <col min="6918" max="6918" width="14.140625" style="126" customWidth="1"/>
    <col min="6919" max="6919" width="14.5703125" style="126" customWidth="1"/>
    <col min="6920" max="6921" width="14.42578125" style="126" customWidth="1"/>
    <col min="6922" max="6922" width="12.42578125" style="126" customWidth="1"/>
    <col min="6923" max="6923" width="12.85546875" style="126" customWidth="1"/>
    <col min="6924" max="6924" width="12.42578125" style="126" customWidth="1"/>
    <col min="6925" max="6926" width="13.42578125" style="126" customWidth="1"/>
    <col min="6927" max="6927" width="12.7109375" style="126" customWidth="1"/>
    <col min="6928" max="6928" width="14.5703125" style="126" customWidth="1"/>
    <col min="6929" max="6929" width="14.7109375" style="126" customWidth="1"/>
    <col min="6930" max="6930" width="13.7109375" style="126" customWidth="1"/>
    <col min="6931" max="6931" width="14" style="126" customWidth="1"/>
    <col min="6932" max="6932" width="14.140625" style="126" customWidth="1"/>
    <col min="6933" max="6933" width="14.5703125" style="126" customWidth="1"/>
    <col min="6934" max="6935" width="14.42578125" style="126" customWidth="1"/>
    <col min="6936" max="6936" width="12.42578125" style="126" customWidth="1"/>
    <col min="6937" max="6937" width="12.85546875" style="126" customWidth="1"/>
    <col min="6938" max="6938" width="12.42578125" style="126" customWidth="1"/>
    <col min="6939" max="6940" width="13.42578125" style="126" customWidth="1"/>
    <col min="6941" max="6941" width="12.7109375" style="126" customWidth="1"/>
    <col min="6942" max="6942" width="14.5703125" style="126" customWidth="1"/>
    <col min="6943" max="6943" width="19" style="126" customWidth="1"/>
    <col min="6944" max="6944" width="13.5703125" style="126" customWidth="1"/>
    <col min="6945" max="6946" width="36.42578125" style="126" customWidth="1"/>
    <col min="6947" max="7112" width="9.140625" style="126"/>
    <col min="7113" max="7113" width="4" style="126" customWidth="1"/>
    <col min="7114" max="7114" width="22.42578125" style="126" customWidth="1"/>
    <col min="7115" max="7115" width="14.42578125" style="126" customWidth="1"/>
    <col min="7116" max="7116" width="12.140625" style="126" customWidth="1"/>
    <col min="7117" max="7117" width="12.7109375" style="126" customWidth="1"/>
    <col min="7118" max="7118" width="14.140625" style="126" customWidth="1"/>
    <col min="7119" max="7119" width="12.42578125" style="126" customWidth="1"/>
    <col min="7120" max="7120" width="13.5703125" style="126" customWidth="1"/>
    <col min="7121" max="7121" width="12" style="126" customWidth="1"/>
    <col min="7122" max="7122" width="11.7109375" style="126" customWidth="1"/>
    <col min="7123" max="7123" width="13.42578125" style="126" bestFit="1" customWidth="1"/>
    <col min="7124" max="7124" width="12.7109375" style="126" customWidth="1"/>
    <col min="7125" max="7125" width="14" style="126" customWidth="1"/>
    <col min="7126" max="7126" width="13.7109375" style="126" customWidth="1"/>
    <col min="7127" max="7127" width="13.42578125" style="126" bestFit="1" customWidth="1"/>
    <col min="7128" max="7128" width="11.85546875" style="126" customWidth="1"/>
    <col min="7129" max="7129" width="14.7109375" style="126" customWidth="1"/>
    <col min="7130" max="7130" width="13.7109375" style="126" customWidth="1"/>
    <col min="7131" max="7131" width="14" style="126" customWidth="1"/>
    <col min="7132" max="7132" width="14.140625" style="126" customWidth="1"/>
    <col min="7133" max="7133" width="14.5703125" style="126" customWidth="1"/>
    <col min="7134" max="7135" width="14.42578125" style="126" customWidth="1"/>
    <col min="7136" max="7136" width="12.42578125" style="126" customWidth="1"/>
    <col min="7137" max="7137" width="12.85546875" style="126" customWidth="1"/>
    <col min="7138" max="7138" width="12.42578125" style="126" customWidth="1"/>
    <col min="7139" max="7140" width="13.42578125" style="126" customWidth="1"/>
    <col min="7141" max="7142" width="12.7109375" style="126" customWidth="1"/>
    <col min="7143" max="7143" width="14.7109375" style="126" customWidth="1"/>
    <col min="7144" max="7144" width="13.7109375" style="126" customWidth="1"/>
    <col min="7145" max="7145" width="14" style="126" customWidth="1"/>
    <col min="7146" max="7146" width="14.140625" style="126" customWidth="1"/>
    <col min="7147" max="7147" width="14.5703125" style="126" customWidth="1"/>
    <col min="7148" max="7149" width="14.42578125" style="126" customWidth="1"/>
    <col min="7150" max="7150" width="12.42578125" style="126" customWidth="1"/>
    <col min="7151" max="7151" width="12.85546875" style="126" customWidth="1"/>
    <col min="7152" max="7152" width="12.42578125" style="126" customWidth="1"/>
    <col min="7153" max="7154" width="13.42578125" style="126" customWidth="1"/>
    <col min="7155" max="7155" width="12.7109375" style="126" customWidth="1"/>
    <col min="7156" max="7156" width="14.5703125" style="126" customWidth="1"/>
    <col min="7157" max="7157" width="14.7109375" style="126" customWidth="1"/>
    <col min="7158" max="7158" width="13.7109375" style="126" customWidth="1"/>
    <col min="7159" max="7159" width="14" style="126" customWidth="1"/>
    <col min="7160" max="7160" width="14.140625" style="126" customWidth="1"/>
    <col min="7161" max="7161" width="14.5703125" style="126" customWidth="1"/>
    <col min="7162" max="7163" width="14.42578125" style="126" customWidth="1"/>
    <col min="7164" max="7164" width="12.42578125" style="126" customWidth="1"/>
    <col min="7165" max="7165" width="12.85546875" style="126" customWidth="1"/>
    <col min="7166" max="7166" width="12.42578125" style="126" customWidth="1"/>
    <col min="7167" max="7168" width="13.42578125" style="126" customWidth="1"/>
    <col min="7169" max="7169" width="12.7109375" style="126" customWidth="1"/>
    <col min="7170" max="7170" width="14.5703125" style="126" customWidth="1"/>
    <col min="7171" max="7171" width="14.7109375" style="126" customWidth="1"/>
    <col min="7172" max="7172" width="13.7109375" style="126" customWidth="1"/>
    <col min="7173" max="7173" width="14" style="126" customWidth="1"/>
    <col min="7174" max="7174" width="14.140625" style="126" customWidth="1"/>
    <col min="7175" max="7175" width="14.5703125" style="126" customWidth="1"/>
    <col min="7176" max="7177" width="14.42578125" style="126" customWidth="1"/>
    <col min="7178" max="7178" width="12.42578125" style="126" customWidth="1"/>
    <col min="7179" max="7179" width="12.85546875" style="126" customWidth="1"/>
    <col min="7180" max="7180" width="12.42578125" style="126" customWidth="1"/>
    <col min="7181" max="7182" width="13.42578125" style="126" customWidth="1"/>
    <col min="7183" max="7183" width="12.7109375" style="126" customWidth="1"/>
    <col min="7184" max="7184" width="14.5703125" style="126" customWidth="1"/>
    <col min="7185" max="7185" width="14.7109375" style="126" customWidth="1"/>
    <col min="7186" max="7186" width="13.7109375" style="126" customWidth="1"/>
    <col min="7187" max="7187" width="14" style="126" customWidth="1"/>
    <col min="7188" max="7188" width="14.140625" style="126" customWidth="1"/>
    <col min="7189" max="7189" width="14.5703125" style="126" customWidth="1"/>
    <col min="7190" max="7191" width="14.42578125" style="126" customWidth="1"/>
    <col min="7192" max="7192" width="12.42578125" style="126" customWidth="1"/>
    <col min="7193" max="7193" width="12.85546875" style="126" customWidth="1"/>
    <col min="7194" max="7194" width="12.42578125" style="126" customWidth="1"/>
    <col min="7195" max="7196" width="13.42578125" style="126" customWidth="1"/>
    <col min="7197" max="7197" width="12.7109375" style="126" customWidth="1"/>
    <col min="7198" max="7198" width="14.5703125" style="126" customWidth="1"/>
    <col min="7199" max="7199" width="19" style="126" customWidth="1"/>
    <col min="7200" max="7200" width="13.5703125" style="126" customWidth="1"/>
    <col min="7201" max="7202" width="36.42578125" style="126" customWidth="1"/>
    <col min="7203" max="7368" width="9.140625" style="126"/>
    <col min="7369" max="7369" width="4" style="126" customWidth="1"/>
    <col min="7370" max="7370" width="22.42578125" style="126" customWidth="1"/>
    <col min="7371" max="7371" width="14.42578125" style="126" customWidth="1"/>
    <col min="7372" max="7372" width="12.140625" style="126" customWidth="1"/>
    <col min="7373" max="7373" width="12.7109375" style="126" customWidth="1"/>
    <col min="7374" max="7374" width="14.140625" style="126" customWidth="1"/>
    <col min="7375" max="7375" width="12.42578125" style="126" customWidth="1"/>
    <col min="7376" max="7376" width="13.5703125" style="126" customWidth="1"/>
    <col min="7377" max="7377" width="12" style="126" customWidth="1"/>
    <col min="7378" max="7378" width="11.7109375" style="126" customWidth="1"/>
    <col min="7379" max="7379" width="13.42578125" style="126" bestFit="1" customWidth="1"/>
    <col min="7380" max="7380" width="12.7109375" style="126" customWidth="1"/>
    <col min="7381" max="7381" width="14" style="126" customWidth="1"/>
    <col min="7382" max="7382" width="13.7109375" style="126" customWidth="1"/>
    <col min="7383" max="7383" width="13.42578125" style="126" bestFit="1" customWidth="1"/>
    <col min="7384" max="7384" width="11.85546875" style="126" customWidth="1"/>
    <col min="7385" max="7385" width="14.7109375" style="126" customWidth="1"/>
    <col min="7386" max="7386" width="13.7109375" style="126" customWidth="1"/>
    <col min="7387" max="7387" width="14" style="126" customWidth="1"/>
    <col min="7388" max="7388" width="14.140625" style="126" customWidth="1"/>
    <col min="7389" max="7389" width="14.5703125" style="126" customWidth="1"/>
    <col min="7390" max="7391" width="14.42578125" style="126" customWidth="1"/>
    <col min="7392" max="7392" width="12.42578125" style="126" customWidth="1"/>
    <col min="7393" max="7393" width="12.85546875" style="126" customWidth="1"/>
    <col min="7394" max="7394" width="12.42578125" style="126" customWidth="1"/>
    <col min="7395" max="7396" width="13.42578125" style="126" customWidth="1"/>
    <col min="7397" max="7398" width="12.7109375" style="126" customWidth="1"/>
    <col min="7399" max="7399" width="14.7109375" style="126" customWidth="1"/>
    <col min="7400" max="7400" width="13.7109375" style="126" customWidth="1"/>
    <col min="7401" max="7401" width="14" style="126" customWidth="1"/>
    <col min="7402" max="7402" width="14.140625" style="126" customWidth="1"/>
    <col min="7403" max="7403" width="14.5703125" style="126" customWidth="1"/>
    <col min="7404" max="7405" width="14.42578125" style="126" customWidth="1"/>
    <col min="7406" max="7406" width="12.42578125" style="126" customWidth="1"/>
    <col min="7407" max="7407" width="12.85546875" style="126" customWidth="1"/>
    <col min="7408" max="7408" width="12.42578125" style="126" customWidth="1"/>
    <col min="7409" max="7410" width="13.42578125" style="126" customWidth="1"/>
    <col min="7411" max="7411" width="12.7109375" style="126" customWidth="1"/>
    <col min="7412" max="7412" width="14.5703125" style="126" customWidth="1"/>
    <col min="7413" max="7413" width="14.7109375" style="126" customWidth="1"/>
    <col min="7414" max="7414" width="13.7109375" style="126" customWidth="1"/>
    <col min="7415" max="7415" width="14" style="126" customWidth="1"/>
    <col min="7416" max="7416" width="14.140625" style="126" customWidth="1"/>
    <col min="7417" max="7417" width="14.5703125" style="126" customWidth="1"/>
    <col min="7418" max="7419" width="14.42578125" style="126" customWidth="1"/>
    <col min="7420" max="7420" width="12.42578125" style="126" customWidth="1"/>
    <col min="7421" max="7421" width="12.85546875" style="126" customWidth="1"/>
    <col min="7422" max="7422" width="12.42578125" style="126" customWidth="1"/>
    <col min="7423" max="7424" width="13.42578125" style="126" customWidth="1"/>
    <col min="7425" max="7425" width="12.7109375" style="126" customWidth="1"/>
    <col min="7426" max="7426" width="14.5703125" style="126" customWidth="1"/>
    <col min="7427" max="7427" width="14.7109375" style="126" customWidth="1"/>
    <col min="7428" max="7428" width="13.7109375" style="126" customWidth="1"/>
    <col min="7429" max="7429" width="14" style="126" customWidth="1"/>
    <col min="7430" max="7430" width="14.140625" style="126" customWidth="1"/>
    <col min="7431" max="7431" width="14.5703125" style="126" customWidth="1"/>
    <col min="7432" max="7433" width="14.42578125" style="126" customWidth="1"/>
    <col min="7434" max="7434" width="12.42578125" style="126" customWidth="1"/>
    <col min="7435" max="7435" width="12.85546875" style="126" customWidth="1"/>
    <col min="7436" max="7436" width="12.42578125" style="126" customWidth="1"/>
    <col min="7437" max="7438" width="13.42578125" style="126" customWidth="1"/>
    <col min="7439" max="7439" width="12.7109375" style="126" customWidth="1"/>
    <col min="7440" max="7440" width="14.5703125" style="126" customWidth="1"/>
    <col min="7441" max="7441" width="14.7109375" style="126" customWidth="1"/>
    <col min="7442" max="7442" width="13.7109375" style="126" customWidth="1"/>
    <col min="7443" max="7443" width="14" style="126" customWidth="1"/>
    <col min="7444" max="7444" width="14.140625" style="126" customWidth="1"/>
    <col min="7445" max="7445" width="14.5703125" style="126" customWidth="1"/>
    <col min="7446" max="7447" width="14.42578125" style="126" customWidth="1"/>
    <col min="7448" max="7448" width="12.42578125" style="126" customWidth="1"/>
    <col min="7449" max="7449" width="12.85546875" style="126" customWidth="1"/>
    <col min="7450" max="7450" width="12.42578125" style="126" customWidth="1"/>
    <col min="7451" max="7452" width="13.42578125" style="126" customWidth="1"/>
    <col min="7453" max="7453" width="12.7109375" style="126" customWidth="1"/>
    <col min="7454" max="7454" width="14.5703125" style="126" customWidth="1"/>
    <col min="7455" max="7455" width="19" style="126" customWidth="1"/>
    <col min="7456" max="7456" width="13.5703125" style="126" customWidth="1"/>
    <col min="7457" max="7458" width="36.42578125" style="126" customWidth="1"/>
    <col min="7459" max="7624" width="9.140625" style="126"/>
    <col min="7625" max="7625" width="4" style="126" customWidth="1"/>
    <col min="7626" max="7626" width="22.42578125" style="126" customWidth="1"/>
    <col min="7627" max="7627" width="14.42578125" style="126" customWidth="1"/>
    <col min="7628" max="7628" width="12.140625" style="126" customWidth="1"/>
    <col min="7629" max="7629" width="12.7109375" style="126" customWidth="1"/>
    <col min="7630" max="7630" width="14.140625" style="126" customWidth="1"/>
    <col min="7631" max="7631" width="12.42578125" style="126" customWidth="1"/>
    <col min="7632" max="7632" width="13.5703125" style="126" customWidth="1"/>
    <col min="7633" max="7633" width="12" style="126" customWidth="1"/>
    <col min="7634" max="7634" width="11.7109375" style="126" customWidth="1"/>
    <col min="7635" max="7635" width="13.42578125" style="126" bestFit="1" customWidth="1"/>
    <col min="7636" max="7636" width="12.7109375" style="126" customWidth="1"/>
    <col min="7637" max="7637" width="14" style="126" customWidth="1"/>
    <col min="7638" max="7638" width="13.7109375" style="126" customWidth="1"/>
    <col min="7639" max="7639" width="13.42578125" style="126" bestFit="1" customWidth="1"/>
    <col min="7640" max="7640" width="11.85546875" style="126" customWidth="1"/>
    <col min="7641" max="7641" width="14.7109375" style="126" customWidth="1"/>
    <col min="7642" max="7642" width="13.7109375" style="126" customWidth="1"/>
    <col min="7643" max="7643" width="14" style="126" customWidth="1"/>
    <col min="7644" max="7644" width="14.140625" style="126" customWidth="1"/>
    <col min="7645" max="7645" width="14.5703125" style="126" customWidth="1"/>
    <col min="7646" max="7647" width="14.42578125" style="126" customWidth="1"/>
    <col min="7648" max="7648" width="12.42578125" style="126" customWidth="1"/>
    <col min="7649" max="7649" width="12.85546875" style="126" customWidth="1"/>
    <col min="7650" max="7650" width="12.42578125" style="126" customWidth="1"/>
    <col min="7651" max="7652" width="13.42578125" style="126" customWidth="1"/>
    <col min="7653" max="7654" width="12.7109375" style="126" customWidth="1"/>
    <col min="7655" max="7655" width="14.7109375" style="126" customWidth="1"/>
    <col min="7656" max="7656" width="13.7109375" style="126" customWidth="1"/>
    <col min="7657" max="7657" width="14" style="126" customWidth="1"/>
    <col min="7658" max="7658" width="14.140625" style="126" customWidth="1"/>
    <col min="7659" max="7659" width="14.5703125" style="126" customWidth="1"/>
    <col min="7660" max="7661" width="14.42578125" style="126" customWidth="1"/>
    <col min="7662" max="7662" width="12.42578125" style="126" customWidth="1"/>
    <col min="7663" max="7663" width="12.85546875" style="126" customWidth="1"/>
    <col min="7664" max="7664" width="12.42578125" style="126" customWidth="1"/>
    <col min="7665" max="7666" width="13.42578125" style="126" customWidth="1"/>
    <col min="7667" max="7667" width="12.7109375" style="126" customWidth="1"/>
    <col min="7668" max="7668" width="14.5703125" style="126" customWidth="1"/>
    <col min="7669" max="7669" width="14.7109375" style="126" customWidth="1"/>
    <col min="7670" max="7670" width="13.7109375" style="126" customWidth="1"/>
    <col min="7671" max="7671" width="14" style="126" customWidth="1"/>
    <col min="7672" max="7672" width="14.140625" style="126" customWidth="1"/>
    <col min="7673" max="7673" width="14.5703125" style="126" customWidth="1"/>
    <col min="7674" max="7675" width="14.42578125" style="126" customWidth="1"/>
    <col min="7676" max="7676" width="12.42578125" style="126" customWidth="1"/>
    <col min="7677" max="7677" width="12.85546875" style="126" customWidth="1"/>
    <col min="7678" max="7678" width="12.42578125" style="126" customWidth="1"/>
    <col min="7679" max="7680" width="13.42578125" style="126" customWidth="1"/>
    <col min="7681" max="7681" width="12.7109375" style="126" customWidth="1"/>
    <col min="7682" max="7682" width="14.5703125" style="126" customWidth="1"/>
    <col min="7683" max="7683" width="14.7109375" style="126" customWidth="1"/>
    <col min="7684" max="7684" width="13.7109375" style="126" customWidth="1"/>
    <col min="7685" max="7685" width="14" style="126" customWidth="1"/>
    <col min="7686" max="7686" width="14.140625" style="126" customWidth="1"/>
    <col min="7687" max="7687" width="14.5703125" style="126" customWidth="1"/>
    <col min="7688" max="7689" width="14.42578125" style="126" customWidth="1"/>
    <col min="7690" max="7690" width="12.42578125" style="126" customWidth="1"/>
    <col min="7691" max="7691" width="12.85546875" style="126" customWidth="1"/>
    <col min="7692" max="7692" width="12.42578125" style="126" customWidth="1"/>
    <col min="7693" max="7694" width="13.42578125" style="126" customWidth="1"/>
    <col min="7695" max="7695" width="12.7109375" style="126" customWidth="1"/>
    <col min="7696" max="7696" width="14.5703125" style="126" customWidth="1"/>
    <col min="7697" max="7697" width="14.7109375" style="126" customWidth="1"/>
    <col min="7698" max="7698" width="13.7109375" style="126" customWidth="1"/>
    <col min="7699" max="7699" width="14" style="126" customWidth="1"/>
    <col min="7700" max="7700" width="14.140625" style="126" customWidth="1"/>
    <col min="7701" max="7701" width="14.5703125" style="126" customWidth="1"/>
    <col min="7702" max="7703" width="14.42578125" style="126" customWidth="1"/>
    <col min="7704" max="7704" width="12.42578125" style="126" customWidth="1"/>
    <col min="7705" max="7705" width="12.85546875" style="126" customWidth="1"/>
    <col min="7706" max="7706" width="12.42578125" style="126" customWidth="1"/>
    <col min="7707" max="7708" width="13.42578125" style="126" customWidth="1"/>
    <col min="7709" max="7709" width="12.7109375" style="126" customWidth="1"/>
    <col min="7710" max="7710" width="14.5703125" style="126" customWidth="1"/>
    <col min="7711" max="7711" width="19" style="126" customWidth="1"/>
    <col min="7712" max="7712" width="13.5703125" style="126" customWidth="1"/>
    <col min="7713" max="7714" width="36.42578125" style="126" customWidth="1"/>
    <col min="7715" max="7880" width="9.140625" style="126"/>
    <col min="7881" max="7881" width="4" style="126" customWidth="1"/>
    <col min="7882" max="7882" width="22.42578125" style="126" customWidth="1"/>
    <col min="7883" max="7883" width="14.42578125" style="126" customWidth="1"/>
    <col min="7884" max="7884" width="12.140625" style="126" customWidth="1"/>
    <col min="7885" max="7885" width="12.7109375" style="126" customWidth="1"/>
    <col min="7886" max="7886" width="14.140625" style="126" customWidth="1"/>
    <col min="7887" max="7887" width="12.42578125" style="126" customWidth="1"/>
    <col min="7888" max="7888" width="13.5703125" style="126" customWidth="1"/>
    <col min="7889" max="7889" width="12" style="126" customWidth="1"/>
    <col min="7890" max="7890" width="11.7109375" style="126" customWidth="1"/>
    <col min="7891" max="7891" width="13.42578125" style="126" bestFit="1" customWidth="1"/>
    <col min="7892" max="7892" width="12.7109375" style="126" customWidth="1"/>
    <col min="7893" max="7893" width="14" style="126" customWidth="1"/>
    <col min="7894" max="7894" width="13.7109375" style="126" customWidth="1"/>
    <col min="7895" max="7895" width="13.42578125" style="126" bestFit="1" customWidth="1"/>
    <col min="7896" max="7896" width="11.85546875" style="126" customWidth="1"/>
    <col min="7897" max="7897" width="14.7109375" style="126" customWidth="1"/>
    <col min="7898" max="7898" width="13.7109375" style="126" customWidth="1"/>
    <col min="7899" max="7899" width="14" style="126" customWidth="1"/>
    <col min="7900" max="7900" width="14.140625" style="126" customWidth="1"/>
    <col min="7901" max="7901" width="14.5703125" style="126" customWidth="1"/>
    <col min="7902" max="7903" width="14.42578125" style="126" customWidth="1"/>
    <col min="7904" max="7904" width="12.42578125" style="126" customWidth="1"/>
    <col min="7905" max="7905" width="12.85546875" style="126" customWidth="1"/>
    <col min="7906" max="7906" width="12.42578125" style="126" customWidth="1"/>
    <col min="7907" max="7908" width="13.42578125" style="126" customWidth="1"/>
    <col min="7909" max="7910" width="12.7109375" style="126" customWidth="1"/>
    <col min="7911" max="7911" width="14.7109375" style="126" customWidth="1"/>
    <col min="7912" max="7912" width="13.7109375" style="126" customWidth="1"/>
    <col min="7913" max="7913" width="14" style="126" customWidth="1"/>
    <col min="7914" max="7914" width="14.140625" style="126" customWidth="1"/>
    <col min="7915" max="7915" width="14.5703125" style="126" customWidth="1"/>
    <col min="7916" max="7917" width="14.42578125" style="126" customWidth="1"/>
    <col min="7918" max="7918" width="12.42578125" style="126" customWidth="1"/>
    <col min="7919" max="7919" width="12.85546875" style="126" customWidth="1"/>
    <col min="7920" max="7920" width="12.42578125" style="126" customWidth="1"/>
    <col min="7921" max="7922" width="13.42578125" style="126" customWidth="1"/>
    <col min="7923" max="7923" width="12.7109375" style="126" customWidth="1"/>
    <col min="7924" max="7924" width="14.5703125" style="126" customWidth="1"/>
    <col min="7925" max="7925" width="14.7109375" style="126" customWidth="1"/>
    <col min="7926" max="7926" width="13.7109375" style="126" customWidth="1"/>
    <col min="7927" max="7927" width="14" style="126" customWidth="1"/>
    <col min="7928" max="7928" width="14.140625" style="126" customWidth="1"/>
    <col min="7929" max="7929" width="14.5703125" style="126" customWidth="1"/>
    <col min="7930" max="7931" width="14.42578125" style="126" customWidth="1"/>
    <col min="7932" max="7932" width="12.42578125" style="126" customWidth="1"/>
    <col min="7933" max="7933" width="12.85546875" style="126" customWidth="1"/>
    <col min="7934" max="7934" width="12.42578125" style="126" customWidth="1"/>
    <col min="7935" max="7936" width="13.42578125" style="126" customWidth="1"/>
    <col min="7937" max="7937" width="12.7109375" style="126" customWidth="1"/>
    <col min="7938" max="7938" width="14.5703125" style="126" customWidth="1"/>
    <col min="7939" max="7939" width="14.7109375" style="126" customWidth="1"/>
    <col min="7940" max="7940" width="13.7109375" style="126" customWidth="1"/>
    <col min="7941" max="7941" width="14" style="126" customWidth="1"/>
    <col min="7942" max="7942" width="14.140625" style="126" customWidth="1"/>
    <col min="7943" max="7943" width="14.5703125" style="126" customWidth="1"/>
    <col min="7944" max="7945" width="14.42578125" style="126" customWidth="1"/>
    <col min="7946" max="7946" width="12.42578125" style="126" customWidth="1"/>
    <col min="7947" max="7947" width="12.85546875" style="126" customWidth="1"/>
    <col min="7948" max="7948" width="12.42578125" style="126" customWidth="1"/>
    <col min="7949" max="7950" width="13.42578125" style="126" customWidth="1"/>
    <col min="7951" max="7951" width="12.7109375" style="126" customWidth="1"/>
    <col min="7952" max="7952" width="14.5703125" style="126" customWidth="1"/>
    <col min="7953" max="7953" width="14.7109375" style="126" customWidth="1"/>
    <col min="7954" max="7954" width="13.7109375" style="126" customWidth="1"/>
    <col min="7955" max="7955" width="14" style="126" customWidth="1"/>
    <col min="7956" max="7956" width="14.140625" style="126" customWidth="1"/>
    <col min="7957" max="7957" width="14.5703125" style="126" customWidth="1"/>
    <col min="7958" max="7959" width="14.42578125" style="126" customWidth="1"/>
    <col min="7960" max="7960" width="12.42578125" style="126" customWidth="1"/>
    <col min="7961" max="7961" width="12.85546875" style="126" customWidth="1"/>
    <col min="7962" max="7962" width="12.42578125" style="126" customWidth="1"/>
    <col min="7963" max="7964" width="13.42578125" style="126" customWidth="1"/>
    <col min="7965" max="7965" width="12.7109375" style="126" customWidth="1"/>
    <col min="7966" max="7966" width="14.5703125" style="126" customWidth="1"/>
    <col min="7967" max="7967" width="19" style="126" customWidth="1"/>
    <col min="7968" max="7968" width="13.5703125" style="126" customWidth="1"/>
    <col min="7969" max="7970" width="36.42578125" style="126" customWidth="1"/>
    <col min="7971" max="8136" width="9.140625" style="126"/>
    <col min="8137" max="8137" width="4" style="126" customWidth="1"/>
    <col min="8138" max="8138" width="22.42578125" style="126" customWidth="1"/>
    <col min="8139" max="8139" width="14.42578125" style="126" customWidth="1"/>
    <col min="8140" max="8140" width="12.140625" style="126" customWidth="1"/>
    <col min="8141" max="8141" width="12.7109375" style="126" customWidth="1"/>
    <col min="8142" max="8142" width="14.140625" style="126" customWidth="1"/>
    <col min="8143" max="8143" width="12.42578125" style="126" customWidth="1"/>
    <col min="8144" max="8144" width="13.5703125" style="126" customWidth="1"/>
    <col min="8145" max="8145" width="12" style="126" customWidth="1"/>
    <col min="8146" max="8146" width="11.7109375" style="126" customWidth="1"/>
    <col min="8147" max="8147" width="13.42578125" style="126" bestFit="1" customWidth="1"/>
    <col min="8148" max="8148" width="12.7109375" style="126" customWidth="1"/>
    <col min="8149" max="8149" width="14" style="126" customWidth="1"/>
    <col min="8150" max="8150" width="13.7109375" style="126" customWidth="1"/>
    <col min="8151" max="8151" width="13.42578125" style="126" bestFit="1" customWidth="1"/>
    <col min="8152" max="8152" width="11.85546875" style="126" customWidth="1"/>
    <col min="8153" max="8153" width="14.7109375" style="126" customWidth="1"/>
    <col min="8154" max="8154" width="13.7109375" style="126" customWidth="1"/>
    <col min="8155" max="8155" width="14" style="126" customWidth="1"/>
    <col min="8156" max="8156" width="14.140625" style="126" customWidth="1"/>
    <col min="8157" max="8157" width="14.5703125" style="126" customWidth="1"/>
    <col min="8158" max="8159" width="14.42578125" style="126" customWidth="1"/>
    <col min="8160" max="8160" width="12.42578125" style="126" customWidth="1"/>
    <col min="8161" max="8161" width="12.85546875" style="126" customWidth="1"/>
    <col min="8162" max="8162" width="12.42578125" style="126" customWidth="1"/>
    <col min="8163" max="8164" width="13.42578125" style="126" customWidth="1"/>
    <col min="8165" max="8166" width="12.7109375" style="126" customWidth="1"/>
    <col min="8167" max="8167" width="14.7109375" style="126" customWidth="1"/>
    <col min="8168" max="8168" width="13.7109375" style="126" customWidth="1"/>
    <col min="8169" max="8169" width="14" style="126" customWidth="1"/>
    <col min="8170" max="8170" width="14.140625" style="126" customWidth="1"/>
    <col min="8171" max="8171" width="14.5703125" style="126" customWidth="1"/>
    <col min="8172" max="8173" width="14.42578125" style="126" customWidth="1"/>
    <col min="8174" max="8174" width="12.42578125" style="126" customWidth="1"/>
    <col min="8175" max="8175" width="12.85546875" style="126" customWidth="1"/>
    <col min="8176" max="8176" width="12.42578125" style="126" customWidth="1"/>
    <col min="8177" max="8178" width="13.42578125" style="126" customWidth="1"/>
    <col min="8179" max="8179" width="12.7109375" style="126" customWidth="1"/>
    <col min="8180" max="8180" width="14.5703125" style="126" customWidth="1"/>
    <col min="8181" max="8181" width="14.7109375" style="126" customWidth="1"/>
    <col min="8182" max="8182" width="13.7109375" style="126" customWidth="1"/>
    <col min="8183" max="8183" width="14" style="126" customWidth="1"/>
    <col min="8184" max="8184" width="14.140625" style="126" customWidth="1"/>
    <col min="8185" max="8185" width="14.5703125" style="126" customWidth="1"/>
    <col min="8186" max="8187" width="14.42578125" style="126" customWidth="1"/>
    <col min="8188" max="8188" width="12.42578125" style="126" customWidth="1"/>
    <col min="8189" max="8189" width="12.85546875" style="126" customWidth="1"/>
    <col min="8190" max="8190" width="12.42578125" style="126" customWidth="1"/>
    <col min="8191" max="8192" width="13.42578125" style="126" customWidth="1"/>
    <col min="8193" max="8193" width="12.7109375" style="126" customWidth="1"/>
    <col min="8194" max="8194" width="14.5703125" style="126" customWidth="1"/>
    <col min="8195" max="8195" width="14.7109375" style="126" customWidth="1"/>
    <col min="8196" max="8196" width="13.7109375" style="126" customWidth="1"/>
    <col min="8197" max="8197" width="14" style="126" customWidth="1"/>
    <col min="8198" max="8198" width="14.140625" style="126" customWidth="1"/>
    <col min="8199" max="8199" width="14.5703125" style="126" customWidth="1"/>
    <col min="8200" max="8201" width="14.42578125" style="126" customWidth="1"/>
    <col min="8202" max="8202" width="12.42578125" style="126" customWidth="1"/>
    <col min="8203" max="8203" width="12.85546875" style="126" customWidth="1"/>
    <col min="8204" max="8204" width="12.42578125" style="126" customWidth="1"/>
    <col min="8205" max="8206" width="13.42578125" style="126" customWidth="1"/>
    <col min="8207" max="8207" width="12.7109375" style="126" customWidth="1"/>
    <col min="8208" max="8208" width="14.5703125" style="126" customWidth="1"/>
    <col min="8209" max="8209" width="14.7109375" style="126" customWidth="1"/>
    <col min="8210" max="8210" width="13.7109375" style="126" customWidth="1"/>
    <col min="8211" max="8211" width="14" style="126" customWidth="1"/>
    <col min="8212" max="8212" width="14.140625" style="126" customWidth="1"/>
    <col min="8213" max="8213" width="14.5703125" style="126" customWidth="1"/>
    <col min="8214" max="8215" width="14.42578125" style="126" customWidth="1"/>
    <col min="8216" max="8216" width="12.42578125" style="126" customWidth="1"/>
    <col min="8217" max="8217" width="12.85546875" style="126" customWidth="1"/>
    <col min="8218" max="8218" width="12.42578125" style="126" customWidth="1"/>
    <col min="8219" max="8220" width="13.42578125" style="126" customWidth="1"/>
    <col min="8221" max="8221" width="12.7109375" style="126" customWidth="1"/>
    <col min="8222" max="8222" width="14.5703125" style="126" customWidth="1"/>
    <col min="8223" max="8223" width="19" style="126" customWidth="1"/>
    <col min="8224" max="8224" width="13.5703125" style="126" customWidth="1"/>
    <col min="8225" max="8226" width="36.42578125" style="126" customWidth="1"/>
    <col min="8227" max="8392" width="9.140625" style="126"/>
    <col min="8393" max="8393" width="4" style="126" customWidth="1"/>
    <col min="8394" max="8394" width="22.42578125" style="126" customWidth="1"/>
    <col min="8395" max="8395" width="14.42578125" style="126" customWidth="1"/>
    <col min="8396" max="8396" width="12.140625" style="126" customWidth="1"/>
    <col min="8397" max="8397" width="12.7109375" style="126" customWidth="1"/>
    <col min="8398" max="8398" width="14.140625" style="126" customWidth="1"/>
    <col min="8399" max="8399" width="12.42578125" style="126" customWidth="1"/>
    <col min="8400" max="8400" width="13.5703125" style="126" customWidth="1"/>
    <col min="8401" max="8401" width="12" style="126" customWidth="1"/>
    <col min="8402" max="8402" width="11.7109375" style="126" customWidth="1"/>
    <col min="8403" max="8403" width="13.42578125" style="126" bestFit="1" customWidth="1"/>
    <col min="8404" max="8404" width="12.7109375" style="126" customWidth="1"/>
    <col min="8405" max="8405" width="14" style="126" customWidth="1"/>
    <col min="8406" max="8406" width="13.7109375" style="126" customWidth="1"/>
    <col min="8407" max="8407" width="13.42578125" style="126" bestFit="1" customWidth="1"/>
    <col min="8408" max="8408" width="11.85546875" style="126" customWidth="1"/>
    <col min="8409" max="8409" width="14.7109375" style="126" customWidth="1"/>
    <col min="8410" max="8410" width="13.7109375" style="126" customWidth="1"/>
    <col min="8411" max="8411" width="14" style="126" customWidth="1"/>
    <col min="8412" max="8412" width="14.140625" style="126" customWidth="1"/>
    <col min="8413" max="8413" width="14.5703125" style="126" customWidth="1"/>
    <col min="8414" max="8415" width="14.42578125" style="126" customWidth="1"/>
    <col min="8416" max="8416" width="12.42578125" style="126" customWidth="1"/>
    <col min="8417" max="8417" width="12.85546875" style="126" customWidth="1"/>
    <col min="8418" max="8418" width="12.42578125" style="126" customWidth="1"/>
    <col min="8419" max="8420" width="13.42578125" style="126" customWidth="1"/>
    <col min="8421" max="8422" width="12.7109375" style="126" customWidth="1"/>
    <col min="8423" max="8423" width="14.7109375" style="126" customWidth="1"/>
    <col min="8424" max="8424" width="13.7109375" style="126" customWidth="1"/>
    <col min="8425" max="8425" width="14" style="126" customWidth="1"/>
    <col min="8426" max="8426" width="14.140625" style="126" customWidth="1"/>
    <col min="8427" max="8427" width="14.5703125" style="126" customWidth="1"/>
    <col min="8428" max="8429" width="14.42578125" style="126" customWidth="1"/>
    <col min="8430" max="8430" width="12.42578125" style="126" customWidth="1"/>
    <col min="8431" max="8431" width="12.85546875" style="126" customWidth="1"/>
    <col min="8432" max="8432" width="12.42578125" style="126" customWidth="1"/>
    <col min="8433" max="8434" width="13.42578125" style="126" customWidth="1"/>
    <col min="8435" max="8435" width="12.7109375" style="126" customWidth="1"/>
    <col min="8436" max="8436" width="14.5703125" style="126" customWidth="1"/>
    <col min="8437" max="8437" width="14.7109375" style="126" customWidth="1"/>
    <col min="8438" max="8438" width="13.7109375" style="126" customWidth="1"/>
    <col min="8439" max="8439" width="14" style="126" customWidth="1"/>
    <col min="8440" max="8440" width="14.140625" style="126" customWidth="1"/>
    <col min="8441" max="8441" width="14.5703125" style="126" customWidth="1"/>
    <col min="8442" max="8443" width="14.42578125" style="126" customWidth="1"/>
    <col min="8444" max="8444" width="12.42578125" style="126" customWidth="1"/>
    <col min="8445" max="8445" width="12.85546875" style="126" customWidth="1"/>
    <col min="8446" max="8446" width="12.42578125" style="126" customWidth="1"/>
    <col min="8447" max="8448" width="13.42578125" style="126" customWidth="1"/>
    <col min="8449" max="8449" width="12.7109375" style="126" customWidth="1"/>
    <col min="8450" max="8450" width="14.5703125" style="126" customWidth="1"/>
    <col min="8451" max="8451" width="14.7109375" style="126" customWidth="1"/>
    <col min="8452" max="8452" width="13.7109375" style="126" customWidth="1"/>
    <col min="8453" max="8453" width="14" style="126" customWidth="1"/>
    <col min="8454" max="8454" width="14.140625" style="126" customWidth="1"/>
    <col min="8455" max="8455" width="14.5703125" style="126" customWidth="1"/>
    <col min="8456" max="8457" width="14.42578125" style="126" customWidth="1"/>
    <col min="8458" max="8458" width="12.42578125" style="126" customWidth="1"/>
    <col min="8459" max="8459" width="12.85546875" style="126" customWidth="1"/>
    <col min="8460" max="8460" width="12.42578125" style="126" customWidth="1"/>
    <col min="8461" max="8462" width="13.42578125" style="126" customWidth="1"/>
    <col min="8463" max="8463" width="12.7109375" style="126" customWidth="1"/>
    <col min="8464" max="8464" width="14.5703125" style="126" customWidth="1"/>
    <col min="8465" max="8465" width="14.7109375" style="126" customWidth="1"/>
    <col min="8466" max="8466" width="13.7109375" style="126" customWidth="1"/>
    <col min="8467" max="8467" width="14" style="126" customWidth="1"/>
    <col min="8468" max="8468" width="14.140625" style="126" customWidth="1"/>
    <col min="8469" max="8469" width="14.5703125" style="126" customWidth="1"/>
    <col min="8470" max="8471" width="14.42578125" style="126" customWidth="1"/>
    <col min="8472" max="8472" width="12.42578125" style="126" customWidth="1"/>
    <col min="8473" max="8473" width="12.85546875" style="126" customWidth="1"/>
    <col min="8474" max="8474" width="12.42578125" style="126" customWidth="1"/>
    <col min="8475" max="8476" width="13.42578125" style="126" customWidth="1"/>
    <col min="8477" max="8477" width="12.7109375" style="126" customWidth="1"/>
    <col min="8478" max="8478" width="14.5703125" style="126" customWidth="1"/>
    <col min="8479" max="8479" width="19" style="126" customWidth="1"/>
    <col min="8480" max="8480" width="13.5703125" style="126" customWidth="1"/>
    <col min="8481" max="8482" width="36.42578125" style="126" customWidth="1"/>
    <col min="8483" max="8648" width="9.140625" style="126"/>
    <col min="8649" max="8649" width="4" style="126" customWidth="1"/>
    <col min="8650" max="8650" width="22.42578125" style="126" customWidth="1"/>
    <col min="8651" max="8651" width="14.42578125" style="126" customWidth="1"/>
    <col min="8652" max="8652" width="12.140625" style="126" customWidth="1"/>
    <col min="8653" max="8653" width="12.7109375" style="126" customWidth="1"/>
    <col min="8654" max="8654" width="14.140625" style="126" customWidth="1"/>
    <col min="8655" max="8655" width="12.42578125" style="126" customWidth="1"/>
    <col min="8656" max="8656" width="13.5703125" style="126" customWidth="1"/>
    <col min="8657" max="8657" width="12" style="126" customWidth="1"/>
    <col min="8658" max="8658" width="11.7109375" style="126" customWidth="1"/>
    <col min="8659" max="8659" width="13.42578125" style="126" bestFit="1" customWidth="1"/>
    <col min="8660" max="8660" width="12.7109375" style="126" customWidth="1"/>
    <col min="8661" max="8661" width="14" style="126" customWidth="1"/>
    <col min="8662" max="8662" width="13.7109375" style="126" customWidth="1"/>
    <col min="8663" max="8663" width="13.42578125" style="126" bestFit="1" customWidth="1"/>
    <col min="8664" max="8664" width="11.85546875" style="126" customWidth="1"/>
    <col min="8665" max="8665" width="14.7109375" style="126" customWidth="1"/>
    <col min="8666" max="8666" width="13.7109375" style="126" customWidth="1"/>
    <col min="8667" max="8667" width="14" style="126" customWidth="1"/>
    <col min="8668" max="8668" width="14.140625" style="126" customWidth="1"/>
    <col min="8669" max="8669" width="14.5703125" style="126" customWidth="1"/>
    <col min="8670" max="8671" width="14.42578125" style="126" customWidth="1"/>
    <col min="8672" max="8672" width="12.42578125" style="126" customWidth="1"/>
    <col min="8673" max="8673" width="12.85546875" style="126" customWidth="1"/>
    <col min="8674" max="8674" width="12.42578125" style="126" customWidth="1"/>
    <col min="8675" max="8676" width="13.42578125" style="126" customWidth="1"/>
    <col min="8677" max="8678" width="12.7109375" style="126" customWidth="1"/>
    <col min="8679" max="8679" width="14.7109375" style="126" customWidth="1"/>
    <col min="8680" max="8680" width="13.7109375" style="126" customWidth="1"/>
    <col min="8681" max="8681" width="14" style="126" customWidth="1"/>
    <col min="8682" max="8682" width="14.140625" style="126" customWidth="1"/>
    <col min="8683" max="8683" width="14.5703125" style="126" customWidth="1"/>
    <col min="8684" max="8685" width="14.42578125" style="126" customWidth="1"/>
    <col min="8686" max="8686" width="12.42578125" style="126" customWidth="1"/>
    <col min="8687" max="8687" width="12.85546875" style="126" customWidth="1"/>
    <col min="8688" max="8688" width="12.42578125" style="126" customWidth="1"/>
    <col min="8689" max="8690" width="13.42578125" style="126" customWidth="1"/>
    <col min="8691" max="8691" width="12.7109375" style="126" customWidth="1"/>
    <col min="8692" max="8692" width="14.5703125" style="126" customWidth="1"/>
    <col min="8693" max="8693" width="14.7109375" style="126" customWidth="1"/>
    <col min="8694" max="8694" width="13.7109375" style="126" customWidth="1"/>
    <col min="8695" max="8695" width="14" style="126" customWidth="1"/>
    <col min="8696" max="8696" width="14.140625" style="126" customWidth="1"/>
    <col min="8697" max="8697" width="14.5703125" style="126" customWidth="1"/>
    <col min="8698" max="8699" width="14.42578125" style="126" customWidth="1"/>
    <col min="8700" max="8700" width="12.42578125" style="126" customWidth="1"/>
    <col min="8701" max="8701" width="12.85546875" style="126" customWidth="1"/>
    <col min="8702" max="8702" width="12.42578125" style="126" customWidth="1"/>
    <col min="8703" max="8704" width="13.42578125" style="126" customWidth="1"/>
    <col min="8705" max="8705" width="12.7109375" style="126" customWidth="1"/>
    <col min="8706" max="8706" width="14.5703125" style="126" customWidth="1"/>
    <col min="8707" max="8707" width="14.7109375" style="126" customWidth="1"/>
    <col min="8708" max="8708" width="13.7109375" style="126" customWidth="1"/>
    <col min="8709" max="8709" width="14" style="126" customWidth="1"/>
    <col min="8710" max="8710" width="14.140625" style="126" customWidth="1"/>
    <col min="8711" max="8711" width="14.5703125" style="126" customWidth="1"/>
    <col min="8712" max="8713" width="14.42578125" style="126" customWidth="1"/>
    <col min="8714" max="8714" width="12.42578125" style="126" customWidth="1"/>
    <col min="8715" max="8715" width="12.85546875" style="126" customWidth="1"/>
    <col min="8716" max="8716" width="12.42578125" style="126" customWidth="1"/>
    <col min="8717" max="8718" width="13.42578125" style="126" customWidth="1"/>
    <col min="8719" max="8719" width="12.7109375" style="126" customWidth="1"/>
    <col min="8720" max="8720" width="14.5703125" style="126" customWidth="1"/>
    <col min="8721" max="8721" width="14.7109375" style="126" customWidth="1"/>
    <col min="8722" max="8722" width="13.7109375" style="126" customWidth="1"/>
    <col min="8723" max="8723" width="14" style="126" customWidth="1"/>
    <col min="8724" max="8724" width="14.140625" style="126" customWidth="1"/>
    <col min="8725" max="8725" width="14.5703125" style="126" customWidth="1"/>
    <col min="8726" max="8727" width="14.42578125" style="126" customWidth="1"/>
    <col min="8728" max="8728" width="12.42578125" style="126" customWidth="1"/>
    <col min="8729" max="8729" width="12.85546875" style="126" customWidth="1"/>
    <col min="8730" max="8730" width="12.42578125" style="126" customWidth="1"/>
    <col min="8731" max="8732" width="13.42578125" style="126" customWidth="1"/>
    <col min="8733" max="8733" width="12.7109375" style="126" customWidth="1"/>
    <col min="8734" max="8734" width="14.5703125" style="126" customWidth="1"/>
    <col min="8735" max="8735" width="19" style="126" customWidth="1"/>
    <col min="8736" max="8736" width="13.5703125" style="126" customWidth="1"/>
    <col min="8737" max="8738" width="36.42578125" style="126" customWidth="1"/>
    <col min="8739" max="8904" width="9.140625" style="126"/>
    <col min="8905" max="8905" width="4" style="126" customWidth="1"/>
    <col min="8906" max="8906" width="22.42578125" style="126" customWidth="1"/>
    <col min="8907" max="8907" width="14.42578125" style="126" customWidth="1"/>
    <col min="8908" max="8908" width="12.140625" style="126" customWidth="1"/>
    <col min="8909" max="8909" width="12.7109375" style="126" customWidth="1"/>
    <col min="8910" max="8910" width="14.140625" style="126" customWidth="1"/>
    <col min="8911" max="8911" width="12.42578125" style="126" customWidth="1"/>
    <col min="8912" max="8912" width="13.5703125" style="126" customWidth="1"/>
    <col min="8913" max="8913" width="12" style="126" customWidth="1"/>
    <col min="8914" max="8914" width="11.7109375" style="126" customWidth="1"/>
    <col min="8915" max="8915" width="13.42578125" style="126" bestFit="1" customWidth="1"/>
    <col min="8916" max="8916" width="12.7109375" style="126" customWidth="1"/>
    <col min="8917" max="8917" width="14" style="126" customWidth="1"/>
    <col min="8918" max="8918" width="13.7109375" style="126" customWidth="1"/>
    <col min="8919" max="8919" width="13.42578125" style="126" bestFit="1" customWidth="1"/>
    <col min="8920" max="8920" width="11.85546875" style="126" customWidth="1"/>
    <col min="8921" max="8921" width="14.7109375" style="126" customWidth="1"/>
    <col min="8922" max="8922" width="13.7109375" style="126" customWidth="1"/>
    <col min="8923" max="8923" width="14" style="126" customWidth="1"/>
    <col min="8924" max="8924" width="14.140625" style="126" customWidth="1"/>
    <col min="8925" max="8925" width="14.5703125" style="126" customWidth="1"/>
    <col min="8926" max="8927" width="14.42578125" style="126" customWidth="1"/>
    <col min="8928" max="8928" width="12.42578125" style="126" customWidth="1"/>
    <col min="8929" max="8929" width="12.85546875" style="126" customWidth="1"/>
    <col min="8930" max="8930" width="12.42578125" style="126" customWidth="1"/>
    <col min="8931" max="8932" width="13.42578125" style="126" customWidth="1"/>
    <col min="8933" max="8934" width="12.7109375" style="126" customWidth="1"/>
    <col min="8935" max="8935" width="14.7109375" style="126" customWidth="1"/>
    <col min="8936" max="8936" width="13.7109375" style="126" customWidth="1"/>
    <col min="8937" max="8937" width="14" style="126" customWidth="1"/>
    <col min="8938" max="8938" width="14.140625" style="126" customWidth="1"/>
    <col min="8939" max="8939" width="14.5703125" style="126" customWidth="1"/>
    <col min="8940" max="8941" width="14.42578125" style="126" customWidth="1"/>
    <col min="8942" max="8942" width="12.42578125" style="126" customWidth="1"/>
    <col min="8943" max="8943" width="12.85546875" style="126" customWidth="1"/>
    <col min="8944" max="8944" width="12.42578125" style="126" customWidth="1"/>
    <col min="8945" max="8946" width="13.42578125" style="126" customWidth="1"/>
    <col min="8947" max="8947" width="12.7109375" style="126" customWidth="1"/>
    <col min="8948" max="8948" width="14.5703125" style="126" customWidth="1"/>
    <col min="8949" max="8949" width="14.7109375" style="126" customWidth="1"/>
    <col min="8950" max="8950" width="13.7109375" style="126" customWidth="1"/>
    <col min="8951" max="8951" width="14" style="126" customWidth="1"/>
    <col min="8952" max="8952" width="14.140625" style="126" customWidth="1"/>
    <col min="8953" max="8953" width="14.5703125" style="126" customWidth="1"/>
    <col min="8954" max="8955" width="14.42578125" style="126" customWidth="1"/>
    <col min="8956" max="8956" width="12.42578125" style="126" customWidth="1"/>
    <col min="8957" max="8957" width="12.85546875" style="126" customWidth="1"/>
    <col min="8958" max="8958" width="12.42578125" style="126" customWidth="1"/>
    <col min="8959" max="8960" width="13.42578125" style="126" customWidth="1"/>
    <col min="8961" max="8961" width="12.7109375" style="126" customWidth="1"/>
    <col min="8962" max="8962" width="14.5703125" style="126" customWidth="1"/>
    <col min="8963" max="8963" width="14.7109375" style="126" customWidth="1"/>
    <col min="8964" max="8964" width="13.7109375" style="126" customWidth="1"/>
    <col min="8965" max="8965" width="14" style="126" customWidth="1"/>
    <col min="8966" max="8966" width="14.140625" style="126" customWidth="1"/>
    <col min="8967" max="8967" width="14.5703125" style="126" customWidth="1"/>
    <col min="8968" max="8969" width="14.42578125" style="126" customWidth="1"/>
    <col min="8970" max="8970" width="12.42578125" style="126" customWidth="1"/>
    <col min="8971" max="8971" width="12.85546875" style="126" customWidth="1"/>
    <col min="8972" max="8972" width="12.42578125" style="126" customWidth="1"/>
    <col min="8973" max="8974" width="13.42578125" style="126" customWidth="1"/>
    <col min="8975" max="8975" width="12.7109375" style="126" customWidth="1"/>
    <col min="8976" max="8976" width="14.5703125" style="126" customWidth="1"/>
    <col min="8977" max="8977" width="14.7109375" style="126" customWidth="1"/>
    <col min="8978" max="8978" width="13.7109375" style="126" customWidth="1"/>
    <col min="8979" max="8979" width="14" style="126" customWidth="1"/>
    <col min="8980" max="8980" width="14.140625" style="126" customWidth="1"/>
    <col min="8981" max="8981" width="14.5703125" style="126" customWidth="1"/>
    <col min="8982" max="8983" width="14.42578125" style="126" customWidth="1"/>
    <col min="8984" max="8984" width="12.42578125" style="126" customWidth="1"/>
    <col min="8985" max="8985" width="12.85546875" style="126" customWidth="1"/>
    <col min="8986" max="8986" width="12.42578125" style="126" customWidth="1"/>
    <col min="8987" max="8988" width="13.42578125" style="126" customWidth="1"/>
    <col min="8989" max="8989" width="12.7109375" style="126" customWidth="1"/>
    <col min="8990" max="8990" width="14.5703125" style="126" customWidth="1"/>
    <col min="8991" max="8991" width="19" style="126" customWidth="1"/>
    <col min="8992" max="8992" width="13.5703125" style="126" customWidth="1"/>
    <col min="8993" max="8994" width="36.42578125" style="126" customWidth="1"/>
    <col min="8995" max="9160" width="9.140625" style="126"/>
    <col min="9161" max="9161" width="4" style="126" customWidth="1"/>
    <col min="9162" max="9162" width="22.42578125" style="126" customWidth="1"/>
    <col min="9163" max="9163" width="14.42578125" style="126" customWidth="1"/>
    <col min="9164" max="9164" width="12.140625" style="126" customWidth="1"/>
    <col min="9165" max="9165" width="12.7109375" style="126" customWidth="1"/>
    <col min="9166" max="9166" width="14.140625" style="126" customWidth="1"/>
    <col min="9167" max="9167" width="12.42578125" style="126" customWidth="1"/>
    <col min="9168" max="9168" width="13.5703125" style="126" customWidth="1"/>
    <col min="9169" max="9169" width="12" style="126" customWidth="1"/>
    <col min="9170" max="9170" width="11.7109375" style="126" customWidth="1"/>
    <col min="9171" max="9171" width="13.42578125" style="126" bestFit="1" customWidth="1"/>
    <col min="9172" max="9172" width="12.7109375" style="126" customWidth="1"/>
    <col min="9173" max="9173" width="14" style="126" customWidth="1"/>
    <col min="9174" max="9174" width="13.7109375" style="126" customWidth="1"/>
    <col min="9175" max="9175" width="13.42578125" style="126" bestFit="1" customWidth="1"/>
    <col min="9176" max="9176" width="11.85546875" style="126" customWidth="1"/>
    <col min="9177" max="9177" width="14.7109375" style="126" customWidth="1"/>
    <col min="9178" max="9178" width="13.7109375" style="126" customWidth="1"/>
    <col min="9179" max="9179" width="14" style="126" customWidth="1"/>
    <col min="9180" max="9180" width="14.140625" style="126" customWidth="1"/>
    <col min="9181" max="9181" width="14.5703125" style="126" customWidth="1"/>
    <col min="9182" max="9183" width="14.42578125" style="126" customWidth="1"/>
    <col min="9184" max="9184" width="12.42578125" style="126" customWidth="1"/>
    <col min="9185" max="9185" width="12.85546875" style="126" customWidth="1"/>
    <col min="9186" max="9186" width="12.42578125" style="126" customWidth="1"/>
    <col min="9187" max="9188" width="13.42578125" style="126" customWidth="1"/>
    <col min="9189" max="9190" width="12.7109375" style="126" customWidth="1"/>
    <col min="9191" max="9191" width="14.7109375" style="126" customWidth="1"/>
    <col min="9192" max="9192" width="13.7109375" style="126" customWidth="1"/>
    <col min="9193" max="9193" width="14" style="126" customWidth="1"/>
    <col min="9194" max="9194" width="14.140625" style="126" customWidth="1"/>
    <col min="9195" max="9195" width="14.5703125" style="126" customWidth="1"/>
    <col min="9196" max="9197" width="14.42578125" style="126" customWidth="1"/>
    <col min="9198" max="9198" width="12.42578125" style="126" customWidth="1"/>
    <col min="9199" max="9199" width="12.85546875" style="126" customWidth="1"/>
    <col min="9200" max="9200" width="12.42578125" style="126" customWidth="1"/>
    <col min="9201" max="9202" width="13.42578125" style="126" customWidth="1"/>
    <col min="9203" max="9203" width="12.7109375" style="126" customWidth="1"/>
    <col min="9204" max="9204" width="14.5703125" style="126" customWidth="1"/>
    <col min="9205" max="9205" width="14.7109375" style="126" customWidth="1"/>
    <col min="9206" max="9206" width="13.7109375" style="126" customWidth="1"/>
    <col min="9207" max="9207" width="14" style="126" customWidth="1"/>
    <col min="9208" max="9208" width="14.140625" style="126" customWidth="1"/>
    <col min="9209" max="9209" width="14.5703125" style="126" customWidth="1"/>
    <col min="9210" max="9211" width="14.42578125" style="126" customWidth="1"/>
    <col min="9212" max="9212" width="12.42578125" style="126" customWidth="1"/>
    <col min="9213" max="9213" width="12.85546875" style="126" customWidth="1"/>
    <col min="9214" max="9214" width="12.42578125" style="126" customWidth="1"/>
    <col min="9215" max="9216" width="13.42578125" style="126" customWidth="1"/>
    <col min="9217" max="9217" width="12.7109375" style="126" customWidth="1"/>
    <col min="9218" max="9218" width="14.5703125" style="126" customWidth="1"/>
    <col min="9219" max="9219" width="14.7109375" style="126" customWidth="1"/>
    <col min="9220" max="9220" width="13.7109375" style="126" customWidth="1"/>
    <col min="9221" max="9221" width="14" style="126" customWidth="1"/>
    <col min="9222" max="9222" width="14.140625" style="126" customWidth="1"/>
    <col min="9223" max="9223" width="14.5703125" style="126" customWidth="1"/>
    <col min="9224" max="9225" width="14.42578125" style="126" customWidth="1"/>
    <col min="9226" max="9226" width="12.42578125" style="126" customWidth="1"/>
    <col min="9227" max="9227" width="12.85546875" style="126" customWidth="1"/>
    <col min="9228" max="9228" width="12.42578125" style="126" customWidth="1"/>
    <col min="9229" max="9230" width="13.42578125" style="126" customWidth="1"/>
    <col min="9231" max="9231" width="12.7109375" style="126" customWidth="1"/>
    <col min="9232" max="9232" width="14.5703125" style="126" customWidth="1"/>
    <col min="9233" max="9233" width="14.7109375" style="126" customWidth="1"/>
    <col min="9234" max="9234" width="13.7109375" style="126" customWidth="1"/>
    <col min="9235" max="9235" width="14" style="126" customWidth="1"/>
    <col min="9236" max="9236" width="14.140625" style="126" customWidth="1"/>
    <col min="9237" max="9237" width="14.5703125" style="126" customWidth="1"/>
    <col min="9238" max="9239" width="14.42578125" style="126" customWidth="1"/>
    <col min="9240" max="9240" width="12.42578125" style="126" customWidth="1"/>
    <col min="9241" max="9241" width="12.85546875" style="126" customWidth="1"/>
    <col min="9242" max="9242" width="12.42578125" style="126" customWidth="1"/>
    <col min="9243" max="9244" width="13.42578125" style="126" customWidth="1"/>
    <col min="9245" max="9245" width="12.7109375" style="126" customWidth="1"/>
    <col min="9246" max="9246" width="14.5703125" style="126" customWidth="1"/>
    <col min="9247" max="9247" width="19" style="126" customWidth="1"/>
    <col min="9248" max="9248" width="13.5703125" style="126" customWidth="1"/>
    <col min="9249" max="9250" width="36.42578125" style="126" customWidth="1"/>
    <col min="9251" max="9416" width="9.140625" style="126"/>
    <col min="9417" max="9417" width="4" style="126" customWidth="1"/>
    <col min="9418" max="9418" width="22.42578125" style="126" customWidth="1"/>
    <col min="9419" max="9419" width="14.42578125" style="126" customWidth="1"/>
    <col min="9420" max="9420" width="12.140625" style="126" customWidth="1"/>
    <col min="9421" max="9421" width="12.7109375" style="126" customWidth="1"/>
    <col min="9422" max="9422" width="14.140625" style="126" customWidth="1"/>
    <col min="9423" max="9423" width="12.42578125" style="126" customWidth="1"/>
    <col min="9424" max="9424" width="13.5703125" style="126" customWidth="1"/>
    <col min="9425" max="9425" width="12" style="126" customWidth="1"/>
    <col min="9426" max="9426" width="11.7109375" style="126" customWidth="1"/>
    <col min="9427" max="9427" width="13.42578125" style="126" bestFit="1" customWidth="1"/>
    <col min="9428" max="9428" width="12.7109375" style="126" customWidth="1"/>
    <col min="9429" max="9429" width="14" style="126" customWidth="1"/>
    <col min="9430" max="9430" width="13.7109375" style="126" customWidth="1"/>
    <col min="9431" max="9431" width="13.42578125" style="126" bestFit="1" customWidth="1"/>
    <col min="9432" max="9432" width="11.85546875" style="126" customWidth="1"/>
    <col min="9433" max="9433" width="14.7109375" style="126" customWidth="1"/>
    <col min="9434" max="9434" width="13.7109375" style="126" customWidth="1"/>
    <col min="9435" max="9435" width="14" style="126" customWidth="1"/>
    <col min="9436" max="9436" width="14.140625" style="126" customWidth="1"/>
    <col min="9437" max="9437" width="14.5703125" style="126" customWidth="1"/>
    <col min="9438" max="9439" width="14.42578125" style="126" customWidth="1"/>
    <col min="9440" max="9440" width="12.42578125" style="126" customWidth="1"/>
    <col min="9441" max="9441" width="12.85546875" style="126" customWidth="1"/>
    <col min="9442" max="9442" width="12.42578125" style="126" customWidth="1"/>
    <col min="9443" max="9444" width="13.42578125" style="126" customWidth="1"/>
    <col min="9445" max="9446" width="12.7109375" style="126" customWidth="1"/>
    <col min="9447" max="9447" width="14.7109375" style="126" customWidth="1"/>
    <col min="9448" max="9448" width="13.7109375" style="126" customWidth="1"/>
    <col min="9449" max="9449" width="14" style="126" customWidth="1"/>
    <col min="9450" max="9450" width="14.140625" style="126" customWidth="1"/>
    <col min="9451" max="9451" width="14.5703125" style="126" customWidth="1"/>
    <col min="9452" max="9453" width="14.42578125" style="126" customWidth="1"/>
    <col min="9454" max="9454" width="12.42578125" style="126" customWidth="1"/>
    <col min="9455" max="9455" width="12.85546875" style="126" customWidth="1"/>
    <col min="9456" max="9456" width="12.42578125" style="126" customWidth="1"/>
    <col min="9457" max="9458" width="13.42578125" style="126" customWidth="1"/>
    <col min="9459" max="9459" width="12.7109375" style="126" customWidth="1"/>
    <col min="9460" max="9460" width="14.5703125" style="126" customWidth="1"/>
    <col min="9461" max="9461" width="14.7109375" style="126" customWidth="1"/>
    <col min="9462" max="9462" width="13.7109375" style="126" customWidth="1"/>
    <col min="9463" max="9463" width="14" style="126" customWidth="1"/>
    <col min="9464" max="9464" width="14.140625" style="126" customWidth="1"/>
    <col min="9465" max="9465" width="14.5703125" style="126" customWidth="1"/>
    <col min="9466" max="9467" width="14.42578125" style="126" customWidth="1"/>
    <col min="9468" max="9468" width="12.42578125" style="126" customWidth="1"/>
    <col min="9469" max="9469" width="12.85546875" style="126" customWidth="1"/>
    <col min="9470" max="9470" width="12.42578125" style="126" customWidth="1"/>
    <col min="9471" max="9472" width="13.42578125" style="126" customWidth="1"/>
    <col min="9473" max="9473" width="12.7109375" style="126" customWidth="1"/>
    <col min="9474" max="9474" width="14.5703125" style="126" customWidth="1"/>
    <col min="9475" max="9475" width="14.7109375" style="126" customWidth="1"/>
    <col min="9476" max="9476" width="13.7109375" style="126" customWidth="1"/>
    <col min="9477" max="9477" width="14" style="126" customWidth="1"/>
    <col min="9478" max="9478" width="14.140625" style="126" customWidth="1"/>
    <col min="9479" max="9479" width="14.5703125" style="126" customWidth="1"/>
    <col min="9480" max="9481" width="14.42578125" style="126" customWidth="1"/>
    <col min="9482" max="9482" width="12.42578125" style="126" customWidth="1"/>
    <col min="9483" max="9483" width="12.85546875" style="126" customWidth="1"/>
    <col min="9484" max="9484" width="12.42578125" style="126" customWidth="1"/>
    <col min="9485" max="9486" width="13.42578125" style="126" customWidth="1"/>
    <col min="9487" max="9487" width="12.7109375" style="126" customWidth="1"/>
    <col min="9488" max="9488" width="14.5703125" style="126" customWidth="1"/>
    <col min="9489" max="9489" width="14.7109375" style="126" customWidth="1"/>
    <col min="9490" max="9490" width="13.7109375" style="126" customWidth="1"/>
    <col min="9491" max="9491" width="14" style="126" customWidth="1"/>
    <col min="9492" max="9492" width="14.140625" style="126" customWidth="1"/>
    <col min="9493" max="9493" width="14.5703125" style="126" customWidth="1"/>
    <col min="9494" max="9495" width="14.42578125" style="126" customWidth="1"/>
    <col min="9496" max="9496" width="12.42578125" style="126" customWidth="1"/>
    <col min="9497" max="9497" width="12.85546875" style="126" customWidth="1"/>
    <col min="9498" max="9498" width="12.42578125" style="126" customWidth="1"/>
    <col min="9499" max="9500" width="13.42578125" style="126" customWidth="1"/>
    <col min="9501" max="9501" width="12.7109375" style="126" customWidth="1"/>
    <col min="9502" max="9502" width="14.5703125" style="126" customWidth="1"/>
    <col min="9503" max="9503" width="19" style="126" customWidth="1"/>
    <col min="9504" max="9504" width="13.5703125" style="126" customWidth="1"/>
    <col min="9505" max="9506" width="36.42578125" style="126" customWidth="1"/>
    <col min="9507" max="9672" width="9.140625" style="126"/>
    <col min="9673" max="9673" width="4" style="126" customWidth="1"/>
    <col min="9674" max="9674" width="22.42578125" style="126" customWidth="1"/>
    <col min="9675" max="9675" width="14.42578125" style="126" customWidth="1"/>
    <col min="9676" max="9676" width="12.140625" style="126" customWidth="1"/>
    <col min="9677" max="9677" width="12.7109375" style="126" customWidth="1"/>
    <col min="9678" max="9678" width="14.140625" style="126" customWidth="1"/>
    <col min="9679" max="9679" width="12.42578125" style="126" customWidth="1"/>
    <col min="9680" max="9680" width="13.5703125" style="126" customWidth="1"/>
    <col min="9681" max="9681" width="12" style="126" customWidth="1"/>
    <col min="9682" max="9682" width="11.7109375" style="126" customWidth="1"/>
    <col min="9683" max="9683" width="13.42578125" style="126" bestFit="1" customWidth="1"/>
    <col min="9684" max="9684" width="12.7109375" style="126" customWidth="1"/>
    <col min="9685" max="9685" width="14" style="126" customWidth="1"/>
    <col min="9686" max="9686" width="13.7109375" style="126" customWidth="1"/>
    <col min="9687" max="9687" width="13.42578125" style="126" bestFit="1" customWidth="1"/>
    <col min="9688" max="9688" width="11.85546875" style="126" customWidth="1"/>
    <col min="9689" max="9689" width="14.7109375" style="126" customWidth="1"/>
    <col min="9690" max="9690" width="13.7109375" style="126" customWidth="1"/>
    <col min="9691" max="9691" width="14" style="126" customWidth="1"/>
    <col min="9692" max="9692" width="14.140625" style="126" customWidth="1"/>
    <col min="9693" max="9693" width="14.5703125" style="126" customWidth="1"/>
    <col min="9694" max="9695" width="14.42578125" style="126" customWidth="1"/>
    <col min="9696" max="9696" width="12.42578125" style="126" customWidth="1"/>
    <col min="9697" max="9697" width="12.85546875" style="126" customWidth="1"/>
    <col min="9698" max="9698" width="12.42578125" style="126" customWidth="1"/>
    <col min="9699" max="9700" width="13.42578125" style="126" customWidth="1"/>
    <col min="9701" max="9702" width="12.7109375" style="126" customWidth="1"/>
    <col min="9703" max="9703" width="14.7109375" style="126" customWidth="1"/>
    <col min="9704" max="9704" width="13.7109375" style="126" customWidth="1"/>
    <col min="9705" max="9705" width="14" style="126" customWidth="1"/>
    <col min="9706" max="9706" width="14.140625" style="126" customWidth="1"/>
    <col min="9707" max="9707" width="14.5703125" style="126" customWidth="1"/>
    <col min="9708" max="9709" width="14.42578125" style="126" customWidth="1"/>
    <col min="9710" max="9710" width="12.42578125" style="126" customWidth="1"/>
    <col min="9711" max="9711" width="12.85546875" style="126" customWidth="1"/>
    <col min="9712" max="9712" width="12.42578125" style="126" customWidth="1"/>
    <col min="9713" max="9714" width="13.42578125" style="126" customWidth="1"/>
    <col min="9715" max="9715" width="12.7109375" style="126" customWidth="1"/>
    <col min="9716" max="9716" width="14.5703125" style="126" customWidth="1"/>
    <col min="9717" max="9717" width="14.7109375" style="126" customWidth="1"/>
    <col min="9718" max="9718" width="13.7109375" style="126" customWidth="1"/>
    <col min="9719" max="9719" width="14" style="126" customWidth="1"/>
    <col min="9720" max="9720" width="14.140625" style="126" customWidth="1"/>
    <col min="9721" max="9721" width="14.5703125" style="126" customWidth="1"/>
    <col min="9722" max="9723" width="14.42578125" style="126" customWidth="1"/>
    <col min="9724" max="9724" width="12.42578125" style="126" customWidth="1"/>
    <col min="9725" max="9725" width="12.85546875" style="126" customWidth="1"/>
    <col min="9726" max="9726" width="12.42578125" style="126" customWidth="1"/>
    <col min="9727" max="9728" width="13.42578125" style="126" customWidth="1"/>
    <col min="9729" max="9729" width="12.7109375" style="126" customWidth="1"/>
    <col min="9730" max="9730" width="14.5703125" style="126" customWidth="1"/>
    <col min="9731" max="9731" width="14.7109375" style="126" customWidth="1"/>
    <col min="9732" max="9732" width="13.7109375" style="126" customWidth="1"/>
    <col min="9733" max="9733" width="14" style="126" customWidth="1"/>
    <col min="9734" max="9734" width="14.140625" style="126" customWidth="1"/>
    <col min="9735" max="9735" width="14.5703125" style="126" customWidth="1"/>
    <col min="9736" max="9737" width="14.42578125" style="126" customWidth="1"/>
    <col min="9738" max="9738" width="12.42578125" style="126" customWidth="1"/>
    <col min="9739" max="9739" width="12.85546875" style="126" customWidth="1"/>
    <col min="9740" max="9740" width="12.42578125" style="126" customWidth="1"/>
    <col min="9741" max="9742" width="13.42578125" style="126" customWidth="1"/>
    <col min="9743" max="9743" width="12.7109375" style="126" customWidth="1"/>
    <col min="9744" max="9744" width="14.5703125" style="126" customWidth="1"/>
    <col min="9745" max="9745" width="14.7109375" style="126" customWidth="1"/>
    <col min="9746" max="9746" width="13.7109375" style="126" customWidth="1"/>
    <col min="9747" max="9747" width="14" style="126" customWidth="1"/>
    <col min="9748" max="9748" width="14.140625" style="126" customWidth="1"/>
    <col min="9749" max="9749" width="14.5703125" style="126" customWidth="1"/>
    <col min="9750" max="9751" width="14.42578125" style="126" customWidth="1"/>
    <col min="9752" max="9752" width="12.42578125" style="126" customWidth="1"/>
    <col min="9753" max="9753" width="12.85546875" style="126" customWidth="1"/>
    <col min="9754" max="9754" width="12.42578125" style="126" customWidth="1"/>
    <col min="9755" max="9756" width="13.42578125" style="126" customWidth="1"/>
    <col min="9757" max="9757" width="12.7109375" style="126" customWidth="1"/>
    <col min="9758" max="9758" width="14.5703125" style="126" customWidth="1"/>
    <col min="9759" max="9759" width="19" style="126" customWidth="1"/>
    <col min="9760" max="9760" width="13.5703125" style="126" customWidth="1"/>
    <col min="9761" max="9762" width="36.42578125" style="126" customWidth="1"/>
    <col min="9763" max="9928" width="9.140625" style="126"/>
    <col min="9929" max="9929" width="4" style="126" customWidth="1"/>
    <col min="9930" max="9930" width="22.42578125" style="126" customWidth="1"/>
    <col min="9931" max="9931" width="14.42578125" style="126" customWidth="1"/>
    <col min="9932" max="9932" width="12.140625" style="126" customWidth="1"/>
    <col min="9933" max="9933" width="12.7109375" style="126" customWidth="1"/>
    <col min="9934" max="9934" width="14.140625" style="126" customWidth="1"/>
    <col min="9935" max="9935" width="12.42578125" style="126" customWidth="1"/>
    <col min="9936" max="9936" width="13.5703125" style="126" customWidth="1"/>
    <col min="9937" max="9937" width="12" style="126" customWidth="1"/>
    <col min="9938" max="9938" width="11.7109375" style="126" customWidth="1"/>
    <col min="9939" max="9939" width="13.42578125" style="126" bestFit="1" customWidth="1"/>
    <col min="9940" max="9940" width="12.7109375" style="126" customWidth="1"/>
    <col min="9941" max="9941" width="14" style="126" customWidth="1"/>
    <col min="9942" max="9942" width="13.7109375" style="126" customWidth="1"/>
    <col min="9943" max="9943" width="13.42578125" style="126" bestFit="1" customWidth="1"/>
    <col min="9944" max="9944" width="11.85546875" style="126" customWidth="1"/>
    <col min="9945" max="9945" width="14.7109375" style="126" customWidth="1"/>
    <col min="9946" max="9946" width="13.7109375" style="126" customWidth="1"/>
    <col min="9947" max="9947" width="14" style="126" customWidth="1"/>
    <col min="9948" max="9948" width="14.140625" style="126" customWidth="1"/>
    <col min="9949" max="9949" width="14.5703125" style="126" customWidth="1"/>
    <col min="9950" max="9951" width="14.42578125" style="126" customWidth="1"/>
    <col min="9952" max="9952" width="12.42578125" style="126" customWidth="1"/>
    <col min="9953" max="9953" width="12.85546875" style="126" customWidth="1"/>
    <col min="9954" max="9954" width="12.42578125" style="126" customWidth="1"/>
    <col min="9955" max="9956" width="13.42578125" style="126" customWidth="1"/>
    <col min="9957" max="9958" width="12.7109375" style="126" customWidth="1"/>
    <col min="9959" max="9959" width="14.7109375" style="126" customWidth="1"/>
    <col min="9960" max="9960" width="13.7109375" style="126" customWidth="1"/>
    <col min="9961" max="9961" width="14" style="126" customWidth="1"/>
    <col min="9962" max="9962" width="14.140625" style="126" customWidth="1"/>
    <col min="9963" max="9963" width="14.5703125" style="126" customWidth="1"/>
    <col min="9964" max="9965" width="14.42578125" style="126" customWidth="1"/>
    <col min="9966" max="9966" width="12.42578125" style="126" customWidth="1"/>
    <col min="9967" max="9967" width="12.85546875" style="126" customWidth="1"/>
    <col min="9968" max="9968" width="12.42578125" style="126" customWidth="1"/>
    <col min="9969" max="9970" width="13.42578125" style="126" customWidth="1"/>
    <col min="9971" max="9971" width="12.7109375" style="126" customWidth="1"/>
    <col min="9972" max="9972" width="14.5703125" style="126" customWidth="1"/>
    <col min="9973" max="9973" width="14.7109375" style="126" customWidth="1"/>
    <col min="9974" max="9974" width="13.7109375" style="126" customWidth="1"/>
    <col min="9975" max="9975" width="14" style="126" customWidth="1"/>
    <col min="9976" max="9976" width="14.140625" style="126" customWidth="1"/>
    <col min="9977" max="9977" width="14.5703125" style="126" customWidth="1"/>
    <col min="9978" max="9979" width="14.42578125" style="126" customWidth="1"/>
    <col min="9980" max="9980" width="12.42578125" style="126" customWidth="1"/>
    <col min="9981" max="9981" width="12.85546875" style="126" customWidth="1"/>
    <col min="9982" max="9982" width="12.42578125" style="126" customWidth="1"/>
    <col min="9983" max="9984" width="13.42578125" style="126" customWidth="1"/>
    <col min="9985" max="9985" width="12.7109375" style="126" customWidth="1"/>
    <col min="9986" max="9986" width="14.5703125" style="126" customWidth="1"/>
    <col min="9987" max="9987" width="14.7109375" style="126" customWidth="1"/>
    <col min="9988" max="9988" width="13.7109375" style="126" customWidth="1"/>
    <col min="9989" max="9989" width="14" style="126" customWidth="1"/>
    <col min="9990" max="9990" width="14.140625" style="126" customWidth="1"/>
    <col min="9991" max="9991" width="14.5703125" style="126" customWidth="1"/>
    <col min="9992" max="9993" width="14.42578125" style="126" customWidth="1"/>
    <col min="9994" max="9994" width="12.42578125" style="126" customWidth="1"/>
    <col min="9995" max="9995" width="12.85546875" style="126" customWidth="1"/>
    <col min="9996" max="9996" width="12.42578125" style="126" customWidth="1"/>
    <col min="9997" max="9998" width="13.42578125" style="126" customWidth="1"/>
    <col min="9999" max="9999" width="12.7109375" style="126" customWidth="1"/>
    <col min="10000" max="10000" width="14.5703125" style="126" customWidth="1"/>
    <col min="10001" max="10001" width="14.7109375" style="126" customWidth="1"/>
    <col min="10002" max="10002" width="13.7109375" style="126" customWidth="1"/>
    <col min="10003" max="10003" width="14" style="126" customWidth="1"/>
    <col min="10004" max="10004" width="14.140625" style="126" customWidth="1"/>
    <col min="10005" max="10005" width="14.5703125" style="126" customWidth="1"/>
    <col min="10006" max="10007" width="14.42578125" style="126" customWidth="1"/>
    <col min="10008" max="10008" width="12.42578125" style="126" customWidth="1"/>
    <col min="10009" max="10009" width="12.85546875" style="126" customWidth="1"/>
    <col min="10010" max="10010" width="12.42578125" style="126" customWidth="1"/>
    <col min="10011" max="10012" width="13.42578125" style="126" customWidth="1"/>
    <col min="10013" max="10013" width="12.7109375" style="126" customWidth="1"/>
    <col min="10014" max="10014" width="14.5703125" style="126" customWidth="1"/>
    <col min="10015" max="10015" width="19" style="126" customWidth="1"/>
    <col min="10016" max="10016" width="13.5703125" style="126" customWidth="1"/>
    <col min="10017" max="10018" width="36.42578125" style="126" customWidth="1"/>
    <col min="10019" max="10184" width="9.140625" style="126"/>
    <col min="10185" max="10185" width="4" style="126" customWidth="1"/>
    <col min="10186" max="10186" width="22.42578125" style="126" customWidth="1"/>
    <col min="10187" max="10187" width="14.42578125" style="126" customWidth="1"/>
    <col min="10188" max="10188" width="12.140625" style="126" customWidth="1"/>
    <col min="10189" max="10189" width="12.7109375" style="126" customWidth="1"/>
    <col min="10190" max="10190" width="14.140625" style="126" customWidth="1"/>
    <col min="10191" max="10191" width="12.42578125" style="126" customWidth="1"/>
    <col min="10192" max="10192" width="13.5703125" style="126" customWidth="1"/>
    <col min="10193" max="10193" width="12" style="126" customWidth="1"/>
    <col min="10194" max="10194" width="11.7109375" style="126" customWidth="1"/>
    <col min="10195" max="10195" width="13.42578125" style="126" bestFit="1" customWidth="1"/>
    <col min="10196" max="10196" width="12.7109375" style="126" customWidth="1"/>
    <col min="10197" max="10197" width="14" style="126" customWidth="1"/>
    <col min="10198" max="10198" width="13.7109375" style="126" customWidth="1"/>
    <col min="10199" max="10199" width="13.42578125" style="126" bestFit="1" customWidth="1"/>
    <col min="10200" max="10200" width="11.85546875" style="126" customWidth="1"/>
    <col min="10201" max="10201" width="14.7109375" style="126" customWidth="1"/>
    <col min="10202" max="10202" width="13.7109375" style="126" customWidth="1"/>
    <col min="10203" max="10203" width="14" style="126" customWidth="1"/>
    <col min="10204" max="10204" width="14.140625" style="126" customWidth="1"/>
    <col min="10205" max="10205" width="14.5703125" style="126" customWidth="1"/>
    <col min="10206" max="10207" width="14.42578125" style="126" customWidth="1"/>
    <col min="10208" max="10208" width="12.42578125" style="126" customWidth="1"/>
    <col min="10209" max="10209" width="12.85546875" style="126" customWidth="1"/>
    <col min="10210" max="10210" width="12.42578125" style="126" customWidth="1"/>
    <col min="10211" max="10212" width="13.42578125" style="126" customWidth="1"/>
    <col min="10213" max="10214" width="12.7109375" style="126" customWidth="1"/>
    <col min="10215" max="10215" width="14.7109375" style="126" customWidth="1"/>
    <col min="10216" max="10216" width="13.7109375" style="126" customWidth="1"/>
    <col min="10217" max="10217" width="14" style="126" customWidth="1"/>
    <col min="10218" max="10218" width="14.140625" style="126" customWidth="1"/>
    <col min="10219" max="10219" width="14.5703125" style="126" customWidth="1"/>
    <col min="10220" max="10221" width="14.42578125" style="126" customWidth="1"/>
    <col min="10222" max="10222" width="12.42578125" style="126" customWidth="1"/>
    <col min="10223" max="10223" width="12.85546875" style="126" customWidth="1"/>
    <col min="10224" max="10224" width="12.42578125" style="126" customWidth="1"/>
    <col min="10225" max="10226" width="13.42578125" style="126" customWidth="1"/>
    <col min="10227" max="10227" width="12.7109375" style="126" customWidth="1"/>
    <col min="10228" max="10228" width="14.5703125" style="126" customWidth="1"/>
    <col min="10229" max="10229" width="14.7109375" style="126" customWidth="1"/>
    <col min="10230" max="10230" width="13.7109375" style="126" customWidth="1"/>
    <col min="10231" max="10231" width="14" style="126" customWidth="1"/>
    <col min="10232" max="10232" width="14.140625" style="126" customWidth="1"/>
    <col min="10233" max="10233" width="14.5703125" style="126" customWidth="1"/>
    <col min="10234" max="10235" width="14.42578125" style="126" customWidth="1"/>
    <col min="10236" max="10236" width="12.42578125" style="126" customWidth="1"/>
    <col min="10237" max="10237" width="12.85546875" style="126" customWidth="1"/>
    <col min="10238" max="10238" width="12.42578125" style="126" customWidth="1"/>
    <col min="10239" max="10240" width="13.42578125" style="126" customWidth="1"/>
    <col min="10241" max="10241" width="12.7109375" style="126" customWidth="1"/>
    <col min="10242" max="10242" width="14.5703125" style="126" customWidth="1"/>
    <col min="10243" max="10243" width="14.7109375" style="126" customWidth="1"/>
    <col min="10244" max="10244" width="13.7109375" style="126" customWidth="1"/>
    <col min="10245" max="10245" width="14" style="126" customWidth="1"/>
    <col min="10246" max="10246" width="14.140625" style="126" customWidth="1"/>
    <col min="10247" max="10247" width="14.5703125" style="126" customWidth="1"/>
    <col min="10248" max="10249" width="14.42578125" style="126" customWidth="1"/>
    <col min="10250" max="10250" width="12.42578125" style="126" customWidth="1"/>
    <col min="10251" max="10251" width="12.85546875" style="126" customWidth="1"/>
    <col min="10252" max="10252" width="12.42578125" style="126" customWidth="1"/>
    <col min="10253" max="10254" width="13.42578125" style="126" customWidth="1"/>
    <col min="10255" max="10255" width="12.7109375" style="126" customWidth="1"/>
    <col min="10256" max="10256" width="14.5703125" style="126" customWidth="1"/>
    <col min="10257" max="10257" width="14.7109375" style="126" customWidth="1"/>
    <col min="10258" max="10258" width="13.7109375" style="126" customWidth="1"/>
    <col min="10259" max="10259" width="14" style="126" customWidth="1"/>
    <col min="10260" max="10260" width="14.140625" style="126" customWidth="1"/>
    <col min="10261" max="10261" width="14.5703125" style="126" customWidth="1"/>
    <col min="10262" max="10263" width="14.42578125" style="126" customWidth="1"/>
    <col min="10264" max="10264" width="12.42578125" style="126" customWidth="1"/>
    <col min="10265" max="10265" width="12.85546875" style="126" customWidth="1"/>
    <col min="10266" max="10266" width="12.42578125" style="126" customWidth="1"/>
    <col min="10267" max="10268" width="13.42578125" style="126" customWidth="1"/>
    <col min="10269" max="10269" width="12.7109375" style="126" customWidth="1"/>
    <col min="10270" max="10270" width="14.5703125" style="126" customWidth="1"/>
    <col min="10271" max="10271" width="19" style="126" customWidth="1"/>
    <col min="10272" max="10272" width="13.5703125" style="126" customWidth="1"/>
    <col min="10273" max="10274" width="36.42578125" style="126" customWidth="1"/>
    <col min="10275" max="10440" width="9.140625" style="126"/>
    <col min="10441" max="10441" width="4" style="126" customWidth="1"/>
    <col min="10442" max="10442" width="22.42578125" style="126" customWidth="1"/>
    <col min="10443" max="10443" width="14.42578125" style="126" customWidth="1"/>
    <col min="10444" max="10444" width="12.140625" style="126" customWidth="1"/>
    <col min="10445" max="10445" width="12.7109375" style="126" customWidth="1"/>
    <col min="10446" max="10446" width="14.140625" style="126" customWidth="1"/>
    <col min="10447" max="10447" width="12.42578125" style="126" customWidth="1"/>
    <col min="10448" max="10448" width="13.5703125" style="126" customWidth="1"/>
    <col min="10449" max="10449" width="12" style="126" customWidth="1"/>
    <col min="10450" max="10450" width="11.7109375" style="126" customWidth="1"/>
    <col min="10451" max="10451" width="13.42578125" style="126" bestFit="1" customWidth="1"/>
    <col min="10452" max="10452" width="12.7109375" style="126" customWidth="1"/>
    <col min="10453" max="10453" width="14" style="126" customWidth="1"/>
    <col min="10454" max="10454" width="13.7109375" style="126" customWidth="1"/>
    <col min="10455" max="10455" width="13.42578125" style="126" bestFit="1" customWidth="1"/>
    <col min="10456" max="10456" width="11.85546875" style="126" customWidth="1"/>
    <col min="10457" max="10457" width="14.7109375" style="126" customWidth="1"/>
    <col min="10458" max="10458" width="13.7109375" style="126" customWidth="1"/>
    <col min="10459" max="10459" width="14" style="126" customWidth="1"/>
    <col min="10460" max="10460" width="14.140625" style="126" customWidth="1"/>
    <col min="10461" max="10461" width="14.5703125" style="126" customWidth="1"/>
    <col min="10462" max="10463" width="14.42578125" style="126" customWidth="1"/>
    <col min="10464" max="10464" width="12.42578125" style="126" customWidth="1"/>
    <col min="10465" max="10465" width="12.85546875" style="126" customWidth="1"/>
    <col min="10466" max="10466" width="12.42578125" style="126" customWidth="1"/>
    <col min="10467" max="10468" width="13.42578125" style="126" customWidth="1"/>
    <col min="10469" max="10470" width="12.7109375" style="126" customWidth="1"/>
    <col min="10471" max="10471" width="14.7109375" style="126" customWidth="1"/>
    <col min="10472" max="10472" width="13.7109375" style="126" customWidth="1"/>
    <col min="10473" max="10473" width="14" style="126" customWidth="1"/>
    <col min="10474" max="10474" width="14.140625" style="126" customWidth="1"/>
    <col min="10475" max="10475" width="14.5703125" style="126" customWidth="1"/>
    <col min="10476" max="10477" width="14.42578125" style="126" customWidth="1"/>
    <col min="10478" max="10478" width="12.42578125" style="126" customWidth="1"/>
    <col min="10479" max="10479" width="12.85546875" style="126" customWidth="1"/>
    <col min="10480" max="10480" width="12.42578125" style="126" customWidth="1"/>
    <col min="10481" max="10482" width="13.42578125" style="126" customWidth="1"/>
    <col min="10483" max="10483" width="12.7109375" style="126" customWidth="1"/>
    <col min="10484" max="10484" width="14.5703125" style="126" customWidth="1"/>
    <col min="10485" max="10485" width="14.7109375" style="126" customWidth="1"/>
    <col min="10486" max="10486" width="13.7109375" style="126" customWidth="1"/>
    <col min="10487" max="10487" width="14" style="126" customWidth="1"/>
    <col min="10488" max="10488" width="14.140625" style="126" customWidth="1"/>
    <col min="10489" max="10489" width="14.5703125" style="126" customWidth="1"/>
    <col min="10490" max="10491" width="14.42578125" style="126" customWidth="1"/>
    <col min="10492" max="10492" width="12.42578125" style="126" customWidth="1"/>
    <col min="10493" max="10493" width="12.85546875" style="126" customWidth="1"/>
    <col min="10494" max="10494" width="12.42578125" style="126" customWidth="1"/>
    <col min="10495" max="10496" width="13.42578125" style="126" customWidth="1"/>
    <col min="10497" max="10497" width="12.7109375" style="126" customWidth="1"/>
    <col min="10498" max="10498" width="14.5703125" style="126" customWidth="1"/>
    <col min="10499" max="10499" width="14.7109375" style="126" customWidth="1"/>
    <col min="10500" max="10500" width="13.7109375" style="126" customWidth="1"/>
    <col min="10501" max="10501" width="14" style="126" customWidth="1"/>
    <col min="10502" max="10502" width="14.140625" style="126" customWidth="1"/>
    <col min="10503" max="10503" width="14.5703125" style="126" customWidth="1"/>
    <col min="10504" max="10505" width="14.42578125" style="126" customWidth="1"/>
    <col min="10506" max="10506" width="12.42578125" style="126" customWidth="1"/>
    <col min="10507" max="10507" width="12.85546875" style="126" customWidth="1"/>
    <col min="10508" max="10508" width="12.42578125" style="126" customWidth="1"/>
    <col min="10509" max="10510" width="13.42578125" style="126" customWidth="1"/>
    <col min="10511" max="10511" width="12.7109375" style="126" customWidth="1"/>
    <col min="10512" max="10512" width="14.5703125" style="126" customWidth="1"/>
    <col min="10513" max="10513" width="14.7109375" style="126" customWidth="1"/>
    <col min="10514" max="10514" width="13.7109375" style="126" customWidth="1"/>
    <col min="10515" max="10515" width="14" style="126" customWidth="1"/>
    <col min="10516" max="10516" width="14.140625" style="126" customWidth="1"/>
    <col min="10517" max="10517" width="14.5703125" style="126" customWidth="1"/>
    <col min="10518" max="10519" width="14.42578125" style="126" customWidth="1"/>
    <col min="10520" max="10520" width="12.42578125" style="126" customWidth="1"/>
    <col min="10521" max="10521" width="12.85546875" style="126" customWidth="1"/>
    <col min="10522" max="10522" width="12.42578125" style="126" customWidth="1"/>
    <col min="10523" max="10524" width="13.42578125" style="126" customWidth="1"/>
    <col min="10525" max="10525" width="12.7109375" style="126" customWidth="1"/>
    <col min="10526" max="10526" width="14.5703125" style="126" customWidth="1"/>
    <col min="10527" max="10527" width="19" style="126" customWidth="1"/>
    <col min="10528" max="10528" width="13.5703125" style="126" customWidth="1"/>
    <col min="10529" max="10530" width="36.42578125" style="126" customWidth="1"/>
    <col min="10531" max="10696" width="9.140625" style="126"/>
    <col min="10697" max="10697" width="4" style="126" customWidth="1"/>
    <col min="10698" max="10698" width="22.42578125" style="126" customWidth="1"/>
    <col min="10699" max="10699" width="14.42578125" style="126" customWidth="1"/>
    <col min="10700" max="10700" width="12.140625" style="126" customWidth="1"/>
    <col min="10701" max="10701" width="12.7109375" style="126" customWidth="1"/>
    <col min="10702" max="10702" width="14.140625" style="126" customWidth="1"/>
    <col min="10703" max="10703" width="12.42578125" style="126" customWidth="1"/>
    <col min="10704" max="10704" width="13.5703125" style="126" customWidth="1"/>
    <col min="10705" max="10705" width="12" style="126" customWidth="1"/>
    <col min="10706" max="10706" width="11.7109375" style="126" customWidth="1"/>
    <col min="10707" max="10707" width="13.42578125" style="126" bestFit="1" customWidth="1"/>
    <col min="10708" max="10708" width="12.7109375" style="126" customWidth="1"/>
    <col min="10709" max="10709" width="14" style="126" customWidth="1"/>
    <col min="10710" max="10710" width="13.7109375" style="126" customWidth="1"/>
    <col min="10711" max="10711" width="13.42578125" style="126" bestFit="1" customWidth="1"/>
    <col min="10712" max="10712" width="11.85546875" style="126" customWidth="1"/>
    <col min="10713" max="10713" width="14.7109375" style="126" customWidth="1"/>
    <col min="10714" max="10714" width="13.7109375" style="126" customWidth="1"/>
    <col min="10715" max="10715" width="14" style="126" customWidth="1"/>
    <col min="10716" max="10716" width="14.140625" style="126" customWidth="1"/>
    <col min="10717" max="10717" width="14.5703125" style="126" customWidth="1"/>
    <col min="10718" max="10719" width="14.42578125" style="126" customWidth="1"/>
    <col min="10720" max="10720" width="12.42578125" style="126" customWidth="1"/>
    <col min="10721" max="10721" width="12.85546875" style="126" customWidth="1"/>
    <col min="10722" max="10722" width="12.42578125" style="126" customWidth="1"/>
    <col min="10723" max="10724" width="13.42578125" style="126" customWidth="1"/>
    <col min="10725" max="10726" width="12.7109375" style="126" customWidth="1"/>
    <col min="10727" max="10727" width="14.7109375" style="126" customWidth="1"/>
    <col min="10728" max="10728" width="13.7109375" style="126" customWidth="1"/>
    <col min="10729" max="10729" width="14" style="126" customWidth="1"/>
    <col min="10730" max="10730" width="14.140625" style="126" customWidth="1"/>
    <col min="10731" max="10731" width="14.5703125" style="126" customWidth="1"/>
    <col min="10732" max="10733" width="14.42578125" style="126" customWidth="1"/>
    <col min="10734" max="10734" width="12.42578125" style="126" customWidth="1"/>
    <col min="10735" max="10735" width="12.85546875" style="126" customWidth="1"/>
    <col min="10736" max="10736" width="12.42578125" style="126" customWidth="1"/>
    <col min="10737" max="10738" width="13.42578125" style="126" customWidth="1"/>
    <col min="10739" max="10739" width="12.7109375" style="126" customWidth="1"/>
    <col min="10740" max="10740" width="14.5703125" style="126" customWidth="1"/>
    <col min="10741" max="10741" width="14.7109375" style="126" customWidth="1"/>
    <col min="10742" max="10742" width="13.7109375" style="126" customWidth="1"/>
    <col min="10743" max="10743" width="14" style="126" customWidth="1"/>
    <col min="10744" max="10744" width="14.140625" style="126" customWidth="1"/>
    <col min="10745" max="10745" width="14.5703125" style="126" customWidth="1"/>
    <col min="10746" max="10747" width="14.42578125" style="126" customWidth="1"/>
    <col min="10748" max="10748" width="12.42578125" style="126" customWidth="1"/>
    <col min="10749" max="10749" width="12.85546875" style="126" customWidth="1"/>
    <col min="10750" max="10750" width="12.42578125" style="126" customWidth="1"/>
    <col min="10751" max="10752" width="13.42578125" style="126" customWidth="1"/>
    <col min="10753" max="10753" width="12.7109375" style="126" customWidth="1"/>
    <col min="10754" max="10754" width="14.5703125" style="126" customWidth="1"/>
    <col min="10755" max="10755" width="14.7109375" style="126" customWidth="1"/>
    <col min="10756" max="10756" width="13.7109375" style="126" customWidth="1"/>
    <col min="10757" max="10757" width="14" style="126" customWidth="1"/>
    <col min="10758" max="10758" width="14.140625" style="126" customWidth="1"/>
    <col min="10759" max="10759" width="14.5703125" style="126" customWidth="1"/>
    <col min="10760" max="10761" width="14.42578125" style="126" customWidth="1"/>
    <col min="10762" max="10762" width="12.42578125" style="126" customWidth="1"/>
    <col min="10763" max="10763" width="12.85546875" style="126" customWidth="1"/>
    <col min="10764" max="10764" width="12.42578125" style="126" customWidth="1"/>
    <col min="10765" max="10766" width="13.42578125" style="126" customWidth="1"/>
    <col min="10767" max="10767" width="12.7109375" style="126" customWidth="1"/>
    <col min="10768" max="10768" width="14.5703125" style="126" customWidth="1"/>
    <col min="10769" max="10769" width="14.7109375" style="126" customWidth="1"/>
    <col min="10770" max="10770" width="13.7109375" style="126" customWidth="1"/>
    <col min="10771" max="10771" width="14" style="126" customWidth="1"/>
    <col min="10772" max="10772" width="14.140625" style="126" customWidth="1"/>
    <col min="10773" max="10773" width="14.5703125" style="126" customWidth="1"/>
    <col min="10774" max="10775" width="14.42578125" style="126" customWidth="1"/>
    <col min="10776" max="10776" width="12.42578125" style="126" customWidth="1"/>
    <col min="10777" max="10777" width="12.85546875" style="126" customWidth="1"/>
    <col min="10778" max="10778" width="12.42578125" style="126" customWidth="1"/>
    <col min="10779" max="10780" width="13.42578125" style="126" customWidth="1"/>
    <col min="10781" max="10781" width="12.7109375" style="126" customWidth="1"/>
    <col min="10782" max="10782" width="14.5703125" style="126" customWidth="1"/>
    <col min="10783" max="10783" width="19" style="126" customWidth="1"/>
    <col min="10784" max="10784" width="13.5703125" style="126" customWidth="1"/>
    <col min="10785" max="10786" width="36.42578125" style="126" customWidth="1"/>
    <col min="10787" max="10952" width="9.140625" style="126"/>
    <col min="10953" max="10953" width="4" style="126" customWidth="1"/>
    <col min="10954" max="10954" width="22.42578125" style="126" customWidth="1"/>
    <col min="10955" max="10955" width="14.42578125" style="126" customWidth="1"/>
    <col min="10956" max="10956" width="12.140625" style="126" customWidth="1"/>
    <col min="10957" max="10957" width="12.7109375" style="126" customWidth="1"/>
    <col min="10958" max="10958" width="14.140625" style="126" customWidth="1"/>
    <col min="10959" max="10959" width="12.42578125" style="126" customWidth="1"/>
    <col min="10960" max="10960" width="13.5703125" style="126" customWidth="1"/>
    <col min="10961" max="10961" width="12" style="126" customWidth="1"/>
    <col min="10962" max="10962" width="11.7109375" style="126" customWidth="1"/>
    <col min="10963" max="10963" width="13.42578125" style="126" bestFit="1" customWidth="1"/>
    <col min="10964" max="10964" width="12.7109375" style="126" customWidth="1"/>
    <col min="10965" max="10965" width="14" style="126" customWidth="1"/>
    <col min="10966" max="10966" width="13.7109375" style="126" customWidth="1"/>
    <col min="10967" max="10967" width="13.42578125" style="126" bestFit="1" customWidth="1"/>
    <col min="10968" max="10968" width="11.85546875" style="126" customWidth="1"/>
    <col min="10969" max="10969" width="14.7109375" style="126" customWidth="1"/>
    <col min="10970" max="10970" width="13.7109375" style="126" customWidth="1"/>
    <col min="10971" max="10971" width="14" style="126" customWidth="1"/>
    <col min="10972" max="10972" width="14.140625" style="126" customWidth="1"/>
    <col min="10973" max="10973" width="14.5703125" style="126" customWidth="1"/>
    <col min="10974" max="10975" width="14.42578125" style="126" customWidth="1"/>
    <col min="10976" max="10976" width="12.42578125" style="126" customWidth="1"/>
    <col min="10977" max="10977" width="12.85546875" style="126" customWidth="1"/>
    <col min="10978" max="10978" width="12.42578125" style="126" customWidth="1"/>
    <col min="10979" max="10980" width="13.42578125" style="126" customWidth="1"/>
    <col min="10981" max="10982" width="12.7109375" style="126" customWidth="1"/>
    <col min="10983" max="10983" width="14.7109375" style="126" customWidth="1"/>
    <col min="10984" max="10984" width="13.7109375" style="126" customWidth="1"/>
    <col min="10985" max="10985" width="14" style="126" customWidth="1"/>
    <col min="10986" max="10986" width="14.140625" style="126" customWidth="1"/>
    <col min="10987" max="10987" width="14.5703125" style="126" customWidth="1"/>
    <col min="10988" max="10989" width="14.42578125" style="126" customWidth="1"/>
    <col min="10990" max="10990" width="12.42578125" style="126" customWidth="1"/>
    <col min="10991" max="10991" width="12.85546875" style="126" customWidth="1"/>
    <col min="10992" max="10992" width="12.42578125" style="126" customWidth="1"/>
    <col min="10993" max="10994" width="13.42578125" style="126" customWidth="1"/>
    <col min="10995" max="10995" width="12.7109375" style="126" customWidth="1"/>
    <col min="10996" max="10996" width="14.5703125" style="126" customWidth="1"/>
    <col min="10997" max="10997" width="14.7109375" style="126" customWidth="1"/>
    <col min="10998" max="10998" width="13.7109375" style="126" customWidth="1"/>
    <col min="10999" max="10999" width="14" style="126" customWidth="1"/>
    <col min="11000" max="11000" width="14.140625" style="126" customWidth="1"/>
    <col min="11001" max="11001" width="14.5703125" style="126" customWidth="1"/>
    <col min="11002" max="11003" width="14.42578125" style="126" customWidth="1"/>
    <col min="11004" max="11004" width="12.42578125" style="126" customWidth="1"/>
    <col min="11005" max="11005" width="12.85546875" style="126" customWidth="1"/>
    <col min="11006" max="11006" width="12.42578125" style="126" customWidth="1"/>
    <col min="11007" max="11008" width="13.42578125" style="126" customWidth="1"/>
    <col min="11009" max="11009" width="12.7109375" style="126" customWidth="1"/>
    <col min="11010" max="11010" width="14.5703125" style="126" customWidth="1"/>
    <col min="11011" max="11011" width="14.7109375" style="126" customWidth="1"/>
    <col min="11012" max="11012" width="13.7109375" style="126" customWidth="1"/>
    <col min="11013" max="11013" width="14" style="126" customWidth="1"/>
    <col min="11014" max="11014" width="14.140625" style="126" customWidth="1"/>
    <col min="11015" max="11015" width="14.5703125" style="126" customWidth="1"/>
    <col min="11016" max="11017" width="14.42578125" style="126" customWidth="1"/>
    <col min="11018" max="11018" width="12.42578125" style="126" customWidth="1"/>
    <col min="11019" max="11019" width="12.85546875" style="126" customWidth="1"/>
    <col min="11020" max="11020" width="12.42578125" style="126" customWidth="1"/>
    <col min="11021" max="11022" width="13.42578125" style="126" customWidth="1"/>
    <col min="11023" max="11023" width="12.7109375" style="126" customWidth="1"/>
    <col min="11024" max="11024" width="14.5703125" style="126" customWidth="1"/>
    <col min="11025" max="11025" width="14.7109375" style="126" customWidth="1"/>
    <col min="11026" max="11026" width="13.7109375" style="126" customWidth="1"/>
    <col min="11027" max="11027" width="14" style="126" customWidth="1"/>
    <col min="11028" max="11028" width="14.140625" style="126" customWidth="1"/>
    <col min="11029" max="11029" width="14.5703125" style="126" customWidth="1"/>
    <col min="11030" max="11031" width="14.42578125" style="126" customWidth="1"/>
    <col min="11032" max="11032" width="12.42578125" style="126" customWidth="1"/>
    <col min="11033" max="11033" width="12.85546875" style="126" customWidth="1"/>
    <col min="11034" max="11034" width="12.42578125" style="126" customWidth="1"/>
    <col min="11035" max="11036" width="13.42578125" style="126" customWidth="1"/>
    <col min="11037" max="11037" width="12.7109375" style="126" customWidth="1"/>
    <col min="11038" max="11038" width="14.5703125" style="126" customWidth="1"/>
    <col min="11039" max="11039" width="19" style="126" customWidth="1"/>
    <col min="11040" max="11040" width="13.5703125" style="126" customWidth="1"/>
    <col min="11041" max="11042" width="36.42578125" style="126" customWidth="1"/>
    <col min="11043" max="11208" width="9.140625" style="126"/>
    <col min="11209" max="11209" width="4" style="126" customWidth="1"/>
    <col min="11210" max="11210" width="22.42578125" style="126" customWidth="1"/>
    <col min="11211" max="11211" width="14.42578125" style="126" customWidth="1"/>
    <col min="11212" max="11212" width="12.140625" style="126" customWidth="1"/>
    <col min="11213" max="11213" width="12.7109375" style="126" customWidth="1"/>
    <col min="11214" max="11214" width="14.140625" style="126" customWidth="1"/>
    <col min="11215" max="11215" width="12.42578125" style="126" customWidth="1"/>
    <col min="11216" max="11216" width="13.5703125" style="126" customWidth="1"/>
    <col min="11217" max="11217" width="12" style="126" customWidth="1"/>
    <col min="11218" max="11218" width="11.7109375" style="126" customWidth="1"/>
    <col min="11219" max="11219" width="13.42578125" style="126" bestFit="1" customWidth="1"/>
    <col min="11220" max="11220" width="12.7109375" style="126" customWidth="1"/>
    <col min="11221" max="11221" width="14" style="126" customWidth="1"/>
    <col min="11222" max="11222" width="13.7109375" style="126" customWidth="1"/>
    <col min="11223" max="11223" width="13.42578125" style="126" bestFit="1" customWidth="1"/>
    <col min="11224" max="11224" width="11.85546875" style="126" customWidth="1"/>
    <col min="11225" max="11225" width="14.7109375" style="126" customWidth="1"/>
    <col min="11226" max="11226" width="13.7109375" style="126" customWidth="1"/>
    <col min="11227" max="11227" width="14" style="126" customWidth="1"/>
    <col min="11228" max="11228" width="14.140625" style="126" customWidth="1"/>
    <col min="11229" max="11229" width="14.5703125" style="126" customWidth="1"/>
    <col min="11230" max="11231" width="14.42578125" style="126" customWidth="1"/>
    <col min="11232" max="11232" width="12.42578125" style="126" customWidth="1"/>
    <col min="11233" max="11233" width="12.85546875" style="126" customWidth="1"/>
    <col min="11234" max="11234" width="12.42578125" style="126" customWidth="1"/>
    <col min="11235" max="11236" width="13.42578125" style="126" customWidth="1"/>
    <col min="11237" max="11238" width="12.7109375" style="126" customWidth="1"/>
    <col min="11239" max="11239" width="14.7109375" style="126" customWidth="1"/>
    <col min="11240" max="11240" width="13.7109375" style="126" customWidth="1"/>
    <col min="11241" max="11241" width="14" style="126" customWidth="1"/>
    <col min="11242" max="11242" width="14.140625" style="126" customWidth="1"/>
    <col min="11243" max="11243" width="14.5703125" style="126" customWidth="1"/>
    <col min="11244" max="11245" width="14.42578125" style="126" customWidth="1"/>
    <col min="11246" max="11246" width="12.42578125" style="126" customWidth="1"/>
    <col min="11247" max="11247" width="12.85546875" style="126" customWidth="1"/>
    <col min="11248" max="11248" width="12.42578125" style="126" customWidth="1"/>
    <col min="11249" max="11250" width="13.42578125" style="126" customWidth="1"/>
    <col min="11251" max="11251" width="12.7109375" style="126" customWidth="1"/>
    <col min="11252" max="11252" width="14.5703125" style="126" customWidth="1"/>
    <col min="11253" max="11253" width="14.7109375" style="126" customWidth="1"/>
    <col min="11254" max="11254" width="13.7109375" style="126" customWidth="1"/>
    <col min="11255" max="11255" width="14" style="126" customWidth="1"/>
    <col min="11256" max="11256" width="14.140625" style="126" customWidth="1"/>
    <col min="11257" max="11257" width="14.5703125" style="126" customWidth="1"/>
    <col min="11258" max="11259" width="14.42578125" style="126" customWidth="1"/>
    <col min="11260" max="11260" width="12.42578125" style="126" customWidth="1"/>
    <col min="11261" max="11261" width="12.85546875" style="126" customWidth="1"/>
    <col min="11262" max="11262" width="12.42578125" style="126" customWidth="1"/>
    <col min="11263" max="11264" width="13.42578125" style="126" customWidth="1"/>
    <col min="11265" max="11265" width="12.7109375" style="126" customWidth="1"/>
    <col min="11266" max="11266" width="14.5703125" style="126" customWidth="1"/>
    <col min="11267" max="11267" width="14.7109375" style="126" customWidth="1"/>
    <col min="11268" max="11268" width="13.7109375" style="126" customWidth="1"/>
    <col min="11269" max="11269" width="14" style="126" customWidth="1"/>
    <col min="11270" max="11270" width="14.140625" style="126" customWidth="1"/>
    <col min="11271" max="11271" width="14.5703125" style="126" customWidth="1"/>
    <col min="11272" max="11273" width="14.42578125" style="126" customWidth="1"/>
    <col min="11274" max="11274" width="12.42578125" style="126" customWidth="1"/>
    <col min="11275" max="11275" width="12.85546875" style="126" customWidth="1"/>
    <col min="11276" max="11276" width="12.42578125" style="126" customWidth="1"/>
    <col min="11277" max="11278" width="13.42578125" style="126" customWidth="1"/>
    <col min="11279" max="11279" width="12.7109375" style="126" customWidth="1"/>
    <col min="11280" max="11280" width="14.5703125" style="126" customWidth="1"/>
    <col min="11281" max="11281" width="14.7109375" style="126" customWidth="1"/>
    <col min="11282" max="11282" width="13.7109375" style="126" customWidth="1"/>
    <col min="11283" max="11283" width="14" style="126" customWidth="1"/>
    <col min="11284" max="11284" width="14.140625" style="126" customWidth="1"/>
    <col min="11285" max="11285" width="14.5703125" style="126" customWidth="1"/>
    <col min="11286" max="11287" width="14.42578125" style="126" customWidth="1"/>
    <col min="11288" max="11288" width="12.42578125" style="126" customWidth="1"/>
    <col min="11289" max="11289" width="12.85546875" style="126" customWidth="1"/>
    <col min="11290" max="11290" width="12.42578125" style="126" customWidth="1"/>
    <col min="11291" max="11292" width="13.42578125" style="126" customWidth="1"/>
    <col min="11293" max="11293" width="12.7109375" style="126" customWidth="1"/>
    <col min="11294" max="11294" width="14.5703125" style="126" customWidth="1"/>
    <col min="11295" max="11295" width="19" style="126" customWidth="1"/>
    <col min="11296" max="11296" width="13.5703125" style="126" customWidth="1"/>
    <col min="11297" max="11298" width="36.42578125" style="126" customWidth="1"/>
    <col min="11299" max="11464" width="9.140625" style="126"/>
    <col min="11465" max="11465" width="4" style="126" customWidth="1"/>
    <col min="11466" max="11466" width="22.42578125" style="126" customWidth="1"/>
    <col min="11467" max="11467" width="14.42578125" style="126" customWidth="1"/>
    <col min="11468" max="11468" width="12.140625" style="126" customWidth="1"/>
    <col min="11469" max="11469" width="12.7109375" style="126" customWidth="1"/>
    <col min="11470" max="11470" width="14.140625" style="126" customWidth="1"/>
    <col min="11471" max="11471" width="12.42578125" style="126" customWidth="1"/>
    <col min="11472" max="11472" width="13.5703125" style="126" customWidth="1"/>
    <col min="11473" max="11473" width="12" style="126" customWidth="1"/>
    <col min="11474" max="11474" width="11.7109375" style="126" customWidth="1"/>
    <col min="11475" max="11475" width="13.42578125" style="126" bestFit="1" customWidth="1"/>
    <col min="11476" max="11476" width="12.7109375" style="126" customWidth="1"/>
    <col min="11477" max="11477" width="14" style="126" customWidth="1"/>
    <col min="11478" max="11478" width="13.7109375" style="126" customWidth="1"/>
    <col min="11479" max="11479" width="13.42578125" style="126" bestFit="1" customWidth="1"/>
    <col min="11480" max="11480" width="11.85546875" style="126" customWidth="1"/>
    <col min="11481" max="11481" width="14.7109375" style="126" customWidth="1"/>
    <col min="11482" max="11482" width="13.7109375" style="126" customWidth="1"/>
    <col min="11483" max="11483" width="14" style="126" customWidth="1"/>
    <col min="11484" max="11484" width="14.140625" style="126" customWidth="1"/>
    <col min="11485" max="11485" width="14.5703125" style="126" customWidth="1"/>
    <col min="11486" max="11487" width="14.42578125" style="126" customWidth="1"/>
    <col min="11488" max="11488" width="12.42578125" style="126" customWidth="1"/>
    <col min="11489" max="11489" width="12.85546875" style="126" customWidth="1"/>
    <col min="11490" max="11490" width="12.42578125" style="126" customWidth="1"/>
    <col min="11491" max="11492" width="13.42578125" style="126" customWidth="1"/>
    <col min="11493" max="11494" width="12.7109375" style="126" customWidth="1"/>
    <col min="11495" max="11495" width="14.7109375" style="126" customWidth="1"/>
    <col min="11496" max="11496" width="13.7109375" style="126" customWidth="1"/>
    <col min="11497" max="11497" width="14" style="126" customWidth="1"/>
    <col min="11498" max="11498" width="14.140625" style="126" customWidth="1"/>
    <col min="11499" max="11499" width="14.5703125" style="126" customWidth="1"/>
    <col min="11500" max="11501" width="14.42578125" style="126" customWidth="1"/>
    <col min="11502" max="11502" width="12.42578125" style="126" customWidth="1"/>
    <col min="11503" max="11503" width="12.85546875" style="126" customWidth="1"/>
    <col min="11504" max="11504" width="12.42578125" style="126" customWidth="1"/>
    <col min="11505" max="11506" width="13.42578125" style="126" customWidth="1"/>
    <col min="11507" max="11507" width="12.7109375" style="126" customWidth="1"/>
    <col min="11508" max="11508" width="14.5703125" style="126" customWidth="1"/>
    <col min="11509" max="11509" width="14.7109375" style="126" customWidth="1"/>
    <col min="11510" max="11510" width="13.7109375" style="126" customWidth="1"/>
    <col min="11511" max="11511" width="14" style="126" customWidth="1"/>
    <col min="11512" max="11512" width="14.140625" style="126" customWidth="1"/>
    <col min="11513" max="11513" width="14.5703125" style="126" customWidth="1"/>
    <col min="11514" max="11515" width="14.42578125" style="126" customWidth="1"/>
    <col min="11516" max="11516" width="12.42578125" style="126" customWidth="1"/>
    <col min="11517" max="11517" width="12.85546875" style="126" customWidth="1"/>
    <col min="11518" max="11518" width="12.42578125" style="126" customWidth="1"/>
    <col min="11519" max="11520" width="13.42578125" style="126" customWidth="1"/>
    <col min="11521" max="11521" width="12.7109375" style="126" customWidth="1"/>
    <col min="11522" max="11522" width="14.5703125" style="126" customWidth="1"/>
    <col min="11523" max="11523" width="14.7109375" style="126" customWidth="1"/>
    <col min="11524" max="11524" width="13.7109375" style="126" customWidth="1"/>
    <col min="11525" max="11525" width="14" style="126" customWidth="1"/>
    <col min="11526" max="11526" width="14.140625" style="126" customWidth="1"/>
    <col min="11527" max="11527" width="14.5703125" style="126" customWidth="1"/>
    <col min="11528" max="11529" width="14.42578125" style="126" customWidth="1"/>
    <col min="11530" max="11530" width="12.42578125" style="126" customWidth="1"/>
    <col min="11531" max="11531" width="12.85546875" style="126" customWidth="1"/>
    <col min="11532" max="11532" width="12.42578125" style="126" customWidth="1"/>
    <col min="11533" max="11534" width="13.42578125" style="126" customWidth="1"/>
    <col min="11535" max="11535" width="12.7109375" style="126" customWidth="1"/>
    <col min="11536" max="11536" width="14.5703125" style="126" customWidth="1"/>
    <col min="11537" max="11537" width="14.7109375" style="126" customWidth="1"/>
    <col min="11538" max="11538" width="13.7109375" style="126" customWidth="1"/>
    <col min="11539" max="11539" width="14" style="126" customWidth="1"/>
    <col min="11540" max="11540" width="14.140625" style="126" customWidth="1"/>
    <col min="11541" max="11541" width="14.5703125" style="126" customWidth="1"/>
    <col min="11542" max="11543" width="14.42578125" style="126" customWidth="1"/>
    <col min="11544" max="11544" width="12.42578125" style="126" customWidth="1"/>
    <col min="11545" max="11545" width="12.85546875" style="126" customWidth="1"/>
    <col min="11546" max="11546" width="12.42578125" style="126" customWidth="1"/>
    <col min="11547" max="11548" width="13.42578125" style="126" customWidth="1"/>
    <col min="11549" max="11549" width="12.7109375" style="126" customWidth="1"/>
    <col min="11550" max="11550" width="14.5703125" style="126" customWidth="1"/>
    <col min="11551" max="11551" width="19" style="126" customWidth="1"/>
    <col min="11552" max="11552" width="13.5703125" style="126" customWidth="1"/>
    <col min="11553" max="11554" width="36.42578125" style="126" customWidth="1"/>
    <col min="11555" max="11720" width="9.140625" style="126"/>
    <col min="11721" max="11721" width="4" style="126" customWidth="1"/>
    <col min="11722" max="11722" width="22.42578125" style="126" customWidth="1"/>
    <col min="11723" max="11723" width="14.42578125" style="126" customWidth="1"/>
    <col min="11724" max="11724" width="12.140625" style="126" customWidth="1"/>
    <col min="11725" max="11725" width="12.7109375" style="126" customWidth="1"/>
    <col min="11726" max="11726" width="14.140625" style="126" customWidth="1"/>
    <col min="11727" max="11727" width="12.42578125" style="126" customWidth="1"/>
    <col min="11728" max="11728" width="13.5703125" style="126" customWidth="1"/>
    <col min="11729" max="11729" width="12" style="126" customWidth="1"/>
    <col min="11730" max="11730" width="11.7109375" style="126" customWidth="1"/>
    <col min="11731" max="11731" width="13.42578125" style="126" bestFit="1" customWidth="1"/>
    <col min="11732" max="11732" width="12.7109375" style="126" customWidth="1"/>
    <col min="11733" max="11733" width="14" style="126" customWidth="1"/>
    <col min="11734" max="11734" width="13.7109375" style="126" customWidth="1"/>
    <col min="11735" max="11735" width="13.42578125" style="126" bestFit="1" customWidth="1"/>
    <col min="11736" max="11736" width="11.85546875" style="126" customWidth="1"/>
    <col min="11737" max="11737" width="14.7109375" style="126" customWidth="1"/>
    <col min="11738" max="11738" width="13.7109375" style="126" customWidth="1"/>
    <col min="11739" max="11739" width="14" style="126" customWidth="1"/>
    <col min="11740" max="11740" width="14.140625" style="126" customWidth="1"/>
    <col min="11741" max="11741" width="14.5703125" style="126" customWidth="1"/>
    <col min="11742" max="11743" width="14.42578125" style="126" customWidth="1"/>
    <col min="11744" max="11744" width="12.42578125" style="126" customWidth="1"/>
    <col min="11745" max="11745" width="12.85546875" style="126" customWidth="1"/>
    <col min="11746" max="11746" width="12.42578125" style="126" customWidth="1"/>
    <col min="11747" max="11748" width="13.42578125" style="126" customWidth="1"/>
    <col min="11749" max="11750" width="12.7109375" style="126" customWidth="1"/>
    <col min="11751" max="11751" width="14.7109375" style="126" customWidth="1"/>
    <col min="11752" max="11752" width="13.7109375" style="126" customWidth="1"/>
    <col min="11753" max="11753" width="14" style="126" customWidth="1"/>
    <col min="11754" max="11754" width="14.140625" style="126" customWidth="1"/>
    <col min="11755" max="11755" width="14.5703125" style="126" customWidth="1"/>
    <col min="11756" max="11757" width="14.42578125" style="126" customWidth="1"/>
    <col min="11758" max="11758" width="12.42578125" style="126" customWidth="1"/>
    <col min="11759" max="11759" width="12.85546875" style="126" customWidth="1"/>
    <col min="11760" max="11760" width="12.42578125" style="126" customWidth="1"/>
    <col min="11761" max="11762" width="13.42578125" style="126" customWidth="1"/>
    <col min="11763" max="11763" width="12.7109375" style="126" customWidth="1"/>
    <col min="11764" max="11764" width="14.5703125" style="126" customWidth="1"/>
    <col min="11765" max="11765" width="14.7109375" style="126" customWidth="1"/>
    <col min="11766" max="11766" width="13.7109375" style="126" customWidth="1"/>
    <col min="11767" max="11767" width="14" style="126" customWidth="1"/>
    <col min="11768" max="11768" width="14.140625" style="126" customWidth="1"/>
    <col min="11769" max="11769" width="14.5703125" style="126" customWidth="1"/>
    <col min="11770" max="11771" width="14.42578125" style="126" customWidth="1"/>
    <col min="11772" max="11772" width="12.42578125" style="126" customWidth="1"/>
    <col min="11773" max="11773" width="12.85546875" style="126" customWidth="1"/>
    <col min="11774" max="11774" width="12.42578125" style="126" customWidth="1"/>
    <col min="11775" max="11776" width="13.42578125" style="126" customWidth="1"/>
    <col min="11777" max="11777" width="12.7109375" style="126" customWidth="1"/>
    <col min="11778" max="11778" width="14.5703125" style="126" customWidth="1"/>
    <col min="11779" max="11779" width="14.7109375" style="126" customWidth="1"/>
    <col min="11780" max="11780" width="13.7109375" style="126" customWidth="1"/>
    <col min="11781" max="11781" width="14" style="126" customWidth="1"/>
    <col min="11782" max="11782" width="14.140625" style="126" customWidth="1"/>
    <col min="11783" max="11783" width="14.5703125" style="126" customWidth="1"/>
    <col min="11784" max="11785" width="14.42578125" style="126" customWidth="1"/>
    <col min="11786" max="11786" width="12.42578125" style="126" customWidth="1"/>
    <col min="11787" max="11787" width="12.85546875" style="126" customWidth="1"/>
    <col min="11788" max="11788" width="12.42578125" style="126" customWidth="1"/>
    <col min="11789" max="11790" width="13.42578125" style="126" customWidth="1"/>
    <col min="11791" max="11791" width="12.7109375" style="126" customWidth="1"/>
    <col min="11792" max="11792" width="14.5703125" style="126" customWidth="1"/>
    <col min="11793" max="11793" width="14.7109375" style="126" customWidth="1"/>
    <col min="11794" max="11794" width="13.7109375" style="126" customWidth="1"/>
    <col min="11795" max="11795" width="14" style="126" customWidth="1"/>
    <col min="11796" max="11796" width="14.140625" style="126" customWidth="1"/>
    <col min="11797" max="11797" width="14.5703125" style="126" customWidth="1"/>
    <col min="11798" max="11799" width="14.42578125" style="126" customWidth="1"/>
    <col min="11800" max="11800" width="12.42578125" style="126" customWidth="1"/>
    <col min="11801" max="11801" width="12.85546875" style="126" customWidth="1"/>
    <col min="11802" max="11802" width="12.42578125" style="126" customWidth="1"/>
    <col min="11803" max="11804" width="13.42578125" style="126" customWidth="1"/>
    <col min="11805" max="11805" width="12.7109375" style="126" customWidth="1"/>
    <col min="11806" max="11806" width="14.5703125" style="126" customWidth="1"/>
    <col min="11807" max="11807" width="19" style="126" customWidth="1"/>
    <col min="11808" max="11808" width="13.5703125" style="126" customWidth="1"/>
    <col min="11809" max="11810" width="36.42578125" style="126" customWidth="1"/>
    <col min="11811" max="11976" width="9.140625" style="126"/>
    <col min="11977" max="11977" width="4" style="126" customWidth="1"/>
    <col min="11978" max="11978" width="22.42578125" style="126" customWidth="1"/>
    <col min="11979" max="11979" width="14.42578125" style="126" customWidth="1"/>
    <col min="11980" max="11980" width="12.140625" style="126" customWidth="1"/>
    <col min="11981" max="11981" width="12.7109375" style="126" customWidth="1"/>
    <col min="11982" max="11982" width="14.140625" style="126" customWidth="1"/>
    <col min="11983" max="11983" width="12.42578125" style="126" customWidth="1"/>
    <col min="11984" max="11984" width="13.5703125" style="126" customWidth="1"/>
    <col min="11985" max="11985" width="12" style="126" customWidth="1"/>
    <col min="11986" max="11986" width="11.7109375" style="126" customWidth="1"/>
    <col min="11987" max="11987" width="13.42578125" style="126" bestFit="1" customWidth="1"/>
    <col min="11988" max="11988" width="12.7109375" style="126" customWidth="1"/>
    <col min="11989" max="11989" width="14" style="126" customWidth="1"/>
    <col min="11990" max="11990" width="13.7109375" style="126" customWidth="1"/>
    <col min="11991" max="11991" width="13.42578125" style="126" bestFit="1" customWidth="1"/>
    <col min="11992" max="11992" width="11.85546875" style="126" customWidth="1"/>
    <col min="11993" max="11993" width="14.7109375" style="126" customWidth="1"/>
    <col min="11994" max="11994" width="13.7109375" style="126" customWidth="1"/>
    <col min="11995" max="11995" width="14" style="126" customWidth="1"/>
    <col min="11996" max="11996" width="14.140625" style="126" customWidth="1"/>
    <col min="11997" max="11997" width="14.5703125" style="126" customWidth="1"/>
    <col min="11998" max="11999" width="14.42578125" style="126" customWidth="1"/>
    <col min="12000" max="12000" width="12.42578125" style="126" customWidth="1"/>
    <col min="12001" max="12001" width="12.85546875" style="126" customWidth="1"/>
    <col min="12002" max="12002" width="12.42578125" style="126" customWidth="1"/>
    <col min="12003" max="12004" width="13.42578125" style="126" customWidth="1"/>
    <col min="12005" max="12006" width="12.7109375" style="126" customWidth="1"/>
    <col min="12007" max="12007" width="14.7109375" style="126" customWidth="1"/>
    <col min="12008" max="12008" width="13.7109375" style="126" customWidth="1"/>
    <col min="12009" max="12009" width="14" style="126" customWidth="1"/>
    <col min="12010" max="12010" width="14.140625" style="126" customWidth="1"/>
    <col min="12011" max="12011" width="14.5703125" style="126" customWidth="1"/>
    <col min="12012" max="12013" width="14.42578125" style="126" customWidth="1"/>
    <col min="12014" max="12014" width="12.42578125" style="126" customWidth="1"/>
    <col min="12015" max="12015" width="12.85546875" style="126" customWidth="1"/>
    <col min="12016" max="12016" width="12.42578125" style="126" customWidth="1"/>
    <col min="12017" max="12018" width="13.42578125" style="126" customWidth="1"/>
    <col min="12019" max="12019" width="12.7109375" style="126" customWidth="1"/>
    <col min="12020" max="12020" width="14.5703125" style="126" customWidth="1"/>
    <col min="12021" max="12021" width="14.7109375" style="126" customWidth="1"/>
    <col min="12022" max="12022" width="13.7109375" style="126" customWidth="1"/>
    <col min="12023" max="12023" width="14" style="126" customWidth="1"/>
    <col min="12024" max="12024" width="14.140625" style="126" customWidth="1"/>
    <col min="12025" max="12025" width="14.5703125" style="126" customWidth="1"/>
    <col min="12026" max="12027" width="14.42578125" style="126" customWidth="1"/>
    <col min="12028" max="12028" width="12.42578125" style="126" customWidth="1"/>
    <col min="12029" max="12029" width="12.85546875" style="126" customWidth="1"/>
    <col min="12030" max="12030" width="12.42578125" style="126" customWidth="1"/>
    <col min="12031" max="12032" width="13.42578125" style="126" customWidth="1"/>
    <col min="12033" max="12033" width="12.7109375" style="126" customWidth="1"/>
    <col min="12034" max="12034" width="14.5703125" style="126" customWidth="1"/>
    <col min="12035" max="12035" width="14.7109375" style="126" customWidth="1"/>
    <col min="12036" max="12036" width="13.7109375" style="126" customWidth="1"/>
    <col min="12037" max="12037" width="14" style="126" customWidth="1"/>
    <col min="12038" max="12038" width="14.140625" style="126" customWidth="1"/>
    <col min="12039" max="12039" width="14.5703125" style="126" customWidth="1"/>
    <col min="12040" max="12041" width="14.42578125" style="126" customWidth="1"/>
    <col min="12042" max="12042" width="12.42578125" style="126" customWidth="1"/>
    <col min="12043" max="12043" width="12.85546875" style="126" customWidth="1"/>
    <col min="12044" max="12044" width="12.42578125" style="126" customWidth="1"/>
    <col min="12045" max="12046" width="13.42578125" style="126" customWidth="1"/>
    <col min="12047" max="12047" width="12.7109375" style="126" customWidth="1"/>
    <col min="12048" max="12048" width="14.5703125" style="126" customWidth="1"/>
    <col min="12049" max="12049" width="14.7109375" style="126" customWidth="1"/>
    <col min="12050" max="12050" width="13.7109375" style="126" customWidth="1"/>
    <col min="12051" max="12051" width="14" style="126" customWidth="1"/>
    <col min="12052" max="12052" width="14.140625" style="126" customWidth="1"/>
    <col min="12053" max="12053" width="14.5703125" style="126" customWidth="1"/>
    <col min="12054" max="12055" width="14.42578125" style="126" customWidth="1"/>
    <col min="12056" max="12056" width="12.42578125" style="126" customWidth="1"/>
    <col min="12057" max="12057" width="12.85546875" style="126" customWidth="1"/>
    <col min="12058" max="12058" width="12.42578125" style="126" customWidth="1"/>
    <col min="12059" max="12060" width="13.42578125" style="126" customWidth="1"/>
    <col min="12061" max="12061" width="12.7109375" style="126" customWidth="1"/>
    <col min="12062" max="12062" width="14.5703125" style="126" customWidth="1"/>
    <col min="12063" max="12063" width="19" style="126" customWidth="1"/>
    <col min="12064" max="12064" width="13.5703125" style="126" customWidth="1"/>
    <col min="12065" max="12066" width="36.42578125" style="126" customWidth="1"/>
    <col min="12067" max="12232" width="9.140625" style="126"/>
    <col min="12233" max="12233" width="4" style="126" customWidth="1"/>
    <col min="12234" max="12234" width="22.42578125" style="126" customWidth="1"/>
    <col min="12235" max="12235" width="14.42578125" style="126" customWidth="1"/>
    <col min="12236" max="12236" width="12.140625" style="126" customWidth="1"/>
    <col min="12237" max="12237" width="12.7109375" style="126" customWidth="1"/>
    <col min="12238" max="12238" width="14.140625" style="126" customWidth="1"/>
    <col min="12239" max="12239" width="12.42578125" style="126" customWidth="1"/>
    <col min="12240" max="12240" width="13.5703125" style="126" customWidth="1"/>
    <col min="12241" max="12241" width="12" style="126" customWidth="1"/>
    <col min="12242" max="12242" width="11.7109375" style="126" customWidth="1"/>
    <col min="12243" max="12243" width="13.42578125" style="126" bestFit="1" customWidth="1"/>
    <col min="12244" max="12244" width="12.7109375" style="126" customWidth="1"/>
    <col min="12245" max="12245" width="14" style="126" customWidth="1"/>
    <col min="12246" max="12246" width="13.7109375" style="126" customWidth="1"/>
    <col min="12247" max="12247" width="13.42578125" style="126" bestFit="1" customWidth="1"/>
    <col min="12248" max="12248" width="11.85546875" style="126" customWidth="1"/>
    <col min="12249" max="12249" width="14.7109375" style="126" customWidth="1"/>
    <col min="12250" max="12250" width="13.7109375" style="126" customWidth="1"/>
    <col min="12251" max="12251" width="14" style="126" customWidth="1"/>
    <col min="12252" max="12252" width="14.140625" style="126" customWidth="1"/>
    <col min="12253" max="12253" width="14.5703125" style="126" customWidth="1"/>
    <col min="12254" max="12255" width="14.42578125" style="126" customWidth="1"/>
    <col min="12256" max="12256" width="12.42578125" style="126" customWidth="1"/>
    <col min="12257" max="12257" width="12.85546875" style="126" customWidth="1"/>
    <col min="12258" max="12258" width="12.42578125" style="126" customWidth="1"/>
    <col min="12259" max="12260" width="13.42578125" style="126" customWidth="1"/>
    <col min="12261" max="12262" width="12.7109375" style="126" customWidth="1"/>
    <col min="12263" max="12263" width="14.7109375" style="126" customWidth="1"/>
    <col min="12264" max="12264" width="13.7109375" style="126" customWidth="1"/>
    <col min="12265" max="12265" width="14" style="126" customWidth="1"/>
    <col min="12266" max="12266" width="14.140625" style="126" customWidth="1"/>
    <col min="12267" max="12267" width="14.5703125" style="126" customWidth="1"/>
    <col min="12268" max="12269" width="14.42578125" style="126" customWidth="1"/>
    <col min="12270" max="12270" width="12.42578125" style="126" customWidth="1"/>
    <col min="12271" max="12271" width="12.85546875" style="126" customWidth="1"/>
    <col min="12272" max="12272" width="12.42578125" style="126" customWidth="1"/>
    <col min="12273" max="12274" width="13.42578125" style="126" customWidth="1"/>
    <col min="12275" max="12275" width="12.7109375" style="126" customWidth="1"/>
    <col min="12276" max="12276" width="14.5703125" style="126" customWidth="1"/>
    <col min="12277" max="12277" width="14.7109375" style="126" customWidth="1"/>
    <col min="12278" max="12278" width="13.7109375" style="126" customWidth="1"/>
    <col min="12279" max="12279" width="14" style="126" customWidth="1"/>
    <col min="12280" max="12280" width="14.140625" style="126" customWidth="1"/>
    <col min="12281" max="12281" width="14.5703125" style="126" customWidth="1"/>
    <col min="12282" max="12283" width="14.42578125" style="126" customWidth="1"/>
    <col min="12284" max="12284" width="12.42578125" style="126" customWidth="1"/>
    <col min="12285" max="12285" width="12.85546875" style="126" customWidth="1"/>
    <col min="12286" max="12286" width="12.42578125" style="126" customWidth="1"/>
    <col min="12287" max="12288" width="13.42578125" style="126" customWidth="1"/>
    <col min="12289" max="12289" width="12.7109375" style="126" customWidth="1"/>
    <col min="12290" max="12290" width="14.5703125" style="126" customWidth="1"/>
    <col min="12291" max="12291" width="14.7109375" style="126" customWidth="1"/>
    <col min="12292" max="12292" width="13.7109375" style="126" customWidth="1"/>
    <col min="12293" max="12293" width="14" style="126" customWidth="1"/>
    <col min="12294" max="12294" width="14.140625" style="126" customWidth="1"/>
    <col min="12295" max="12295" width="14.5703125" style="126" customWidth="1"/>
    <col min="12296" max="12297" width="14.42578125" style="126" customWidth="1"/>
    <col min="12298" max="12298" width="12.42578125" style="126" customWidth="1"/>
    <col min="12299" max="12299" width="12.85546875" style="126" customWidth="1"/>
    <col min="12300" max="12300" width="12.42578125" style="126" customWidth="1"/>
    <col min="12301" max="12302" width="13.42578125" style="126" customWidth="1"/>
    <col min="12303" max="12303" width="12.7109375" style="126" customWidth="1"/>
    <col min="12304" max="12304" width="14.5703125" style="126" customWidth="1"/>
    <col min="12305" max="12305" width="14.7109375" style="126" customWidth="1"/>
    <col min="12306" max="12306" width="13.7109375" style="126" customWidth="1"/>
    <col min="12307" max="12307" width="14" style="126" customWidth="1"/>
    <col min="12308" max="12308" width="14.140625" style="126" customWidth="1"/>
    <col min="12309" max="12309" width="14.5703125" style="126" customWidth="1"/>
    <col min="12310" max="12311" width="14.42578125" style="126" customWidth="1"/>
    <col min="12312" max="12312" width="12.42578125" style="126" customWidth="1"/>
    <col min="12313" max="12313" width="12.85546875" style="126" customWidth="1"/>
    <col min="12314" max="12314" width="12.42578125" style="126" customWidth="1"/>
    <col min="12315" max="12316" width="13.42578125" style="126" customWidth="1"/>
    <col min="12317" max="12317" width="12.7109375" style="126" customWidth="1"/>
    <col min="12318" max="12318" width="14.5703125" style="126" customWidth="1"/>
    <col min="12319" max="12319" width="19" style="126" customWidth="1"/>
    <col min="12320" max="12320" width="13.5703125" style="126" customWidth="1"/>
    <col min="12321" max="12322" width="36.42578125" style="126" customWidth="1"/>
    <col min="12323" max="12488" width="9.140625" style="126"/>
    <col min="12489" max="12489" width="4" style="126" customWidth="1"/>
    <col min="12490" max="12490" width="22.42578125" style="126" customWidth="1"/>
    <col min="12491" max="12491" width="14.42578125" style="126" customWidth="1"/>
    <col min="12492" max="12492" width="12.140625" style="126" customWidth="1"/>
    <col min="12493" max="12493" width="12.7109375" style="126" customWidth="1"/>
    <col min="12494" max="12494" width="14.140625" style="126" customWidth="1"/>
    <col min="12495" max="12495" width="12.42578125" style="126" customWidth="1"/>
    <col min="12496" max="12496" width="13.5703125" style="126" customWidth="1"/>
    <col min="12497" max="12497" width="12" style="126" customWidth="1"/>
    <col min="12498" max="12498" width="11.7109375" style="126" customWidth="1"/>
    <col min="12499" max="12499" width="13.42578125" style="126" bestFit="1" customWidth="1"/>
    <col min="12500" max="12500" width="12.7109375" style="126" customWidth="1"/>
    <col min="12501" max="12501" width="14" style="126" customWidth="1"/>
    <col min="12502" max="12502" width="13.7109375" style="126" customWidth="1"/>
    <col min="12503" max="12503" width="13.42578125" style="126" bestFit="1" customWidth="1"/>
    <col min="12504" max="12504" width="11.85546875" style="126" customWidth="1"/>
    <col min="12505" max="12505" width="14.7109375" style="126" customWidth="1"/>
    <col min="12506" max="12506" width="13.7109375" style="126" customWidth="1"/>
    <col min="12507" max="12507" width="14" style="126" customWidth="1"/>
    <col min="12508" max="12508" width="14.140625" style="126" customWidth="1"/>
    <col min="12509" max="12509" width="14.5703125" style="126" customWidth="1"/>
    <col min="12510" max="12511" width="14.42578125" style="126" customWidth="1"/>
    <col min="12512" max="12512" width="12.42578125" style="126" customWidth="1"/>
    <col min="12513" max="12513" width="12.85546875" style="126" customWidth="1"/>
    <col min="12514" max="12514" width="12.42578125" style="126" customWidth="1"/>
    <col min="12515" max="12516" width="13.42578125" style="126" customWidth="1"/>
    <col min="12517" max="12518" width="12.7109375" style="126" customWidth="1"/>
    <col min="12519" max="12519" width="14.7109375" style="126" customWidth="1"/>
    <col min="12520" max="12520" width="13.7109375" style="126" customWidth="1"/>
    <col min="12521" max="12521" width="14" style="126" customWidth="1"/>
    <col min="12522" max="12522" width="14.140625" style="126" customWidth="1"/>
    <col min="12523" max="12523" width="14.5703125" style="126" customWidth="1"/>
    <col min="12524" max="12525" width="14.42578125" style="126" customWidth="1"/>
    <col min="12526" max="12526" width="12.42578125" style="126" customWidth="1"/>
    <col min="12527" max="12527" width="12.85546875" style="126" customWidth="1"/>
    <col min="12528" max="12528" width="12.42578125" style="126" customWidth="1"/>
    <col min="12529" max="12530" width="13.42578125" style="126" customWidth="1"/>
    <col min="12531" max="12531" width="12.7109375" style="126" customWidth="1"/>
    <col min="12532" max="12532" width="14.5703125" style="126" customWidth="1"/>
    <col min="12533" max="12533" width="14.7109375" style="126" customWidth="1"/>
    <col min="12534" max="12534" width="13.7109375" style="126" customWidth="1"/>
    <col min="12535" max="12535" width="14" style="126" customWidth="1"/>
    <col min="12536" max="12536" width="14.140625" style="126" customWidth="1"/>
    <col min="12537" max="12537" width="14.5703125" style="126" customWidth="1"/>
    <col min="12538" max="12539" width="14.42578125" style="126" customWidth="1"/>
    <col min="12540" max="12540" width="12.42578125" style="126" customWidth="1"/>
    <col min="12541" max="12541" width="12.85546875" style="126" customWidth="1"/>
    <col min="12542" max="12542" width="12.42578125" style="126" customWidth="1"/>
    <col min="12543" max="12544" width="13.42578125" style="126" customWidth="1"/>
    <col min="12545" max="12545" width="12.7109375" style="126" customWidth="1"/>
    <col min="12546" max="12546" width="14.5703125" style="126" customWidth="1"/>
    <col min="12547" max="12547" width="14.7109375" style="126" customWidth="1"/>
    <col min="12548" max="12548" width="13.7109375" style="126" customWidth="1"/>
    <col min="12549" max="12549" width="14" style="126" customWidth="1"/>
    <col min="12550" max="12550" width="14.140625" style="126" customWidth="1"/>
    <col min="12551" max="12551" width="14.5703125" style="126" customWidth="1"/>
    <col min="12552" max="12553" width="14.42578125" style="126" customWidth="1"/>
    <col min="12554" max="12554" width="12.42578125" style="126" customWidth="1"/>
    <col min="12555" max="12555" width="12.85546875" style="126" customWidth="1"/>
    <col min="12556" max="12556" width="12.42578125" style="126" customWidth="1"/>
    <col min="12557" max="12558" width="13.42578125" style="126" customWidth="1"/>
    <col min="12559" max="12559" width="12.7109375" style="126" customWidth="1"/>
    <col min="12560" max="12560" width="14.5703125" style="126" customWidth="1"/>
    <col min="12561" max="12561" width="14.7109375" style="126" customWidth="1"/>
    <col min="12562" max="12562" width="13.7109375" style="126" customWidth="1"/>
    <col min="12563" max="12563" width="14" style="126" customWidth="1"/>
    <col min="12564" max="12564" width="14.140625" style="126" customWidth="1"/>
    <col min="12565" max="12565" width="14.5703125" style="126" customWidth="1"/>
    <col min="12566" max="12567" width="14.42578125" style="126" customWidth="1"/>
    <col min="12568" max="12568" width="12.42578125" style="126" customWidth="1"/>
    <col min="12569" max="12569" width="12.85546875" style="126" customWidth="1"/>
    <col min="12570" max="12570" width="12.42578125" style="126" customWidth="1"/>
    <col min="12571" max="12572" width="13.42578125" style="126" customWidth="1"/>
    <col min="12573" max="12573" width="12.7109375" style="126" customWidth="1"/>
    <col min="12574" max="12574" width="14.5703125" style="126" customWidth="1"/>
    <col min="12575" max="12575" width="19" style="126" customWidth="1"/>
    <col min="12576" max="12576" width="13.5703125" style="126" customWidth="1"/>
    <col min="12577" max="12578" width="36.42578125" style="126" customWidth="1"/>
    <col min="12579" max="12744" width="9.140625" style="126"/>
    <col min="12745" max="12745" width="4" style="126" customWidth="1"/>
    <col min="12746" max="12746" width="22.42578125" style="126" customWidth="1"/>
    <col min="12747" max="12747" width="14.42578125" style="126" customWidth="1"/>
    <col min="12748" max="12748" width="12.140625" style="126" customWidth="1"/>
    <col min="12749" max="12749" width="12.7109375" style="126" customWidth="1"/>
    <col min="12750" max="12750" width="14.140625" style="126" customWidth="1"/>
    <col min="12751" max="12751" width="12.42578125" style="126" customWidth="1"/>
    <col min="12752" max="12752" width="13.5703125" style="126" customWidth="1"/>
    <col min="12753" max="12753" width="12" style="126" customWidth="1"/>
    <col min="12754" max="12754" width="11.7109375" style="126" customWidth="1"/>
    <col min="12755" max="12755" width="13.42578125" style="126" bestFit="1" customWidth="1"/>
    <col min="12756" max="12756" width="12.7109375" style="126" customWidth="1"/>
    <col min="12757" max="12757" width="14" style="126" customWidth="1"/>
    <col min="12758" max="12758" width="13.7109375" style="126" customWidth="1"/>
    <col min="12759" max="12759" width="13.42578125" style="126" bestFit="1" customWidth="1"/>
    <col min="12760" max="12760" width="11.85546875" style="126" customWidth="1"/>
    <col min="12761" max="12761" width="14.7109375" style="126" customWidth="1"/>
    <col min="12762" max="12762" width="13.7109375" style="126" customWidth="1"/>
    <col min="12763" max="12763" width="14" style="126" customWidth="1"/>
    <col min="12764" max="12764" width="14.140625" style="126" customWidth="1"/>
    <col min="12765" max="12765" width="14.5703125" style="126" customWidth="1"/>
    <col min="12766" max="12767" width="14.42578125" style="126" customWidth="1"/>
    <col min="12768" max="12768" width="12.42578125" style="126" customWidth="1"/>
    <col min="12769" max="12769" width="12.85546875" style="126" customWidth="1"/>
    <col min="12770" max="12770" width="12.42578125" style="126" customWidth="1"/>
    <col min="12771" max="12772" width="13.42578125" style="126" customWidth="1"/>
    <col min="12773" max="12774" width="12.7109375" style="126" customWidth="1"/>
    <col min="12775" max="12775" width="14.7109375" style="126" customWidth="1"/>
    <col min="12776" max="12776" width="13.7109375" style="126" customWidth="1"/>
    <col min="12777" max="12777" width="14" style="126" customWidth="1"/>
    <col min="12778" max="12778" width="14.140625" style="126" customWidth="1"/>
    <col min="12779" max="12779" width="14.5703125" style="126" customWidth="1"/>
    <col min="12780" max="12781" width="14.42578125" style="126" customWidth="1"/>
    <col min="12782" max="12782" width="12.42578125" style="126" customWidth="1"/>
    <col min="12783" max="12783" width="12.85546875" style="126" customWidth="1"/>
    <col min="12784" max="12784" width="12.42578125" style="126" customWidth="1"/>
    <col min="12785" max="12786" width="13.42578125" style="126" customWidth="1"/>
    <col min="12787" max="12787" width="12.7109375" style="126" customWidth="1"/>
    <col min="12788" max="12788" width="14.5703125" style="126" customWidth="1"/>
    <col min="12789" max="12789" width="14.7109375" style="126" customWidth="1"/>
    <col min="12790" max="12790" width="13.7109375" style="126" customWidth="1"/>
    <col min="12791" max="12791" width="14" style="126" customWidth="1"/>
    <col min="12792" max="12792" width="14.140625" style="126" customWidth="1"/>
    <col min="12793" max="12793" width="14.5703125" style="126" customWidth="1"/>
    <col min="12794" max="12795" width="14.42578125" style="126" customWidth="1"/>
    <col min="12796" max="12796" width="12.42578125" style="126" customWidth="1"/>
    <col min="12797" max="12797" width="12.85546875" style="126" customWidth="1"/>
    <col min="12798" max="12798" width="12.42578125" style="126" customWidth="1"/>
    <col min="12799" max="12800" width="13.42578125" style="126" customWidth="1"/>
    <col min="12801" max="12801" width="12.7109375" style="126" customWidth="1"/>
    <col min="12802" max="12802" width="14.5703125" style="126" customWidth="1"/>
    <col min="12803" max="12803" width="14.7109375" style="126" customWidth="1"/>
    <col min="12804" max="12804" width="13.7109375" style="126" customWidth="1"/>
    <col min="12805" max="12805" width="14" style="126" customWidth="1"/>
    <col min="12806" max="12806" width="14.140625" style="126" customWidth="1"/>
    <col min="12807" max="12807" width="14.5703125" style="126" customWidth="1"/>
    <col min="12808" max="12809" width="14.42578125" style="126" customWidth="1"/>
    <col min="12810" max="12810" width="12.42578125" style="126" customWidth="1"/>
    <col min="12811" max="12811" width="12.85546875" style="126" customWidth="1"/>
    <col min="12812" max="12812" width="12.42578125" style="126" customWidth="1"/>
    <col min="12813" max="12814" width="13.42578125" style="126" customWidth="1"/>
    <col min="12815" max="12815" width="12.7109375" style="126" customWidth="1"/>
    <col min="12816" max="12816" width="14.5703125" style="126" customWidth="1"/>
    <col min="12817" max="12817" width="14.7109375" style="126" customWidth="1"/>
    <col min="12818" max="12818" width="13.7109375" style="126" customWidth="1"/>
    <col min="12819" max="12819" width="14" style="126" customWidth="1"/>
    <col min="12820" max="12820" width="14.140625" style="126" customWidth="1"/>
    <col min="12821" max="12821" width="14.5703125" style="126" customWidth="1"/>
    <col min="12822" max="12823" width="14.42578125" style="126" customWidth="1"/>
    <col min="12824" max="12824" width="12.42578125" style="126" customWidth="1"/>
    <col min="12825" max="12825" width="12.85546875" style="126" customWidth="1"/>
    <col min="12826" max="12826" width="12.42578125" style="126" customWidth="1"/>
    <col min="12827" max="12828" width="13.42578125" style="126" customWidth="1"/>
    <col min="12829" max="12829" width="12.7109375" style="126" customWidth="1"/>
    <col min="12830" max="12830" width="14.5703125" style="126" customWidth="1"/>
    <col min="12831" max="12831" width="19" style="126" customWidth="1"/>
    <col min="12832" max="12832" width="13.5703125" style="126" customWidth="1"/>
    <col min="12833" max="12834" width="36.42578125" style="126" customWidth="1"/>
    <col min="12835" max="13000" width="9.140625" style="126"/>
    <col min="13001" max="13001" width="4" style="126" customWidth="1"/>
    <col min="13002" max="13002" width="22.42578125" style="126" customWidth="1"/>
    <col min="13003" max="13003" width="14.42578125" style="126" customWidth="1"/>
    <col min="13004" max="13004" width="12.140625" style="126" customWidth="1"/>
    <col min="13005" max="13005" width="12.7109375" style="126" customWidth="1"/>
    <col min="13006" max="13006" width="14.140625" style="126" customWidth="1"/>
    <col min="13007" max="13007" width="12.42578125" style="126" customWidth="1"/>
    <col min="13008" max="13008" width="13.5703125" style="126" customWidth="1"/>
    <col min="13009" max="13009" width="12" style="126" customWidth="1"/>
    <col min="13010" max="13010" width="11.7109375" style="126" customWidth="1"/>
    <col min="13011" max="13011" width="13.42578125" style="126" bestFit="1" customWidth="1"/>
    <col min="13012" max="13012" width="12.7109375" style="126" customWidth="1"/>
    <col min="13013" max="13013" width="14" style="126" customWidth="1"/>
    <col min="13014" max="13014" width="13.7109375" style="126" customWidth="1"/>
    <col min="13015" max="13015" width="13.42578125" style="126" bestFit="1" customWidth="1"/>
    <col min="13016" max="13016" width="11.85546875" style="126" customWidth="1"/>
    <col min="13017" max="13017" width="14.7109375" style="126" customWidth="1"/>
    <col min="13018" max="13018" width="13.7109375" style="126" customWidth="1"/>
    <col min="13019" max="13019" width="14" style="126" customWidth="1"/>
    <col min="13020" max="13020" width="14.140625" style="126" customWidth="1"/>
    <col min="13021" max="13021" width="14.5703125" style="126" customWidth="1"/>
    <col min="13022" max="13023" width="14.42578125" style="126" customWidth="1"/>
    <col min="13024" max="13024" width="12.42578125" style="126" customWidth="1"/>
    <col min="13025" max="13025" width="12.85546875" style="126" customWidth="1"/>
    <col min="13026" max="13026" width="12.42578125" style="126" customWidth="1"/>
    <col min="13027" max="13028" width="13.42578125" style="126" customWidth="1"/>
    <col min="13029" max="13030" width="12.7109375" style="126" customWidth="1"/>
    <col min="13031" max="13031" width="14.7109375" style="126" customWidth="1"/>
    <col min="13032" max="13032" width="13.7109375" style="126" customWidth="1"/>
    <col min="13033" max="13033" width="14" style="126" customWidth="1"/>
    <col min="13034" max="13034" width="14.140625" style="126" customWidth="1"/>
    <col min="13035" max="13035" width="14.5703125" style="126" customWidth="1"/>
    <col min="13036" max="13037" width="14.42578125" style="126" customWidth="1"/>
    <col min="13038" max="13038" width="12.42578125" style="126" customWidth="1"/>
    <col min="13039" max="13039" width="12.85546875" style="126" customWidth="1"/>
    <col min="13040" max="13040" width="12.42578125" style="126" customWidth="1"/>
    <col min="13041" max="13042" width="13.42578125" style="126" customWidth="1"/>
    <col min="13043" max="13043" width="12.7109375" style="126" customWidth="1"/>
    <col min="13044" max="13044" width="14.5703125" style="126" customWidth="1"/>
    <col min="13045" max="13045" width="14.7109375" style="126" customWidth="1"/>
    <col min="13046" max="13046" width="13.7109375" style="126" customWidth="1"/>
    <col min="13047" max="13047" width="14" style="126" customWidth="1"/>
    <col min="13048" max="13048" width="14.140625" style="126" customWidth="1"/>
    <col min="13049" max="13049" width="14.5703125" style="126" customWidth="1"/>
    <col min="13050" max="13051" width="14.42578125" style="126" customWidth="1"/>
    <col min="13052" max="13052" width="12.42578125" style="126" customWidth="1"/>
    <col min="13053" max="13053" width="12.85546875" style="126" customWidth="1"/>
    <col min="13054" max="13054" width="12.42578125" style="126" customWidth="1"/>
    <col min="13055" max="13056" width="13.42578125" style="126" customWidth="1"/>
    <col min="13057" max="13057" width="12.7109375" style="126" customWidth="1"/>
    <col min="13058" max="13058" width="14.5703125" style="126" customWidth="1"/>
    <col min="13059" max="13059" width="14.7109375" style="126" customWidth="1"/>
    <col min="13060" max="13060" width="13.7109375" style="126" customWidth="1"/>
    <col min="13061" max="13061" width="14" style="126" customWidth="1"/>
    <col min="13062" max="13062" width="14.140625" style="126" customWidth="1"/>
    <col min="13063" max="13063" width="14.5703125" style="126" customWidth="1"/>
    <col min="13064" max="13065" width="14.42578125" style="126" customWidth="1"/>
    <col min="13066" max="13066" width="12.42578125" style="126" customWidth="1"/>
    <col min="13067" max="13067" width="12.85546875" style="126" customWidth="1"/>
    <col min="13068" max="13068" width="12.42578125" style="126" customWidth="1"/>
    <col min="13069" max="13070" width="13.42578125" style="126" customWidth="1"/>
    <col min="13071" max="13071" width="12.7109375" style="126" customWidth="1"/>
    <col min="13072" max="13072" width="14.5703125" style="126" customWidth="1"/>
    <col min="13073" max="13073" width="14.7109375" style="126" customWidth="1"/>
    <col min="13074" max="13074" width="13.7109375" style="126" customWidth="1"/>
    <col min="13075" max="13075" width="14" style="126" customWidth="1"/>
    <col min="13076" max="13076" width="14.140625" style="126" customWidth="1"/>
    <col min="13077" max="13077" width="14.5703125" style="126" customWidth="1"/>
    <col min="13078" max="13079" width="14.42578125" style="126" customWidth="1"/>
    <col min="13080" max="13080" width="12.42578125" style="126" customWidth="1"/>
    <col min="13081" max="13081" width="12.85546875" style="126" customWidth="1"/>
    <col min="13082" max="13082" width="12.42578125" style="126" customWidth="1"/>
    <col min="13083" max="13084" width="13.42578125" style="126" customWidth="1"/>
    <col min="13085" max="13085" width="12.7109375" style="126" customWidth="1"/>
    <col min="13086" max="13086" width="14.5703125" style="126" customWidth="1"/>
    <col min="13087" max="13087" width="19" style="126" customWidth="1"/>
    <col min="13088" max="13088" width="13.5703125" style="126" customWidth="1"/>
    <col min="13089" max="13090" width="36.42578125" style="126" customWidth="1"/>
    <col min="13091" max="13256" width="9.140625" style="126"/>
    <col min="13257" max="13257" width="4" style="126" customWidth="1"/>
    <col min="13258" max="13258" width="22.42578125" style="126" customWidth="1"/>
    <col min="13259" max="13259" width="14.42578125" style="126" customWidth="1"/>
    <col min="13260" max="13260" width="12.140625" style="126" customWidth="1"/>
    <col min="13261" max="13261" width="12.7109375" style="126" customWidth="1"/>
    <col min="13262" max="13262" width="14.140625" style="126" customWidth="1"/>
    <col min="13263" max="13263" width="12.42578125" style="126" customWidth="1"/>
    <col min="13264" max="13264" width="13.5703125" style="126" customWidth="1"/>
    <col min="13265" max="13265" width="12" style="126" customWidth="1"/>
    <col min="13266" max="13266" width="11.7109375" style="126" customWidth="1"/>
    <col min="13267" max="13267" width="13.42578125" style="126" bestFit="1" customWidth="1"/>
    <col min="13268" max="13268" width="12.7109375" style="126" customWidth="1"/>
    <col min="13269" max="13269" width="14" style="126" customWidth="1"/>
    <col min="13270" max="13270" width="13.7109375" style="126" customWidth="1"/>
    <col min="13271" max="13271" width="13.42578125" style="126" bestFit="1" customWidth="1"/>
    <col min="13272" max="13272" width="11.85546875" style="126" customWidth="1"/>
    <col min="13273" max="13273" width="14.7109375" style="126" customWidth="1"/>
    <col min="13274" max="13274" width="13.7109375" style="126" customWidth="1"/>
    <col min="13275" max="13275" width="14" style="126" customWidth="1"/>
    <col min="13276" max="13276" width="14.140625" style="126" customWidth="1"/>
    <col min="13277" max="13277" width="14.5703125" style="126" customWidth="1"/>
    <col min="13278" max="13279" width="14.42578125" style="126" customWidth="1"/>
    <col min="13280" max="13280" width="12.42578125" style="126" customWidth="1"/>
    <col min="13281" max="13281" width="12.85546875" style="126" customWidth="1"/>
    <col min="13282" max="13282" width="12.42578125" style="126" customWidth="1"/>
    <col min="13283" max="13284" width="13.42578125" style="126" customWidth="1"/>
    <col min="13285" max="13286" width="12.7109375" style="126" customWidth="1"/>
    <col min="13287" max="13287" width="14.7109375" style="126" customWidth="1"/>
    <col min="13288" max="13288" width="13.7109375" style="126" customWidth="1"/>
    <col min="13289" max="13289" width="14" style="126" customWidth="1"/>
    <col min="13290" max="13290" width="14.140625" style="126" customWidth="1"/>
    <col min="13291" max="13291" width="14.5703125" style="126" customWidth="1"/>
    <col min="13292" max="13293" width="14.42578125" style="126" customWidth="1"/>
    <col min="13294" max="13294" width="12.42578125" style="126" customWidth="1"/>
    <col min="13295" max="13295" width="12.85546875" style="126" customWidth="1"/>
    <col min="13296" max="13296" width="12.42578125" style="126" customWidth="1"/>
    <col min="13297" max="13298" width="13.42578125" style="126" customWidth="1"/>
    <col min="13299" max="13299" width="12.7109375" style="126" customWidth="1"/>
    <col min="13300" max="13300" width="14.5703125" style="126" customWidth="1"/>
    <col min="13301" max="13301" width="14.7109375" style="126" customWidth="1"/>
    <col min="13302" max="13302" width="13.7109375" style="126" customWidth="1"/>
    <col min="13303" max="13303" width="14" style="126" customWidth="1"/>
    <col min="13304" max="13304" width="14.140625" style="126" customWidth="1"/>
    <col min="13305" max="13305" width="14.5703125" style="126" customWidth="1"/>
    <col min="13306" max="13307" width="14.42578125" style="126" customWidth="1"/>
    <col min="13308" max="13308" width="12.42578125" style="126" customWidth="1"/>
    <col min="13309" max="13309" width="12.85546875" style="126" customWidth="1"/>
    <col min="13310" max="13310" width="12.42578125" style="126" customWidth="1"/>
    <col min="13311" max="13312" width="13.42578125" style="126" customWidth="1"/>
    <col min="13313" max="13313" width="12.7109375" style="126" customWidth="1"/>
    <col min="13314" max="13314" width="14.5703125" style="126" customWidth="1"/>
    <col min="13315" max="13315" width="14.7109375" style="126" customWidth="1"/>
    <col min="13316" max="13316" width="13.7109375" style="126" customWidth="1"/>
    <col min="13317" max="13317" width="14" style="126" customWidth="1"/>
    <col min="13318" max="13318" width="14.140625" style="126" customWidth="1"/>
    <col min="13319" max="13319" width="14.5703125" style="126" customWidth="1"/>
    <col min="13320" max="13321" width="14.42578125" style="126" customWidth="1"/>
    <col min="13322" max="13322" width="12.42578125" style="126" customWidth="1"/>
    <col min="13323" max="13323" width="12.85546875" style="126" customWidth="1"/>
    <col min="13324" max="13324" width="12.42578125" style="126" customWidth="1"/>
    <col min="13325" max="13326" width="13.42578125" style="126" customWidth="1"/>
    <col min="13327" max="13327" width="12.7109375" style="126" customWidth="1"/>
    <col min="13328" max="13328" width="14.5703125" style="126" customWidth="1"/>
    <col min="13329" max="13329" width="14.7109375" style="126" customWidth="1"/>
    <col min="13330" max="13330" width="13.7109375" style="126" customWidth="1"/>
    <col min="13331" max="13331" width="14" style="126" customWidth="1"/>
    <col min="13332" max="13332" width="14.140625" style="126" customWidth="1"/>
    <col min="13333" max="13333" width="14.5703125" style="126" customWidth="1"/>
    <col min="13334" max="13335" width="14.42578125" style="126" customWidth="1"/>
    <col min="13336" max="13336" width="12.42578125" style="126" customWidth="1"/>
    <col min="13337" max="13337" width="12.85546875" style="126" customWidth="1"/>
    <col min="13338" max="13338" width="12.42578125" style="126" customWidth="1"/>
    <col min="13339" max="13340" width="13.42578125" style="126" customWidth="1"/>
    <col min="13341" max="13341" width="12.7109375" style="126" customWidth="1"/>
    <col min="13342" max="13342" width="14.5703125" style="126" customWidth="1"/>
    <col min="13343" max="13343" width="19" style="126" customWidth="1"/>
    <col min="13344" max="13344" width="13.5703125" style="126" customWidth="1"/>
    <col min="13345" max="13346" width="36.42578125" style="126" customWidth="1"/>
    <col min="13347" max="13512" width="9.140625" style="126"/>
    <col min="13513" max="13513" width="4" style="126" customWidth="1"/>
    <col min="13514" max="13514" width="22.42578125" style="126" customWidth="1"/>
    <col min="13515" max="13515" width="14.42578125" style="126" customWidth="1"/>
    <col min="13516" max="13516" width="12.140625" style="126" customWidth="1"/>
    <col min="13517" max="13517" width="12.7109375" style="126" customWidth="1"/>
    <col min="13518" max="13518" width="14.140625" style="126" customWidth="1"/>
    <col min="13519" max="13519" width="12.42578125" style="126" customWidth="1"/>
    <col min="13520" max="13520" width="13.5703125" style="126" customWidth="1"/>
    <col min="13521" max="13521" width="12" style="126" customWidth="1"/>
    <col min="13522" max="13522" width="11.7109375" style="126" customWidth="1"/>
    <col min="13523" max="13523" width="13.42578125" style="126" bestFit="1" customWidth="1"/>
    <col min="13524" max="13524" width="12.7109375" style="126" customWidth="1"/>
    <col min="13525" max="13525" width="14" style="126" customWidth="1"/>
    <col min="13526" max="13526" width="13.7109375" style="126" customWidth="1"/>
    <col min="13527" max="13527" width="13.42578125" style="126" bestFit="1" customWidth="1"/>
    <col min="13528" max="13528" width="11.85546875" style="126" customWidth="1"/>
    <col min="13529" max="13529" width="14.7109375" style="126" customWidth="1"/>
    <col min="13530" max="13530" width="13.7109375" style="126" customWidth="1"/>
    <col min="13531" max="13531" width="14" style="126" customWidth="1"/>
    <col min="13532" max="13532" width="14.140625" style="126" customWidth="1"/>
    <col min="13533" max="13533" width="14.5703125" style="126" customWidth="1"/>
    <col min="13534" max="13535" width="14.42578125" style="126" customWidth="1"/>
    <col min="13536" max="13536" width="12.42578125" style="126" customWidth="1"/>
    <col min="13537" max="13537" width="12.85546875" style="126" customWidth="1"/>
    <col min="13538" max="13538" width="12.42578125" style="126" customWidth="1"/>
    <col min="13539" max="13540" width="13.42578125" style="126" customWidth="1"/>
    <col min="13541" max="13542" width="12.7109375" style="126" customWidth="1"/>
    <col min="13543" max="13543" width="14.7109375" style="126" customWidth="1"/>
    <col min="13544" max="13544" width="13.7109375" style="126" customWidth="1"/>
    <col min="13545" max="13545" width="14" style="126" customWidth="1"/>
    <col min="13546" max="13546" width="14.140625" style="126" customWidth="1"/>
    <col min="13547" max="13547" width="14.5703125" style="126" customWidth="1"/>
    <col min="13548" max="13549" width="14.42578125" style="126" customWidth="1"/>
    <col min="13550" max="13550" width="12.42578125" style="126" customWidth="1"/>
    <col min="13551" max="13551" width="12.85546875" style="126" customWidth="1"/>
    <col min="13552" max="13552" width="12.42578125" style="126" customWidth="1"/>
    <col min="13553" max="13554" width="13.42578125" style="126" customWidth="1"/>
    <col min="13555" max="13555" width="12.7109375" style="126" customWidth="1"/>
    <col min="13556" max="13556" width="14.5703125" style="126" customWidth="1"/>
    <col min="13557" max="13557" width="14.7109375" style="126" customWidth="1"/>
    <col min="13558" max="13558" width="13.7109375" style="126" customWidth="1"/>
    <col min="13559" max="13559" width="14" style="126" customWidth="1"/>
    <col min="13560" max="13560" width="14.140625" style="126" customWidth="1"/>
    <col min="13561" max="13561" width="14.5703125" style="126" customWidth="1"/>
    <col min="13562" max="13563" width="14.42578125" style="126" customWidth="1"/>
    <col min="13564" max="13564" width="12.42578125" style="126" customWidth="1"/>
    <col min="13565" max="13565" width="12.85546875" style="126" customWidth="1"/>
    <col min="13566" max="13566" width="12.42578125" style="126" customWidth="1"/>
    <col min="13567" max="13568" width="13.42578125" style="126" customWidth="1"/>
    <col min="13569" max="13569" width="12.7109375" style="126" customWidth="1"/>
    <col min="13570" max="13570" width="14.5703125" style="126" customWidth="1"/>
    <col min="13571" max="13571" width="14.7109375" style="126" customWidth="1"/>
    <col min="13572" max="13572" width="13.7109375" style="126" customWidth="1"/>
    <col min="13573" max="13573" width="14" style="126" customWidth="1"/>
    <col min="13574" max="13574" width="14.140625" style="126" customWidth="1"/>
    <col min="13575" max="13575" width="14.5703125" style="126" customWidth="1"/>
    <col min="13576" max="13577" width="14.42578125" style="126" customWidth="1"/>
    <col min="13578" max="13578" width="12.42578125" style="126" customWidth="1"/>
    <col min="13579" max="13579" width="12.85546875" style="126" customWidth="1"/>
    <col min="13580" max="13580" width="12.42578125" style="126" customWidth="1"/>
    <col min="13581" max="13582" width="13.42578125" style="126" customWidth="1"/>
    <col min="13583" max="13583" width="12.7109375" style="126" customWidth="1"/>
    <col min="13584" max="13584" width="14.5703125" style="126" customWidth="1"/>
    <col min="13585" max="13585" width="14.7109375" style="126" customWidth="1"/>
    <col min="13586" max="13586" width="13.7109375" style="126" customWidth="1"/>
    <col min="13587" max="13587" width="14" style="126" customWidth="1"/>
    <col min="13588" max="13588" width="14.140625" style="126" customWidth="1"/>
    <col min="13589" max="13589" width="14.5703125" style="126" customWidth="1"/>
    <col min="13590" max="13591" width="14.42578125" style="126" customWidth="1"/>
    <col min="13592" max="13592" width="12.42578125" style="126" customWidth="1"/>
    <col min="13593" max="13593" width="12.85546875" style="126" customWidth="1"/>
    <col min="13594" max="13594" width="12.42578125" style="126" customWidth="1"/>
    <col min="13595" max="13596" width="13.42578125" style="126" customWidth="1"/>
    <col min="13597" max="13597" width="12.7109375" style="126" customWidth="1"/>
    <col min="13598" max="13598" width="14.5703125" style="126" customWidth="1"/>
    <col min="13599" max="13599" width="19" style="126" customWidth="1"/>
    <col min="13600" max="13600" width="13.5703125" style="126" customWidth="1"/>
    <col min="13601" max="13602" width="36.42578125" style="126" customWidth="1"/>
    <col min="13603" max="13768" width="9.140625" style="126"/>
    <col min="13769" max="13769" width="4" style="126" customWidth="1"/>
    <col min="13770" max="13770" width="22.42578125" style="126" customWidth="1"/>
    <col min="13771" max="13771" width="14.42578125" style="126" customWidth="1"/>
    <col min="13772" max="13772" width="12.140625" style="126" customWidth="1"/>
    <col min="13773" max="13773" width="12.7109375" style="126" customWidth="1"/>
    <col min="13774" max="13774" width="14.140625" style="126" customWidth="1"/>
    <col min="13775" max="13775" width="12.42578125" style="126" customWidth="1"/>
    <col min="13776" max="13776" width="13.5703125" style="126" customWidth="1"/>
    <col min="13777" max="13777" width="12" style="126" customWidth="1"/>
    <col min="13778" max="13778" width="11.7109375" style="126" customWidth="1"/>
    <col min="13779" max="13779" width="13.42578125" style="126" bestFit="1" customWidth="1"/>
    <col min="13780" max="13780" width="12.7109375" style="126" customWidth="1"/>
    <col min="13781" max="13781" width="14" style="126" customWidth="1"/>
    <col min="13782" max="13782" width="13.7109375" style="126" customWidth="1"/>
    <col min="13783" max="13783" width="13.42578125" style="126" bestFit="1" customWidth="1"/>
    <col min="13784" max="13784" width="11.85546875" style="126" customWidth="1"/>
    <col min="13785" max="13785" width="14.7109375" style="126" customWidth="1"/>
    <col min="13786" max="13786" width="13.7109375" style="126" customWidth="1"/>
    <col min="13787" max="13787" width="14" style="126" customWidth="1"/>
    <col min="13788" max="13788" width="14.140625" style="126" customWidth="1"/>
    <col min="13789" max="13789" width="14.5703125" style="126" customWidth="1"/>
    <col min="13790" max="13791" width="14.42578125" style="126" customWidth="1"/>
    <col min="13792" max="13792" width="12.42578125" style="126" customWidth="1"/>
    <col min="13793" max="13793" width="12.85546875" style="126" customWidth="1"/>
    <col min="13794" max="13794" width="12.42578125" style="126" customWidth="1"/>
    <col min="13795" max="13796" width="13.42578125" style="126" customWidth="1"/>
    <col min="13797" max="13798" width="12.7109375" style="126" customWidth="1"/>
    <col min="13799" max="13799" width="14.7109375" style="126" customWidth="1"/>
    <col min="13800" max="13800" width="13.7109375" style="126" customWidth="1"/>
    <col min="13801" max="13801" width="14" style="126" customWidth="1"/>
    <col min="13802" max="13802" width="14.140625" style="126" customWidth="1"/>
    <col min="13803" max="13803" width="14.5703125" style="126" customWidth="1"/>
    <col min="13804" max="13805" width="14.42578125" style="126" customWidth="1"/>
    <col min="13806" max="13806" width="12.42578125" style="126" customWidth="1"/>
    <col min="13807" max="13807" width="12.85546875" style="126" customWidth="1"/>
    <col min="13808" max="13808" width="12.42578125" style="126" customWidth="1"/>
    <col min="13809" max="13810" width="13.42578125" style="126" customWidth="1"/>
    <col min="13811" max="13811" width="12.7109375" style="126" customWidth="1"/>
    <col min="13812" max="13812" width="14.5703125" style="126" customWidth="1"/>
    <col min="13813" max="13813" width="14.7109375" style="126" customWidth="1"/>
    <col min="13814" max="13814" width="13.7109375" style="126" customWidth="1"/>
    <col min="13815" max="13815" width="14" style="126" customWidth="1"/>
    <col min="13816" max="13816" width="14.140625" style="126" customWidth="1"/>
    <col min="13817" max="13817" width="14.5703125" style="126" customWidth="1"/>
    <col min="13818" max="13819" width="14.42578125" style="126" customWidth="1"/>
    <col min="13820" max="13820" width="12.42578125" style="126" customWidth="1"/>
    <col min="13821" max="13821" width="12.85546875" style="126" customWidth="1"/>
    <col min="13822" max="13822" width="12.42578125" style="126" customWidth="1"/>
    <col min="13823" max="13824" width="13.42578125" style="126" customWidth="1"/>
    <col min="13825" max="13825" width="12.7109375" style="126" customWidth="1"/>
    <col min="13826" max="13826" width="14.5703125" style="126" customWidth="1"/>
    <col min="13827" max="13827" width="14.7109375" style="126" customWidth="1"/>
    <col min="13828" max="13828" width="13.7109375" style="126" customWidth="1"/>
    <col min="13829" max="13829" width="14" style="126" customWidth="1"/>
    <col min="13830" max="13830" width="14.140625" style="126" customWidth="1"/>
    <col min="13831" max="13831" width="14.5703125" style="126" customWidth="1"/>
    <col min="13832" max="13833" width="14.42578125" style="126" customWidth="1"/>
    <col min="13834" max="13834" width="12.42578125" style="126" customWidth="1"/>
    <col min="13835" max="13835" width="12.85546875" style="126" customWidth="1"/>
    <col min="13836" max="13836" width="12.42578125" style="126" customWidth="1"/>
    <col min="13837" max="13838" width="13.42578125" style="126" customWidth="1"/>
    <col min="13839" max="13839" width="12.7109375" style="126" customWidth="1"/>
    <col min="13840" max="13840" width="14.5703125" style="126" customWidth="1"/>
    <col min="13841" max="13841" width="14.7109375" style="126" customWidth="1"/>
    <col min="13842" max="13842" width="13.7109375" style="126" customWidth="1"/>
    <col min="13843" max="13843" width="14" style="126" customWidth="1"/>
    <col min="13844" max="13844" width="14.140625" style="126" customWidth="1"/>
    <col min="13845" max="13845" width="14.5703125" style="126" customWidth="1"/>
    <col min="13846" max="13847" width="14.42578125" style="126" customWidth="1"/>
    <col min="13848" max="13848" width="12.42578125" style="126" customWidth="1"/>
    <col min="13849" max="13849" width="12.85546875" style="126" customWidth="1"/>
    <col min="13850" max="13850" width="12.42578125" style="126" customWidth="1"/>
    <col min="13851" max="13852" width="13.42578125" style="126" customWidth="1"/>
    <col min="13853" max="13853" width="12.7109375" style="126" customWidth="1"/>
    <col min="13854" max="13854" width="14.5703125" style="126" customWidth="1"/>
    <col min="13855" max="13855" width="19" style="126" customWidth="1"/>
    <col min="13856" max="13856" width="13.5703125" style="126" customWidth="1"/>
    <col min="13857" max="13858" width="36.42578125" style="126" customWidth="1"/>
    <col min="13859" max="14024" width="9.140625" style="126"/>
    <col min="14025" max="14025" width="4" style="126" customWidth="1"/>
    <col min="14026" max="14026" width="22.42578125" style="126" customWidth="1"/>
    <col min="14027" max="14027" width="14.42578125" style="126" customWidth="1"/>
    <col min="14028" max="14028" width="12.140625" style="126" customWidth="1"/>
    <col min="14029" max="14029" width="12.7109375" style="126" customWidth="1"/>
    <col min="14030" max="14030" width="14.140625" style="126" customWidth="1"/>
    <col min="14031" max="14031" width="12.42578125" style="126" customWidth="1"/>
    <col min="14032" max="14032" width="13.5703125" style="126" customWidth="1"/>
    <col min="14033" max="14033" width="12" style="126" customWidth="1"/>
    <col min="14034" max="14034" width="11.7109375" style="126" customWidth="1"/>
    <col min="14035" max="14035" width="13.42578125" style="126" bestFit="1" customWidth="1"/>
    <col min="14036" max="14036" width="12.7109375" style="126" customWidth="1"/>
    <col min="14037" max="14037" width="14" style="126" customWidth="1"/>
    <col min="14038" max="14038" width="13.7109375" style="126" customWidth="1"/>
    <col min="14039" max="14039" width="13.42578125" style="126" bestFit="1" customWidth="1"/>
    <col min="14040" max="14040" width="11.85546875" style="126" customWidth="1"/>
    <col min="14041" max="14041" width="14.7109375" style="126" customWidth="1"/>
    <col min="14042" max="14042" width="13.7109375" style="126" customWidth="1"/>
    <col min="14043" max="14043" width="14" style="126" customWidth="1"/>
    <col min="14044" max="14044" width="14.140625" style="126" customWidth="1"/>
    <col min="14045" max="14045" width="14.5703125" style="126" customWidth="1"/>
    <col min="14046" max="14047" width="14.42578125" style="126" customWidth="1"/>
    <col min="14048" max="14048" width="12.42578125" style="126" customWidth="1"/>
    <col min="14049" max="14049" width="12.85546875" style="126" customWidth="1"/>
    <col min="14050" max="14050" width="12.42578125" style="126" customWidth="1"/>
    <col min="14051" max="14052" width="13.42578125" style="126" customWidth="1"/>
    <col min="14053" max="14054" width="12.7109375" style="126" customWidth="1"/>
    <col min="14055" max="14055" width="14.7109375" style="126" customWidth="1"/>
    <col min="14056" max="14056" width="13.7109375" style="126" customWidth="1"/>
    <col min="14057" max="14057" width="14" style="126" customWidth="1"/>
    <col min="14058" max="14058" width="14.140625" style="126" customWidth="1"/>
    <col min="14059" max="14059" width="14.5703125" style="126" customWidth="1"/>
    <col min="14060" max="14061" width="14.42578125" style="126" customWidth="1"/>
    <col min="14062" max="14062" width="12.42578125" style="126" customWidth="1"/>
    <col min="14063" max="14063" width="12.85546875" style="126" customWidth="1"/>
    <col min="14064" max="14064" width="12.42578125" style="126" customWidth="1"/>
    <col min="14065" max="14066" width="13.42578125" style="126" customWidth="1"/>
    <col min="14067" max="14067" width="12.7109375" style="126" customWidth="1"/>
    <col min="14068" max="14068" width="14.5703125" style="126" customWidth="1"/>
    <col min="14069" max="14069" width="14.7109375" style="126" customWidth="1"/>
    <col min="14070" max="14070" width="13.7109375" style="126" customWidth="1"/>
    <col min="14071" max="14071" width="14" style="126" customWidth="1"/>
    <col min="14072" max="14072" width="14.140625" style="126" customWidth="1"/>
    <col min="14073" max="14073" width="14.5703125" style="126" customWidth="1"/>
    <col min="14074" max="14075" width="14.42578125" style="126" customWidth="1"/>
    <col min="14076" max="14076" width="12.42578125" style="126" customWidth="1"/>
    <col min="14077" max="14077" width="12.85546875" style="126" customWidth="1"/>
    <col min="14078" max="14078" width="12.42578125" style="126" customWidth="1"/>
    <col min="14079" max="14080" width="13.42578125" style="126" customWidth="1"/>
    <col min="14081" max="14081" width="12.7109375" style="126" customWidth="1"/>
    <col min="14082" max="14082" width="14.5703125" style="126" customWidth="1"/>
    <col min="14083" max="14083" width="14.7109375" style="126" customWidth="1"/>
    <col min="14084" max="14084" width="13.7109375" style="126" customWidth="1"/>
    <col min="14085" max="14085" width="14" style="126" customWidth="1"/>
    <col min="14086" max="14086" width="14.140625" style="126" customWidth="1"/>
    <col min="14087" max="14087" width="14.5703125" style="126" customWidth="1"/>
    <col min="14088" max="14089" width="14.42578125" style="126" customWidth="1"/>
    <col min="14090" max="14090" width="12.42578125" style="126" customWidth="1"/>
    <col min="14091" max="14091" width="12.85546875" style="126" customWidth="1"/>
    <col min="14092" max="14092" width="12.42578125" style="126" customWidth="1"/>
    <col min="14093" max="14094" width="13.42578125" style="126" customWidth="1"/>
    <col min="14095" max="14095" width="12.7109375" style="126" customWidth="1"/>
    <col min="14096" max="14096" width="14.5703125" style="126" customWidth="1"/>
    <col min="14097" max="14097" width="14.7109375" style="126" customWidth="1"/>
    <col min="14098" max="14098" width="13.7109375" style="126" customWidth="1"/>
    <col min="14099" max="14099" width="14" style="126" customWidth="1"/>
    <col min="14100" max="14100" width="14.140625" style="126" customWidth="1"/>
    <col min="14101" max="14101" width="14.5703125" style="126" customWidth="1"/>
    <col min="14102" max="14103" width="14.42578125" style="126" customWidth="1"/>
    <col min="14104" max="14104" width="12.42578125" style="126" customWidth="1"/>
    <col min="14105" max="14105" width="12.85546875" style="126" customWidth="1"/>
    <col min="14106" max="14106" width="12.42578125" style="126" customWidth="1"/>
    <col min="14107" max="14108" width="13.42578125" style="126" customWidth="1"/>
    <col min="14109" max="14109" width="12.7109375" style="126" customWidth="1"/>
    <col min="14110" max="14110" width="14.5703125" style="126" customWidth="1"/>
    <col min="14111" max="14111" width="19" style="126" customWidth="1"/>
    <col min="14112" max="14112" width="13.5703125" style="126" customWidth="1"/>
    <col min="14113" max="14114" width="36.42578125" style="126" customWidth="1"/>
    <col min="14115" max="14280" width="9.140625" style="126"/>
    <col min="14281" max="14281" width="4" style="126" customWidth="1"/>
    <col min="14282" max="14282" width="22.42578125" style="126" customWidth="1"/>
    <col min="14283" max="14283" width="14.42578125" style="126" customWidth="1"/>
    <col min="14284" max="14284" width="12.140625" style="126" customWidth="1"/>
    <col min="14285" max="14285" width="12.7109375" style="126" customWidth="1"/>
    <col min="14286" max="14286" width="14.140625" style="126" customWidth="1"/>
    <col min="14287" max="14287" width="12.42578125" style="126" customWidth="1"/>
    <col min="14288" max="14288" width="13.5703125" style="126" customWidth="1"/>
    <col min="14289" max="14289" width="12" style="126" customWidth="1"/>
    <col min="14290" max="14290" width="11.7109375" style="126" customWidth="1"/>
    <col min="14291" max="14291" width="13.42578125" style="126" bestFit="1" customWidth="1"/>
    <col min="14292" max="14292" width="12.7109375" style="126" customWidth="1"/>
    <col min="14293" max="14293" width="14" style="126" customWidth="1"/>
    <col min="14294" max="14294" width="13.7109375" style="126" customWidth="1"/>
    <col min="14295" max="14295" width="13.42578125" style="126" bestFit="1" customWidth="1"/>
    <col min="14296" max="14296" width="11.85546875" style="126" customWidth="1"/>
    <col min="14297" max="14297" width="14.7109375" style="126" customWidth="1"/>
    <col min="14298" max="14298" width="13.7109375" style="126" customWidth="1"/>
    <col min="14299" max="14299" width="14" style="126" customWidth="1"/>
    <col min="14300" max="14300" width="14.140625" style="126" customWidth="1"/>
    <col min="14301" max="14301" width="14.5703125" style="126" customWidth="1"/>
    <col min="14302" max="14303" width="14.42578125" style="126" customWidth="1"/>
    <col min="14304" max="14304" width="12.42578125" style="126" customWidth="1"/>
    <col min="14305" max="14305" width="12.85546875" style="126" customWidth="1"/>
    <col min="14306" max="14306" width="12.42578125" style="126" customWidth="1"/>
    <col min="14307" max="14308" width="13.42578125" style="126" customWidth="1"/>
    <col min="14309" max="14310" width="12.7109375" style="126" customWidth="1"/>
    <col min="14311" max="14311" width="14.7109375" style="126" customWidth="1"/>
    <col min="14312" max="14312" width="13.7109375" style="126" customWidth="1"/>
    <col min="14313" max="14313" width="14" style="126" customWidth="1"/>
    <col min="14314" max="14314" width="14.140625" style="126" customWidth="1"/>
    <col min="14315" max="14315" width="14.5703125" style="126" customWidth="1"/>
    <col min="14316" max="14317" width="14.42578125" style="126" customWidth="1"/>
    <col min="14318" max="14318" width="12.42578125" style="126" customWidth="1"/>
    <col min="14319" max="14319" width="12.85546875" style="126" customWidth="1"/>
    <col min="14320" max="14320" width="12.42578125" style="126" customWidth="1"/>
    <col min="14321" max="14322" width="13.42578125" style="126" customWidth="1"/>
    <col min="14323" max="14323" width="12.7109375" style="126" customWidth="1"/>
    <col min="14324" max="14324" width="14.5703125" style="126" customWidth="1"/>
    <col min="14325" max="14325" width="14.7109375" style="126" customWidth="1"/>
    <col min="14326" max="14326" width="13.7109375" style="126" customWidth="1"/>
    <col min="14327" max="14327" width="14" style="126" customWidth="1"/>
    <col min="14328" max="14328" width="14.140625" style="126" customWidth="1"/>
    <col min="14329" max="14329" width="14.5703125" style="126" customWidth="1"/>
    <col min="14330" max="14331" width="14.42578125" style="126" customWidth="1"/>
    <col min="14332" max="14332" width="12.42578125" style="126" customWidth="1"/>
    <col min="14333" max="14333" width="12.85546875" style="126" customWidth="1"/>
    <col min="14334" max="14334" width="12.42578125" style="126" customWidth="1"/>
    <col min="14335" max="14336" width="13.42578125" style="126" customWidth="1"/>
    <col min="14337" max="14337" width="12.7109375" style="126" customWidth="1"/>
    <col min="14338" max="14338" width="14.5703125" style="126" customWidth="1"/>
    <col min="14339" max="14339" width="14.7109375" style="126" customWidth="1"/>
    <col min="14340" max="14340" width="13.7109375" style="126" customWidth="1"/>
    <col min="14341" max="14341" width="14" style="126" customWidth="1"/>
    <col min="14342" max="14342" width="14.140625" style="126" customWidth="1"/>
    <col min="14343" max="14343" width="14.5703125" style="126" customWidth="1"/>
    <col min="14344" max="14345" width="14.42578125" style="126" customWidth="1"/>
    <col min="14346" max="14346" width="12.42578125" style="126" customWidth="1"/>
    <col min="14347" max="14347" width="12.85546875" style="126" customWidth="1"/>
    <col min="14348" max="14348" width="12.42578125" style="126" customWidth="1"/>
    <col min="14349" max="14350" width="13.42578125" style="126" customWidth="1"/>
    <col min="14351" max="14351" width="12.7109375" style="126" customWidth="1"/>
    <col min="14352" max="14352" width="14.5703125" style="126" customWidth="1"/>
    <col min="14353" max="14353" width="14.7109375" style="126" customWidth="1"/>
    <col min="14354" max="14354" width="13.7109375" style="126" customWidth="1"/>
    <col min="14355" max="14355" width="14" style="126" customWidth="1"/>
    <col min="14356" max="14356" width="14.140625" style="126" customWidth="1"/>
    <col min="14357" max="14357" width="14.5703125" style="126" customWidth="1"/>
    <col min="14358" max="14359" width="14.42578125" style="126" customWidth="1"/>
    <col min="14360" max="14360" width="12.42578125" style="126" customWidth="1"/>
    <col min="14361" max="14361" width="12.85546875" style="126" customWidth="1"/>
    <col min="14362" max="14362" width="12.42578125" style="126" customWidth="1"/>
    <col min="14363" max="14364" width="13.42578125" style="126" customWidth="1"/>
    <col min="14365" max="14365" width="12.7109375" style="126" customWidth="1"/>
    <col min="14366" max="14366" width="14.5703125" style="126" customWidth="1"/>
    <col min="14367" max="14367" width="19" style="126" customWidth="1"/>
    <col min="14368" max="14368" width="13.5703125" style="126" customWidth="1"/>
    <col min="14369" max="14370" width="36.42578125" style="126" customWidth="1"/>
    <col min="14371" max="14536" width="9.140625" style="126"/>
    <col min="14537" max="14537" width="4" style="126" customWidth="1"/>
    <col min="14538" max="14538" width="22.42578125" style="126" customWidth="1"/>
    <col min="14539" max="14539" width="14.42578125" style="126" customWidth="1"/>
    <col min="14540" max="14540" width="12.140625" style="126" customWidth="1"/>
    <col min="14541" max="14541" width="12.7109375" style="126" customWidth="1"/>
    <col min="14542" max="14542" width="14.140625" style="126" customWidth="1"/>
    <col min="14543" max="14543" width="12.42578125" style="126" customWidth="1"/>
    <col min="14544" max="14544" width="13.5703125" style="126" customWidth="1"/>
    <col min="14545" max="14545" width="12" style="126" customWidth="1"/>
    <col min="14546" max="14546" width="11.7109375" style="126" customWidth="1"/>
    <col min="14547" max="14547" width="13.42578125" style="126" bestFit="1" customWidth="1"/>
    <col min="14548" max="14548" width="12.7109375" style="126" customWidth="1"/>
    <col min="14549" max="14549" width="14" style="126" customWidth="1"/>
    <col min="14550" max="14550" width="13.7109375" style="126" customWidth="1"/>
    <col min="14551" max="14551" width="13.42578125" style="126" bestFit="1" customWidth="1"/>
    <col min="14552" max="14552" width="11.85546875" style="126" customWidth="1"/>
    <col min="14553" max="14553" width="14.7109375" style="126" customWidth="1"/>
    <col min="14554" max="14554" width="13.7109375" style="126" customWidth="1"/>
    <col min="14555" max="14555" width="14" style="126" customWidth="1"/>
    <col min="14556" max="14556" width="14.140625" style="126" customWidth="1"/>
    <col min="14557" max="14557" width="14.5703125" style="126" customWidth="1"/>
    <col min="14558" max="14559" width="14.42578125" style="126" customWidth="1"/>
    <col min="14560" max="14560" width="12.42578125" style="126" customWidth="1"/>
    <col min="14561" max="14561" width="12.85546875" style="126" customWidth="1"/>
    <col min="14562" max="14562" width="12.42578125" style="126" customWidth="1"/>
    <col min="14563" max="14564" width="13.42578125" style="126" customWidth="1"/>
    <col min="14565" max="14566" width="12.7109375" style="126" customWidth="1"/>
    <col min="14567" max="14567" width="14.7109375" style="126" customWidth="1"/>
    <col min="14568" max="14568" width="13.7109375" style="126" customWidth="1"/>
    <col min="14569" max="14569" width="14" style="126" customWidth="1"/>
    <col min="14570" max="14570" width="14.140625" style="126" customWidth="1"/>
    <col min="14571" max="14571" width="14.5703125" style="126" customWidth="1"/>
    <col min="14572" max="14573" width="14.42578125" style="126" customWidth="1"/>
    <col min="14574" max="14574" width="12.42578125" style="126" customWidth="1"/>
    <col min="14575" max="14575" width="12.85546875" style="126" customWidth="1"/>
    <col min="14576" max="14576" width="12.42578125" style="126" customWidth="1"/>
    <col min="14577" max="14578" width="13.42578125" style="126" customWidth="1"/>
    <col min="14579" max="14579" width="12.7109375" style="126" customWidth="1"/>
    <col min="14580" max="14580" width="14.5703125" style="126" customWidth="1"/>
    <col min="14581" max="14581" width="14.7109375" style="126" customWidth="1"/>
    <col min="14582" max="14582" width="13.7109375" style="126" customWidth="1"/>
    <col min="14583" max="14583" width="14" style="126" customWidth="1"/>
    <col min="14584" max="14584" width="14.140625" style="126" customWidth="1"/>
    <col min="14585" max="14585" width="14.5703125" style="126" customWidth="1"/>
    <col min="14586" max="14587" width="14.42578125" style="126" customWidth="1"/>
    <col min="14588" max="14588" width="12.42578125" style="126" customWidth="1"/>
    <col min="14589" max="14589" width="12.85546875" style="126" customWidth="1"/>
    <col min="14590" max="14590" width="12.42578125" style="126" customWidth="1"/>
    <col min="14591" max="14592" width="13.42578125" style="126" customWidth="1"/>
    <col min="14593" max="14593" width="12.7109375" style="126" customWidth="1"/>
    <col min="14594" max="14594" width="14.5703125" style="126" customWidth="1"/>
    <col min="14595" max="14595" width="14.7109375" style="126" customWidth="1"/>
    <col min="14596" max="14596" width="13.7109375" style="126" customWidth="1"/>
    <col min="14597" max="14597" width="14" style="126" customWidth="1"/>
    <col min="14598" max="14598" width="14.140625" style="126" customWidth="1"/>
    <col min="14599" max="14599" width="14.5703125" style="126" customWidth="1"/>
    <col min="14600" max="14601" width="14.42578125" style="126" customWidth="1"/>
    <col min="14602" max="14602" width="12.42578125" style="126" customWidth="1"/>
    <col min="14603" max="14603" width="12.85546875" style="126" customWidth="1"/>
    <col min="14604" max="14604" width="12.42578125" style="126" customWidth="1"/>
    <col min="14605" max="14606" width="13.42578125" style="126" customWidth="1"/>
    <col min="14607" max="14607" width="12.7109375" style="126" customWidth="1"/>
    <col min="14608" max="14608" width="14.5703125" style="126" customWidth="1"/>
    <col min="14609" max="14609" width="14.7109375" style="126" customWidth="1"/>
    <col min="14610" max="14610" width="13.7109375" style="126" customWidth="1"/>
    <col min="14611" max="14611" width="14" style="126" customWidth="1"/>
    <col min="14612" max="14612" width="14.140625" style="126" customWidth="1"/>
    <col min="14613" max="14613" width="14.5703125" style="126" customWidth="1"/>
    <col min="14614" max="14615" width="14.42578125" style="126" customWidth="1"/>
    <col min="14616" max="14616" width="12.42578125" style="126" customWidth="1"/>
    <col min="14617" max="14617" width="12.85546875" style="126" customWidth="1"/>
    <col min="14618" max="14618" width="12.42578125" style="126" customWidth="1"/>
    <col min="14619" max="14620" width="13.42578125" style="126" customWidth="1"/>
    <col min="14621" max="14621" width="12.7109375" style="126" customWidth="1"/>
    <col min="14622" max="14622" width="14.5703125" style="126" customWidth="1"/>
    <col min="14623" max="14623" width="19" style="126" customWidth="1"/>
    <col min="14624" max="14624" width="13.5703125" style="126" customWidth="1"/>
    <col min="14625" max="14626" width="36.42578125" style="126" customWidth="1"/>
    <col min="14627" max="14792" width="9.140625" style="126"/>
    <col min="14793" max="14793" width="4" style="126" customWidth="1"/>
    <col min="14794" max="14794" width="22.42578125" style="126" customWidth="1"/>
    <col min="14795" max="14795" width="14.42578125" style="126" customWidth="1"/>
    <col min="14796" max="14796" width="12.140625" style="126" customWidth="1"/>
    <col min="14797" max="14797" width="12.7109375" style="126" customWidth="1"/>
    <col min="14798" max="14798" width="14.140625" style="126" customWidth="1"/>
    <col min="14799" max="14799" width="12.42578125" style="126" customWidth="1"/>
    <col min="14800" max="14800" width="13.5703125" style="126" customWidth="1"/>
    <col min="14801" max="14801" width="12" style="126" customWidth="1"/>
    <col min="14802" max="14802" width="11.7109375" style="126" customWidth="1"/>
    <col min="14803" max="14803" width="13.42578125" style="126" bestFit="1" customWidth="1"/>
    <col min="14804" max="14804" width="12.7109375" style="126" customWidth="1"/>
    <col min="14805" max="14805" width="14" style="126" customWidth="1"/>
    <col min="14806" max="14806" width="13.7109375" style="126" customWidth="1"/>
    <col min="14807" max="14807" width="13.42578125" style="126" bestFit="1" customWidth="1"/>
    <col min="14808" max="14808" width="11.85546875" style="126" customWidth="1"/>
    <col min="14809" max="14809" width="14.7109375" style="126" customWidth="1"/>
    <col min="14810" max="14810" width="13.7109375" style="126" customWidth="1"/>
    <col min="14811" max="14811" width="14" style="126" customWidth="1"/>
    <col min="14812" max="14812" width="14.140625" style="126" customWidth="1"/>
    <col min="14813" max="14813" width="14.5703125" style="126" customWidth="1"/>
    <col min="14814" max="14815" width="14.42578125" style="126" customWidth="1"/>
    <col min="14816" max="14816" width="12.42578125" style="126" customWidth="1"/>
    <col min="14817" max="14817" width="12.85546875" style="126" customWidth="1"/>
    <col min="14818" max="14818" width="12.42578125" style="126" customWidth="1"/>
    <col min="14819" max="14820" width="13.42578125" style="126" customWidth="1"/>
    <col min="14821" max="14822" width="12.7109375" style="126" customWidth="1"/>
    <col min="14823" max="14823" width="14.7109375" style="126" customWidth="1"/>
    <col min="14824" max="14824" width="13.7109375" style="126" customWidth="1"/>
    <col min="14825" max="14825" width="14" style="126" customWidth="1"/>
    <col min="14826" max="14826" width="14.140625" style="126" customWidth="1"/>
    <col min="14827" max="14827" width="14.5703125" style="126" customWidth="1"/>
    <col min="14828" max="14829" width="14.42578125" style="126" customWidth="1"/>
    <col min="14830" max="14830" width="12.42578125" style="126" customWidth="1"/>
    <col min="14831" max="14831" width="12.85546875" style="126" customWidth="1"/>
    <col min="14832" max="14832" width="12.42578125" style="126" customWidth="1"/>
    <col min="14833" max="14834" width="13.42578125" style="126" customWidth="1"/>
    <col min="14835" max="14835" width="12.7109375" style="126" customWidth="1"/>
    <col min="14836" max="14836" width="14.5703125" style="126" customWidth="1"/>
    <col min="14837" max="14837" width="14.7109375" style="126" customWidth="1"/>
    <col min="14838" max="14838" width="13.7109375" style="126" customWidth="1"/>
    <col min="14839" max="14839" width="14" style="126" customWidth="1"/>
    <col min="14840" max="14840" width="14.140625" style="126" customWidth="1"/>
    <col min="14841" max="14841" width="14.5703125" style="126" customWidth="1"/>
    <col min="14842" max="14843" width="14.42578125" style="126" customWidth="1"/>
    <col min="14844" max="14844" width="12.42578125" style="126" customWidth="1"/>
    <col min="14845" max="14845" width="12.85546875" style="126" customWidth="1"/>
    <col min="14846" max="14846" width="12.42578125" style="126" customWidth="1"/>
    <col min="14847" max="14848" width="13.42578125" style="126" customWidth="1"/>
    <col min="14849" max="14849" width="12.7109375" style="126" customWidth="1"/>
    <col min="14850" max="14850" width="14.5703125" style="126" customWidth="1"/>
    <col min="14851" max="14851" width="14.7109375" style="126" customWidth="1"/>
    <col min="14852" max="14852" width="13.7109375" style="126" customWidth="1"/>
    <col min="14853" max="14853" width="14" style="126" customWidth="1"/>
    <col min="14854" max="14854" width="14.140625" style="126" customWidth="1"/>
    <col min="14855" max="14855" width="14.5703125" style="126" customWidth="1"/>
    <col min="14856" max="14857" width="14.42578125" style="126" customWidth="1"/>
    <col min="14858" max="14858" width="12.42578125" style="126" customWidth="1"/>
    <col min="14859" max="14859" width="12.85546875" style="126" customWidth="1"/>
    <col min="14860" max="14860" width="12.42578125" style="126" customWidth="1"/>
    <col min="14861" max="14862" width="13.42578125" style="126" customWidth="1"/>
    <col min="14863" max="14863" width="12.7109375" style="126" customWidth="1"/>
    <col min="14864" max="14864" width="14.5703125" style="126" customWidth="1"/>
    <col min="14865" max="14865" width="14.7109375" style="126" customWidth="1"/>
    <col min="14866" max="14866" width="13.7109375" style="126" customWidth="1"/>
    <col min="14867" max="14867" width="14" style="126" customWidth="1"/>
    <col min="14868" max="14868" width="14.140625" style="126" customWidth="1"/>
    <col min="14869" max="14869" width="14.5703125" style="126" customWidth="1"/>
    <col min="14870" max="14871" width="14.42578125" style="126" customWidth="1"/>
    <col min="14872" max="14872" width="12.42578125" style="126" customWidth="1"/>
    <col min="14873" max="14873" width="12.85546875" style="126" customWidth="1"/>
    <col min="14874" max="14874" width="12.42578125" style="126" customWidth="1"/>
    <col min="14875" max="14876" width="13.42578125" style="126" customWidth="1"/>
    <col min="14877" max="14877" width="12.7109375" style="126" customWidth="1"/>
    <col min="14878" max="14878" width="14.5703125" style="126" customWidth="1"/>
    <col min="14879" max="14879" width="19" style="126" customWidth="1"/>
    <col min="14880" max="14880" width="13.5703125" style="126" customWidth="1"/>
    <col min="14881" max="14882" width="36.42578125" style="126" customWidth="1"/>
    <col min="14883" max="15048" width="9.140625" style="126"/>
    <col min="15049" max="15049" width="4" style="126" customWidth="1"/>
    <col min="15050" max="15050" width="22.42578125" style="126" customWidth="1"/>
    <col min="15051" max="15051" width="14.42578125" style="126" customWidth="1"/>
    <col min="15052" max="15052" width="12.140625" style="126" customWidth="1"/>
    <col min="15053" max="15053" width="12.7109375" style="126" customWidth="1"/>
    <col min="15054" max="15054" width="14.140625" style="126" customWidth="1"/>
    <col min="15055" max="15055" width="12.42578125" style="126" customWidth="1"/>
    <col min="15056" max="15056" width="13.5703125" style="126" customWidth="1"/>
    <col min="15057" max="15057" width="12" style="126" customWidth="1"/>
    <col min="15058" max="15058" width="11.7109375" style="126" customWidth="1"/>
    <col min="15059" max="15059" width="13.42578125" style="126" bestFit="1" customWidth="1"/>
    <col min="15060" max="15060" width="12.7109375" style="126" customWidth="1"/>
    <col min="15061" max="15061" width="14" style="126" customWidth="1"/>
    <col min="15062" max="15062" width="13.7109375" style="126" customWidth="1"/>
    <col min="15063" max="15063" width="13.42578125" style="126" bestFit="1" customWidth="1"/>
    <col min="15064" max="15064" width="11.85546875" style="126" customWidth="1"/>
    <col min="15065" max="15065" width="14.7109375" style="126" customWidth="1"/>
    <col min="15066" max="15066" width="13.7109375" style="126" customWidth="1"/>
    <col min="15067" max="15067" width="14" style="126" customWidth="1"/>
    <col min="15068" max="15068" width="14.140625" style="126" customWidth="1"/>
    <col min="15069" max="15069" width="14.5703125" style="126" customWidth="1"/>
    <col min="15070" max="15071" width="14.42578125" style="126" customWidth="1"/>
    <col min="15072" max="15072" width="12.42578125" style="126" customWidth="1"/>
    <col min="15073" max="15073" width="12.85546875" style="126" customWidth="1"/>
    <col min="15074" max="15074" width="12.42578125" style="126" customWidth="1"/>
    <col min="15075" max="15076" width="13.42578125" style="126" customWidth="1"/>
    <col min="15077" max="15078" width="12.7109375" style="126" customWidth="1"/>
    <col min="15079" max="15079" width="14.7109375" style="126" customWidth="1"/>
    <col min="15080" max="15080" width="13.7109375" style="126" customWidth="1"/>
    <col min="15081" max="15081" width="14" style="126" customWidth="1"/>
    <col min="15082" max="15082" width="14.140625" style="126" customWidth="1"/>
    <col min="15083" max="15083" width="14.5703125" style="126" customWidth="1"/>
    <col min="15084" max="15085" width="14.42578125" style="126" customWidth="1"/>
    <col min="15086" max="15086" width="12.42578125" style="126" customWidth="1"/>
    <col min="15087" max="15087" width="12.85546875" style="126" customWidth="1"/>
    <col min="15088" max="15088" width="12.42578125" style="126" customWidth="1"/>
    <col min="15089" max="15090" width="13.42578125" style="126" customWidth="1"/>
    <col min="15091" max="15091" width="12.7109375" style="126" customWidth="1"/>
    <col min="15092" max="15092" width="14.5703125" style="126" customWidth="1"/>
    <col min="15093" max="15093" width="14.7109375" style="126" customWidth="1"/>
    <col min="15094" max="15094" width="13.7109375" style="126" customWidth="1"/>
    <col min="15095" max="15095" width="14" style="126" customWidth="1"/>
    <col min="15096" max="15096" width="14.140625" style="126" customWidth="1"/>
    <col min="15097" max="15097" width="14.5703125" style="126" customWidth="1"/>
    <col min="15098" max="15099" width="14.42578125" style="126" customWidth="1"/>
    <col min="15100" max="15100" width="12.42578125" style="126" customWidth="1"/>
    <col min="15101" max="15101" width="12.85546875" style="126" customWidth="1"/>
    <col min="15102" max="15102" width="12.42578125" style="126" customWidth="1"/>
    <col min="15103" max="15104" width="13.42578125" style="126" customWidth="1"/>
    <col min="15105" max="15105" width="12.7109375" style="126" customWidth="1"/>
    <col min="15106" max="15106" width="14.5703125" style="126" customWidth="1"/>
    <col min="15107" max="15107" width="14.7109375" style="126" customWidth="1"/>
    <col min="15108" max="15108" width="13.7109375" style="126" customWidth="1"/>
    <col min="15109" max="15109" width="14" style="126" customWidth="1"/>
    <col min="15110" max="15110" width="14.140625" style="126" customWidth="1"/>
    <col min="15111" max="15111" width="14.5703125" style="126" customWidth="1"/>
    <col min="15112" max="15113" width="14.42578125" style="126" customWidth="1"/>
    <col min="15114" max="15114" width="12.42578125" style="126" customWidth="1"/>
    <col min="15115" max="15115" width="12.85546875" style="126" customWidth="1"/>
    <col min="15116" max="15116" width="12.42578125" style="126" customWidth="1"/>
    <col min="15117" max="15118" width="13.42578125" style="126" customWidth="1"/>
    <col min="15119" max="15119" width="12.7109375" style="126" customWidth="1"/>
    <col min="15120" max="15120" width="14.5703125" style="126" customWidth="1"/>
    <col min="15121" max="15121" width="14.7109375" style="126" customWidth="1"/>
    <col min="15122" max="15122" width="13.7109375" style="126" customWidth="1"/>
    <col min="15123" max="15123" width="14" style="126" customWidth="1"/>
    <col min="15124" max="15124" width="14.140625" style="126" customWidth="1"/>
    <col min="15125" max="15125" width="14.5703125" style="126" customWidth="1"/>
    <col min="15126" max="15127" width="14.42578125" style="126" customWidth="1"/>
    <col min="15128" max="15128" width="12.42578125" style="126" customWidth="1"/>
    <col min="15129" max="15129" width="12.85546875" style="126" customWidth="1"/>
    <col min="15130" max="15130" width="12.42578125" style="126" customWidth="1"/>
    <col min="15131" max="15132" width="13.42578125" style="126" customWidth="1"/>
    <col min="15133" max="15133" width="12.7109375" style="126" customWidth="1"/>
    <col min="15134" max="15134" width="14.5703125" style="126" customWidth="1"/>
    <col min="15135" max="15135" width="19" style="126" customWidth="1"/>
    <col min="15136" max="15136" width="13.5703125" style="126" customWidth="1"/>
    <col min="15137" max="15138" width="36.42578125" style="126" customWidth="1"/>
    <col min="15139" max="15304" width="9.140625" style="126"/>
    <col min="15305" max="15305" width="4" style="126" customWidth="1"/>
    <col min="15306" max="15306" width="22.42578125" style="126" customWidth="1"/>
    <col min="15307" max="15307" width="14.42578125" style="126" customWidth="1"/>
    <col min="15308" max="15308" width="12.140625" style="126" customWidth="1"/>
    <col min="15309" max="15309" width="12.7109375" style="126" customWidth="1"/>
    <col min="15310" max="15310" width="14.140625" style="126" customWidth="1"/>
    <col min="15311" max="15311" width="12.42578125" style="126" customWidth="1"/>
    <col min="15312" max="15312" width="13.5703125" style="126" customWidth="1"/>
    <col min="15313" max="15313" width="12" style="126" customWidth="1"/>
    <col min="15314" max="15314" width="11.7109375" style="126" customWidth="1"/>
    <col min="15315" max="15315" width="13.42578125" style="126" bestFit="1" customWidth="1"/>
    <col min="15316" max="15316" width="12.7109375" style="126" customWidth="1"/>
    <col min="15317" max="15317" width="14" style="126" customWidth="1"/>
    <col min="15318" max="15318" width="13.7109375" style="126" customWidth="1"/>
    <col min="15319" max="15319" width="13.42578125" style="126" bestFit="1" customWidth="1"/>
    <col min="15320" max="15320" width="11.85546875" style="126" customWidth="1"/>
    <col min="15321" max="15321" width="14.7109375" style="126" customWidth="1"/>
    <col min="15322" max="15322" width="13.7109375" style="126" customWidth="1"/>
    <col min="15323" max="15323" width="14" style="126" customWidth="1"/>
    <col min="15324" max="15324" width="14.140625" style="126" customWidth="1"/>
    <col min="15325" max="15325" width="14.5703125" style="126" customWidth="1"/>
    <col min="15326" max="15327" width="14.42578125" style="126" customWidth="1"/>
    <col min="15328" max="15328" width="12.42578125" style="126" customWidth="1"/>
    <col min="15329" max="15329" width="12.85546875" style="126" customWidth="1"/>
    <col min="15330" max="15330" width="12.42578125" style="126" customWidth="1"/>
    <col min="15331" max="15332" width="13.42578125" style="126" customWidth="1"/>
    <col min="15333" max="15334" width="12.7109375" style="126" customWidth="1"/>
    <col min="15335" max="15335" width="14.7109375" style="126" customWidth="1"/>
    <col min="15336" max="15336" width="13.7109375" style="126" customWidth="1"/>
    <col min="15337" max="15337" width="14" style="126" customWidth="1"/>
    <col min="15338" max="15338" width="14.140625" style="126" customWidth="1"/>
    <col min="15339" max="15339" width="14.5703125" style="126" customWidth="1"/>
    <col min="15340" max="15341" width="14.42578125" style="126" customWidth="1"/>
    <col min="15342" max="15342" width="12.42578125" style="126" customWidth="1"/>
    <col min="15343" max="15343" width="12.85546875" style="126" customWidth="1"/>
    <col min="15344" max="15344" width="12.42578125" style="126" customWidth="1"/>
    <col min="15345" max="15346" width="13.42578125" style="126" customWidth="1"/>
    <col min="15347" max="15347" width="12.7109375" style="126" customWidth="1"/>
    <col min="15348" max="15348" width="14.5703125" style="126" customWidth="1"/>
    <col min="15349" max="15349" width="14.7109375" style="126" customWidth="1"/>
    <col min="15350" max="15350" width="13.7109375" style="126" customWidth="1"/>
    <col min="15351" max="15351" width="14" style="126" customWidth="1"/>
    <col min="15352" max="15352" width="14.140625" style="126" customWidth="1"/>
    <col min="15353" max="15353" width="14.5703125" style="126" customWidth="1"/>
    <col min="15354" max="15355" width="14.42578125" style="126" customWidth="1"/>
    <col min="15356" max="15356" width="12.42578125" style="126" customWidth="1"/>
    <col min="15357" max="15357" width="12.85546875" style="126" customWidth="1"/>
    <col min="15358" max="15358" width="12.42578125" style="126" customWidth="1"/>
    <col min="15359" max="15360" width="13.42578125" style="126" customWidth="1"/>
    <col min="15361" max="15361" width="12.7109375" style="126" customWidth="1"/>
    <col min="15362" max="15362" width="14.5703125" style="126" customWidth="1"/>
    <col min="15363" max="15363" width="14.7109375" style="126" customWidth="1"/>
    <col min="15364" max="15364" width="13.7109375" style="126" customWidth="1"/>
    <col min="15365" max="15365" width="14" style="126" customWidth="1"/>
    <col min="15366" max="15366" width="14.140625" style="126" customWidth="1"/>
    <col min="15367" max="15367" width="14.5703125" style="126" customWidth="1"/>
    <col min="15368" max="15369" width="14.42578125" style="126" customWidth="1"/>
    <col min="15370" max="15370" width="12.42578125" style="126" customWidth="1"/>
    <col min="15371" max="15371" width="12.85546875" style="126" customWidth="1"/>
    <col min="15372" max="15372" width="12.42578125" style="126" customWidth="1"/>
    <col min="15373" max="15374" width="13.42578125" style="126" customWidth="1"/>
    <col min="15375" max="15375" width="12.7109375" style="126" customWidth="1"/>
    <col min="15376" max="15376" width="14.5703125" style="126" customWidth="1"/>
    <col min="15377" max="15377" width="14.7109375" style="126" customWidth="1"/>
    <col min="15378" max="15378" width="13.7109375" style="126" customWidth="1"/>
    <col min="15379" max="15379" width="14" style="126" customWidth="1"/>
    <col min="15380" max="15380" width="14.140625" style="126" customWidth="1"/>
    <col min="15381" max="15381" width="14.5703125" style="126" customWidth="1"/>
    <col min="15382" max="15383" width="14.42578125" style="126" customWidth="1"/>
    <col min="15384" max="15384" width="12.42578125" style="126" customWidth="1"/>
    <col min="15385" max="15385" width="12.85546875" style="126" customWidth="1"/>
    <col min="15386" max="15386" width="12.42578125" style="126" customWidth="1"/>
    <col min="15387" max="15388" width="13.42578125" style="126" customWidth="1"/>
    <col min="15389" max="15389" width="12.7109375" style="126" customWidth="1"/>
    <col min="15390" max="15390" width="14.5703125" style="126" customWidth="1"/>
    <col min="15391" max="15391" width="19" style="126" customWidth="1"/>
    <col min="15392" max="15392" width="13.5703125" style="126" customWidth="1"/>
    <col min="15393" max="15394" width="36.42578125" style="126" customWidth="1"/>
    <col min="15395" max="15560" width="9.140625" style="126"/>
    <col min="15561" max="15561" width="4" style="126" customWidth="1"/>
    <col min="15562" max="15562" width="22.42578125" style="126" customWidth="1"/>
    <col min="15563" max="15563" width="14.42578125" style="126" customWidth="1"/>
    <col min="15564" max="15564" width="12.140625" style="126" customWidth="1"/>
    <col min="15565" max="15565" width="12.7109375" style="126" customWidth="1"/>
    <col min="15566" max="15566" width="14.140625" style="126" customWidth="1"/>
    <col min="15567" max="15567" width="12.42578125" style="126" customWidth="1"/>
    <col min="15568" max="15568" width="13.5703125" style="126" customWidth="1"/>
    <col min="15569" max="15569" width="12" style="126" customWidth="1"/>
    <col min="15570" max="15570" width="11.7109375" style="126" customWidth="1"/>
    <col min="15571" max="15571" width="13.42578125" style="126" bestFit="1" customWidth="1"/>
    <col min="15572" max="15572" width="12.7109375" style="126" customWidth="1"/>
    <col min="15573" max="15573" width="14" style="126" customWidth="1"/>
    <col min="15574" max="15574" width="13.7109375" style="126" customWidth="1"/>
    <col min="15575" max="15575" width="13.42578125" style="126" bestFit="1" customWidth="1"/>
    <col min="15576" max="15576" width="11.85546875" style="126" customWidth="1"/>
    <col min="15577" max="15577" width="14.7109375" style="126" customWidth="1"/>
    <col min="15578" max="15578" width="13.7109375" style="126" customWidth="1"/>
    <col min="15579" max="15579" width="14" style="126" customWidth="1"/>
    <col min="15580" max="15580" width="14.140625" style="126" customWidth="1"/>
    <col min="15581" max="15581" width="14.5703125" style="126" customWidth="1"/>
    <col min="15582" max="15583" width="14.42578125" style="126" customWidth="1"/>
    <col min="15584" max="15584" width="12.42578125" style="126" customWidth="1"/>
    <col min="15585" max="15585" width="12.85546875" style="126" customWidth="1"/>
    <col min="15586" max="15586" width="12.42578125" style="126" customWidth="1"/>
    <col min="15587" max="15588" width="13.42578125" style="126" customWidth="1"/>
    <col min="15589" max="15590" width="12.7109375" style="126" customWidth="1"/>
    <col min="15591" max="15591" width="14.7109375" style="126" customWidth="1"/>
    <col min="15592" max="15592" width="13.7109375" style="126" customWidth="1"/>
    <col min="15593" max="15593" width="14" style="126" customWidth="1"/>
    <col min="15594" max="15594" width="14.140625" style="126" customWidth="1"/>
    <col min="15595" max="15595" width="14.5703125" style="126" customWidth="1"/>
    <col min="15596" max="15597" width="14.42578125" style="126" customWidth="1"/>
    <col min="15598" max="15598" width="12.42578125" style="126" customWidth="1"/>
    <col min="15599" max="15599" width="12.85546875" style="126" customWidth="1"/>
    <col min="15600" max="15600" width="12.42578125" style="126" customWidth="1"/>
    <col min="15601" max="15602" width="13.42578125" style="126" customWidth="1"/>
    <col min="15603" max="15603" width="12.7109375" style="126" customWidth="1"/>
    <col min="15604" max="15604" width="14.5703125" style="126" customWidth="1"/>
    <col min="15605" max="15605" width="14.7109375" style="126" customWidth="1"/>
    <col min="15606" max="15606" width="13.7109375" style="126" customWidth="1"/>
    <col min="15607" max="15607" width="14" style="126" customWidth="1"/>
    <col min="15608" max="15608" width="14.140625" style="126" customWidth="1"/>
    <col min="15609" max="15609" width="14.5703125" style="126" customWidth="1"/>
    <col min="15610" max="15611" width="14.42578125" style="126" customWidth="1"/>
    <col min="15612" max="15612" width="12.42578125" style="126" customWidth="1"/>
    <col min="15613" max="15613" width="12.85546875" style="126" customWidth="1"/>
    <col min="15614" max="15614" width="12.42578125" style="126" customWidth="1"/>
    <col min="15615" max="15616" width="13.42578125" style="126" customWidth="1"/>
    <col min="15617" max="15617" width="12.7109375" style="126" customWidth="1"/>
    <col min="15618" max="15618" width="14.5703125" style="126" customWidth="1"/>
    <col min="15619" max="15619" width="14.7109375" style="126" customWidth="1"/>
    <col min="15620" max="15620" width="13.7109375" style="126" customWidth="1"/>
    <col min="15621" max="15621" width="14" style="126" customWidth="1"/>
    <col min="15622" max="15622" width="14.140625" style="126" customWidth="1"/>
    <col min="15623" max="15623" width="14.5703125" style="126" customWidth="1"/>
    <col min="15624" max="15625" width="14.42578125" style="126" customWidth="1"/>
    <col min="15626" max="15626" width="12.42578125" style="126" customWidth="1"/>
    <col min="15627" max="15627" width="12.85546875" style="126" customWidth="1"/>
    <col min="15628" max="15628" width="12.42578125" style="126" customWidth="1"/>
    <col min="15629" max="15630" width="13.42578125" style="126" customWidth="1"/>
    <col min="15631" max="15631" width="12.7109375" style="126" customWidth="1"/>
    <col min="15632" max="15632" width="14.5703125" style="126" customWidth="1"/>
    <col min="15633" max="15633" width="14.7109375" style="126" customWidth="1"/>
    <col min="15634" max="15634" width="13.7109375" style="126" customWidth="1"/>
    <col min="15635" max="15635" width="14" style="126" customWidth="1"/>
    <col min="15636" max="15636" width="14.140625" style="126" customWidth="1"/>
    <col min="15637" max="15637" width="14.5703125" style="126" customWidth="1"/>
    <col min="15638" max="15639" width="14.42578125" style="126" customWidth="1"/>
    <col min="15640" max="15640" width="12.42578125" style="126" customWidth="1"/>
    <col min="15641" max="15641" width="12.85546875" style="126" customWidth="1"/>
    <col min="15642" max="15642" width="12.42578125" style="126" customWidth="1"/>
    <col min="15643" max="15644" width="13.42578125" style="126" customWidth="1"/>
    <col min="15645" max="15645" width="12.7109375" style="126" customWidth="1"/>
    <col min="15646" max="15646" width="14.5703125" style="126" customWidth="1"/>
    <col min="15647" max="15647" width="19" style="126" customWidth="1"/>
    <col min="15648" max="15648" width="13.5703125" style="126" customWidth="1"/>
    <col min="15649" max="15650" width="36.42578125" style="126" customWidth="1"/>
    <col min="15651" max="15816" width="9.140625" style="126"/>
    <col min="15817" max="15817" width="4" style="126" customWidth="1"/>
    <col min="15818" max="15818" width="22.42578125" style="126" customWidth="1"/>
    <col min="15819" max="15819" width="14.42578125" style="126" customWidth="1"/>
    <col min="15820" max="15820" width="12.140625" style="126" customWidth="1"/>
    <col min="15821" max="15821" width="12.7109375" style="126" customWidth="1"/>
    <col min="15822" max="15822" width="14.140625" style="126" customWidth="1"/>
    <col min="15823" max="15823" width="12.42578125" style="126" customWidth="1"/>
    <col min="15824" max="15824" width="13.5703125" style="126" customWidth="1"/>
    <col min="15825" max="15825" width="12" style="126" customWidth="1"/>
    <col min="15826" max="15826" width="11.7109375" style="126" customWidth="1"/>
    <col min="15827" max="15827" width="13.42578125" style="126" bestFit="1" customWidth="1"/>
    <col min="15828" max="15828" width="12.7109375" style="126" customWidth="1"/>
    <col min="15829" max="15829" width="14" style="126" customWidth="1"/>
    <col min="15830" max="15830" width="13.7109375" style="126" customWidth="1"/>
    <col min="15831" max="15831" width="13.42578125" style="126" bestFit="1" customWidth="1"/>
    <col min="15832" max="15832" width="11.85546875" style="126" customWidth="1"/>
    <col min="15833" max="15833" width="14.7109375" style="126" customWidth="1"/>
    <col min="15834" max="15834" width="13.7109375" style="126" customWidth="1"/>
    <col min="15835" max="15835" width="14" style="126" customWidth="1"/>
    <col min="15836" max="15836" width="14.140625" style="126" customWidth="1"/>
    <col min="15837" max="15837" width="14.5703125" style="126" customWidth="1"/>
    <col min="15838" max="15839" width="14.42578125" style="126" customWidth="1"/>
    <col min="15840" max="15840" width="12.42578125" style="126" customWidth="1"/>
    <col min="15841" max="15841" width="12.85546875" style="126" customWidth="1"/>
    <col min="15842" max="15842" width="12.42578125" style="126" customWidth="1"/>
    <col min="15843" max="15844" width="13.42578125" style="126" customWidth="1"/>
    <col min="15845" max="15846" width="12.7109375" style="126" customWidth="1"/>
    <col min="15847" max="15847" width="14.7109375" style="126" customWidth="1"/>
    <col min="15848" max="15848" width="13.7109375" style="126" customWidth="1"/>
    <col min="15849" max="15849" width="14" style="126" customWidth="1"/>
    <col min="15850" max="15850" width="14.140625" style="126" customWidth="1"/>
    <col min="15851" max="15851" width="14.5703125" style="126" customWidth="1"/>
    <col min="15852" max="15853" width="14.42578125" style="126" customWidth="1"/>
    <col min="15854" max="15854" width="12.42578125" style="126" customWidth="1"/>
    <col min="15855" max="15855" width="12.85546875" style="126" customWidth="1"/>
    <col min="15856" max="15856" width="12.42578125" style="126" customWidth="1"/>
    <col min="15857" max="15858" width="13.42578125" style="126" customWidth="1"/>
    <col min="15859" max="15859" width="12.7109375" style="126" customWidth="1"/>
    <col min="15860" max="15860" width="14.5703125" style="126" customWidth="1"/>
    <col min="15861" max="15861" width="14.7109375" style="126" customWidth="1"/>
    <col min="15862" max="15862" width="13.7109375" style="126" customWidth="1"/>
    <col min="15863" max="15863" width="14" style="126" customWidth="1"/>
    <col min="15864" max="15864" width="14.140625" style="126" customWidth="1"/>
    <col min="15865" max="15865" width="14.5703125" style="126" customWidth="1"/>
    <col min="15866" max="15867" width="14.42578125" style="126" customWidth="1"/>
    <col min="15868" max="15868" width="12.42578125" style="126" customWidth="1"/>
    <col min="15869" max="15869" width="12.85546875" style="126" customWidth="1"/>
    <col min="15870" max="15870" width="12.42578125" style="126" customWidth="1"/>
    <col min="15871" max="15872" width="13.42578125" style="126" customWidth="1"/>
    <col min="15873" max="15873" width="12.7109375" style="126" customWidth="1"/>
    <col min="15874" max="15874" width="14.5703125" style="126" customWidth="1"/>
    <col min="15875" max="15875" width="14.7109375" style="126" customWidth="1"/>
    <col min="15876" max="15876" width="13.7109375" style="126" customWidth="1"/>
    <col min="15877" max="15877" width="14" style="126" customWidth="1"/>
    <col min="15878" max="15878" width="14.140625" style="126" customWidth="1"/>
    <col min="15879" max="15879" width="14.5703125" style="126" customWidth="1"/>
    <col min="15880" max="15881" width="14.42578125" style="126" customWidth="1"/>
    <col min="15882" max="15882" width="12.42578125" style="126" customWidth="1"/>
    <col min="15883" max="15883" width="12.85546875" style="126" customWidth="1"/>
    <col min="15884" max="15884" width="12.42578125" style="126" customWidth="1"/>
    <col min="15885" max="15886" width="13.42578125" style="126" customWidth="1"/>
    <col min="15887" max="15887" width="12.7109375" style="126" customWidth="1"/>
    <col min="15888" max="15888" width="14.5703125" style="126" customWidth="1"/>
    <col min="15889" max="15889" width="14.7109375" style="126" customWidth="1"/>
    <col min="15890" max="15890" width="13.7109375" style="126" customWidth="1"/>
    <col min="15891" max="15891" width="14" style="126" customWidth="1"/>
    <col min="15892" max="15892" width="14.140625" style="126" customWidth="1"/>
    <col min="15893" max="15893" width="14.5703125" style="126" customWidth="1"/>
    <col min="15894" max="15895" width="14.42578125" style="126" customWidth="1"/>
    <col min="15896" max="15896" width="12.42578125" style="126" customWidth="1"/>
    <col min="15897" max="15897" width="12.85546875" style="126" customWidth="1"/>
    <col min="15898" max="15898" width="12.42578125" style="126" customWidth="1"/>
    <col min="15899" max="15900" width="13.42578125" style="126" customWidth="1"/>
    <col min="15901" max="15901" width="12.7109375" style="126" customWidth="1"/>
    <col min="15902" max="15902" width="14.5703125" style="126" customWidth="1"/>
    <col min="15903" max="15903" width="19" style="126" customWidth="1"/>
    <col min="15904" max="15904" width="13.5703125" style="126" customWidth="1"/>
    <col min="15905" max="15906" width="36.42578125" style="126" customWidth="1"/>
    <col min="15907" max="16072" width="9.140625" style="126"/>
    <col min="16073" max="16073" width="4" style="126" customWidth="1"/>
    <col min="16074" max="16074" width="22.42578125" style="126" customWidth="1"/>
    <col min="16075" max="16075" width="14.42578125" style="126" customWidth="1"/>
    <col min="16076" max="16076" width="12.140625" style="126" customWidth="1"/>
    <col min="16077" max="16077" width="12.7109375" style="126" customWidth="1"/>
    <col min="16078" max="16078" width="14.140625" style="126" customWidth="1"/>
    <col min="16079" max="16079" width="12.42578125" style="126" customWidth="1"/>
    <col min="16080" max="16080" width="13.5703125" style="126" customWidth="1"/>
    <col min="16081" max="16081" width="12" style="126" customWidth="1"/>
    <col min="16082" max="16082" width="11.7109375" style="126" customWidth="1"/>
    <col min="16083" max="16083" width="13.42578125" style="126" bestFit="1" customWidth="1"/>
    <col min="16084" max="16084" width="12.7109375" style="126" customWidth="1"/>
    <col min="16085" max="16085" width="14" style="126" customWidth="1"/>
    <col min="16086" max="16086" width="13.7109375" style="126" customWidth="1"/>
    <col min="16087" max="16087" width="13.42578125" style="126" bestFit="1" customWidth="1"/>
    <col min="16088" max="16088" width="11.85546875" style="126" customWidth="1"/>
    <col min="16089" max="16089" width="14.7109375" style="126" customWidth="1"/>
    <col min="16090" max="16090" width="13.7109375" style="126" customWidth="1"/>
    <col min="16091" max="16091" width="14" style="126" customWidth="1"/>
    <col min="16092" max="16092" width="14.140625" style="126" customWidth="1"/>
    <col min="16093" max="16093" width="14.5703125" style="126" customWidth="1"/>
    <col min="16094" max="16095" width="14.42578125" style="126" customWidth="1"/>
    <col min="16096" max="16096" width="12.42578125" style="126" customWidth="1"/>
    <col min="16097" max="16097" width="12.85546875" style="126" customWidth="1"/>
    <col min="16098" max="16098" width="12.42578125" style="126" customWidth="1"/>
    <col min="16099" max="16100" width="13.42578125" style="126" customWidth="1"/>
    <col min="16101" max="16102" width="12.7109375" style="126" customWidth="1"/>
    <col min="16103" max="16103" width="14.7109375" style="126" customWidth="1"/>
    <col min="16104" max="16104" width="13.7109375" style="126" customWidth="1"/>
    <col min="16105" max="16105" width="14" style="126" customWidth="1"/>
    <col min="16106" max="16106" width="14.140625" style="126" customWidth="1"/>
    <col min="16107" max="16107" width="14.5703125" style="126" customWidth="1"/>
    <col min="16108" max="16109" width="14.42578125" style="126" customWidth="1"/>
    <col min="16110" max="16110" width="12.42578125" style="126" customWidth="1"/>
    <col min="16111" max="16111" width="12.85546875" style="126" customWidth="1"/>
    <col min="16112" max="16112" width="12.42578125" style="126" customWidth="1"/>
    <col min="16113" max="16114" width="13.42578125" style="126" customWidth="1"/>
    <col min="16115" max="16115" width="12.7109375" style="126" customWidth="1"/>
    <col min="16116" max="16116" width="14.5703125" style="126" customWidth="1"/>
    <col min="16117" max="16117" width="14.7109375" style="126" customWidth="1"/>
    <col min="16118" max="16118" width="13.7109375" style="126" customWidth="1"/>
    <col min="16119" max="16119" width="14" style="126" customWidth="1"/>
    <col min="16120" max="16120" width="14.140625" style="126" customWidth="1"/>
    <col min="16121" max="16121" width="14.5703125" style="126" customWidth="1"/>
    <col min="16122" max="16123" width="14.42578125" style="126" customWidth="1"/>
    <col min="16124" max="16124" width="12.42578125" style="126" customWidth="1"/>
    <col min="16125" max="16125" width="12.85546875" style="126" customWidth="1"/>
    <col min="16126" max="16126" width="12.42578125" style="126" customWidth="1"/>
    <col min="16127" max="16128" width="13.42578125" style="126" customWidth="1"/>
    <col min="16129" max="16129" width="12.7109375" style="126" customWidth="1"/>
    <col min="16130" max="16130" width="14.5703125" style="126" customWidth="1"/>
    <col min="16131" max="16131" width="14.7109375" style="126" customWidth="1"/>
    <col min="16132" max="16132" width="13.7109375" style="126" customWidth="1"/>
    <col min="16133" max="16133" width="14" style="126" customWidth="1"/>
    <col min="16134" max="16134" width="14.140625" style="126" customWidth="1"/>
    <col min="16135" max="16135" width="14.5703125" style="126" customWidth="1"/>
    <col min="16136" max="16137" width="14.42578125" style="126" customWidth="1"/>
    <col min="16138" max="16138" width="12.42578125" style="126" customWidth="1"/>
    <col min="16139" max="16139" width="12.85546875" style="126" customWidth="1"/>
    <col min="16140" max="16140" width="12.42578125" style="126" customWidth="1"/>
    <col min="16141" max="16142" width="13.42578125" style="126" customWidth="1"/>
    <col min="16143" max="16143" width="12.7109375" style="126" customWidth="1"/>
    <col min="16144" max="16144" width="14.5703125" style="126" customWidth="1"/>
    <col min="16145" max="16145" width="14.7109375" style="126" customWidth="1"/>
    <col min="16146" max="16146" width="13.7109375" style="126" customWidth="1"/>
    <col min="16147" max="16147" width="14" style="126" customWidth="1"/>
    <col min="16148" max="16148" width="14.140625" style="126" customWidth="1"/>
    <col min="16149" max="16149" width="14.5703125" style="126" customWidth="1"/>
    <col min="16150" max="16151" width="14.42578125" style="126" customWidth="1"/>
    <col min="16152" max="16152" width="12.42578125" style="126" customWidth="1"/>
    <col min="16153" max="16153" width="12.85546875" style="126" customWidth="1"/>
    <col min="16154" max="16154" width="12.42578125" style="126" customWidth="1"/>
    <col min="16155" max="16156" width="13.42578125" style="126" customWidth="1"/>
    <col min="16157" max="16157" width="12.7109375" style="126" customWidth="1"/>
    <col min="16158" max="16158" width="14.5703125" style="126" customWidth="1"/>
    <col min="16159" max="16159" width="19" style="126" customWidth="1"/>
    <col min="16160" max="16160" width="13.5703125" style="126" customWidth="1"/>
    <col min="16161" max="16162" width="36.42578125" style="126" customWidth="1"/>
    <col min="16163" max="16384" width="9.140625" style="126"/>
  </cols>
  <sheetData>
    <row r="1" spans="1:84" ht="18.75" customHeight="1" x14ac:dyDescent="0.25">
      <c r="O1" s="713" t="s">
        <v>9</v>
      </c>
      <c r="P1" s="713"/>
      <c r="BH1" s="292"/>
    </row>
    <row r="2" spans="1:84" s="128" customFormat="1" ht="27" customHeight="1" x14ac:dyDescent="0.25">
      <c r="A2" s="673" t="s">
        <v>442</v>
      </c>
      <c r="B2" s="673"/>
      <c r="C2" s="673"/>
      <c r="D2" s="673"/>
      <c r="E2" s="673"/>
      <c r="F2" s="673"/>
      <c r="G2" s="673"/>
      <c r="H2" s="673"/>
      <c r="I2" s="673"/>
      <c r="J2" s="673"/>
      <c r="K2" s="673"/>
      <c r="L2" s="673"/>
      <c r="M2" s="673"/>
      <c r="N2" s="673"/>
      <c r="O2" s="673"/>
      <c r="P2" s="673"/>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292"/>
      <c r="BI2" s="127"/>
      <c r="BJ2" s="244"/>
    </row>
    <row r="3" spans="1:84" ht="38.25" customHeight="1" x14ac:dyDescent="0.25">
      <c r="A3" s="714" t="s">
        <v>511</v>
      </c>
      <c r="B3" s="714"/>
      <c r="C3" s="714"/>
      <c r="D3" s="714"/>
      <c r="E3" s="714"/>
      <c r="F3" s="714"/>
      <c r="G3" s="714"/>
      <c r="H3" s="714"/>
      <c r="I3" s="714"/>
      <c r="J3" s="714"/>
      <c r="K3" s="714"/>
      <c r="L3" s="714"/>
      <c r="M3" s="714"/>
      <c r="N3" s="714"/>
      <c r="O3" s="714"/>
      <c r="P3" s="714"/>
      <c r="Q3" s="149"/>
      <c r="R3" s="149"/>
      <c r="S3" s="149"/>
      <c r="T3" s="149"/>
      <c r="U3" s="149"/>
      <c r="V3" s="149"/>
      <c r="W3" s="149"/>
      <c r="X3" s="149"/>
      <c r="Y3" s="149"/>
      <c r="Z3" s="149"/>
      <c r="AA3" s="149"/>
      <c r="AB3" s="149"/>
      <c r="AC3" s="149"/>
      <c r="AD3" s="149"/>
      <c r="BF3" s="149"/>
      <c r="BH3" s="292"/>
    </row>
    <row r="4" spans="1:84" ht="20.25" customHeight="1" x14ac:dyDescent="0.25">
      <c r="B4" s="129"/>
      <c r="C4" s="131"/>
      <c r="D4" s="246"/>
      <c r="E4" s="247"/>
      <c r="H4" s="149"/>
      <c r="M4" s="130"/>
      <c r="O4" s="715" t="s">
        <v>13</v>
      </c>
      <c r="P4" s="715"/>
      <c r="Q4" s="245"/>
      <c r="R4" s="245"/>
      <c r="S4" s="245"/>
      <c r="T4" s="245"/>
      <c r="U4" s="245"/>
      <c r="V4" s="245"/>
      <c r="W4" s="245"/>
      <c r="X4" s="245"/>
      <c r="Y4" s="245"/>
      <c r="Z4" s="245"/>
      <c r="AA4" s="245"/>
      <c r="AB4" s="245"/>
      <c r="AC4" s="245"/>
      <c r="AD4" s="245"/>
      <c r="AE4" s="131"/>
      <c r="AF4" s="293"/>
      <c r="AH4" s="130">
        <f>8829046936-AE18</f>
        <v>0</v>
      </c>
      <c r="AS4" s="149"/>
      <c r="BH4" s="292"/>
      <c r="BJ4" s="294"/>
    </row>
    <row r="5" spans="1:84" s="249" customFormat="1" ht="20.25" customHeight="1" x14ac:dyDescent="0.25">
      <c r="A5" s="716" t="s">
        <v>14</v>
      </c>
      <c r="B5" s="708" t="s">
        <v>144</v>
      </c>
      <c r="C5" s="717" t="s">
        <v>100</v>
      </c>
      <c r="D5" s="717"/>
      <c r="E5" s="717"/>
      <c r="F5" s="717"/>
      <c r="G5" s="717"/>
      <c r="H5" s="717"/>
      <c r="I5" s="717"/>
      <c r="J5" s="717"/>
      <c r="K5" s="717"/>
      <c r="L5" s="717"/>
      <c r="M5" s="717"/>
      <c r="N5" s="717"/>
      <c r="O5" s="717"/>
      <c r="P5" s="717"/>
      <c r="Q5" s="709" t="s">
        <v>145</v>
      </c>
      <c r="R5" s="709"/>
      <c r="S5" s="709"/>
      <c r="T5" s="709"/>
      <c r="U5" s="709"/>
      <c r="V5" s="709"/>
      <c r="W5" s="709"/>
      <c r="X5" s="709"/>
      <c r="Y5" s="709"/>
      <c r="Z5" s="709"/>
      <c r="AA5" s="709"/>
      <c r="AB5" s="709"/>
      <c r="AC5" s="709"/>
      <c r="AD5" s="709"/>
      <c r="AE5" s="710" t="s">
        <v>146</v>
      </c>
      <c r="AF5" s="710"/>
      <c r="AG5" s="710"/>
      <c r="AH5" s="710"/>
      <c r="AI5" s="710"/>
      <c r="AJ5" s="710"/>
      <c r="AK5" s="710"/>
      <c r="AL5" s="710"/>
      <c r="AM5" s="710"/>
      <c r="AN5" s="710"/>
      <c r="AO5" s="710"/>
      <c r="AP5" s="710"/>
      <c r="AQ5" s="710"/>
      <c r="AR5" s="710"/>
      <c r="AS5" s="710" t="s">
        <v>147</v>
      </c>
      <c r="AT5" s="710"/>
      <c r="AU5" s="710"/>
      <c r="AV5" s="710"/>
      <c r="AW5" s="710"/>
      <c r="AX5" s="710"/>
      <c r="AY5" s="710"/>
      <c r="AZ5" s="710"/>
      <c r="BA5" s="710"/>
      <c r="BB5" s="710"/>
      <c r="BC5" s="710"/>
      <c r="BD5" s="710"/>
      <c r="BE5" s="710"/>
      <c r="BF5" s="710"/>
      <c r="BG5" s="711" t="s">
        <v>148</v>
      </c>
      <c r="BH5" s="711"/>
      <c r="BI5" s="707" t="s">
        <v>443</v>
      </c>
      <c r="BJ5" s="707" t="s">
        <v>444</v>
      </c>
      <c r="BK5" s="125"/>
      <c r="BL5" s="125"/>
      <c r="BM5" s="125"/>
      <c r="BN5" s="125"/>
      <c r="BO5" s="125"/>
      <c r="BP5" s="125"/>
      <c r="BQ5" s="125"/>
      <c r="BR5" s="125"/>
      <c r="BS5" s="125"/>
      <c r="BT5" s="125"/>
      <c r="BU5" s="125"/>
      <c r="BV5" s="125"/>
      <c r="BW5" s="125"/>
      <c r="BX5" s="125"/>
      <c r="BY5" s="125"/>
      <c r="BZ5" s="125"/>
      <c r="CA5" s="125"/>
      <c r="CB5" s="125"/>
      <c r="CC5" s="125"/>
      <c r="CD5" s="125"/>
      <c r="CE5" s="125"/>
      <c r="CF5" s="248"/>
    </row>
    <row r="6" spans="1:84" s="249" customFormat="1" ht="15.75" customHeight="1" x14ac:dyDescent="0.25">
      <c r="A6" s="716"/>
      <c r="B6" s="708"/>
      <c r="C6" s="708" t="s">
        <v>102</v>
      </c>
      <c r="D6" s="708" t="s">
        <v>149</v>
      </c>
      <c r="E6" s="708"/>
      <c r="F6" s="708"/>
      <c r="G6" s="708"/>
      <c r="H6" s="708"/>
      <c r="I6" s="708"/>
      <c r="J6" s="708"/>
      <c r="K6" s="708"/>
      <c r="L6" s="708"/>
      <c r="M6" s="708"/>
      <c r="N6" s="708"/>
      <c r="O6" s="708"/>
      <c r="P6" s="708"/>
      <c r="Q6" s="708" t="s">
        <v>102</v>
      </c>
      <c r="R6" s="708" t="s">
        <v>149</v>
      </c>
      <c r="S6" s="708"/>
      <c r="T6" s="708"/>
      <c r="U6" s="708"/>
      <c r="V6" s="708"/>
      <c r="W6" s="708"/>
      <c r="X6" s="708"/>
      <c r="Y6" s="708"/>
      <c r="Z6" s="708"/>
      <c r="AA6" s="708"/>
      <c r="AB6" s="708"/>
      <c r="AC6" s="708"/>
      <c r="AD6" s="708"/>
      <c r="AE6" s="712" t="s">
        <v>102</v>
      </c>
      <c r="AF6" s="708" t="s">
        <v>149</v>
      </c>
      <c r="AG6" s="708"/>
      <c r="AH6" s="708"/>
      <c r="AI6" s="708"/>
      <c r="AJ6" s="708"/>
      <c r="AK6" s="708"/>
      <c r="AL6" s="708"/>
      <c r="AM6" s="708"/>
      <c r="AN6" s="708"/>
      <c r="AO6" s="708"/>
      <c r="AP6" s="708"/>
      <c r="AQ6" s="708"/>
      <c r="AR6" s="708"/>
      <c r="AS6" s="712" t="s">
        <v>102</v>
      </c>
      <c r="AT6" s="708" t="s">
        <v>149</v>
      </c>
      <c r="AU6" s="708"/>
      <c r="AV6" s="708"/>
      <c r="AW6" s="708"/>
      <c r="AX6" s="708"/>
      <c r="AY6" s="708"/>
      <c r="AZ6" s="708"/>
      <c r="BA6" s="708"/>
      <c r="BB6" s="708"/>
      <c r="BC6" s="708"/>
      <c r="BD6" s="708"/>
      <c r="BE6" s="708"/>
      <c r="BF6" s="708"/>
      <c r="BG6" s="711"/>
      <c r="BH6" s="711"/>
      <c r="BI6" s="707"/>
      <c r="BJ6" s="707"/>
      <c r="BK6" s="125"/>
      <c r="BL6" s="125"/>
      <c r="BM6" s="125"/>
      <c r="BN6" s="125"/>
      <c r="BO6" s="125"/>
      <c r="BP6" s="125"/>
      <c r="BQ6" s="125"/>
      <c r="BR6" s="125"/>
      <c r="BS6" s="125"/>
      <c r="BT6" s="125"/>
      <c r="BU6" s="125"/>
      <c r="BV6" s="125"/>
      <c r="BW6" s="125"/>
      <c r="BX6" s="125"/>
      <c r="BY6" s="125"/>
      <c r="BZ6" s="125"/>
      <c r="CA6" s="125"/>
      <c r="CB6" s="125"/>
      <c r="CC6" s="125"/>
      <c r="CD6" s="125"/>
      <c r="CE6" s="125"/>
      <c r="CF6" s="248"/>
    </row>
    <row r="7" spans="1:84" s="249" customFormat="1" ht="52.5" customHeight="1" x14ac:dyDescent="0.25">
      <c r="A7" s="716"/>
      <c r="B7" s="708"/>
      <c r="C7" s="708"/>
      <c r="D7" s="295" t="s">
        <v>124</v>
      </c>
      <c r="E7" s="295" t="s">
        <v>125</v>
      </c>
      <c r="F7" s="295" t="s">
        <v>108</v>
      </c>
      <c r="G7" s="295" t="s">
        <v>109</v>
      </c>
      <c r="H7" s="295" t="s">
        <v>126</v>
      </c>
      <c r="I7" s="295" t="s">
        <v>150</v>
      </c>
      <c r="J7" s="295" t="s">
        <v>128</v>
      </c>
      <c r="K7" s="295" t="s">
        <v>129</v>
      </c>
      <c r="L7" s="295" t="s">
        <v>130</v>
      </c>
      <c r="M7" s="295" t="s">
        <v>131</v>
      </c>
      <c r="N7" s="295" t="s">
        <v>151</v>
      </c>
      <c r="O7" s="295" t="s">
        <v>133</v>
      </c>
      <c r="P7" s="295" t="s">
        <v>152</v>
      </c>
      <c r="Q7" s="708"/>
      <c r="R7" s="251" t="s">
        <v>124</v>
      </c>
      <c r="S7" s="251" t="s">
        <v>125</v>
      </c>
      <c r="T7" s="251" t="s">
        <v>108</v>
      </c>
      <c r="U7" s="251" t="s">
        <v>109</v>
      </c>
      <c r="V7" s="251" t="s">
        <v>126</v>
      </c>
      <c r="W7" s="251" t="s">
        <v>150</v>
      </c>
      <c r="X7" s="251" t="s">
        <v>128</v>
      </c>
      <c r="Y7" s="251" t="s">
        <v>129</v>
      </c>
      <c r="Z7" s="251" t="s">
        <v>130</v>
      </c>
      <c r="AA7" s="251" t="s">
        <v>131</v>
      </c>
      <c r="AB7" s="251" t="s">
        <v>151</v>
      </c>
      <c r="AC7" s="251" t="s">
        <v>133</v>
      </c>
      <c r="AD7" s="251" t="s">
        <v>152</v>
      </c>
      <c r="AE7" s="712"/>
      <c r="AF7" s="249" t="s">
        <v>124</v>
      </c>
      <c r="AG7" s="249" t="s">
        <v>125</v>
      </c>
      <c r="AH7" s="249" t="s">
        <v>108</v>
      </c>
      <c r="AI7" s="249" t="s">
        <v>109</v>
      </c>
      <c r="AJ7" s="249" t="s">
        <v>126</v>
      </c>
      <c r="AK7" s="249" t="s">
        <v>150</v>
      </c>
      <c r="AL7" s="249" t="s">
        <v>128</v>
      </c>
      <c r="AM7" s="249" t="s">
        <v>129</v>
      </c>
      <c r="AN7" s="249" t="s">
        <v>130</v>
      </c>
      <c r="AO7" s="249" t="s">
        <v>131</v>
      </c>
      <c r="AP7" s="249" t="s">
        <v>151</v>
      </c>
      <c r="AQ7" s="249" t="s">
        <v>133</v>
      </c>
      <c r="AR7" s="249" t="s">
        <v>152</v>
      </c>
      <c r="AS7" s="712"/>
      <c r="AT7" s="249" t="s">
        <v>124</v>
      </c>
      <c r="AU7" s="249" t="s">
        <v>125</v>
      </c>
      <c r="AV7" s="249" t="s">
        <v>108</v>
      </c>
      <c r="AW7" s="249" t="s">
        <v>109</v>
      </c>
      <c r="AX7" s="249" t="s">
        <v>126</v>
      </c>
      <c r="AY7" s="249" t="s">
        <v>150</v>
      </c>
      <c r="AZ7" s="249" t="s">
        <v>128</v>
      </c>
      <c r="BA7" s="249" t="s">
        <v>129</v>
      </c>
      <c r="BB7" s="249" t="s">
        <v>130</v>
      </c>
      <c r="BC7" s="249" t="s">
        <v>131</v>
      </c>
      <c r="BD7" s="249" t="s">
        <v>151</v>
      </c>
      <c r="BE7" s="249" t="s">
        <v>133</v>
      </c>
      <c r="BF7" s="249" t="s">
        <v>152</v>
      </c>
      <c r="BG7" s="250" t="s">
        <v>153</v>
      </c>
      <c r="BH7" s="296" t="s">
        <v>154</v>
      </c>
      <c r="BI7" s="707"/>
      <c r="BJ7" s="707"/>
      <c r="BK7" s="125"/>
      <c r="BL7" s="125"/>
      <c r="BM7" s="125"/>
      <c r="BN7" s="125"/>
      <c r="BO7" s="125"/>
      <c r="BP7" s="125"/>
      <c r="BQ7" s="125"/>
      <c r="BR7" s="125"/>
      <c r="BS7" s="125"/>
      <c r="BT7" s="125"/>
      <c r="BU7" s="125"/>
      <c r="BV7" s="125"/>
      <c r="BW7" s="125"/>
      <c r="BX7" s="125"/>
      <c r="BY7" s="125"/>
      <c r="BZ7" s="125"/>
      <c r="CA7" s="125"/>
      <c r="CB7" s="125"/>
      <c r="CC7" s="125"/>
      <c r="CD7" s="125"/>
      <c r="CE7" s="125"/>
      <c r="CF7" s="248"/>
    </row>
    <row r="8" spans="1:84" s="253" customFormat="1" ht="18" customHeight="1" x14ac:dyDescent="0.25">
      <c r="A8" s="297"/>
      <c r="B8" s="297" t="s">
        <v>155</v>
      </c>
      <c r="C8" s="298">
        <v>26007893000000</v>
      </c>
      <c r="D8" s="298">
        <v>725448000000</v>
      </c>
      <c r="E8" s="298">
        <v>889895000000</v>
      </c>
      <c r="F8" s="298">
        <v>3731927000000</v>
      </c>
      <c r="G8" s="298">
        <v>733218000000</v>
      </c>
      <c r="H8" s="298">
        <v>3060833000000</v>
      </c>
      <c r="I8" s="298">
        <v>580893000000</v>
      </c>
      <c r="J8" s="298">
        <v>163001000000</v>
      </c>
      <c r="K8" s="298">
        <v>741194000000</v>
      </c>
      <c r="L8" s="298">
        <v>1132530000000</v>
      </c>
      <c r="M8" s="298">
        <v>10274333000000</v>
      </c>
      <c r="N8" s="298">
        <v>2048002000000</v>
      </c>
      <c r="O8" s="298">
        <v>1088677000000</v>
      </c>
      <c r="P8" s="298">
        <v>837942000000</v>
      </c>
      <c r="Q8" s="298">
        <v>21469344966966</v>
      </c>
      <c r="R8" s="298">
        <v>730035148779</v>
      </c>
      <c r="S8" s="298">
        <v>949570175448</v>
      </c>
      <c r="T8" s="298">
        <v>3369961189035</v>
      </c>
      <c r="U8" s="298">
        <v>224540005229</v>
      </c>
      <c r="V8" s="298">
        <v>1684785922422</v>
      </c>
      <c r="W8" s="298">
        <v>544700662487</v>
      </c>
      <c r="X8" s="298">
        <v>205048015029</v>
      </c>
      <c r="Y8" s="298">
        <v>686767253542</v>
      </c>
      <c r="Z8" s="298">
        <v>885610694235</v>
      </c>
      <c r="AA8" s="298">
        <v>8586687538567</v>
      </c>
      <c r="AB8" s="298">
        <v>1921693268872</v>
      </c>
      <c r="AC8" s="298">
        <v>1109873451417</v>
      </c>
      <c r="AD8" s="298">
        <v>570071641904</v>
      </c>
      <c r="AE8" s="252">
        <f>AE9+AE63+AE82+AE100+AE107+AE115+AE120+AE121</f>
        <v>820250512304</v>
      </c>
      <c r="AF8" s="252">
        <f t="shared" ref="AF8:AR8" si="0">AF9+AF63+AF82+AF100+AF107+AF115+AF120+AF121</f>
        <v>0</v>
      </c>
      <c r="AG8" s="252">
        <f t="shared" si="0"/>
        <v>406643738888</v>
      </c>
      <c r="AH8" s="252">
        <f t="shared" si="0"/>
        <v>39539867750</v>
      </c>
      <c r="AI8" s="252">
        <f t="shared" si="0"/>
        <v>139356378153</v>
      </c>
      <c r="AJ8" s="252">
        <f t="shared" si="0"/>
        <v>157423690854</v>
      </c>
      <c r="AK8" s="252">
        <f t="shared" si="0"/>
        <v>4082019182</v>
      </c>
      <c r="AL8" s="252">
        <f t="shared" si="0"/>
        <v>0</v>
      </c>
      <c r="AM8" s="252">
        <f t="shared" si="0"/>
        <v>436304753</v>
      </c>
      <c r="AN8" s="252">
        <f t="shared" si="0"/>
        <v>617000000</v>
      </c>
      <c r="AO8" s="252">
        <f t="shared" si="0"/>
        <v>5874435973</v>
      </c>
      <c r="AP8" s="252">
        <f t="shared" si="0"/>
        <v>50145643239</v>
      </c>
      <c r="AQ8" s="252">
        <f t="shared" si="0"/>
        <v>11138941650</v>
      </c>
      <c r="AR8" s="252">
        <f t="shared" si="0"/>
        <v>4992491862</v>
      </c>
      <c r="AS8" s="252" t="e">
        <f t="shared" ref="AS8:BF8" si="1">AS9+AS63+AS82+AS100+AS107+AS115+AS120</f>
        <v>#REF!</v>
      </c>
      <c r="AT8" s="252" t="e">
        <f t="shared" si="1"/>
        <v>#REF!</v>
      </c>
      <c r="AU8" s="252" t="e">
        <f t="shared" si="1"/>
        <v>#REF!</v>
      </c>
      <c r="AV8" s="252" t="e">
        <f t="shared" si="1"/>
        <v>#REF!</v>
      </c>
      <c r="AW8" s="252" t="e">
        <f t="shared" si="1"/>
        <v>#REF!</v>
      </c>
      <c r="AX8" s="252" t="e">
        <f t="shared" si="1"/>
        <v>#REF!</v>
      </c>
      <c r="AY8" s="252" t="e">
        <f t="shared" si="1"/>
        <v>#REF!</v>
      </c>
      <c r="AZ8" s="252" t="e">
        <f t="shared" si="1"/>
        <v>#REF!</v>
      </c>
      <c r="BA8" s="252" t="e">
        <f t="shared" si="1"/>
        <v>#REF!</v>
      </c>
      <c r="BB8" s="252" t="e">
        <f t="shared" si="1"/>
        <v>#REF!</v>
      </c>
      <c r="BC8" s="252" t="e">
        <f t="shared" si="1"/>
        <v>#REF!</v>
      </c>
      <c r="BD8" s="252" t="e">
        <f t="shared" si="1"/>
        <v>#REF!</v>
      </c>
      <c r="BE8" s="252" t="e">
        <f t="shared" si="1"/>
        <v>#REF!</v>
      </c>
      <c r="BF8" s="252" t="e">
        <f t="shared" si="1"/>
        <v>#REF!</v>
      </c>
      <c r="BG8" s="252" t="e">
        <f>Q8-#REF!+AS8</f>
        <v>#REF!</v>
      </c>
      <c r="BH8" s="299" t="e">
        <f>Q8/#REF!</f>
        <v>#REF!</v>
      </c>
      <c r="BI8" s="252"/>
      <c r="BJ8" s="252"/>
      <c r="BK8" s="134" t="e">
        <f>#REF!-Q8-AE8-AS8</f>
        <v>#REF!</v>
      </c>
      <c r="BL8" s="132"/>
    </row>
    <row r="9" spans="1:84" s="253" customFormat="1" ht="18" customHeight="1" x14ac:dyDescent="0.25">
      <c r="A9" s="297" t="s">
        <v>35</v>
      </c>
      <c r="B9" s="300" t="s">
        <v>156</v>
      </c>
      <c r="C9" s="301">
        <v>20034745000000</v>
      </c>
      <c r="D9" s="301">
        <v>0</v>
      </c>
      <c r="E9" s="301">
        <v>0</v>
      </c>
      <c r="F9" s="301">
        <v>3119233000000</v>
      </c>
      <c r="G9" s="301">
        <v>679088000000</v>
      </c>
      <c r="H9" s="301">
        <v>2148707000000</v>
      </c>
      <c r="I9" s="301">
        <v>475856000000</v>
      </c>
      <c r="J9" s="301">
        <v>145000000000</v>
      </c>
      <c r="K9" s="301">
        <v>716594000000</v>
      </c>
      <c r="L9" s="301">
        <v>1016751000000</v>
      </c>
      <c r="M9" s="301">
        <v>8787759000000</v>
      </c>
      <c r="N9" s="301">
        <v>1715674000000</v>
      </c>
      <c r="O9" s="301">
        <v>1009476000000</v>
      </c>
      <c r="P9" s="301">
        <v>220607000000</v>
      </c>
      <c r="Q9" s="301">
        <v>18334544681659</v>
      </c>
      <c r="R9" s="301">
        <v>0</v>
      </c>
      <c r="S9" s="301">
        <v>0</v>
      </c>
      <c r="T9" s="301">
        <v>3365665237457</v>
      </c>
      <c r="U9" s="301">
        <v>222796470932</v>
      </c>
      <c r="V9" s="301">
        <v>768248986026</v>
      </c>
      <c r="W9" s="301">
        <v>544700662487</v>
      </c>
      <c r="X9" s="301">
        <v>205048015029</v>
      </c>
      <c r="Y9" s="301">
        <v>686767253542</v>
      </c>
      <c r="Z9" s="301">
        <v>885610694235</v>
      </c>
      <c r="AA9" s="301">
        <v>8586687538567</v>
      </c>
      <c r="AB9" s="301">
        <v>1777685634785</v>
      </c>
      <c r="AC9" s="301">
        <v>1109873451417</v>
      </c>
      <c r="AD9" s="301">
        <v>181460737182</v>
      </c>
      <c r="AE9" s="255">
        <f t="shared" ref="AE9:AR9" si="2">SUM(AE10:AE61)</f>
        <v>413049014553</v>
      </c>
      <c r="AF9" s="255">
        <f t="shared" si="2"/>
        <v>0</v>
      </c>
      <c r="AG9" s="255">
        <f t="shared" si="2"/>
        <v>0</v>
      </c>
      <c r="AH9" s="255">
        <f t="shared" si="2"/>
        <v>39539867750</v>
      </c>
      <c r="AI9" s="255">
        <f t="shared" si="2"/>
        <v>139356378153</v>
      </c>
      <c r="AJ9" s="255">
        <f t="shared" si="2"/>
        <v>157423690854</v>
      </c>
      <c r="AK9" s="255">
        <f t="shared" si="2"/>
        <v>4082019182</v>
      </c>
      <c r="AL9" s="255">
        <f t="shared" si="2"/>
        <v>0</v>
      </c>
      <c r="AM9" s="255">
        <f t="shared" si="2"/>
        <v>436304753</v>
      </c>
      <c r="AN9" s="255">
        <f t="shared" si="2"/>
        <v>617000000</v>
      </c>
      <c r="AO9" s="255">
        <f t="shared" si="2"/>
        <v>5874435973</v>
      </c>
      <c r="AP9" s="255">
        <f t="shared" si="2"/>
        <v>49587884376</v>
      </c>
      <c r="AQ9" s="255">
        <f t="shared" si="2"/>
        <v>11138941650</v>
      </c>
      <c r="AR9" s="255">
        <f t="shared" si="2"/>
        <v>4992491862</v>
      </c>
      <c r="AS9" s="255" t="e">
        <f>SUM(AS10:AS62)</f>
        <v>#REF!</v>
      </c>
      <c r="AT9" s="255" t="e">
        <f t="shared" ref="AT9:BF9" si="3">SUM(AT10:AT62)</f>
        <v>#REF!</v>
      </c>
      <c r="AU9" s="255" t="e">
        <f t="shared" si="3"/>
        <v>#REF!</v>
      </c>
      <c r="AV9" s="255" t="e">
        <f t="shared" si="3"/>
        <v>#REF!</v>
      </c>
      <c r="AW9" s="255" t="e">
        <f t="shared" si="3"/>
        <v>#REF!</v>
      </c>
      <c r="AX9" s="255" t="e">
        <f t="shared" si="3"/>
        <v>#REF!</v>
      </c>
      <c r="AY9" s="255" t="e">
        <f t="shared" si="3"/>
        <v>#REF!</v>
      </c>
      <c r="AZ9" s="255" t="e">
        <f t="shared" si="3"/>
        <v>#REF!</v>
      </c>
      <c r="BA9" s="255" t="e">
        <f t="shared" si="3"/>
        <v>#REF!</v>
      </c>
      <c r="BB9" s="255" t="e">
        <f t="shared" si="3"/>
        <v>#REF!</v>
      </c>
      <c r="BC9" s="255" t="e">
        <f t="shared" si="3"/>
        <v>#REF!</v>
      </c>
      <c r="BD9" s="255" t="e">
        <f t="shared" si="3"/>
        <v>#REF!</v>
      </c>
      <c r="BE9" s="255" t="e">
        <f t="shared" si="3"/>
        <v>#REF!</v>
      </c>
      <c r="BF9" s="255" t="e">
        <f t="shared" si="3"/>
        <v>#REF!</v>
      </c>
      <c r="BG9" s="255" t="e">
        <f>Q9-#REF!</f>
        <v>#REF!</v>
      </c>
      <c r="BH9" s="302" t="e">
        <f>Q9/#REF!</f>
        <v>#REF!</v>
      </c>
      <c r="BI9" s="133"/>
      <c r="BJ9" s="133"/>
      <c r="BK9" s="134" t="e">
        <f>#REF!-Q9-AE9-AS9</f>
        <v>#REF!</v>
      </c>
      <c r="BL9" s="132"/>
    </row>
    <row r="10" spans="1:84" s="314" customFormat="1" ht="18" customHeight="1" x14ac:dyDescent="0.25">
      <c r="A10" s="303">
        <v>1</v>
      </c>
      <c r="B10" s="304" t="s">
        <v>158</v>
      </c>
      <c r="C10" s="305">
        <v>151851000000</v>
      </c>
      <c r="D10" s="305"/>
      <c r="E10" s="305"/>
      <c r="F10" s="305"/>
      <c r="G10" s="305">
        <v>61150000000</v>
      </c>
      <c r="H10" s="305"/>
      <c r="I10" s="305">
        <v>18845000000</v>
      </c>
      <c r="J10" s="305"/>
      <c r="K10" s="305"/>
      <c r="L10" s="305"/>
      <c r="M10" s="305"/>
      <c r="N10" s="305">
        <v>71856000000</v>
      </c>
      <c r="O10" s="305"/>
      <c r="P10" s="305"/>
      <c r="Q10" s="306">
        <v>103089849766</v>
      </c>
      <c r="R10" s="307"/>
      <c r="S10" s="307"/>
      <c r="T10" s="307"/>
      <c r="U10" s="307">
        <v>16488279874</v>
      </c>
      <c r="V10" s="307"/>
      <c r="W10" s="308">
        <v>13767770502</v>
      </c>
      <c r="X10" s="307"/>
      <c r="Y10" s="307"/>
      <c r="Z10" s="307"/>
      <c r="AA10" s="307"/>
      <c r="AB10" s="307">
        <v>72833799390</v>
      </c>
      <c r="AC10" s="307"/>
      <c r="AD10" s="307"/>
      <c r="AE10" s="309">
        <f t="shared" ref="AE10:AE61" si="4">SUM(AF10:AR10)</f>
        <v>74693668</v>
      </c>
      <c r="AF10" s="309"/>
      <c r="AG10" s="309"/>
      <c r="AH10" s="309"/>
      <c r="AI10" s="309"/>
      <c r="AJ10" s="309"/>
      <c r="AK10" s="309">
        <v>74693668</v>
      </c>
      <c r="AL10" s="309"/>
      <c r="AM10" s="309"/>
      <c r="AN10" s="309"/>
      <c r="AO10" s="309"/>
      <c r="AP10" s="309"/>
      <c r="AQ10" s="309"/>
      <c r="AR10" s="309"/>
      <c r="AS10" s="309" t="e">
        <f t="shared" ref="AS10:AS59" si="5">SUM(AT10:BF10)</f>
        <v>#REF!</v>
      </c>
      <c r="AT10" s="309" t="e">
        <f>#REF!-R10-AF10</f>
        <v>#REF!</v>
      </c>
      <c r="AU10" s="309" t="e">
        <f>#REF!-S10-AG10</f>
        <v>#REF!</v>
      </c>
      <c r="AV10" s="309" t="e">
        <f>#REF!-T10-AH10</f>
        <v>#REF!</v>
      </c>
      <c r="AW10" s="309" t="e">
        <f>#REF!-U10-AI10</f>
        <v>#REF!</v>
      </c>
      <c r="AX10" s="309" t="e">
        <f>#REF!-V10-AJ10</f>
        <v>#REF!</v>
      </c>
      <c r="AY10" s="309" t="e">
        <f>#REF!-W10-AK10</f>
        <v>#REF!</v>
      </c>
      <c r="AZ10" s="309" t="e">
        <f>#REF!-X10-AL10</f>
        <v>#REF!</v>
      </c>
      <c r="BA10" s="309" t="e">
        <f>#REF!-Y10-AM10</f>
        <v>#REF!</v>
      </c>
      <c r="BB10" s="309" t="e">
        <f>#REF!-Z10-AN10</f>
        <v>#REF!</v>
      </c>
      <c r="BC10" s="309" t="e">
        <f>#REF!-AA10-AO10</f>
        <v>#REF!</v>
      </c>
      <c r="BD10" s="309" t="e">
        <f>#REF!-AB10-AP10</f>
        <v>#REF!</v>
      </c>
      <c r="BE10" s="309" t="e">
        <f>#REF!-AC10-AQ10</f>
        <v>#REF!</v>
      </c>
      <c r="BF10" s="309" t="e">
        <f>#REF!-AD10-AR10</f>
        <v>#REF!</v>
      </c>
      <c r="BG10" s="310" t="e">
        <f>Q10-#REF!</f>
        <v>#REF!</v>
      </c>
      <c r="BH10" s="311" t="e">
        <f>Q10/#REF!</f>
        <v>#REF!</v>
      </c>
      <c r="BI10" s="312" t="s">
        <v>301</v>
      </c>
      <c r="BJ10" s="312" t="s">
        <v>302</v>
      </c>
      <c r="BK10" s="313" t="e">
        <f>#REF!-Q10-AE10-AS10</f>
        <v>#REF!</v>
      </c>
      <c r="BN10" s="315" t="e">
        <f>#REF!-R10-AE10-AS10</f>
        <v>#REF!</v>
      </c>
    </row>
    <row r="11" spans="1:84" s="314" customFormat="1" ht="18" customHeight="1" x14ac:dyDescent="0.25">
      <c r="A11" s="303">
        <v>2</v>
      </c>
      <c r="B11" s="304" t="s">
        <v>303</v>
      </c>
      <c r="C11" s="305">
        <v>66942000000</v>
      </c>
      <c r="D11" s="316"/>
      <c r="E11" s="316"/>
      <c r="F11" s="316"/>
      <c r="G11" s="316">
        <v>1070000000</v>
      </c>
      <c r="H11" s="316"/>
      <c r="I11" s="316"/>
      <c r="J11" s="316"/>
      <c r="K11" s="316"/>
      <c r="L11" s="316"/>
      <c r="M11" s="316"/>
      <c r="N11" s="316">
        <v>65872000000</v>
      </c>
      <c r="O11" s="316"/>
      <c r="P11" s="316"/>
      <c r="Q11" s="306">
        <v>64133862103</v>
      </c>
      <c r="R11" s="307"/>
      <c r="S11" s="307"/>
      <c r="T11" s="307"/>
      <c r="U11" s="307"/>
      <c r="V11" s="307"/>
      <c r="W11" s="307"/>
      <c r="X11" s="307"/>
      <c r="Y11" s="307"/>
      <c r="Z11" s="307"/>
      <c r="AA11" s="307"/>
      <c r="AB11" s="307">
        <v>64133862103</v>
      </c>
      <c r="AC11" s="307"/>
      <c r="AD11" s="307"/>
      <c r="AE11" s="309">
        <f t="shared" si="4"/>
        <v>97451219</v>
      </c>
      <c r="AF11" s="309"/>
      <c r="AG11" s="309"/>
      <c r="AH11" s="309"/>
      <c r="AI11" s="309"/>
      <c r="AJ11" s="309"/>
      <c r="AK11" s="309"/>
      <c r="AL11" s="309"/>
      <c r="AM11" s="309"/>
      <c r="AN11" s="309"/>
      <c r="AO11" s="309"/>
      <c r="AP11" s="309">
        <v>97451219</v>
      </c>
      <c r="AQ11" s="309"/>
      <c r="AR11" s="309"/>
      <c r="AS11" s="309" t="e">
        <f t="shared" si="5"/>
        <v>#REF!</v>
      </c>
      <c r="AT11" s="309">
        <v>0</v>
      </c>
      <c r="AU11" s="309" t="e">
        <f>#REF!-S11-AG11</f>
        <v>#REF!</v>
      </c>
      <c r="AV11" s="309" t="e">
        <f>#REF!-T11-AH11</f>
        <v>#REF!</v>
      </c>
      <c r="AW11" s="309" t="e">
        <f>#REF!-U11-AI11</f>
        <v>#REF!</v>
      </c>
      <c r="AX11" s="309" t="e">
        <f>#REF!-V11-AJ11</f>
        <v>#REF!</v>
      </c>
      <c r="AY11" s="309" t="e">
        <f>#REF!-W11-AK11</f>
        <v>#REF!</v>
      </c>
      <c r="AZ11" s="309" t="e">
        <f>#REF!-X11-AL11</f>
        <v>#REF!</v>
      </c>
      <c r="BA11" s="309" t="e">
        <f>#REF!-Y11-AM11</f>
        <v>#REF!</v>
      </c>
      <c r="BB11" s="309" t="e">
        <f>#REF!-Z11-AN11</f>
        <v>#REF!</v>
      </c>
      <c r="BC11" s="309" t="e">
        <f>#REF!-AA11-AO11</f>
        <v>#REF!</v>
      </c>
      <c r="BD11" s="309" t="e">
        <f>#REF!-AB11-AP11</f>
        <v>#REF!</v>
      </c>
      <c r="BE11" s="309" t="e">
        <f>#REF!-AC11-AQ11</f>
        <v>#REF!</v>
      </c>
      <c r="BF11" s="309" t="e">
        <f>#REF!-AD11-AR11</f>
        <v>#REF!</v>
      </c>
      <c r="BG11" s="310" t="e">
        <f>Q11-#REF!</f>
        <v>#REF!</v>
      </c>
      <c r="BH11" s="311" t="e">
        <f>Q11/#REF!</f>
        <v>#REF!</v>
      </c>
      <c r="BI11" s="312"/>
      <c r="BJ11" s="312" t="s">
        <v>304</v>
      </c>
      <c r="BK11" s="313" t="e">
        <f>#REF!-Q11-AE11-AS11</f>
        <v>#REF!</v>
      </c>
    </row>
    <row r="12" spans="1:84" ht="18" customHeight="1" x14ac:dyDescent="0.25">
      <c r="A12" s="317">
        <v>3</v>
      </c>
      <c r="B12" s="318" t="s">
        <v>159</v>
      </c>
      <c r="C12" s="319">
        <v>82810000000</v>
      </c>
      <c r="D12" s="320"/>
      <c r="E12" s="320"/>
      <c r="F12" s="320"/>
      <c r="G12" s="320">
        <v>9422000000</v>
      </c>
      <c r="H12" s="320"/>
      <c r="I12" s="320"/>
      <c r="J12" s="320"/>
      <c r="K12" s="320"/>
      <c r="L12" s="320"/>
      <c r="M12" s="320"/>
      <c r="N12" s="320">
        <v>73388000000</v>
      </c>
      <c r="O12" s="320"/>
      <c r="P12" s="320"/>
      <c r="Q12" s="307">
        <v>41946846346</v>
      </c>
      <c r="R12" s="321"/>
      <c r="S12" s="321"/>
      <c r="T12" s="322">
        <v>197786000</v>
      </c>
      <c r="U12" s="322">
        <v>367569033</v>
      </c>
      <c r="V12" s="321"/>
      <c r="W12" s="321"/>
      <c r="X12" s="321"/>
      <c r="Y12" s="321"/>
      <c r="Z12" s="321"/>
      <c r="AA12" s="321"/>
      <c r="AB12" s="322">
        <v>41381491313</v>
      </c>
      <c r="AC12" s="321"/>
      <c r="AD12" s="321"/>
      <c r="AE12" s="135">
        <f t="shared" si="4"/>
        <v>2732045246</v>
      </c>
      <c r="AF12" s="257"/>
      <c r="AG12" s="257"/>
      <c r="AH12" s="257"/>
      <c r="AI12" s="257"/>
      <c r="AJ12" s="257"/>
      <c r="AK12" s="257"/>
      <c r="AL12" s="257"/>
      <c r="AM12" s="257"/>
      <c r="AN12" s="257"/>
      <c r="AO12" s="257"/>
      <c r="AP12" s="323">
        <v>2732045246</v>
      </c>
      <c r="AQ12" s="257"/>
      <c r="AR12" s="257"/>
      <c r="AS12" s="135" t="e">
        <f t="shared" si="5"/>
        <v>#REF!</v>
      </c>
      <c r="AT12" s="257"/>
      <c r="AU12" s="309" t="e">
        <f>#REF!-S12-AG12</f>
        <v>#REF!</v>
      </c>
      <c r="AV12" s="309" t="e">
        <f>#REF!-T12-AH12</f>
        <v>#REF!</v>
      </c>
      <c r="AW12" s="309" t="e">
        <f>#REF!-U12-AI12</f>
        <v>#REF!</v>
      </c>
      <c r="AX12" s="309" t="e">
        <f>#REF!-V12-AJ12</f>
        <v>#REF!</v>
      </c>
      <c r="AY12" s="309" t="e">
        <f>#REF!-W12-AK12</f>
        <v>#REF!</v>
      </c>
      <c r="AZ12" s="309" t="e">
        <f>#REF!-X12-AL12</f>
        <v>#REF!</v>
      </c>
      <c r="BA12" s="309" t="e">
        <f>#REF!-Y12-AM12</f>
        <v>#REF!</v>
      </c>
      <c r="BB12" s="309" t="e">
        <f>#REF!-Z12-AN12</f>
        <v>#REF!</v>
      </c>
      <c r="BC12" s="309" t="e">
        <f>#REF!-AA12-AO12</f>
        <v>#REF!</v>
      </c>
      <c r="BD12" s="309" t="e">
        <f>#REF!-AB12-AP12</f>
        <v>#REF!</v>
      </c>
      <c r="BE12" s="309" t="e">
        <f>#REF!-AC12-AQ12</f>
        <v>#REF!</v>
      </c>
      <c r="BF12" s="309" t="e">
        <f>#REF!-AD12-AR12</f>
        <v>#REF!</v>
      </c>
      <c r="BG12" s="256" t="e">
        <f>Q12-#REF!</f>
        <v>#REF!</v>
      </c>
      <c r="BH12" s="324" t="e">
        <f>Q12/#REF!</f>
        <v>#REF!</v>
      </c>
      <c r="BI12" s="257" t="s">
        <v>305</v>
      </c>
      <c r="BJ12" s="257" t="s">
        <v>306</v>
      </c>
      <c r="BK12" s="134" t="e">
        <f>#REF!-Q12-AE12-AS12</f>
        <v>#REF!</v>
      </c>
    </row>
    <row r="13" spans="1:84" s="314" customFormat="1" ht="18" customHeight="1" x14ac:dyDescent="0.25">
      <c r="A13" s="303">
        <v>4</v>
      </c>
      <c r="B13" s="304" t="s">
        <v>160</v>
      </c>
      <c r="C13" s="305">
        <v>136677000000</v>
      </c>
      <c r="D13" s="316"/>
      <c r="E13" s="316"/>
      <c r="F13" s="316"/>
      <c r="G13" s="316">
        <v>8940000000</v>
      </c>
      <c r="H13" s="316"/>
      <c r="I13" s="316"/>
      <c r="J13" s="316"/>
      <c r="K13" s="316"/>
      <c r="L13" s="316"/>
      <c r="M13" s="316">
        <v>81064000000</v>
      </c>
      <c r="N13" s="316">
        <v>46673000000</v>
      </c>
      <c r="O13" s="316"/>
      <c r="P13" s="316"/>
      <c r="Q13" s="306">
        <v>133763143018</v>
      </c>
      <c r="R13" s="307"/>
      <c r="S13" s="307"/>
      <c r="T13" s="307"/>
      <c r="U13" s="307">
        <v>8119745017</v>
      </c>
      <c r="V13" s="307"/>
      <c r="W13" s="307"/>
      <c r="X13" s="307"/>
      <c r="Y13" s="307"/>
      <c r="Z13" s="307"/>
      <c r="AA13" s="307">
        <v>76963123360</v>
      </c>
      <c r="AB13" s="307">
        <v>48680274641</v>
      </c>
      <c r="AC13" s="307"/>
      <c r="AD13" s="307"/>
      <c r="AE13" s="309">
        <f t="shared" si="4"/>
        <v>548349908</v>
      </c>
      <c r="AF13" s="309"/>
      <c r="AG13" s="309"/>
      <c r="AH13" s="309"/>
      <c r="AI13" s="309"/>
      <c r="AJ13" s="309"/>
      <c r="AK13" s="309"/>
      <c r="AL13" s="309"/>
      <c r="AM13" s="309"/>
      <c r="AN13" s="309"/>
      <c r="AO13" s="309"/>
      <c r="AP13" s="309">
        <v>548349908</v>
      </c>
      <c r="AQ13" s="309"/>
      <c r="AR13" s="309"/>
      <c r="AS13" s="309" t="e">
        <f t="shared" si="5"/>
        <v>#REF!</v>
      </c>
      <c r="AT13" s="309"/>
      <c r="AU13" s="309" t="e">
        <f>#REF!-S13-AG13</f>
        <v>#REF!</v>
      </c>
      <c r="AV13" s="309" t="e">
        <f>#REF!-T13-AH13</f>
        <v>#REF!</v>
      </c>
      <c r="AW13" s="309" t="e">
        <f>#REF!-U13-AI13</f>
        <v>#REF!</v>
      </c>
      <c r="AX13" s="309" t="e">
        <f>#REF!-V13-AJ13</f>
        <v>#REF!</v>
      </c>
      <c r="AY13" s="309" t="e">
        <f>#REF!-W13-AK13</f>
        <v>#REF!</v>
      </c>
      <c r="AZ13" s="309" t="e">
        <f>#REF!-X13-AL13</f>
        <v>#REF!</v>
      </c>
      <c r="BA13" s="309" t="e">
        <f>#REF!-Y13-AM13</f>
        <v>#REF!</v>
      </c>
      <c r="BB13" s="309" t="e">
        <f>#REF!-Z13-AN13</f>
        <v>#REF!</v>
      </c>
      <c r="BC13" s="309" t="e">
        <f>#REF!-AA13-AO13</f>
        <v>#REF!</v>
      </c>
      <c r="BD13" s="309" t="e">
        <f>#REF!-AB13-AP13</f>
        <v>#REF!</v>
      </c>
      <c r="BE13" s="309" t="e">
        <f>#REF!-AC13-AQ13</f>
        <v>#REF!</v>
      </c>
      <c r="BF13" s="309" t="e">
        <f>#REF!-AD13-AR13</f>
        <v>#REF!</v>
      </c>
      <c r="BG13" s="310" t="e">
        <f>Q13-#REF!</f>
        <v>#REF!</v>
      </c>
      <c r="BH13" s="311" t="e">
        <f>Q13/#REF!</f>
        <v>#REF!</v>
      </c>
      <c r="BI13" s="312" t="s">
        <v>307</v>
      </c>
      <c r="BJ13" s="312" t="s">
        <v>308</v>
      </c>
      <c r="BK13" s="313" t="e">
        <f>#REF!-Q13-AE13-AS13</f>
        <v>#REF!</v>
      </c>
    </row>
    <row r="14" spans="1:84" s="314" customFormat="1" ht="18" customHeight="1" x14ac:dyDescent="0.25">
      <c r="A14" s="303">
        <v>5</v>
      </c>
      <c r="B14" s="304" t="s">
        <v>161</v>
      </c>
      <c r="C14" s="305">
        <v>107260000000</v>
      </c>
      <c r="D14" s="316"/>
      <c r="E14" s="316"/>
      <c r="F14" s="316"/>
      <c r="G14" s="316">
        <v>18941000000</v>
      </c>
      <c r="H14" s="316"/>
      <c r="I14" s="316"/>
      <c r="J14" s="316"/>
      <c r="K14" s="316"/>
      <c r="L14" s="316"/>
      <c r="M14" s="316"/>
      <c r="N14" s="316">
        <v>54554000000</v>
      </c>
      <c r="O14" s="316"/>
      <c r="P14" s="316">
        <v>33765000000</v>
      </c>
      <c r="Q14" s="306">
        <v>83960662777</v>
      </c>
      <c r="R14" s="306"/>
      <c r="S14" s="306"/>
      <c r="T14" s="306">
        <v>32510000</v>
      </c>
      <c r="U14" s="306">
        <v>5924413376</v>
      </c>
      <c r="V14" s="306"/>
      <c r="W14" s="306"/>
      <c r="X14" s="306"/>
      <c r="Y14" s="306"/>
      <c r="Z14" s="306"/>
      <c r="AA14" s="306"/>
      <c r="AB14" s="306">
        <v>44024231968</v>
      </c>
      <c r="AC14" s="306"/>
      <c r="AD14" s="306">
        <v>33979507433</v>
      </c>
      <c r="AE14" s="309">
        <f t="shared" si="4"/>
        <v>3855706445</v>
      </c>
      <c r="AF14" s="309">
        <v>0</v>
      </c>
      <c r="AG14" s="309">
        <v>0</v>
      </c>
      <c r="AH14" s="309">
        <v>0</v>
      </c>
      <c r="AI14" s="309">
        <v>0</v>
      </c>
      <c r="AJ14" s="309">
        <v>0</v>
      </c>
      <c r="AK14" s="309">
        <v>0</v>
      </c>
      <c r="AL14" s="309">
        <v>0</v>
      </c>
      <c r="AM14" s="309">
        <v>0</v>
      </c>
      <c r="AN14" s="309">
        <v>0</v>
      </c>
      <c r="AO14" s="309">
        <v>0</v>
      </c>
      <c r="AP14" s="309">
        <v>2957669364</v>
      </c>
      <c r="AQ14" s="309">
        <v>0</v>
      </c>
      <c r="AR14" s="309">
        <v>898037081</v>
      </c>
      <c r="AS14" s="309" t="e">
        <f t="shared" si="5"/>
        <v>#REF!</v>
      </c>
      <c r="AT14" s="135">
        <v>0</v>
      </c>
      <c r="AU14" s="309" t="e">
        <f>#REF!-S14-AG14</f>
        <v>#REF!</v>
      </c>
      <c r="AV14" s="309" t="e">
        <f>#REF!-T14-AH14</f>
        <v>#REF!</v>
      </c>
      <c r="AW14" s="309" t="e">
        <f>#REF!-U14-AI14</f>
        <v>#REF!</v>
      </c>
      <c r="AX14" s="309" t="e">
        <f>#REF!-V14-AJ14</f>
        <v>#REF!</v>
      </c>
      <c r="AY14" s="309" t="e">
        <f>#REF!-W14-AK14</f>
        <v>#REF!</v>
      </c>
      <c r="AZ14" s="309" t="e">
        <f>#REF!-X14-AL14</f>
        <v>#REF!</v>
      </c>
      <c r="BA14" s="309" t="e">
        <f>#REF!-Y14-AM14</f>
        <v>#REF!</v>
      </c>
      <c r="BB14" s="309" t="e">
        <f>#REF!-Z14-AN14</f>
        <v>#REF!</v>
      </c>
      <c r="BC14" s="309" t="e">
        <f>#REF!-AA14-AO14</f>
        <v>#REF!</v>
      </c>
      <c r="BD14" s="309" t="e">
        <f>#REF!-AB14-AP14</f>
        <v>#REF!</v>
      </c>
      <c r="BE14" s="309" t="e">
        <f>#REF!-AC14-AQ14</f>
        <v>#REF!</v>
      </c>
      <c r="BF14" s="309" t="e">
        <f>#REF!-AD14-AR14</f>
        <v>#REF!</v>
      </c>
      <c r="BG14" s="310" t="e">
        <f>Q14-#REF!</f>
        <v>#REF!</v>
      </c>
      <c r="BH14" s="311" t="e">
        <f>Q14/#REF!</f>
        <v>#REF!</v>
      </c>
      <c r="BI14" s="312" t="s">
        <v>309</v>
      </c>
      <c r="BJ14" s="312" t="s">
        <v>310</v>
      </c>
      <c r="BK14" s="313" t="e">
        <f>#REF!-Q14-AE14-AS14</f>
        <v>#REF!</v>
      </c>
    </row>
    <row r="15" spans="1:84" s="314" customFormat="1" ht="18" customHeight="1" x14ac:dyDescent="0.25">
      <c r="A15" s="303">
        <v>6</v>
      </c>
      <c r="B15" s="304" t="s">
        <v>162</v>
      </c>
      <c r="C15" s="305">
        <v>215628000000</v>
      </c>
      <c r="D15" s="316"/>
      <c r="E15" s="316"/>
      <c r="F15" s="316"/>
      <c r="G15" s="316">
        <v>24837000000</v>
      </c>
      <c r="H15" s="316"/>
      <c r="I15" s="316"/>
      <c r="J15" s="316"/>
      <c r="K15" s="316"/>
      <c r="L15" s="316">
        <v>170000000</v>
      </c>
      <c r="M15" s="316">
        <v>124115000000</v>
      </c>
      <c r="N15" s="316">
        <v>66506000000</v>
      </c>
      <c r="O15" s="316"/>
      <c r="P15" s="316"/>
      <c r="Q15" s="306">
        <v>160543020349</v>
      </c>
      <c r="R15" s="325"/>
      <c r="S15" s="325"/>
      <c r="T15" s="325"/>
      <c r="U15" s="325"/>
      <c r="V15" s="325"/>
      <c r="W15" s="325"/>
      <c r="X15" s="325"/>
      <c r="Y15" s="325"/>
      <c r="Z15" s="325">
        <v>125894000</v>
      </c>
      <c r="AA15" s="325">
        <v>105724724650</v>
      </c>
      <c r="AB15" s="325">
        <v>54692401699</v>
      </c>
      <c r="AC15" s="325"/>
      <c r="AD15" s="325"/>
      <c r="AE15" s="309">
        <f t="shared" si="4"/>
        <v>695615194</v>
      </c>
      <c r="AF15" s="326"/>
      <c r="AG15" s="326"/>
      <c r="AH15" s="326"/>
      <c r="AI15" s="326"/>
      <c r="AJ15" s="326"/>
      <c r="AK15" s="326"/>
      <c r="AL15" s="326"/>
      <c r="AM15" s="326"/>
      <c r="AN15" s="326"/>
      <c r="AO15" s="326">
        <v>344111335</v>
      </c>
      <c r="AP15" s="326">
        <v>351503859</v>
      </c>
      <c r="AQ15" s="326"/>
      <c r="AR15" s="326"/>
      <c r="AS15" s="309" t="e">
        <f t="shared" si="5"/>
        <v>#REF!</v>
      </c>
      <c r="AT15" s="327" t="e">
        <f>#REF!-R15-AF15</f>
        <v>#REF!</v>
      </c>
      <c r="AU15" s="309" t="e">
        <f>#REF!-S15-AG15</f>
        <v>#REF!</v>
      </c>
      <c r="AV15" s="309" t="e">
        <f>#REF!-T15-AH15</f>
        <v>#REF!</v>
      </c>
      <c r="AW15" s="309" t="e">
        <f>#REF!-U15-AI15</f>
        <v>#REF!</v>
      </c>
      <c r="AX15" s="309" t="e">
        <f>#REF!-V15-AJ15</f>
        <v>#REF!</v>
      </c>
      <c r="AY15" s="309" t="e">
        <f>#REF!-W15-AK15</f>
        <v>#REF!</v>
      </c>
      <c r="AZ15" s="309" t="e">
        <f>#REF!-X15-AL15</f>
        <v>#REF!</v>
      </c>
      <c r="BA15" s="309" t="e">
        <f>#REF!-Y15-AM15</f>
        <v>#REF!</v>
      </c>
      <c r="BB15" s="309" t="e">
        <f>#REF!-Z15-AN15</f>
        <v>#REF!</v>
      </c>
      <c r="BC15" s="309" t="e">
        <f>#REF!-AA15-AO15</f>
        <v>#REF!</v>
      </c>
      <c r="BD15" s="309" t="e">
        <f>#REF!-AB15-AP15</f>
        <v>#REF!</v>
      </c>
      <c r="BE15" s="309" t="e">
        <f>#REF!-AC15-AQ15</f>
        <v>#REF!</v>
      </c>
      <c r="BF15" s="309" t="e">
        <f>#REF!-AD15-AR15</f>
        <v>#REF!</v>
      </c>
      <c r="BG15" s="310" t="e">
        <f>Q15-#REF!</f>
        <v>#REF!</v>
      </c>
      <c r="BH15" s="311" t="e">
        <f>Q15/#REF!</f>
        <v>#REF!</v>
      </c>
      <c r="BI15" s="312" t="s">
        <v>311</v>
      </c>
      <c r="BJ15" s="312" t="s">
        <v>312</v>
      </c>
      <c r="BK15" s="313" t="e">
        <f>#REF!-Q15-AE15-AS15</f>
        <v>#REF!</v>
      </c>
    </row>
    <row r="16" spans="1:84" s="314" customFormat="1" ht="33" customHeight="1" x14ac:dyDescent="0.25">
      <c r="A16" s="303">
        <v>7</v>
      </c>
      <c r="B16" s="304" t="s">
        <v>163</v>
      </c>
      <c r="C16" s="305">
        <v>183252000000</v>
      </c>
      <c r="D16" s="316"/>
      <c r="E16" s="316"/>
      <c r="F16" s="316"/>
      <c r="G16" s="316">
        <v>149978000000</v>
      </c>
      <c r="H16" s="316"/>
      <c r="I16" s="316"/>
      <c r="J16" s="316"/>
      <c r="K16" s="316"/>
      <c r="L16" s="316"/>
      <c r="M16" s="316"/>
      <c r="N16" s="316">
        <v>33274000000</v>
      </c>
      <c r="O16" s="316"/>
      <c r="P16" s="316"/>
      <c r="Q16" s="306">
        <v>152396808023</v>
      </c>
      <c r="R16" s="307"/>
      <c r="S16" s="307"/>
      <c r="T16" s="307">
        <v>458704400</v>
      </c>
      <c r="U16" s="307">
        <v>119276651977</v>
      </c>
      <c r="V16" s="307"/>
      <c r="W16" s="307"/>
      <c r="X16" s="307"/>
      <c r="Y16" s="307"/>
      <c r="Z16" s="307"/>
      <c r="AA16" s="307"/>
      <c r="AB16" s="307">
        <v>32661451646</v>
      </c>
      <c r="AC16" s="307"/>
      <c r="AD16" s="307"/>
      <c r="AE16" s="309">
        <f t="shared" si="4"/>
        <v>116377858818</v>
      </c>
      <c r="AF16" s="309"/>
      <c r="AG16" s="309"/>
      <c r="AH16" s="309"/>
      <c r="AI16" s="309">
        <v>116209053269</v>
      </c>
      <c r="AJ16" s="309"/>
      <c r="AK16" s="309"/>
      <c r="AL16" s="309"/>
      <c r="AM16" s="309"/>
      <c r="AN16" s="309"/>
      <c r="AO16" s="309"/>
      <c r="AP16" s="309">
        <v>168805549</v>
      </c>
      <c r="AQ16" s="309"/>
      <c r="AR16" s="309"/>
      <c r="AS16" s="309" t="e">
        <f t="shared" si="5"/>
        <v>#REF!</v>
      </c>
      <c r="AT16" s="135">
        <v>0</v>
      </c>
      <c r="AU16" s="309" t="e">
        <f>#REF!-S16-AG16</f>
        <v>#REF!</v>
      </c>
      <c r="AV16" s="309" t="e">
        <f>#REF!-T16-AH16</f>
        <v>#REF!</v>
      </c>
      <c r="AW16" s="309" t="e">
        <f>#REF!-U16-AI16</f>
        <v>#REF!</v>
      </c>
      <c r="AX16" s="309" t="e">
        <f>#REF!-V16-AJ16</f>
        <v>#REF!</v>
      </c>
      <c r="AY16" s="309" t="e">
        <f>#REF!-W16-AK16</f>
        <v>#REF!</v>
      </c>
      <c r="AZ16" s="309" t="e">
        <f>#REF!-X16-AL16</f>
        <v>#REF!</v>
      </c>
      <c r="BA16" s="309" t="e">
        <f>#REF!-Y16-AM16</f>
        <v>#REF!</v>
      </c>
      <c r="BB16" s="309" t="e">
        <f>#REF!-Z16-AN16</f>
        <v>#REF!</v>
      </c>
      <c r="BC16" s="309" t="e">
        <f>#REF!-AA16-AO16</f>
        <v>#REF!</v>
      </c>
      <c r="BD16" s="309" t="e">
        <f>#REF!-AB16-AP16</f>
        <v>#REF!</v>
      </c>
      <c r="BE16" s="309" t="e">
        <f>#REF!-AC16-AQ16</f>
        <v>#REF!</v>
      </c>
      <c r="BF16" s="309" t="e">
        <f>#REF!-AD16-AR16</f>
        <v>#REF!</v>
      </c>
      <c r="BG16" s="310" t="e">
        <f>Q16-#REF!</f>
        <v>#REF!</v>
      </c>
      <c r="BH16" s="311" t="e">
        <f>Q16/#REF!</f>
        <v>#REF!</v>
      </c>
      <c r="BI16" s="312" t="s">
        <v>313</v>
      </c>
      <c r="BJ16" s="312" t="s">
        <v>314</v>
      </c>
      <c r="BK16" s="313" t="e">
        <f>#REF!-Q16-AE16-AS16</f>
        <v>#REF!</v>
      </c>
    </row>
    <row r="17" spans="1:63" ht="18" customHeight="1" x14ac:dyDescent="0.25">
      <c r="A17" s="317">
        <v>8</v>
      </c>
      <c r="B17" s="318" t="s">
        <v>164</v>
      </c>
      <c r="C17" s="319">
        <v>75727000000</v>
      </c>
      <c r="D17" s="320"/>
      <c r="E17" s="320"/>
      <c r="F17" s="320"/>
      <c r="G17" s="320">
        <v>7093000000</v>
      </c>
      <c r="H17" s="320"/>
      <c r="I17" s="320"/>
      <c r="J17" s="320"/>
      <c r="K17" s="320"/>
      <c r="L17" s="320"/>
      <c r="M17" s="320">
        <v>2753000000</v>
      </c>
      <c r="N17" s="320">
        <v>65881000000</v>
      </c>
      <c r="O17" s="320"/>
      <c r="P17" s="320"/>
      <c r="Q17" s="307">
        <v>73659926467</v>
      </c>
      <c r="R17" s="307"/>
      <c r="S17" s="307"/>
      <c r="T17" s="307">
        <v>509693924</v>
      </c>
      <c r="U17" s="307">
        <v>1914000000</v>
      </c>
      <c r="V17" s="307"/>
      <c r="W17" s="307"/>
      <c r="X17" s="307"/>
      <c r="Y17" s="307"/>
      <c r="Z17" s="307"/>
      <c r="AA17" s="307">
        <v>3167225065</v>
      </c>
      <c r="AB17" s="307">
        <v>68069007478</v>
      </c>
      <c r="AC17" s="307"/>
      <c r="AD17" s="307"/>
      <c r="AE17" s="135">
        <f t="shared" si="4"/>
        <v>461889895</v>
      </c>
      <c r="AF17" s="256"/>
      <c r="AG17" s="256"/>
      <c r="AH17" s="256"/>
      <c r="AI17" s="256"/>
      <c r="AJ17" s="256"/>
      <c r="AK17" s="256"/>
      <c r="AL17" s="256"/>
      <c r="AM17" s="256"/>
      <c r="AN17" s="256"/>
      <c r="AO17" s="256">
        <v>125192572</v>
      </c>
      <c r="AP17" s="256">
        <v>336697323</v>
      </c>
      <c r="AQ17" s="256"/>
      <c r="AR17" s="256"/>
      <c r="AS17" s="135" t="e">
        <f t="shared" si="5"/>
        <v>#REF!</v>
      </c>
      <c r="AT17" s="135">
        <v>0</v>
      </c>
      <c r="AU17" s="309" t="e">
        <f>#REF!-S17-AG17</f>
        <v>#REF!</v>
      </c>
      <c r="AV17" s="309" t="e">
        <f>#REF!-T17-AH17</f>
        <v>#REF!</v>
      </c>
      <c r="AW17" s="309" t="e">
        <f>#REF!-U17-AI17</f>
        <v>#REF!</v>
      </c>
      <c r="AX17" s="309" t="e">
        <f>#REF!-V17-AJ17</f>
        <v>#REF!</v>
      </c>
      <c r="AY17" s="309" t="e">
        <f>#REF!-W17-AK17</f>
        <v>#REF!</v>
      </c>
      <c r="AZ17" s="309" t="e">
        <f>#REF!-X17-AL17</f>
        <v>#REF!</v>
      </c>
      <c r="BA17" s="309" t="e">
        <f>#REF!-Y17-AM17</f>
        <v>#REF!</v>
      </c>
      <c r="BB17" s="309" t="e">
        <f>#REF!-Z17-AN17</f>
        <v>#REF!</v>
      </c>
      <c r="BC17" s="309" t="e">
        <f>#REF!-AA17-AO17</f>
        <v>#REF!</v>
      </c>
      <c r="BD17" s="309" t="e">
        <f>#REF!-AB17-AP17</f>
        <v>#REF!</v>
      </c>
      <c r="BE17" s="309" t="e">
        <f>#REF!-AC17-AQ17</f>
        <v>#REF!</v>
      </c>
      <c r="BF17" s="309" t="e">
        <f>#REF!-AD17-AR17</f>
        <v>#REF!</v>
      </c>
      <c r="BG17" s="256" t="e">
        <f>Q17-#REF!</f>
        <v>#REF!</v>
      </c>
      <c r="BH17" s="324" t="e">
        <f>Q17/#REF!</f>
        <v>#REF!</v>
      </c>
      <c r="BI17" s="257" t="s">
        <v>315</v>
      </c>
      <c r="BJ17" s="257" t="s">
        <v>316</v>
      </c>
      <c r="BK17" s="134" t="e">
        <f>#REF!-Q17-AE17-AS17</f>
        <v>#REF!</v>
      </c>
    </row>
    <row r="18" spans="1:63" ht="18" customHeight="1" x14ac:dyDescent="0.25">
      <c r="A18" s="317">
        <v>9</v>
      </c>
      <c r="B18" s="318" t="s">
        <v>165</v>
      </c>
      <c r="C18" s="319">
        <v>2194884000000</v>
      </c>
      <c r="D18" s="320"/>
      <c r="E18" s="320"/>
      <c r="F18" s="320">
        <v>2143622000000</v>
      </c>
      <c r="G18" s="320">
        <v>17965000000</v>
      </c>
      <c r="H18" s="320"/>
      <c r="I18" s="320"/>
      <c r="J18" s="320"/>
      <c r="K18" s="320"/>
      <c r="L18" s="320"/>
      <c r="M18" s="320"/>
      <c r="N18" s="320">
        <v>33297000000</v>
      </c>
      <c r="O18" s="320"/>
      <c r="P18" s="320"/>
      <c r="Q18" s="307">
        <v>2415742284915</v>
      </c>
      <c r="R18" s="307"/>
      <c r="S18" s="307"/>
      <c r="T18" s="307">
        <v>2380328375832</v>
      </c>
      <c r="U18" s="307"/>
      <c r="V18" s="307"/>
      <c r="W18" s="307"/>
      <c r="X18" s="307"/>
      <c r="Y18" s="307"/>
      <c r="Z18" s="307"/>
      <c r="AA18" s="307"/>
      <c r="AB18" s="307">
        <v>35413909083</v>
      </c>
      <c r="AC18" s="307"/>
      <c r="AD18" s="307"/>
      <c r="AE18" s="272">
        <f t="shared" si="4"/>
        <v>8829046936</v>
      </c>
      <c r="AF18" s="271"/>
      <c r="AG18" s="271"/>
      <c r="AH18" s="271">
        <v>8204599750</v>
      </c>
      <c r="AI18" s="271"/>
      <c r="AJ18" s="271"/>
      <c r="AK18" s="271"/>
      <c r="AL18" s="271"/>
      <c r="AM18" s="271"/>
      <c r="AN18" s="271"/>
      <c r="AO18" s="271"/>
      <c r="AP18" s="271">
        <v>624447186</v>
      </c>
      <c r="AQ18" s="256"/>
      <c r="AR18" s="256"/>
      <c r="AS18" s="135" t="e">
        <f t="shared" si="5"/>
        <v>#REF!</v>
      </c>
      <c r="AT18" s="135"/>
      <c r="AU18" s="309" t="e">
        <f>#REF!-S18-AG18</f>
        <v>#REF!</v>
      </c>
      <c r="AV18" s="309" t="e">
        <f>#REF!-T18-AH18</f>
        <v>#REF!</v>
      </c>
      <c r="AW18" s="309" t="e">
        <f>#REF!-U18-AI18</f>
        <v>#REF!</v>
      </c>
      <c r="AX18" s="309" t="e">
        <f>#REF!-V18-AJ18</f>
        <v>#REF!</v>
      </c>
      <c r="AY18" s="309" t="e">
        <f>#REF!-W18-AK18</f>
        <v>#REF!</v>
      </c>
      <c r="AZ18" s="309" t="e">
        <f>#REF!-X18-AL18</f>
        <v>#REF!</v>
      </c>
      <c r="BA18" s="309" t="e">
        <f>#REF!-Y18-AM18</f>
        <v>#REF!</v>
      </c>
      <c r="BB18" s="309" t="e">
        <f>#REF!-Z18-AN18</f>
        <v>#REF!</v>
      </c>
      <c r="BC18" s="309" t="e">
        <f>#REF!-AA18-AO18</f>
        <v>#REF!</v>
      </c>
      <c r="BD18" s="309" t="e">
        <f>#REF!-AB18-AP18</f>
        <v>#REF!</v>
      </c>
      <c r="BE18" s="309" t="e">
        <f>#REF!-AC18-AQ18</f>
        <v>#REF!</v>
      </c>
      <c r="BF18" s="309" t="e">
        <f>#REF!-AD18-AR18</f>
        <v>#REF!</v>
      </c>
      <c r="BG18" s="256" t="e">
        <f>Q18-#REF!</f>
        <v>#REF!</v>
      </c>
      <c r="BH18" s="324" t="e">
        <f>Q18/#REF!</f>
        <v>#REF!</v>
      </c>
      <c r="BI18" s="257" t="s">
        <v>317</v>
      </c>
      <c r="BJ18" s="257" t="s">
        <v>318</v>
      </c>
      <c r="BK18" s="134" t="e">
        <f>#REF!-Q18-AE18-AS18</f>
        <v>#REF!</v>
      </c>
    </row>
    <row r="19" spans="1:63" ht="22.5" customHeight="1" x14ac:dyDescent="0.25">
      <c r="A19" s="317">
        <v>10</v>
      </c>
      <c r="B19" s="318" t="s">
        <v>166</v>
      </c>
      <c r="C19" s="319">
        <v>2216287000000</v>
      </c>
      <c r="D19" s="320"/>
      <c r="E19" s="320"/>
      <c r="F19" s="320"/>
      <c r="G19" s="320">
        <v>24920000000</v>
      </c>
      <c r="H19" s="320">
        <v>2148707000000</v>
      </c>
      <c r="I19" s="320"/>
      <c r="J19" s="320"/>
      <c r="K19" s="320"/>
      <c r="L19" s="320"/>
      <c r="M19" s="320"/>
      <c r="N19" s="320">
        <v>42660000000</v>
      </c>
      <c r="O19" s="320"/>
      <c r="P19" s="320"/>
      <c r="Q19" s="307">
        <v>802391004566</v>
      </c>
      <c r="R19" s="307"/>
      <c r="S19" s="307"/>
      <c r="T19" s="307"/>
      <c r="U19" s="307">
        <v>56910000</v>
      </c>
      <c r="V19" s="307">
        <v>768248986026</v>
      </c>
      <c r="W19" s="307"/>
      <c r="X19" s="307"/>
      <c r="Y19" s="307"/>
      <c r="Z19" s="307"/>
      <c r="AA19" s="307"/>
      <c r="AB19" s="307">
        <v>34085108540</v>
      </c>
      <c r="AC19" s="307"/>
      <c r="AD19" s="307"/>
      <c r="AE19" s="135">
        <f t="shared" si="4"/>
        <v>168210392258</v>
      </c>
      <c r="AF19" s="135"/>
      <c r="AG19" s="135"/>
      <c r="AH19" s="135"/>
      <c r="AI19" s="135">
        <v>8886267800</v>
      </c>
      <c r="AJ19" s="135">
        <v>157423690854</v>
      </c>
      <c r="AK19" s="135"/>
      <c r="AL19" s="135"/>
      <c r="AM19" s="135"/>
      <c r="AN19" s="135"/>
      <c r="AO19" s="135"/>
      <c r="AP19" s="135">
        <v>1900433604</v>
      </c>
      <c r="AQ19" s="135"/>
      <c r="AR19" s="135"/>
      <c r="AS19" s="135" t="e">
        <f t="shared" si="5"/>
        <v>#REF!</v>
      </c>
      <c r="AT19" s="135">
        <v>0</v>
      </c>
      <c r="AU19" s="309" t="e">
        <f>#REF!-S19-AG19</f>
        <v>#REF!</v>
      </c>
      <c r="AV19" s="309" t="e">
        <f>#REF!-T19-AH19</f>
        <v>#REF!</v>
      </c>
      <c r="AW19" s="309" t="e">
        <f>#REF!-U19-AI19</f>
        <v>#REF!</v>
      </c>
      <c r="AX19" s="309" t="e">
        <f>#REF!-V19-AJ19</f>
        <v>#REF!</v>
      </c>
      <c r="AY19" s="309" t="e">
        <f>#REF!-W19-AK19</f>
        <v>#REF!</v>
      </c>
      <c r="AZ19" s="309" t="e">
        <f>#REF!-X19-AL19</f>
        <v>#REF!</v>
      </c>
      <c r="BA19" s="309" t="e">
        <f>#REF!-Y19-AM19</f>
        <v>#REF!</v>
      </c>
      <c r="BB19" s="309" t="e">
        <f>#REF!-Z19-AN19</f>
        <v>#REF!</v>
      </c>
      <c r="BC19" s="309" t="e">
        <f>#REF!-AA19-AO19</f>
        <v>#REF!</v>
      </c>
      <c r="BD19" s="309" t="e">
        <f>#REF!-AB19-AP19</f>
        <v>#REF!</v>
      </c>
      <c r="BE19" s="309" t="e">
        <f>#REF!-AC19-AQ19</f>
        <v>#REF!</v>
      </c>
      <c r="BF19" s="309" t="e">
        <f>#REF!-AD19-AR19</f>
        <v>#REF!</v>
      </c>
      <c r="BG19" s="256" t="e">
        <f>Q19-#REF!</f>
        <v>#REF!</v>
      </c>
      <c r="BH19" s="324" t="e">
        <f>Q19/#REF!</f>
        <v>#REF!</v>
      </c>
      <c r="BI19" s="257" t="s">
        <v>319</v>
      </c>
      <c r="BJ19" s="257" t="s">
        <v>320</v>
      </c>
      <c r="BK19" s="134" t="e">
        <f>#REF!-Q19-AE19-AS19</f>
        <v>#REF!</v>
      </c>
    </row>
    <row r="20" spans="1:63" ht="22.5" customHeight="1" x14ac:dyDescent="0.25">
      <c r="A20" s="317">
        <v>11</v>
      </c>
      <c r="B20" s="318" t="s">
        <v>167</v>
      </c>
      <c r="C20" s="319">
        <v>1468037000000</v>
      </c>
      <c r="D20" s="320"/>
      <c r="E20" s="320"/>
      <c r="F20" s="320">
        <v>320721000000</v>
      </c>
      <c r="G20" s="320">
        <v>29607000000</v>
      </c>
      <c r="H20" s="320"/>
      <c r="I20" s="320"/>
      <c r="J20" s="320"/>
      <c r="K20" s="320"/>
      <c r="L20" s="320"/>
      <c r="M20" s="320"/>
      <c r="N20" s="320">
        <v>58158000000</v>
      </c>
      <c r="O20" s="320">
        <v>1009476000000</v>
      </c>
      <c r="P20" s="320">
        <v>50075000000</v>
      </c>
      <c r="Q20" s="307">
        <v>1488307619136</v>
      </c>
      <c r="R20" s="307"/>
      <c r="S20" s="307"/>
      <c r="T20" s="307">
        <v>294471677748</v>
      </c>
      <c r="U20" s="307">
        <v>646905608</v>
      </c>
      <c r="V20" s="307"/>
      <c r="W20" s="307"/>
      <c r="X20" s="307"/>
      <c r="Y20" s="307"/>
      <c r="Z20" s="307"/>
      <c r="AA20" s="307"/>
      <c r="AB20" s="307">
        <v>59059601374</v>
      </c>
      <c r="AC20" s="307">
        <v>1109873451417</v>
      </c>
      <c r="AD20" s="307">
        <v>24255982989</v>
      </c>
      <c r="AE20" s="135">
        <f t="shared" si="4"/>
        <v>11271347034</v>
      </c>
      <c r="AF20" s="135"/>
      <c r="AG20" s="135"/>
      <c r="AH20" s="135"/>
      <c r="AI20" s="135"/>
      <c r="AJ20" s="135"/>
      <c r="AK20" s="135"/>
      <c r="AL20" s="135"/>
      <c r="AM20" s="135"/>
      <c r="AN20" s="135"/>
      <c r="AO20" s="135"/>
      <c r="AP20" s="135">
        <v>132405384</v>
      </c>
      <c r="AQ20" s="135">
        <v>11138941650</v>
      </c>
      <c r="AR20" s="135"/>
      <c r="AS20" s="135" t="e">
        <f t="shared" si="5"/>
        <v>#REF!</v>
      </c>
      <c r="AT20" s="135">
        <v>0</v>
      </c>
      <c r="AU20" s="309" t="e">
        <f>#REF!-S20-AG20</f>
        <v>#REF!</v>
      </c>
      <c r="AV20" s="309" t="e">
        <f>#REF!-T20-AH20</f>
        <v>#REF!</v>
      </c>
      <c r="AW20" s="309" t="e">
        <f>#REF!-U20-AI20</f>
        <v>#REF!</v>
      </c>
      <c r="AX20" s="309" t="e">
        <f>#REF!-V20-AJ20</f>
        <v>#REF!</v>
      </c>
      <c r="AY20" s="309" t="e">
        <f>#REF!-W20-AK20</f>
        <v>#REF!</v>
      </c>
      <c r="AZ20" s="309" t="e">
        <f>#REF!-X20-AL20</f>
        <v>#REF!</v>
      </c>
      <c r="BA20" s="309" t="e">
        <f>#REF!-Y20-AM20</f>
        <v>#REF!</v>
      </c>
      <c r="BB20" s="309" t="e">
        <f>#REF!-Z20-AN20</f>
        <v>#REF!</v>
      </c>
      <c r="BC20" s="309" t="e">
        <f>#REF!-AA20-AO20</f>
        <v>#REF!</v>
      </c>
      <c r="BD20" s="309" t="e">
        <f>#REF!-AB20-AP20</f>
        <v>#REF!</v>
      </c>
      <c r="BE20" s="309" t="e">
        <f>#REF!-AC20-AQ20</f>
        <v>#REF!</v>
      </c>
      <c r="BF20" s="309" t="e">
        <f>#REF!-AD20-AR20</f>
        <v>#REF!</v>
      </c>
      <c r="BG20" s="256" t="e">
        <f>Q20-#REF!</f>
        <v>#REF!</v>
      </c>
      <c r="BH20" s="324" t="e">
        <f>Q20/#REF!</f>
        <v>#REF!</v>
      </c>
      <c r="BI20" s="257" t="s">
        <v>321</v>
      </c>
      <c r="BJ20" s="257" t="s">
        <v>322</v>
      </c>
      <c r="BK20" s="134" t="e">
        <f>#REF!-Q20-AE20-AS20</f>
        <v>#REF!</v>
      </c>
    </row>
    <row r="21" spans="1:63" ht="22.5" customHeight="1" x14ac:dyDescent="0.25">
      <c r="A21" s="317">
        <v>12</v>
      </c>
      <c r="B21" s="318" t="s">
        <v>323</v>
      </c>
      <c r="C21" s="319">
        <v>1036797000000</v>
      </c>
      <c r="D21" s="320"/>
      <c r="E21" s="320"/>
      <c r="F21" s="320"/>
      <c r="G21" s="320"/>
      <c r="H21" s="320"/>
      <c r="I21" s="320">
        <v>289956000000</v>
      </c>
      <c r="J21" s="320"/>
      <c r="K21" s="320">
        <v>716594000000</v>
      </c>
      <c r="L21" s="320"/>
      <c r="M21" s="320"/>
      <c r="N21" s="320">
        <v>30247000000</v>
      </c>
      <c r="O21" s="320"/>
      <c r="P21" s="320"/>
      <c r="Q21" s="307">
        <v>1047724423970</v>
      </c>
      <c r="R21" s="307"/>
      <c r="S21" s="307"/>
      <c r="T21" s="307">
        <v>1210361000</v>
      </c>
      <c r="U21" s="307"/>
      <c r="V21" s="307"/>
      <c r="W21" s="308">
        <v>328027536843</v>
      </c>
      <c r="X21" s="307"/>
      <c r="Y21" s="307">
        <v>686767253542</v>
      </c>
      <c r="Z21" s="307"/>
      <c r="AA21" s="307"/>
      <c r="AB21" s="307">
        <v>31719272585</v>
      </c>
      <c r="AC21" s="307"/>
      <c r="AD21" s="307"/>
      <c r="AE21" s="135">
        <f t="shared" si="4"/>
        <v>4268788115</v>
      </c>
      <c r="AF21" s="135"/>
      <c r="AG21" s="135"/>
      <c r="AH21" s="135"/>
      <c r="AI21" s="135"/>
      <c r="AJ21" s="135"/>
      <c r="AK21" s="135">
        <v>159289282</v>
      </c>
      <c r="AL21" s="135"/>
      <c r="AM21" s="135">
        <v>436304753</v>
      </c>
      <c r="AN21" s="135"/>
      <c r="AO21" s="135"/>
      <c r="AP21" s="135">
        <v>3673194080</v>
      </c>
      <c r="AQ21" s="135"/>
      <c r="AR21" s="135"/>
      <c r="AS21" s="135" t="e">
        <f t="shared" si="5"/>
        <v>#REF!</v>
      </c>
      <c r="AT21" s="135">
        <v>0</v>
      </c>
      <c r="AU21" s="309" t="e">
        <f>#REF!-S21-AG21</f>
        <v>#REF!</v>
      </c>
      <c r="AV21" s="309" t="e">
        <f>#REF!-T21-AH21</f>
        <v>#REF!</v>
      </c>
      <c r="AW21" s="309" t="e">
        <f>#REF!-U21-AI21</f>
        <v>#REF!</v>
      </c>
      <c r="AX21" s="309" t="e">
        <f>#REF!-V21-AJ21</f>
        <v>#REF!</v>
      </c>
      <c r="AY21" s="309" t="e">
        <f>#REF!-W21-AK21</f>
        <v>#REF!</v>
      </c>
      <c r="AZ21" s="309" t="e">
        <f>#REF!-X21-AL21</f>
        <v>#REF!</v>
      </c>
      <c r="BA21" s="309" t="e">
        <f>#REF!-Y21-AM21</f>
        <v>#REF!</v>
      </c>
      <c r="BB21" s="309" t="e">
        <f>#REF!-Z21-AN21</f>
        <v>#REF!</v>
      </c>
      <c r="BC21" s="309" t="e">
        <f>#REF!-AA21-AO21</f>
        <v>#REF!</v>
      </c>
      <c r="BD21" s="309" t="e">
        <f>#REF!-AB21-AP21</f>
        <v>#REF!</v>
      </c>
      <c r="BE21" s="309" t="e">
        <f>#REF!-AC21-AQ21</f>
        <v>#REF!</v>
      </c>
      <c r="BF21" s="309" t="e">
        <f>#REF!-AD21-AR21</f>
        <v>#REF!</v>
      </c>
      <c r="BG21" s="256" t="e">
        <f>Q21-#REF!</f>
        <v>#REF!</v>
      </c>
      <c r="BH21" s="324" t="e">
        <f>Q21/#REF!</f>
        <v>#REF!</v>
      </c>
      <c r="BI21" s="257" t="s">
        <v>324</v>
      </c>
      <c r="BJ21" s="257" t="s">
        <v>325</v>
      </c>
      <c r="BK21" s="134" t="e">
        <f>#REF!-Q21-AE21-AS21</f>
        <v>#REF!</v>
      </c>
    </row>
    <row r="22" spans="1:63" ht="18" customHeight="1" x14ac:dyDescent="0.25">
      <c r="A22" s="317">
        <v>13</v>
      </c>
      <c r="B22" s="318" t="s">
        <v>168</v>
      </c>
      <c r="C22" s="319">
        <v>369681000000</v>
      </c>
      <c r="D22" s="320"/>
      <c r="E22" s="320"/>
      <c r="F22" s="320"/>
      <c r="G22" s="320">
        <v>108756000000</v>
      </c>
      <c r="H22" s="320"/>
      <c r="I22" s="320"/>
      <c r="J22" s="320">
        <v>145000000000</v>
      </c>
      <c r="K22" s="320"/>
      <c r="L22" s="320"/>
      <c r="M22" s="320"/>
      <c r="N22" s="320">
        <v>23698000000</v>
      </c>
      <c r="O22" s="320"/>
      <c r="P22" s="320">
        <v>92227000000</v>
      </c>
      <c r="Q22" s="307">
        <v>274435736116</v>
      </c>
      <c r="R22" s="307"/>
      <c r="S22" s="307"/>
      <c r="T22" s="307">
        <v>208933999</v>
      </c>
      <c r="U22" s="307">
        <v>20768218003</v>
      </c>
      <c r="V22" s="307"/>
      <c r="W22" s="307">
        <v>14823965240</v>
      </c>
      <c r="X22" s="307">
        <v>130150080244</v>
      </c>
      <c r="Y22" s="307"/>
      <c r="Z22" s="307"/>
      <c r="AA22" s="307"/>
      <c r="AB22" s="307">
        <v>23931175960</v>
      </c>
      <c r="AC22" s="307"/>
      <c r="AD22" s="307">
        <v>84553362670</v>
      </c>
      <c r="AE22" s="135">
        <f t="shared" si="4"/>
        <v>519897881</v>
      </c>
      <c r="AF22" s="135"/>
      <c r="AG22" s="135"/>
      <c r="AH22" s="135"/>
      <c r="AI22" s="135">
        <v>41088217</v>
      </c>
      <c r="AJ22" s="135"/>
      <c r="AK22" s="135"/>
      <c r="AL22" s="135"/>
      <c r="AM22" s="135"/>
      <c r="AN22" s="135"/>
      <c r="AO22" s="135"/>
      <c r="AP22" s="135">
        <v>388993866</v>
      </c>
      <c r="AQ22" s="135"/>
      <c r="AR22" s="135">
        <v>89815798</v>
      </c>
      <c r="AS22" s="135" t="e">
        <f t="shared" si="5"/>
        <v>#REF!</v>
      </c>
      <c r="AT22" s="135">
        <v>0</v>
      </c>
      <c r="AU22" s="309" t="e">
        <f>#REF!-S22-AG22</f>
        <v>#REF!</v>
      </c>
      <c r="AV22" s="309" t="e">
        <f>#REF!-T22-AH22</f>
        <v>#REF!</v>
      </c>
      <c r="AW22" s="309" t="e">
        <f>#REF!-U22-AI22</f>
        <v>#REF!</v>
      </c>
      <c r="AX22" s="309" t="e">
        <f>#REF!-V22-AJ22</f>
        <v>#REF!</v>
      </c>
      <c r="AY22" s="309" t="e">
        <f>#REF!-W22-AK22</f>
        <v>#REF!</v>
      </c>
      <c r="AZ22" s="309" t="e">
        <f>#REF!-X22-AL22</f>
        <v>#REF!</v>
      </c>
      <c r="BA22" s="309" t="e">
        <f>#REF!-Y22-AM22</f>
        <v>#REF!</v>
      </c>
      <c r="BB22" s="309" t="e">
        <f>#REF!-Z22-AN22</f>
        <v>#REF!</v>
      </c>
      <c r="BC22" s="309" t="e">
        <f>#REF!-AA22-AO22</f>
        <v>#REF!</v>
      </c>
      <c r="BD22" s="309" t="e">
        <f>#REF!-AB22-AP22</f>
        <v>#REF!</v>
      </c>
      <c r="BE22" s="309" t="e">
        <f>#REF!-AC22-AQ22</f>
        <v>#REF!</v>
      </c>
      <c r="BF22" s="309" t="e">
        <f>#REF!-AD22-AR22</f>
        <v>#REF!</v>
      </c>
      <c r="BG22" s="256" t="e">
        <f>Q22-#REF!</f>
        <v>#REF!</v>
      </c>
      <c r="BH22" s="324" t="e">
        <f>Q22/#REF!</f>
        <v>#REF!</v>
      </c>
      <c r="BI22" s="257" t="s">
        <v>326</v>
      </c>
      <c r="BJ22" s="257" t="s">
        <v>327</v>
      </c>
      <c r="BK22" s="134" t="e">
        <f>#REF!-Q22-AE22-AS22</f>
        <v>#REF!</v>
      </c>
    </row>
    <row r="23" spans="1:63" ht="18" customHeight="1" x14ac:dyDescent="0.25">
      <c r="A23" s="317">
        <v>14</v>
      </c>
      <c r="B23" s="318" t="s">
        <v>169</v>
      </c>
      <c r="C23" s="319">
        <v>76289000000</v>
      </c>
      <c r="D23" s="320"/>
      <c r="E23" s="320"/>
      <c r="F23" s="328"/>
      <c r="G23" s="320">
        <v>3778000000</v>
      </c>
      <c r="H23" s="320"/>
      <c r="I23" s="320">
        <v>7994000000</v>
      </c>
      <c r="J23" s="320"/>
      <c r="K23" s="320"/>
      <c r="L23" s="320"/>
      <c r="M23" s="320"/>
      <c r="N23" s="320">
        <v>64517000000</v>
      </c>
      <c r="O23" s="320"/>
      <c r="P23" s="320"/>
      <c r="Q23" s="307">
        <v>121132834643</v>
      </c>
      <c r="R23" s="307"/>
      <c r="S23" s="307"/>
      <c r="T23" s="307">
        <v>50741283145</v>
      </c>
      <c r="U23" s="307">
        <v>724847232</v>
      </c>
      <c r="V23" s="307"/>
      <c r="W23" s="307">
        <v>8124852277</v>
      </c>
      <c r="X23" s="307"/>
      <c r="Y23" s="307"/>
      <c r="Z23" s="307"/>
      <c r="AA23" s="307"/>
      <c r="AB23" s="307">
        <v>61541851989</v>
      </c>
      <c r="AC23" s="307"/>
      <c r="AD23" s="307"/>
      <c r="AE23" s="135">
        <f t="shared" si="4"/>
        <v>1918230989</v>
      </c>
      <c r="AF23" s="135"/>
      <c r="AG23" s="135"/>
      <c r="AH23" s="135"/>
      <c r="AI23" s="135"/>
      <c r="AJ23" s="135"/>
      <c r="AK23" s="135">
        <v>1918230989</v>
      </c>
      <c r="AL23" s="135"/>
      <c r="AM23" s="135"/>
      <c r="AN23" s="135"/>
      <c r="AO23" s="135"/>
      <c r="AP23" s="135"/>
      <c r="AQ23" s="135"/>
      <c r="AR23" s="135"/>
      <c r="AS23" s="135" t="e">
        <f t="shared" si="5"/>
        <v>#REF!</v>
      </c>
      <c r="AT23" s="135"/>
      <c r="AU23" s="309" t="e">
        <f>#REF!-S23-AG23</f>
        <v>#REF!</v>
      </c>
      <c r="AV23" s="309" t="e">
        <f>#REF!-T23-AH23</f>
        <v>#REF!</v>
      </c>
      <c r="AW23" s="309" t="e">
        <f>#REF!-U23-AI23</f>
        <v>#REF!</v>
      </c>
      <c r="AX23" s="309" t="e">
        <f>#REF!-V23-AJ23</f>
        <v>#REF!</v>
      </c>
      <c r="AY23" s="309" t="e">
        <f>#REF!-W23-AK23</f>
        <v>#REF!</v>
      </c>
      <c r="AZ23" s="309" t="e">
        <f>#REF!-X23-AL23</f>
        <v>#REF!</v>
      </c>
      <c r="BA23" s="309" t="e">
        <f>#REF!-Y23-AM23</f>
        <v>#REF!</v>
      </c>
      <c r="BB23" s="309" t="e">
        <f>#REF!-Z23-AN23</f>
        <v>#REF!</v>
      </c>
      <c r="BC23" s="309" t="e">
        <f>#REF!-AA23-AO23</f>
        <v>#REF!</v>
      </c>
      <c r="BD23" s="309" t="e">
        <f>#REF!-AB23-AP23</f>
        <v>#REF!</v>
      </c>
      <c r="BE23" s="309" t="e">
        <f>#REF!-AC23-AQ23</f>
        <v>#REF!</v>
      </c>
      <c r="BF23" s="309" t="e">
        <f>#REF!-AD23-AR23</f>
        <v>#REF!</v>
      </c>
      <c r="BG23" s="256" t="e">
        <f>Q23-#REF!</f>
        <v>#REF!</v>
      </c>
      <c r="BH23" s="324" t="e">
        <f>Q23/#REF!</f>
        <v>#REF!</v>
      </c>
      <c r="BI23" s="257" t="s">
        <v>328</v>
      </c>
      <c r="BJ23" s="258" t="s">
        <v>329</v>
      </c>
      <c r="BK23" s="134" t="e">
        <f>#REF!-Q23-AE23-AS23</f>
        <v>#REF!</v>
      </c>
    </row>
    <row r="24" spans="1:63" ht="18" customHeight="1" x14ac:dyDescent="0.25">
      <c r="A24" s="317">
        <v>15</v>
      </c>
      <c r="B24" s="318" t="s">
        <v>170</v>
      </c>
      <c r="C24" s="319">
        <v>37289000000</v>
      </c>
      <c r="D24" s="320"/>
      <c r="E24" s="320"/>
      <c r="F24" s="320"/>
      <c r="G24" s="320"/>
      <c r="H24" s="320"/>
      <c r="I24" s="320"/>
      <c r="J24" s="320"/>
      <c r="K24" s="320"/>
      <c r="L24" s="320"/>
      <c r="M24" s="320"/>
      <c r="N24" s="320">
        <v>37289000000</v>
      </c>
      <c r="O24" s="320"/>
      <c r="P24" s="320"/>
      <c r="Q24" s="307">
        <v>41505422039</v>
      </c>
      <c r="R24" s="307"/>
      <c r="S24" s="307"/>
      <c r="T24" s="307"/>
      <c r="U24" s="307"/>
      <c r="V24" s="307"/>
      <c r="W24" s="307"/>
      <c r="X24" s="307"/>
      <c r="Y24" s="307"/>
      <c r="Z24" s="307"/>
      <c r="AA24" s="307"/>
      <c r="AB24" s="329">
        <v>41505422039</v>
      </c>
      <c r="AC24" s="307"/>
      <c r="AD24" s="307"/>
      <c r="AE24" s="135">
        <f t="shared" si="4"/>
        <v>0</v>
      </c>
      <c r="AF24" s="256"/>
      <c r="AG24" s="256"/>
      <c r="AH24" s="256"/>
      <c r="AI24" s="256"/>
      <c r="AJ24" s="256"/>
      <c r="AK24" s="256"/>
      <c r="AL24" s="256"/>
      <c r="AM24" s="256"/>
      <c r="AN24" s="256"/>
      <c r="AO24" s="256"/>
      <c r="AP24" s="256"/>
      <c r="AQ24" s="256"/>
      <c r="AR24" s="256"/>
      <c r="AS24" s="135" t="e">
        <f t="shared" si="5"/>
        <v>#REF!</v>
      </c>
      <c r="AT24" s="330"/>
      <c r="AU24" s="309" t="e">
        <f>#REF!-S24-AG24</f>
        <v>#REF!</v>
      </c>
      <c r="AV24" s="309" t="e">
        <f>#REF!-T24-AH24</f>
        <v>#REF!</v>
      </c>
      <c r="AW24" s="309" t="e">
        <f>#REF!-U24-AI24</f>
        <v>#REF!</v>
      </c>
      <c r="AX24" s="309" t="e">
        <f>#REF!-V24-AJ24</f>
        <v>#REF!</v>
      </c>
      <c r="AY24" s="309" t="e">
        <f>#REF!-W24-AK24</f>
        <v>#REF!</v>
      </c>
      <c r="AZ24" s="309" t="e">
        <f>#REF!-X24-AL24</f>
        <v>#REF!</v>
      </c>
      <c r="BA24" s="309" t="e">
        <f>#REF!-Y24-AM24</f>
        <v>#REF!</v>
      </c>
      <c r="BB24" s="309" t="e">
        <f>#REF!-Z24-AN24</f>
        <v>#REF!</v>
      </c>
      <c r="BC24" s="309" t="e">
        <f>#REF!-AA24-AO24</f>
        <v>#REF!</v>
      </c>
      <c r="BD24" s="309" t="e">
        <f>#REF!-AB24-AP24</f>
        <v>#REF!</v>
      </c>
      <c r="BE24" s="309" t="e">
        <f>#REF!-AC24-AQ24</f>
        <v>#REF!</v>
      </c>
      <c r="BF24" s="309" t="e">
        <f>#REF!-AD24-AR24</f>
        <v>#REF!</v>
      </c>
      <c r="BG24" s="256" t="e">
        <f>Q24-#REF!</f>
        <v>#REF!</v>
      </c>
      <c r="BH24" s="324" t="e">
        <f>Q24/#REF!</f>
        <v>#REF!</v>
      </c>
      <c r="BI24" s="257" t="s">
        <v>330</v>
      </c>
      <c r="BJ24" s="257" t="s">
        <v>331</v>
      </c>
      <c r="BK24" s="134" t="e">
        <f>#REF!-Q24-AE24-AS24</f>
        <v>#REF!</v>
      </c>
    </row>
    <row r="25" spans="1:63" s="314" customFormat="1" ht="18.75" customHeight="1" x14ac:dyDescent="0.25">
      <c r="A25" s="303">
        <v>16</v>
      </c>
      <c r="B25" s="304" t="s">
        <v>157</v>
      </c>
      <c r="C25" s="305">
        <v>264279000000</v>
      </c>
      <c r="D25" s="316"/>
      <c r="E25" s="316"/>
      <c r="F25" s="316"/>
      <c r="G25" s="316">
        <v>49287000000</v>
      </c>
      <c r="H25" s="316"/>
      <c r="I25" s="316"/>
      <c r="J25" s="316"/>
      <c r="K25" s="316"/>
      <c r="L25" s="316"/>
      <c r="M25" s="316"/>
      <c r="N25" s="316">
        <v>214992000000</v>
      </c>
      <c r="O25" s="316"/>
      <c r="P25" s="316"/>
      <c r="Q25" s="306">
        <v>263556769263</v>
      </c>
      <c r="R25" s="331"/>
      <c r="S25" s="331"/>
      <c r="T25" s="331">
        <v>29651248705</v>
      </c>
      <c r="U25" s="331">
        <v>4984727518</v>
      </c>
      <c r="V25" s="331"/>
      <c r="W25" s="331">
        <v>827100000</v>
      </c>
      <c r="X25" s="331"/>
      <c r="Y25" s="331"/>
      <c r="Z25" s="331"/>
      <c r="AA25" s="331"/>
      <c r="AB25" s="332">
        <v>228093693040</v>
      </c>
      <c r="AC25" s="331"/>
      <c r="AD25" s="331"/>
      <c r="AE25" s="309">
        <f t="shared" si="4"/>
        <v>4226852283</v>
      </c>
      <c r="AF25" s="333"/>
      <c r="AG25" s="333"/>
      <c r="AH25" s="333"/>
      <c r="AI25" s="333"/>
      <c r="AJ25" s="333"/>
      <c r="AK25" s="333"/>
      <c r="AL25" s="333"/>
      <c r="AM25" s="333"/>
      <c r="AN25" s="333"/>
      <c r="AO25" s="333"/>
      <c r="AP25" s="333">
        <v>4226852283</v>
      </c>
      <c r="AQ25" s="333"/>
      <c r="AR25" s="333"/>
      <c r="AS25" s="309" t="e">
        <f t="shared" si="5"/>
        <v>#REF!</v>
      </c>
      <c r="AT25" s="334" t="e">
        <f>#REF!-R25-AF25</f>
        <v>#REF!</v>
      </c>
      <c r="AU25" s="309" t="e">
        <f>#REF!-S25-AG25</f>
        <v>#REF!</v>
      </c>
      <c r="AV25" s="309" t="e">
        <f>#REF!-T25-AH25</f>
        <v>#REF!</v>
      </c>
      <c r="AW25" s="309" t="e">
        <f>#REF!-U25-AI25</f>
        <v>#REF!</v>
      </c>
      <c r="AX25" s="309" t="e">
        <f>#REF!-V25-AJ25</f>
        <v>#REF!</v>
      </c>
      <c r="AY25" s="309" t="e">
        <f>#REF!-W25-AK25</f>
        <v>#REF!</v>
      </c>
      <c r="AZ25" s="309" t="e">
        <f>#REF!-X25-AL25</f>
        <v>#REF!</v>
      </c>
      <c r="BA25" s="309" t="e">
        <f>#REF!-Y25-AM25</f>
        <v>#REF!</v>
      </c>
      <c r="BB25" s="309" t="e">
        <f>#REF!-Z25-AN25</f>
        <v>#REF!</v>
      </c>
      <c r="BC25" s="309" t="e">
        <f>#REF!-AA25-AO25</f>
        <v>#REF!</v>
      </c>
      <c r="BD25" s="309" t="e">
        <f>#REF!-AB25-AP25</f>
        <v>#REF!</v>
      </c>
      <c r="BE25" s="309" t="e">
        <f>#REF!-AC25-AQ25</f>
        <v>#REF!</v>
      </c>
      <c r="BF25" s="309" t="e">
        <f>#REF!-AD25-AR25</f>
        <v>#REF!</v>
      </c>
      <c r="BG25" s="310" t="e">
        <f>Q25-#REF!</f>
        <v>#REF!</v>
      </c>
      <c r="BH25" s="311" t="e">
        <f>Q25/#REF!</f>
        <v>#REF!</v>
      </c>
      <c r="BI25" s="312" t="s">
        <v>332</v>
      </c>
      <c r="BJ25" s="312" t="s">
        <v>333</v>
      </c>
      <c r="BK25" s="313" t="e">
        <f>#REF!-Q25-AE25-AS25</f>
        <v>#REF!</v>
      </c>
    </row>
    <row r="26" spans="1:63" ht="24.75" customHeight="1" x14ac:dyDescent="0.25">
      <c r="A26" s="317">
        <v>17</v>
      </c>
      <c r="B26" s="318" t="s">
        <v>183</v>
      </c>
      <c r="C26" s="319">
        <v>61228000000</v>
      </c>
      <c r="D26" s="320"/>
      <c r="E26" s="320"/>
      <c r="F26" s="320"/>
      <c r="G26" s="320"/>
      <c r="H26" s="320"/>
      <c r="I26" s="320"/>
      <c r="J26" s="320"/>
      <c r="K26" s="320"/>
      <c r="L26" s="320"/>
      <c r="M26" s="320"/>
      <c r="N26" s="320">
        <v>61228000000</v>
      </c>
      <c r="O26" s="320"/>
      <c r="P26" s="320"/>
      <c r="Q26" s="307">
        <v>75436270498</v>
      </c>
      <c r="R26" s="307"/>
      <c r="S26" s="307"/>
      <c r="T26" s="307">
        <v>85000000</v>
      </c>
      <c r="U26" s="307"/>
      <c r="V26" s="307"/>
      <c r="W26" s="307"/>
      <c r="X26" s="307"/>
      <c r="Y26" s="307"/>
      <c r="Z26" s="307"/>
      <c r="AA26" s="307"/>
      <c r="AB26" s="307">
        <v>75351270498</v>
      </c>
      <c r="AC26" s="307"/>
      <c r="AD26" s="307"/>
      <c r="AE26" s="135">
        <f t="shared" si="4"/>
        <v>999524188</v>
      </c>
      <c r="AF26" s="135"/>
      <c r="AG26" s="135"/>
      <c r="AH26" s="135"/>
      <c r="AI26" s="135"/>
      <c r="AJ26" s="135"/>
      <c r="AK26" s="135"/>
      <c r="AL26" s="135"/>
      <c r="AM26" s="135"/>
      <c r="AN26" s="135"/>
      <c r="AO26" s="135"/>
      <c r="AP26" s="135">
        <v>999524188</v>
      </c>
      <c r="AQ26" s="135"/>
      <c r="AR26" s="135"/>
      <c r="AS26" s="135" t="e">
        <f t="shared" si="5"/>
        <v>#REF!</v>
      </c>
      <c r="AT26" s="135">
        <v>0</v>
      </c>
      <c r="AU26" s="309" t="e">
        <f>#REF!-S26-AG26</f>
        <v>#REF!</v>
      </c>
      <c r="AV26" s="309" t="e">
        <f>#REF!-T26-AH26</f>
        <v>#REF!</v>
      </c>
      <c r="AW26" s="309" t="e">
        <f>#REF!-U26-AI26</f>
        <v>#REF!</v>
      </c>
      <c r="AX26" s="309" t="e">
        <f>#REF!-V26-AJ26</f>
        <v>#REF!</v>
      </c>
      <c r="AY26" s="309" t="e">
        <f>#REF!-W26-AK26</f>
        <v>#REF!</v>
      </c>
      <c r="AZ26" s="309" t="e">
        <f>#REF!-X26-AL26</f>
        <v>#REF!</v>
      </c>
      <c r="BA26" s="309" t="e">
        <f>#REF!-Y26-AM26</f>
        <v>#REF!</v>
      </c>
      <c r="BB26" s="309" t="e">
        <f>#REF!-Z26-AN26</f>
        <v>#REF!</v>
      </c>
      <c r="BC26" s="309" t="e">
        <f>#REF!-AA26-AO26</f>
        <v>#REF!</v>
      </c>
      <c r="BD26" s="309" t="e">
        <f>#REF!-AB26-AP26</f>
        <v>#REF!</v>
      </c>
      <c r="BE26" s="309" t="e">
        <f>#REF!-AC26-AQ26</f>
        <v>#REF!</v>
      </c>
      <c r="BF26" s="309" t="e">
        <f>#REF!-AD26-AR26</f>
        <v>#REF!</v>
      </c>
      <c r="BG26" s="256" t="e">
        <f>Q26-#REF!</f>
        <v>#REF!</v>
      </c>
      <c r="BH26" s="324" t="e">
        <f>Q26/#REF!</f>
        <v>#REF!</v>
      </c>
      <c r="BI26" s="257" t="s">
        <v>334</v>
      </c>
      <c r="BJ26" s="257" t="s">
        <v>335</v>
      </c>
      <c r="BK26" s="134" t="e">
        <f>#REF!-Q26-AE26-AS26</f>
        <v>#REF!</v>
      </c>
    </row>
    <row r="27" spans="1:63" s="314" customFormat="1" ht="18" customHeight="1" x14ac:dyDescent="0.25">
      <c r="A27" s="303">
        <v>18</v>
      </c>
      <c r="B27" s="304" t="s">
        <v>184</v>
      </c>
      <c r="C27" s="305">
        <v>63657000000</v>
      </c>
      <c r="D27" s="316"/>
      <c r="E27" s="316"/>
      <c r="F27" s="316">
        <v>8991000000</v>
      </c>
      <c r="G27" s="316"/>
      <c r="H27" s="316"/>
      <c r="I27" s="316">
        <v>28463000000</v>
      </c>
      <c r="J27" s="316"/>
      <c r="K27" s="316"/>
      <c r="L27" s="316"/>
      <c r="M27" s="316"/>
      <c r="N27" s="316">
        <v>25153000000</v>
      </c>
      <c r="O27" s="316"/>
      <c r="P27" s="316">
        <v>1050000000</v>
      </c>
      <c r="Q27" s="306">
        <v>72068506151</v>
      </c>
      <c r="R27" s="307"/>
      <c r="S27" s="307"/>
      <c r="T27" s="307">
        <v>22509988295</v>
      </c>
      <c r="U27" s="307"/>
      <c r="V27" s="307"/>
      <c r="W27" s="307">
        <v>25879070871</v>
      </c>
      <c r="X27" s="307"/>
      <c r="Y27" s="307"/>
      <c r="Z27" s="307"/>
      <c r="AA27" s="307"/>
      <c r="AB27" s="307">
        <v>22787296202</v>
      </c>
      <c r="AC27" s="307"/>
      <c r="AD27" s="307">
        <v>892150783</v>
      </c>
      <c r="AE27" s="309">
        <f t="shared" si="4"/>
        <v>80782163</v>
      </c>
      <c r="AF27" s="309"/>
      <c r="AG27" s="309"/>
      <c r="AH27" s="309"/>
      <c r="AI27" s="309"/>
      <c r="AJ27" s="309"/>
      <c r="AK27" s="309"/>
      <c r="AL27" s="309"/>
      <c r="AM27" s="309"/>
      <c r="AN27" s="309"/>
      <c r="AO27" s="309"/>
      <c r="AP27" s="309">
        <v>80782163</v>
      </c>
      <c r="AQ27" s="309"/>
      <c r="AR27" s="309"/>
      <c r="AS27" s="309" t="e">
        <f t="shared" si="5"/>
        <v>#REF!</v>
      </c>
      <c r="AT27" s="135"/>
      <c r="AU27" s="309" t="e">
        <f>#REF!-S27-AG27</f>
        <v>#REF!</v>
      </c>
      <c r="AV27" s="309" t="e">
        <f>#REF!-T27-AH27</f>
        <v>#REF!</v>
      </c>
      <c r="AW27" s="309" t="e">
        <f>#REF!-U27-AI27</f>
        <v>#REF!</v>
      </c>
      <c r="AX27" s="309" t="e">
        <f>#REF!-V27-AJ27</f>
        <v>#REF!</v>
      </c>
      <c r="AY27" s="309" t="e">
        <f>#REF!-W27-AK27</f>
        <v>#REF!</v>
      </c>
      <c r="AZ27" s="309" t="e">
        <f>#REF!-X27-AL27</f>
        <v>#REF!</v>
      </c>
      <c r="BA27" s="309" t="e">
        <f>#REF!-Y27-AM27</f>
        <v>#REF!</v>
      </c>
      <c r="BB27" s="309" t="e">
        <f>#REF!-Z27-AN27</f>
        <v>#REF!</v>
      </c>
      <c r="BC27" s="309" t="e">
        <f>#REF!-AA27-AO27</f>
        <v>#REF!</v>
      </c>
      <c r="BD27" s="309" t="e">
        <f>#REF!-AB27-AP27</f>
        <v>#REF!</v>
      </c>
      <c r="BE27" s="309" t="e">
        <f>#REF!-AC27-AQ27</f>
        <v>#REF!</v>
      </c>
      <c r="BF27" s="309" t="e">
        <f>#REF!-AD27-AR27</f>
        <v>#REF!</v>
      </c>
      <c r="BG27" s="310" t="e">
        <f>Q27-#REF!</f>
        <v>#REF!</v>
      </c>
      <c r="BH27" s="311" t="e">
        <f>Q27/#REF!</f>
        <v>#REF!</v>
      </c>
      <c r="BI27" s="312" t="s">
        <v>336</v>
      </c>
      <c r="BJ27" s="312" t="s">
        <v>337</v>
      </c>
      <c r="BK27" s="313" t="e">
        <f>#REF!-Q27-AE27-AS27</f>
        <v>#REF!</v>
      </c>
    </row>
    <row r="28" spans="1:63" ht="18" customHeight="1" x14ac:dyDescent="0.25">
      <c r="A28" s="317">
        <v>19</v>
      </c>
      <c r="B28" s="318" t="s">
        <v>185</v>
      </c>
      <c r="C28" s="319">
        <v>49213000000</v>
      </c>
      <c r="D28" s="320"/>
      <c r="E28" s="320"/>
      <c r="F28" s="320">
        <v>1040000000</v>
      </c>
      <c r="G28" s="320">
        <v>16177000000</v>
      </c>
      <c r="H28" s="320"/>
      <c r="I28" s="320"/>
      <c r="J28" s="320"/>
      <c r="K28" s="320"/>
      <c r="L28" s="320"/>
      <c r="M28" s="320"/>
      <c r="N28" s="320">
        <v>31996000000</v>
      </c>
      <c r="O28" s="320"/>
      <c r="P28" s="320"/>
      <c r="Q28" s="307">
        <v>34725949218</v>
      </c>
      <c r="R28" s="307"/>
      <c r="S28" s="307"/>
      <c r="T28" s="307">
        <v>2043581560</v>
      </c>
      <c r="U28" s="307">
        <v>0</v>
      </c>
      <c r="V28" s="307"/>
      <c r="W28" s="307">
        <v>788000000</v>
      </c>
      <c r="X28" s="307"/>
      <c r="Y28" s="307"/>
      <c r="Z28" s="307"/>
      <c r="AA28" s="307"/>
      <c r="AB28" s="307">
        <v>31894367658</v>
      </c>
      <c r="AC28" s="307"/>
      <c r="AD28" s="307"/>
      <c r="AE28" s="135">
        <f t="shared" si="4"/>
        <v>170341429</v>
      </c>
      <c r="AF28" s="135"/>
      <c r="AG28" s="135"/>
      <c r="AH28" s="135"/>
      <c r="AI28" s="135"/>
      <c r="AJ28" s="135"/>
      <c r="AK28" s="135"/>
      <c r="AL28" s="135"/>
      <c r="AM28" s="135"/>
      <c r="AN28" s="135"/>
      <c r="AO28" s="135"/>
      <c r="AP28" s="135">
        <v>170341429</v>
      </c>
      <c r="AQ28" s="135"/>
      <c r="AR28" s="135"/>
      <c r="AS28" s="135" t="e">
        <f t="shared" si="5"/>
        <v>#REF!</v>
      </c>
      <c r="AT28" s="135">
        <v>0</v>
      </c>
      <c r="AU28" s="309" t="e">
        <f>#REF!-S28-AG28</f>
        <v>#REF!</v>
      </c>
      <c r="AV28" s="309" t="e">
        <f>#REF!-T28-AH28</f>
        <v>#REF!</v>
      </c>
      <c r="AW28" s="309" t="e">
        <f>#REF!-U28-AI28</f>
        <v>#REF!</v>
      </c>
      <c r="AX28" s="309" t="e">
        <f>#REF!-V28-AJ28</f>
        <v>#REF!</v>
      </c>
      <c r="AY28" s="309" t="e">
        <f>#REF!-W28-AK28</f>
        <v>#REF!</v>
      </c>
      <c r="AZ28" s="309" t="e">
        <f>#REF!-X28-AL28</f>
        <v>#REF!</v>
      </c>
      <c r="BA28" s="309" t="e">
        <f>#REF!-Y28-AM28</f>
        <v>#REF!</v>
      </c>
      <c r="BB28" s="309" t="e">
        <f>#REF!-Z28-AN28</f>
        <v>#REF!</v>
      </c>
      <c r="BC28" s="309" t="e">
        <f>#REF!-AA28-AO28</f>
        <v>#REF!</v>
      </c>
      <c r="BD28" s="309" t="e">
        <f>#REF!-AB28-AP28</f>
        <v>#REF!</v>
      </c>
      <c r="BE28" s="309" t="e">
        <f>#REF!-AC28-AQ28</f>
        <v>#REF!</v>
      </c>
      <c r="BF28" s="309" t="e">
        <f>#REF!-AD28-AR28</f>
        <v>#REF!</v>
      </c>
      <c r="BG28" s="256" t="e">
        <f>Q28-#REF!</f>
        <v>#REF!</v>
      </c>
      <c r="BH28" s="324" t="e">
        <f>Q28/#REF!</f>
        <v>#REF!</v>
      </c>
      <c r="BI28" s="257" t="s">
        <v>338</v>
      </c>
      <c r="BJ28" s="257" t="s">
        <v>339</v>
      </c>
      <c r="BK28" s="134" t="e">
        <f>#REF!-Q28-AE28-AS28</f>
        <v>#REF!</v>
      </c>
    </row>
    <row r="29" spans="1:63" s="314" customFormat="1" ht="27.75" customHeight="1" x14ac:dyDescent="0.25">
      <c r="A29" s="303">
        <v>20</v>
      </c>
      <c r="B29" s="304" t="s">
        <v>186</v>
      </c>
      <c r="C29" s="305">
        <v>14165000000</v>
      </c>
      <c r="D29" s="316"/>
      <c r="E29" s="316"/>
      <c r="F29" s="316"/>
      <c r="G29" s="316"/>
      <c r="H29" s="316"/>
      <c r="I29" s="316"/>
      <c r="J29" s="316"/>
      <c r="K29" s="316"/>
      <c r="L29" s="316"/>
      <c r="M29" s="316"/>
      <c r="N29" s="316">
        <v>14165000000</v>
      </c>
      <c r="O29" s="316"/>
      <c r="P29" s="316"/>
      <c r="Q29" s="306">
        <v>15540886975</v>
      </c>
      <c r="R29" s="307"/>
      <c r="S29" s="307"/>
      <c r="T29" s="307">
        <v>20600000</v>
      </c>
      <c r="U29" s="307"/>
      <c r="V29" s="307"/>
      <c r="W29" s="307"/>
      <c r="X29" s="307"/>
      <c r="Y29" s="307"/>
      <c r="Z29" s="307"/>
      <c r="AA29" s="307"/>
      <c r="AB29" s="307">
        <v>15520286975</v>
      </c>
      <c r="AC29" s="307"/>
      <c r="AD29" s="306"/>
      <c r="AE29" s="309">
        <f t="shared" si="4"/>
        <v>88610581</v>
      </c>
      <c r="AF29" s="309"/>
      <c r="AG29" s="309"/>
      <c r="AH29" s="309"/>
      <c r="AI29" s="309"/>
      <c r="AJ29" s="309"/>
      <c r="AK29" s="309"/>
      <c r="AL29" s="309"/>
      <c r="AM29" s="309"/>
      <c r="AN29" s="309"/>
      <c r="AO29" s="309"/>
      <c r="AP29" s="309">
        <v>88610581</v>
      </c>
      <c r="AQ29" s="309"/>
      <c r="AR29" s="309"/>
      <c r="AS29" s="309" t="e">
        <f t="shared" si="5"/>
        <v>#REF!</v>
      </c>
      <c r="AT29" s="135"/>
      <c r="AU29" s="309" t="e">
        <f>#REF!-S29-AG29</f>
        <v>#REF!</v>
      </c>
      <c r="AV29" s="309" t="e">
        <f>#REF!-T29-AH29</f>
        <v>#REF!</v>
      </c>
      <c r="AW29" s="309" t="e">
        <f>#REF!-U29-AI29</f>
        <v>#REF!</v>
      </c>
      <c r="AX29" s="309" t="e">
        <f>#REF!-V29-AJ29</f>
        <v>#REF!</v>
      </c>
      <c r="AY29" s="309" t="e">
        <f>#REF!-W29-AK29</f>
        <v>#REF!</v>
      </c>
      <c r="AZ29" s="309" t="e">
        <f>#REF!-X29-AL29</f>
        <v>#REF!</v>
      </c>
      <c r="BA29" s="309" t="e">
        <f>#REF!-Y29-AM29</f>
        <v>#REF!</v>
      </c>
      <c r="BB29" s="309" t="e">
        <f>#REF!-Z29-AN29</f>
        <v>#REF!</v>
      </c>
      <c r="BC29" s="309" t="e">
        <f>#REF!-AA29-AO29</f>
        <v>#REF!</v>
      </c>
      <c r="BD29" s="309" t="e">
        <f>#REF!-AB29-AP29</f>
        <v>#REF!</v>
      </c>
      <c r="BE29" s="309" t="e">
        <f>#REF!-AC29-AQ29</f>
        <v>#REF!</v>
      </c>
      <c r="BF29" s="309" t="e">
        <f>#REF!-AD29-AR29</f>
        <v>#REF!</v>
      </c>
      <c r="BG29" s="335" t="e">
        <f>Q29-#REF!</f>
        <v>#REF!</v>
      </c>
      <c r="BH29" s="311" t="e">
        <f>Q29/#REF!</f>
        <v>#REF!</v>
      </c>
      <c r="BI29" s="312" t="s">
        <v>340</v>
      </c>
      <c r="BJ29" s="312" t="s">
        <v>341</v>
      </c>
      <c r="BK29" s="313" t="e">
        <f>#REF!-Q29-AE29-AS29</f>
        <v>#REF!</v>
      </c>
    </row>
    <row r="30" spans="1:63" s="314" customFormat="1" ht="23.25" customHeight="1" x14ac:dyDescent="0.25">
      <c r="A30" s="303">
        <v>21</v>
      </c>
      <c r="B30" s="304" t="s">
        <v>187</v>
      </c>
      <c r="C30" s="305">
        <v>18746000000</v>
      </c>
      <c r="D30" s="316"/>
      <c r="E30" s="316"/>
      <c r="F30" s="316"/>
      <c r="G30" s="316">
        <v>5507000000</v>
      </c>
      <c r="H30" s="316"/>
      <c r="I30" s="316"/>
      <c r="J30" s="316"/>
      <c r="K30" s="316"/>
      <c r="L30" s="316"/>
      <c r="M30" s="316"/>
      <c r="N30" s="316">
        <v>13239000000</v>
      </c>
      <c r="O30" s="316"/>
      <c r="P30" s="316"/>
      <c r="Q30" s="306">
        <v>18591652882</v>
      </c>
      <c r="R30" s="307"/>
      <c r="S30" s="307"/>
      <c r="T30" s="307"/>
      <c r="U30" s="307">
        <v>4472683820</v>
      </c>
      <c r="V30" s="307"/>
      <c r="W30" s="307"/>
      <c r="X30" s="307"/>
      <c r="Y30" s="307"/>
      <c r="Z30" s="307"/>
      <c r="AA30" s="307"/>
      <c r="AB30" s="307">
        <v>14118969062</v>
      </c>
      <c r="AC30" s="307"/>
      <c r="AD30" s="306"/>
      <c r="AE30" s="309">
        <f t="shared" si="4"/>
        <v>150085526</v>
      </c>
      <c r="AF30" s="309"/>
      <c r="AG30" s="309"/>
      <c r="AH30" s="309"/>
      <c r="AI30" s="309"/>
      <c r="AJ30" s="309"/>
      <c r="AK30" s="309"/>
      <c r="AL30" s="309"/>
      <c r="AM30" s="309"/>
      <c r="AN30" s="309"/>
      <c r="AO30" s="309"/>
      <c r="AP30" s="309">
        <v>150085526</v>
      </c>
      <c r="AQ30" s="309"/>
      <c r="AR30" s="309"/>
      <c r="AS30" s="309" t="e">
        <f t="shared" si="5"/>
        <v>#REF!</v>
      </c>
      <c r="AT30" s="135"/>
      <c r="AU30" s="309" t="e">
        <f>#REF!-S30-AG30</f>
        <v>#REF!</v>
      </c>
      <c r="AV30" s="309" t="e">
        <f>#REF!-T30-AH30</f>
        <v>#REF!</v>
      </c>
      <c r="AW30" s="309" t="e">
        <f>#REF!-U30-AI30</f>
        <v>#REF!</v>
      </c>
      <c r="AX30" s="309" t="e">
        <f>#REF!-V30-AJ30</f>
        <v>#REF!</v>
      </c>
      <c r="AY30" s="309" t="e">
        <f>#REF!-W30-AK30</f>
        <v>#REF!</v>
      </c>
      <c r="AZ30" s="309" t="e">
        <f>#REF!-X30-AL30</f>
        <v>#REF!</v>
      </c>
      <c r="BA30" s="309" t="e">
        <f>#REF!-Y30-AM30</f>
        <v>#REF!</v>
      </c>
      <c r="BB30" s="309" t="e">
        <f>#REF!-Z30-AN30</f>
        <v>#REF!</v>
      </c>
      <c r="BC30" s="309" t="e">
        <f>#REF!-AA30-AO30</f>
        <v>#REF!</v>
      </c>
      <c r="BD30" s="309" t="e">
        <f>#REF!-AB30-AP30</f>
        <v>#REF!</v>
      </c>
      <c r="BE30" s="309" t="e">
        <f>#REF!-AC30-AQ30</f>
        <v>#REF!</v>
      </c>
      <c r="BF30" s="309" t="e">
        <f>#REF!-AD30-AR30</f>
        <v>#REF!</v>
      </c>
      <c r="BG30" s="335" t="e">
        <f>Q30-#REF!</f>
        <v>#REF!</v>
      </c>
      <c r="BH30" s="311" t="e">
        <f>Q30/#REF!</f>
        <v>#REF!</v>
      </c>
      <c r="BI30" s="312"/>
      <c r="BJ30" s="312" t="s">
        <v>342</v>
      </c>
      <c r="BK30" s="313" t="e">
        <f>#REF!-Q30-AE30-AS30</f>
        <v>#REF!</v>
      </c>
    </row>
    <row r="31" spans="1:63" s="314" customFormat="1" ht="24" customHeight="1" x14ac:dyDescent="0.25">
      <c r="A31" s="303">
        <v>22</v>
      </c>
      <c r="B31" s="304" t="s">
        <v>188</v>
      </c>
      <c r="C31" s="305">
        <v>45804000000</v>
      </c>
      <c r="D31" s="316"/>
      <c r="E31" s="316"/>
      <c r="F31" s="316">
        <v>45804000000</v>
      </c>
      <c r="G31" s="316"/>
      <c r="H31" s="316"/>
      <c r="I31" s="316"/>
      <c r="J31" s="316"/>
      <c r="K31" s="316"/>
      <c r="L31" s="316"/>
      <c r="M31" s="316"/>
      <c r="N31" s="316"/>
      <c r="O31" s="316"/>
      <c r="P31" s="316"/>
      <c r="Q31" s="306">
        <v>44983330680</v>
      </c>
      <c r="R31" s="307"/>
      <c r="S31" s="307"/>
      <c r="T31" s="307">
        <v>44983330680</v>
      </c>
      <c r="U31" s="307"/>
      <c r="V31" s="307"/>
      <c r="W31" s="307"/>
      <c r="X31" s="307"/>
      <c r="Y31" s="307"/>
      <c r="Z31" s="307"/>
      <c r="AA31" s="307"/>
      <c r="AB31" s="307"/>
      <c r="AC31" s="307"/>
      <c r="AD31" s="306"/>
      <c r="AE31" s="309">
        <f t="shared" si="4"/>
        <v>0</v>
      </c>
      <c r="AF31" s="310"/>
      <c r="AG31" s="310"/>
      <c r="AH31" s="310"/>
      <c r="AI31" s="310"/>
      <c r="AJ31" s="310"/>
      <c r="AK31" s="310"/>
      <c r="AL31" s="310"/>
      <c r="AM31" s="310"/>
      <c r="AN31" s="310"/>
      <c r="AO31" s="310"/>
      <c r="AP31" s="310"/>
      <c r="AQ31" s="310"/>
      <c r="AR31" s="310"/>
      <c r="AS31" s="309" t="e">
        <f t="shared" si="5"/>
        <v>#REF!</v>
      </c>
      <c r="AT31" s="309"/>
      <c r="AU31" s="309" t="e">
        <f>#REF!-S31-AG31</f>
        <v>#REF!</v>
      </c>
      <c r="AV31" s="309" t="e">
        <f>#REF!-T31-AH31</f>
        <v>#REF!</v>
      </c>
      <c r="AW31" s="309" t="e">
        <f>#REF!-U31-AI31</f>
        <v>#REF!</v>
      </c>
      <c r="AX31" s="309" t="e">
        <f>#REF!-V31-AJ31</f>
        <v>#REF!</v>
      </c>
      <c r="AY31" s="309" t="e">
        <f>#REF!-W31-AK31</f>
        <v>#REF!</v>
      </c>
      <c r="AZ31" s="309" t="e">
        <f>#REF!-X31-AL31</f>
        <v>#REF!</v>
      </c>
      <c r="BA31" s="309" t="e">
        <f>#REF!-Y31-AM31</f>
        <v>#REF!</v>
      </c>
      <c r="BB31" s="309" t="e">
        <f>#REF!-Z31-AN31</f>
        <v>#REF!</v>
      </c>
      <c r="BC31" s="309" t="e">
        <f>#REF!-AA31-AO31</f>
        <v>#REF!</v>
      </c>
      <c r="BD31" s="309" t="e">
        <f>#REF!-AB31-AP31</f>
        <v>#REF!</v>
      </c>
      <c r="BE31" s="309" t="e">
        <f>#REF!-AC31-AQ31</f>
        <v>#REF!</v>
      </c>
      <c r="BF31" s="309" t="e">
        <f>#REF!-AD31-AR31</f>
        <v>#REF!</v>
      </c>
      <c r="BG31" s="310" t="e">
        <f>Q31-#REF!</f>
        <v>#REF!</v>
      </c>
      <c r="BH31" s="311" t="e">
        <f>Q31/#REF!</f>
        <v>#REF!</v>
      </c>
      <c r="BI31" s="312" t="s">
        <v>343</v>
      </c>
      <c r="BJ31" s="312" t="s">
        <v>344</v>
      </c>
      <c r="BK31" s="313" t="e">
        <f>#REF!-Q31-AE31-AS31</f>
        <v>#REF!</v>
      </c>
    </row>
    <row r="32" spans="1:63" s="314" customFormat="1" ht="21" customHeight="1" x14ac:dyDescent="0.25">
      <c r="A32" s="303">
        <v>23</v>
      </c>
      <c r="B32" s="304" t="s">
        <v>445</v>
      </c>
      <c r="C32" s="305">
        <v>216287000000</v>
      </c>
      <c r="D32" s="316"/>
      <c r="E32" s="316"/>
      <c r="F32" s="316">
        <v>216287000000</v>
      </c>
      <c r="G32" s="316"/>
      <c r="H32" s="316"/>
      <c r="I32" s="316"/>
      <c r="J32" s="316"/>
      <c r="K32" s="316"/>
      <c r="L32" s="316"/>
      <c r="M32" s="316"/>
      <c r="N32" s="316"/>
      <c r="O32" s="316"/>
      <c r="P32" s="316"/>
      <c r="Q32" s="306">
        <v>165864830523</v>
      </c>
      <c r="R32" s="307"/>
      <c r="S32" s="307"/>
      <c r="T32" s="307">
        <v>165864830523</v>
      </c>
      <c r="U32" s="307"/>
      <c r="V32" s="307"/>
      <c r="W32" s="307"/>
      <c r="X32" s="307"/>
      <c r="Y32" s="307"/>
      <c r="Z32" s="307"/>
      <c r="AA32" s="307"/>
      <c r="AB32" s="307"/>
      <c r="AC32" s="307"/>
      <c r="AD32" s="306"/>
      <c r="AE32" s="309">
        <f t="shared" si="4"/>
        <v>0</v>
      </c>
      <c r="AF32" s="310"/>
      <c r="AG32" s="310"/>
      <c r="AH32" s="310"/>
      <c r="AI32" s="310"/>
      <c r="AJ32" s="310"/>
      <c r="AK32" s="310"/>
      <c r="AL32" s="310"/>
      <c r="AM32" s="310"/>
      <c r="AN32" s="310"/>
      <c r="AO32" s="310"/>
      <c r="AP32" s="310"/>
      <c r="AQ32" s="310"/>
      <c r="AR32" s="310"/>
      <c r="AS32" s="309" t="e">
        <f t="shared" si="5"/>
        <v>#REF!</v>
      </c>
      <c r="AT32" s="309"/>
      <c r="AU32" s="309" t="e">
        <f>#REF!-S32-AG32</f>
        <v>#REF!</v>
      </c>
      <c r="AV32" s="309" t="e">
        <f>#REF!-T32-AH32</f>
        <v>#REF!</v>
      </c>
      <c r="AW32" s="309" t="e">
        <f>#REF!-U32-AI32</f>
        <v>#REF!</v>
      </c>
      <c r="AX32" s="309" t="e">
        <f>#REF!-V32-AJ32</f>
        <v>#REF!</v>
      </c>
      <c r="AY32" s="309" t="e">
        <f>#REF!-W32-AK32</f>
        <v>#REF!</v>
      </c>
      <c r="AZ32" s="309" t="e">
        <f>#REF!-X32-AL32</f>
        <v>#REF!</v>
      </c>
      <c r="BA32" s="309" t="e">
        <f>#REF!-Y32-AM32</f>
        <v>#REF!</v>
      </c>
      <c r="BB32" s="309" t="e">
        <f>#REF!-Z32-AN32</f>
        <v>#REF!</v>
      </c>
      <c r="BC32" s="309" t="e">
        <f>#REF!-AA32-AO32</f>
        <v>#REF!</v>
      </c>
      <c r="BD32" s="309" t="e">
        <f>#REF!-AB32-AP32</f>
        <v>#REF!</v>
      </c>
      <c r="BE32" s="309" t="e">
        <f>#REF!-AC32-AQ32</f>
        <v>#REF!</v>
      </c>
      <c r="BF32" s="309" t="e">
        <f>#REF!-AD32-AR32</f>
        <v>#REF!</v>
      </c>
      <c r="BG32" s="310" t="e">
        <f>Q32-#REF!</f>
        <v>#REF!</v>
      </c>
      <c r="BH32" s="311" t="e">
        <f>Q32/#REF!</f>
        <v>#REF!</v>
      </c>
      <c r="BI32" s="312" t="s">
        <v>345</v>
      </c>
      <c r="BJ32" s="312" t="s">
        <v>346</v>
      </c>
      <c r="BK32" s="313" t="e">
        <f>#REF!-Q32-AE32-AS32</f>
        <v>#REF!</v>
      </c>
    </row>
    <row r="33" spans="1:63" s="314" customFormat="1" ht="18" customHeight="1" x14ac:dyDescent="0.25">
      <c r="A33" s="303">
        <v>24</v>
      </c>
      <c r="B33" s="304" t="s">
        <v>189</v>
      </c>
      <c r="C33" s="305">
        <v>67303000000</v>
      </c>
      <c r="D33" s="316"/>
      <c r="E33" s="316"/>
      <c r="F33" s="316">
        <v>52419000000</v>
      </c>
      <c r="G33" s="316">
        <v>14884000000</v>
      </c>
      <c r="H33" s="316"/>
      <c r="I33" s="316"/>
      <c r="J33" s="316"/>
      <c r="K33" s="316"/>
      <c r="L33" s="316"/>
      <c r="M33" s="316"/>
      <c r="N33" s="316"/>
      <c r="O33" s="316"/>
      <c r="P33" s="316"/>
      <c r="Q33" s="306">
        <v>55415957271</v>
      </c>
      <c r="R33" s="336"/>
      <c r="S33" s="336"/>
      <c r="T33" s="336">
        <v>55415957271</v>
      </c>
      <c r="U33" s="336"/>
      <c r="V33" s="336"/>
      <c r="W33" s="336"/>
      <c r="X33" s="336"/>
      <c r="Y33" s="336"/>
      <c r="Z33" s="336"/>
      <c r="AA33" s="336"/>
      <c r="AB33" s="336"/>
      <c r="AC33" s="336"/>
      <c r="AD33" s="325"/>
      <c r="AE33" s="309">
        <f t="shared" si="4"/>
        <v>0</v>
      </c>
      <c r="AF33" s="310"/>
      <c r="AG33" s="310"/>
      <c r="AH33" s="310"/>
      <c r="AI33" s="310"/>
      <c r="AJ33" s="310"/>
      <c r="AK33" s="310"/>
      <c r="AL33" s="310"/>
      <c r="AM33" s="310"/>
      <c r="AN33" s="310"/>
      <c r="AO33" s="310"/>
      <c r="AP33" s="310"/>
      <c r="AQ33" s="310"/>
      <c r="AR33" s="310"/>
      <c r="AS33" s="309" t="e">
        <f t="shared" si="5"/>
        <v>#REF!</v>
      </c>
      <c r="AT33" s="326" t="e">
        <f>#REF!-R33-AF33</f>
        <v>#REF!</v>
      </c>
      <c r="AU33" s="309" t="e">
        <f>#REF!-S33-AG33</f>
        <v>#REF!</v>
      </c>
      <c r="AV33" s="309" t="e">
        <f>#REF!-T33-AH33</f>
        <v>#REF!</v>
      </c>
      <c r="AW33" s="309" t="e">
        <f>#REF!-U33-AI33</f>
        <v>#REF!</v>
      </c>
      <c r="AX33" s="309" t="e">
        <f>#REF!-V33-AJ33</f>
        <v>#REF!</v>
      </c>
      <c r="AY33" s="309" t="e">
        <f>#REF!-W33-AK33</f>
        <v>#REF!</v>
      </c>
      <c r="AZ33" s="309" t="e">
        <f>#REF!-X33-AL33</f>
        <v>#REF!</v>
      </c>
      <c r="BA33" s="309" t="e">
        <f>#REF!-Y33-AM33</f>
        <v>#REF!</v>
      </c>
      <c r="BB33" s="309" t="e">
        <f>#REF!-Z33-AN33</f>
        <v>#REF!</v>
      </c>
      <c r="BC33" s="309" t="e">
        <f>#REF!-AA33-AO33</f>
        <v>#REF!</v>
      </c>
      <c r="BD33" s="309" t="e">
        <f>#REF!-AB33-AP33</f>
        <v>#REF!</v>
      </c>
      <c r="BE33" s="309" t="e">
        <f>#REF!-AC33-AQ33</f>
        <v>#REF!</v>
      </c>
      <c r="BF33" s="309" t="e">
        <f>#REF!-AD33-AR33</f>
        <v>#REF!</v>
      </c>
      <c r="BG33" s="310" t="e">
        <f>Q33-#REF!</f>
        <v>#REF!</v>
      </c>
      <c r="BH33" s="311" t="e">
        <f>Q33/#REF!</f>
        <v>#REF!</v>
      </c>
      <c r="BI33" s="312" t="s">
        <v>311</v>
      </c>
      <c r="BJ33" s="312" t="s">
        <v>347</v>
      </c>
      <c r="BK33" s="313" t="e">
        <f>#REF!-Q33-AE33-AS33</f>
        <v>#REF!</v>
      </c>
    </row>
    <row r="34" spans="1:63" s="314" customFormat="1" ht="18" customHeight="1" x14ac:dyDescent="0.25">
      <c r="A34" s="303">
        <v>25</v>
      </c>
      <c r="B34" s="304" t="s">
        <v>190</v>
      </c>
      <c r="C34" s="305">
        <v>27120000000</v>
      </c>
      <c r="D34" s="316"/>
      <c r="E34" s="316"/>
      <c r="F34" s="316">
        <v>27120000000</v>
      </c>
      <c r="G34" s="316"/>
      <c r="H34" s="316"/>
      <c r="I34" s="316"/>
      <c r="J34" s="316"/>
      <c r="K34" s="316"/>
      <c r="L34" s="316"/>
      <c r="M34" s="316"/>
      <c r="N34" s="316"/>
      <c r="O34" s="316"/>
      <c r="P34" s="316"/>
      <c r="Q34" s="306">
        <v>33237000000</v>
      </c>
      <c r="R34" s="307"/>
      <c r="S34" s="307"/>
      <c r="T34" s="307">
        <v>33237000000</v>
      </c>
      <c r="U34" s="307"/>
      <c r="V34" s="307"/>
      <c r="W34" s="307"/>
      <c r="X34" s="307"/>
      <c r="Y34" s="307"/>
      <c r="Z34" s="307"/>
      <c r="AA34" s="307"/>
      <c r="AB34" s="307"/>
      <c r="AC34" s="307"/>
      <c r="AD34" s="306"/>
      <c r="AE34" s="309">
        <f t="shared" si="4"/>
        <v>0</v>
      </c>
      <c r="AF34" s="310"/>
      <c r="AG34" s="310"/>
      <c r="AH34" s="310">
        <v>0</v>
      </c>
      <c r="AI34" s="310"/>
      <c r="AJ34" s="310"/>
      <c r="AK34" s="310"/>
      <c r="AL34" s="310"/>
      <c r="AM34" s="310"/>
      <c r="AN34" s="310"/>
      <c r="AO34" s="310"/>
      <c r="AP34" s="310"/>
      <c r="AQ34" s="310"/>
      <c r="AR34" s="310"/>
      <c r="AS34" s="309" t="e">
        <f t="shared" si="5"/>
        <v>#REF!</v>
      </c>
      <c r="AT34" s="310"/>
      <c r="AU34" s="309" t="e">
        <f>#REF!-S34-AG34</f>
        <v>#REF!</v>
      </c>
      <c r="AV34" s="309" t="e">
        <f>#REF!-T34-AH34</f>
        <v>#REF!</v>
      </c>
      <c r="AW34" s="309" t="e">
        <f>#REF!-U34-AI34</f>
        <v>#REF!</v>
      </c>
      <c r="AX34" s="309" t="e">
        <f>#REF!-V34-AJ34</f>
        <v>#REF!</v>
      </c>
      <c r="AY34" s="309" t="e">
        <f>#REF!-W34-AK34</f>
        <v>#REF!</v>
      </c>
      <c r="AZ34" s="309" t="e">
        <f>#REF!-X34-AL34</f>
        <v>#REF!</v>
      </c>
      <c r="BA34" s="309" t="e">
        <f>#REF!-Y34-AM34</f>
        <v>#REF!</v>
      </c>
      <c r="BB34" s="309" t="e">
        <f>#REF!-Z34-AN34</f>
        <v>#REF!</v>
      </c>
      <c r="BC34" s="309" t="e">
        <f>#REF!-AA34-AO34</f>
        <v>#REF!</v>
      </c>
      <c r="BD34" s="309" t="e">
        <f>#REF!-AB34-AP34</f>
        <v>#REF!</v>
      </c>
      <c r="BE34" s="309" t="e">
        <f>#REF!-AC34-AQ34</f>
        <v>#REF!</v>
      </c>
      <c r="BF34" s="309" t="e">
        <f>#REF!-AD34-AR34</f>
        <v>#REF!</v>
      </c>
      <c r="BG34" s="310" t="e">
        <f>Q34-#REF!</f>
        <v>#REF!</v>
      </c>
      <c r="BH34" s="311" t="e">
        <f>Q34/#REF!</f>
        <v>#REF!</v>
      </c>
      <c r="BI34" s="312"/>
      <c r="BJ34" s="312"/>
      <c r="BK34" s="313" t="e">
        <f>#REF!-Q34-AE34-AS34</f>
        <v>#REF!</v>
      </c>
    </row>
    <row r="35" spans="1:63" s="314" customFormat="1" ht="28.5" customHeight="1" x14ac:dyDescent="0.25">
      <c r="A35" s="303">
        <v>26</v>
      </c>
      <c r="B35" s="304" t="s">
        <v>191</v>
      </c>
      <c r="C35" s="305">
        <v>14400000000</v>
      </c>
      <c r="D35" s="316"/>
      <c r="E35" s="316"/>
      <c r="F35" s="316">
        <v>14400000000</v>
      </c>
      <c r="G35" s="316"/>
      <c r="H35" s="316"/>
      <c r="I35" s="316"/>
      <c r="J35" s="316"/>
      <c r="K35" s="316"/>
      <c r="L35" s="316"/>
      <c r="M35" s="316"/>
      <c r="N35" s="316"/>
      <c r="O35" s="316"/>
      <c r="P35" s="316"/>
      <c r="Q35" s="306">
        <v>13057205000</v>
      </c>
      <c r="R35" s="307"/>
      <c r="S35" s="307"/>
      <c r="T35" s="307">
        <v>13057205000</v>
      </c>
      <c r="U35" s="307"/>
      <c r="V35" s="307"/>
      <c r="W35" s="307"/>
      <c r="X35" s="307"/>
      <c r="Y35" s="307"/>
      <c r="Z35" s="307"/>
      <c r="AA35" s="307"/>
      <c r="AB35" s="307"/>
      <c r="AC35" s="307"/>
      <c r="AD35" s="306"/>
      <c r="AE35" s="309">
        <f t="shared" si="4"/>
        <v>0</v>
      </c>
      <c r="AF35" s="310"/>
      <c r="AG35" s="310"/>
      <c r="AH35" s="310"/>
      <c r="AI35" s="310"/>
      <c r="AJ35" s="310"/>
      <c r="AK35" s="310"/>
      <c r="AL35" s="310"/>
      <c r="AM35" s="310"/>
      <c r="AN35" s="310"/>
      <c r="AO35" s="310"/>
      <c r="AP35" s="310"/>
      <c r="AQ35" s="310"/>
      <c r="AR35" s="310"/>
      <c r="AS35" s="309" t="e">
        <f t="shared" si="5"/>
        <v>#REF!</v>
      </c>
      <c r="AT35" s="309"/>
      <c r="AU35" s="309" t="e">
        <f>#REF!-S35-AG35</f>
        <v>#REF!</v>
      </c>
      <c r="AV35" s="309" t="e">
        <f>#REF!-T35-AH35</f>
        <v>#REF!</v>
      </c>
      <c r="AW35" s="309" t="e">
        <f>#REF!-U35-AI35</f>
        <v>#REF!</v>
      </c>
      <c r="AX35" s="309" t="e">
        <f>#REF!-V35-AJ35</f>
        <v>#REF!</v>
      </c>
      <c r="AY35" s="309" t="e">
        <f>#REF!-W35-AK35</f>
        <v>#REF!</v>
      </c>
      <c r="AZ35" s="309" t="e">
        <f>#REF!-X35-AL35</f>
        <v>#REF!</v>
      </c>
      <c r="BA35" s="309" t="e">
        <f>#REF!-Y35-AM35</f>
        <v>#REF!</v>
      </c>
      <c r="BB35" s="309" t="e">
        <f>#REF!-Z35-AN35</f>
        <v>#REF!</v>
      </c>
      <c r="BC35" s="309" t="e">
        <f>#REF!-AA35-AO35</f>
        <v>#REF!</v>
      </c>
      <c r="BD35" s="309" t="e">
        <f>#REF!-AB35-AP35</f>
        <v>#REF!</v>
      </c>
      <c r="BE35" s="309" t="e">
        <f>#REF!-AC35-AQ35</f>
        <v>#REF!</v>
      </c>
      <c r="BF35" s="309" t="e">
        <f>#REF!-AD35-AR35</f>
        <v>#REF!</v>
      </c>
      <c r="BG35" s="310" t="e">
        <f>Q35-#REF!</f>
        <v>#REF!</v>
      </c>
      <c r="BH35" s="311" t="e">
        <f>Q35/#REF!</f>
        <v>#REF!</v>
      </c>
      <c r="BI35" s="312"/>
      <c r="BJ35" s="312" t="s">
        <v>348</v>
      </c>
      <c r="BK35" s="313" t="e">
        <f>#REF!-Q35-AE35-AS35</f>
        <v>#REF!</v>
      </c>
    </row>
    <row r="36" spans="1:63" s="314" customFormat="1" ht="25.5" customHeight="1" x14ac:dyDescent="0.25">
      <c r="A36" s="303">
        <v>27</v>
      </c>
      <c r="B36" s="304" t="s">
        <v>192</v>
      </c>
      <c r="C36" s="305">
        <v>17278000000</v>
      </c>
      <c r="D36" s="316"/>
      <c r="E36" s="316"/>
      <c r="F36" s="316">
        <v>17278000000</v>
      </c>
      <c r="G36" s="316"/>
      <c r="H36" s="316"/>
      <c r="I36" s="316"/>
      <c r="J36" s="316"/>
      <c r="K36" s="316"/>
      <c r="L36" s="316"/>
      <c r="M36" s="316"/>
      <c r="N36" s="316"/>
      <c r="O36" s="316"/>
      <c r="P36" s="316"/>
      <c r="Q36" s="306">
        <v>16817676800</v>
      </c>
      <c r="R36" s="307"/>
      <c r="S36" s="307"/>
      <c r="T36" s="307">
        <v>16817676800</v>
      </c>
      <c r="U36" s="307"/>
      <c r="V36" s="307"/>
      <c r="W36" s="307"/>
      <c r="X36" s="307"/>
      <c r="Y36" s="307"/>
      <c r="Z36" s="307"/>
      <c r="AA36" s="307"/>
      <c r="AB36" s="307"/>
      <c r="AC36" s="307"/>
      <c r="AD36" s="306"/>
      <c r="AE36" s="309">
        <f t="shared" si="4"/>
        <v>0</v>
      </c>
      <c r="AF36" s="310"/>
      <c r="AG36" s="310"/>
      <c r="AH36" s="310"/>
      <c r="AI36" s="310"/>
      <c r="AJ36" s="310"/>
      <c r="AK36" s="310"/>
      <c r="AL36" s="310"/>
      <c r="AM36" s="310"/>
      <c r="AN36" s="310"/>
      <c r="AO36" s="310"/>
      <c r="AP36" s="310"/>
      <c r="AQ36" s="310"/>
      <c r="AR36" s="310"/>
      <c r="AS36" s="309" t="e">
        <f t="shared" si="5"/>
        <v>#REF!</v>
      </c>
      <c r="AT36" s="309"/>
      <c r="AU36" s="309" t="e">
        <f>#REF!-S36-AG36</f>
        <v>#REF!</v>
      </c>
      <c r="AV36" s="309" t="e">
        <f>#REF!-T36-AH36</f>
        <v>#REF!</v>
      </c>
      <c r="AW36" s="309" t="e">
        <f>#REF!-U36-AI36</f>
        <v>#REF!</v>
      </c>
      <c r="AX36" s="309" t="e">
        <f>#REF!-V36-AJ36</f>
        <v>#REF!</v>
      </c>
      <c r="AY36" s="309" t="e">
        <f>#REF!-W36-AK36</f>
        <v>#REF!</v>
      </c>
      <c r="AZ36" s="309" t="e">
        <f>#REF!-X36-AL36</f>
        <v>#REF!</v>
      </c>
      <c r="BA36" s="309" t="e">
        <f>#REF!-Y36-AM36</f>
        <v>#REF!</v>
      </c>
      <c r="BB36" s="309" t="e">
        <f>#REF!-Z36-AN36</f>
        <v>#REF!</v>
      </c>
      <c r="BC36" s="309" t="e">
        <f>#REF!-AA36-AO36</f>
        <v>#REF!</v>
      </c>
      <c r="BD36" s="309" t="e">
        <f>#REF!-AB36-AP36</f>
        <v>#REF!</v>
      </c>
      <c r="BE36" s="309" t="e">
        <f>#REF!-AC36-AQ36</f>
        <v>#REF!</v>
      </c>
      <c r="BF36" s="309" t="e">
        <f>#REF!-AD36-AR36</f>
        <v>#REF!</v>
      </c>
      <c r="BG36" s="310" t="e">
        <f>Q36-#REF!</f>
        <v>#REF!</v>
      </c>
      <c r="BH36" s="311" t="e">
        <f>Q36/#REF!</f>
        <v>#REF!</v>
      </c>
      <c r="BI36" s="312"/>
      <c r="BJ36" s="312"/>
      <c r="BK36" s="313" t="e">
        <f>#REF!-Q36-AE36-AS36</f>
        <v>#REF!</v>
      </c>
    </row>
    <row r="37" spans="1:63" s="314" customFormat="1" ht="21" customHeight="1" x14ac:dyDescent="0.25">
      <c r="A37" s="303">
        <v>28</v>
      </c>
      <c r="B37" s="304" t="s">
        <v>193</v>
      </c>
      <c r="C37" s="305">
        <v>53728000000</v>
      </c>
      <c r="D37" s="316"/>
      <c r="E37" s="316"/>
      <c r="F37" s="316">
        <v>53728000000</v>
      </c>
      <c r="G37" s="316"/>
      <c r="H37" s="316"/>
      <c r="I37" s="316"/>
      <c r="J37" s="316"/>
      <c r="K37" s="316"/>
      <c r="L37" s="316"/>
      <c r="M37" s="316"/>
      <c r="N37" s="316"/>
      <c r="O37" s="316"/>
      <c r="P37" s="316"/>
      <c r="Q37" s="306">
        <v>54999760852</v>
      </c>
      <c r="R37" s="307"/>
      <c r="S37" s="307"/>
      <c r="T37" s="307">
        <v>54999760852</v>
      </c>
      <c r="U37" s="307"/>
      <c r="V37" s="307"/>
      <c r="W37" s="307"/>
      <c r="X37" s="307"/>
      <c r="Y37" s="307"/>
      <c r="Z37" s="307"/>
      <c r="AA37" s="307"/>
      <c r="AB37" s="307"/>
      <c r="AC37" s="307"/>
      <c r="AD37" s="306"/>
      <c r="AE37" s="309">
        <f t="shared" si="4"/>
        <v>3065000000</v>
      </c>
      <c r="AF37" s="309"/>
      <c r="AG37" s="309"/>
      <c r="AH37" s="309">
        <v>3065000000</v>
      </c>
      <c r="AI37" s="309"/>
      <c r="AJ37" s="309"/>
      <c r="AK37" s="309"/>
      <c r="AL37" s="309"/>
      <c r="AM37" s="309"/>
      <c r="AN37" s="309"/>
      <c r="AO37" s="309"/>
      <c r="AP37" s="309"/>
      <c r="AQ37" s="309"/>
      <c r="AR37" s="309"/>
      <c r="AS37" s="309" t="e">
        <f t="shared" si="5"/>
        <v>#REF!</v>
      </c>
      <c r="AT37" s="135"/>
      <c r="AU37" s="309" t="e">
        <f>#REF!-S37-AG37</f>
        <v>#REF!</v>
      </c>
      <c r="AV37" s="309" t="e">
        <f>#REF!-T37-AH37</f>
        <v>#REF!</v>
      </c>
      <c r="AW37" s="309" t="e">
        <f>#REF!-U37-AI37</f>
        <v>#REF!</v>
      </c>
      <c r="AX37" s="309" t="e">
        <f>#REF!-V37-AJ37</f>
        <v>#REF!</v>
      </c>
      <c r="AY37" s="309" t="e">
        <f>#REF!-W37-AK37</f>
        <v>#REF!</v>
      </c>
      <c r="AZ37" s="309" t="e">
        <f>#REF!-X37-AL37</f>
        <v>#REF!</v>
      </c>
      <c r="BA37" s="309" t="e">
        <f>#REF!-Y37-AM37</f>
        <v>#REF!</v>
      </c>
      <c r="BB37" s="309" t="e">
        <f>#REF!-Z37-AN37</f>
        <v>#REF!</v>
      </c>
      <c r="BC37" s="309" t="e">
        <f>#REF!-AA37-AO37</f>
        <v>#REF!</v>
      </c>
      <c r="BD37" s="309" t="e">
        <f>#REF!-AB37-AP37</f>
        <v>#REF!</v>
      </c>
      <c r="BE37" s="309" t="e">
        <f>#REF!-AC37-AQ37</f>
        <v>#REF!</v>
      </c>
      <c r="BF37" s="309" t="e">
        <f>#REF!-AD37-AR37</f>
        <v>#REF!</v>
      </c>
      <c r="BG37" s="310" t="e">
        <f>Q37-#REF!</f>
        <v>#REF!</v>
      </c>
      <c r="BH37" s="311" t="e">
        <f>Q37/#REF!</f>
        <v>#REF!</v>
      </c>
      <c r="BI37" s="312" t="s">
        <v>349</v>
      </c>
      <c r="BJ37" s="312" t="s">
        <v>350</v>
      </c>
      <c r="BK37" s="313" t="e">
        <f>#REF!-Q37-AE37-AS37</f>
        <v>#REF!</v>
      </c>
    </row>
    <row r="38" spans="1:63" s="314" customFormat="1" ht="25.5" customHeight="1" x14ac:dyDescent="0.25">
      <c r="A38" s="303">
        <v>29</v>
      </c>
      <c r="B38" s="304" t="s">
        <v>179</v>
      </c>
      <c r="C38" s="305">
        <v>147398000000</v>
      </c>
      <c r="D38" s="316"/>
      <c r="E38" s="316"/>
      <c r="F38" s="316"/>
      <c r="G38" s="316">
        <v>16800000000</v>
      </c>
      <c r="H38" s="316"/>
      <c r="I38" s="316">
        <v>130598000000</v>
      </c>
      <c r="J38" s="316"/>
      <c r="K38" s="316"/>
      <c r="L38" s="316"/>
      <c r="M38" s="316"/>
      <c r="N38" s="316"/>
      <c r="O38" s="316"/>
      <c r="P38" s="316"/>
      <c r="Q38" s="306">
        <v>142093013464</v>
      </c>
      <c r="R38" s="307"/>
      <c r="S38" s="307"/>
      <c r="T38" s="307"/>
      <c r="U38" s="307">
        <v>473885090</v>
      </c>
      <c r="V38" s="307"/>
      <c r="W38" s="307">
        <v>141128411374</v>
      </c>
      <c r="X38" s="307"/>
      <c r="Y38" s="307"/>
      <c r="Z38" s="307"/>
      <c r="AA38" s="307">
        <v>490717000</v>
      </c>
      <c r="AB38" s="307"/>
      <c r="AC38" s="307"/>
      <c r="AD38" s="306"/>
      <c r="AE38" s="309">
        <f t="shared" si="4"/>
        <v>10531243</v>
      </c>
      <c r="AF38" s="309"/>
      <c r="AG38" s="309"/>
      <c r="AH38" s="309"/>
      <c r="AI38" s="309"/>
      <c r="AJ38" s="309"/>
      <c r="AK38" s="309">
        <v>10531243</v>
      </c>
      <c r="AL38" s="309"/>
      <c r="AM38" s="309"/>
      <c r="AN38" s="309"/>
      <c r="AO38" s="309"/>
      <c r="AP38" s="309"/>
      <c r="AQ38" s="309"/>
      <c r="AR38" s="309"/>
      <c r="AS38" s="309" t="e">
        <f t="shared" si="5"/>
        <v>#REF!</v>
      </c>
      <c r="AT38" s="135">
        <v>0</v>
      </c>
      <c r="AU38" s="309" t="e">
        <f>#REF!-S38-AG38</f>
        <v>#REF!</v>
      </c>
      <c r="AV38" s="309" t="e">
        <f>#REF!-T38-AH38</f>
        <v>#REF!</v>
      </c>
      <c r="AW38" s="309" t="e">
        <f>#REF!-U38-AI38</f>
        <v>#REF!</v>
      </c>
      <c r="AX38" s="309" t="e">
        <f>#REF!-V38-AJ38</f>
        <v>#REF!</v>
      </c>
      <c r="AY38" s="309" t="e">
        <f>#REF!-W38-AK38</f>
        <v>#REF!</v>
      </c>
      <c r="AZ38" s="309" t="e">
        <f>#REF!-X38-AL38</f>
        <v>#REF!</v>
      </c>
      <c r="BA38" s="309" t="e">
        <f>#REF!-Y38-AM38</f>
        <v>#REF!</v>
      </c>
      <c r="BB38" s="309" t="e">
        <f>#REF!-Z38-AN38</f>
        <v>#REF!</v>
      </c>
      <c r="BC38" s="309" t="e">
        <f>#REF!-AA38-AO38</f>
        <v>#REF!</v>
      </c>
      <c r="BD38" s="309" t="e">
        <f>#REF!-AB38-AP38</f>
        <v>#REF!</v>
      </c>
      <c r="BE38" s="309" t="e">
        <f>#REF!-AC38-AQ38</f>
        <v>#REF!</v>
      </c>
      <c r="BF38" s="309" t="e">
        <f>#REF!-AD38-AR38</f>
        <v>#REF!</v>
      </c>
      <c r="BG38" s="310" t="e">
        <f>Q38-#REF!</f>
        <v>#REF!</v>
      </c>
      <c r="BH38" s="311" t="e">
        <f>Q38/#REF!</f>
        <v>#REF!</v>
      </c>
      <c r="BI38" s="312"/>
      <c r="BJ38" s="312" t="s">
        <v>351</v>
      </c>
      <c r="BK38" s="313" t="e">
        <f>#REF!-Q38-AE38-AS38</f>
        <v>#REF!</v>
      </c>
    </row>
    <row r="39" spans="1:63" s="314" customFormat="1" ht="23.25" customHeight="1" x14ac:dyDescent="0.25">
      <c r="A39" s="303">
        <v>30</v>
      </c>
      <c r="B39" s="304" t="s">
        <v>194</v>
      </c>
      <c r="C39" s="305">
        <v>33925000000</v>
      </c>
      <c r="D39" s="316"/>
      <c r="E39" s="316"/>
      <c r="F39" s="316">
        <v>33925000000</v>
      </c>
      <c r="G39" s="316"/>
      <c r="H39" s="316"/>
      <c r="I39" s="316"/>
      <c r="J39" s="316"/>
      <c r="K39" s="316"/>
      <c r="L39" s="316"/>
      <c r="M39" s="316"/>
      <c r="N39" s="316"/>
      <c r="O39" s="316"/>
      <c r="P39" s="316"/>
      <c r="Q39" s="306">
        <v>14711210000</v>
      </c>
      <c r="R39" s="306"/>
      <c r="S39" s="306"/>
      <c r="T39" s="306">
        <v>14711210000</v>
      </c>
      <c r="U39" s="306"/>
      <c r="V39" s="306"/>
      <c r="W39" s="306"/>
      <c r="X39" s="306"/>
      <c r="Y39" s="306"/>
      <c r="Z39" s="306"/>
      <c r="AA39" s="306"/>
      <c r="AB39" s="306"/>
      <c r="AC39" s="306"/>
      <c r="AD39" s="306"/>
      <c r="AE39" s="309">
        <f t="shared" si="4"/>
        <v>17518268000</v>
      </c>
      <c r="AF39" s="309"/>
      <c r="AG39" s="309"/>
      <c r="AH39" s="309">
        <v>17518268000</v>
      </c>
      <c r="AI39" s="309"/>
      <c r="AJ39" s="309"/>
      <c r="AK39" s="309"/>
      <c r="AL39" s="309"/>
      <c r="AM39" s="309"/>
      <c r="AN39" s="309"/>
      <c r="AO39" s="309"/>
      <c r="AP39" s="309"/>
      <c r="AQ39" s="309"/>
      <c r="AR39" s="309"/>
      <c r="AS39" s="309" t="e">
        <f t="shared" si="5"/>
        <v>#REF!</v>
      </c>
      <c r="AT39" s="135"/>
      <c r="AU39" s="309" t="e">
        <f>#REF!-S39-AG39</f>
        <v>#REF!</v>
      </c>
      <c r="AV39" s="309" t="e">
        <f>#REF!-T39-AH39</f>
        <v>#REF!</v>
      </c>
      <c r="AW39" s="309" t="e">
        <f>#REF!-U39-AI39</f>
        <v>#REF!</v>
      </c>
      <c r="AX39" s="309" t="e">
        <f>#REF!-V39-AJ39</f>
        <v>#REF!</v>
      </c>
      <c r="AY39" s="309" t="e">
        <f>#REF!-W39-AK39</f>
        <v>#REF!</v>
      </c>
      <c r="AZ39" s="309" t="e">
        <f>#REF!-X39-AL39</f>
        <v>#REF!</v>
      </c>
      <c r="BA39" s="309" t="e">
        <f>#REF!-Y39-AM39</f>
        <v>#REF!</v>
      </c>
      <c r="BB39" s="309" t="e">
        <f>#REF!-Z39-AN39</f>
        <v>#REF!</v>
      </c>
      <c r="BC39" s="309" t="e">
        <f>#REF!-AA39-AO39</f>
        <v>#REF!</v>
      </c>
      <c r="BD39" s="309" t="e">
        <f>#REF!-AB39-AP39</f>
        <v>#REF!</v>
      </c>
      <c r="BE39" s="309" t="e">
        <f>#REF!-AC39-AQ39</f>
        <v>#REF!</v>
      </c>
      <c r="BF39" s="309" t="e">
        <f>#REF!-AD39-AR39</f>
        <v>#REF!</v>
      </c>
      <c r="BG39" s="310" t="e">
        <f>Q39-#REF!</f>
        <v>#REF!</v>
      </c>
      <c r="BH39" s="311" t="e">
        <f>Q39/#REF!</f>
        <v>#REF!</v>
      </c>
      <c r="BI39" s="312"/>
      <c r="BJ39" s="312" t="s">
        <v>352</v>
      </c>
      <c r="BK39" s="313" t="e">
        <f>#REF!-Q39-AE39-AS39</f>
        <v>#REF!</v>
      </c>
    </row>
    <row r="40" spans="1:63" s="314" customFormat="1" ht="21.75" customHeight="1" x14ac:dyDescent="0.25">
      <c r="A40" s="303">
        <v>31</v>
      </c>
      <c r="B40" s="304" t="s">
        <v>195</v>
      </c>
      <c r="C40" s="305">
        <v>23447000000</v>
      </c>
      <c r="D40" s="316"/>
      <c r="E40" s="316"/>
      <c r="F40" s="316">
        <v>23447000000</v>
      </c>
      <c r="G40" s="316"/>
      <c r="H40" s="316"/>
      <c r="I40" s="316"/>
      <c r="J40" s="316"/>
      <c r="K40" s="316"/>
      <c r="L40" s="316"/>
      <c r="M40" s="316"/>
      <c r="N40" s="316"/>
      <c r="O40" s="316"/>
      <c r="P40" s="316"/>
      <c r="Q40" s="306">
        <v>26375057453</v>
      </c>
      <c r="R40" s="306"/>
      <c r="S40" s="306"/>
      <c r="T40" s="306">
        <v>26375057453</v>
      </c>
      <c r="U40" s="306"/>
      <c r="V40" s="306"/>
      <c r="W40" s="306"/>
      <c r="X40" s="306"/>
      <c r="Y40" s="306"/>
      <c r="Z40" s="306"/>
      <c r="AA40" s="306"/>
      <c r="AB40" s="306"/>
      <c r="AC40" s="306"/>
      <c r="AD40" s="306"/>
      <c r="AE40" s="309">
        <f t="shared" si="4"/>
        <v>4954000000</v>
      </c>
      <c r="AF40" s="309"/>
      <c r="AG40" s="309"/>
      <c r="AH40" s="309">
        <v>4954000000</v>
      </c>
      <c r="AI40" s="309"/>
      <c r="AJ40" s="309"/>
      <c r="AK40" s="309"/>
      <c r="AL40" s="309"/>
      <c r="AM40" s="309"/>
      <c r="AN40" s="309"/>
      <c r="AO40" s="309"/>
      <c r="AP40" s="309"/>
      <c r="AQ40" s="309"/>
      <c r="AR40" s="309"/>
      <c r="AS40" s="309" t="e">
        <f t="shared" si="5"/>
        <v>#REF!</v>
      </c>
      <c r="AT40" s="135"/>
      <c r="AU40" s="309" t="e">
        <f>#REF!-S40-AG40</f>
        <v>#REF!</v>
      </c>
      <c r="AV40" s="309" t="e">
        <f>#REF!-T40-AH40</f>
        <v>#REF!</v>
      </c>
      <c r="AW40" s="309" t="e">
        <f>#REF!-U40-AI40</f>
        <v>#REF!</v>
      </c>
      <c r="AX40" s="309" t="e">
        <f>#REF!-V40-AJ40</f>
        <v>#REF!</v>
      </c>
      <c r="AY40" s="309" t="e">
        <f>#REF!-W40-AK40</f>
        <v>#REF!</v>
      </c>
      <c r="AZ40" s="309" t="e">
        <f>#REF!-X40-AL40</f>
        <v>#REF!</v>
      </c>
      <c r="BA40" s="309" t="e">
        <f>#REF!-Y40-AM40</f>
        <v>#REF!</v>
      </c>
      <c r="BB40" s="309" t="e">
        <f>#REF!-Z40-AN40</f>
        <v>#REF!</v>
      </c>
      <c r="BC40" s="309" t="e">
        <f>#REF!-AA40-AO40</f>
        <v>#REF!</v>
      </c>
      <c r="BD40" s="309" t="e">
        <f>#REF!-AB40-AP40</f>
        <v>#REF!</v>
      </c>
      <c r="BE40" s="309" t="e">
        <f>#REF!-AC40-AQ40</f>
        <v>#REF!</v>
      </c>
      <c r="BF40" s="309" t="e">
        <f>#REF!-AD40-AR40</f>
        <v>#REF!</v>
      </c>
      <c r="BG40" s="310" t="e">
        <f>Q40-#REF!</f>
        <v>#REF!</v>
      </c>
      <c r="BH40" s="311" t="e">
        <f>Q40/#REF!</f>
        <v>#REF!</v>
      </c>
      <c r="BI40" s="312" t="s">
        <v>349</v>
      </c>
      <c r="BJ40" s="312" t="s">
        <v>353</v>
      </c>
      <c r="BK40" s="313" t="e">
        <f>#REF!-Q40-AE40-AS40</f>
        <v>#REF!</v>
      </c>
    </row>
    <row r="41" spans="1:63" s="314" customFormat="1" ht="21" customHeight="1" x14ac:dyDescent="0.25">
      <c r="A41" s="303">
        <v>32</v>
      </c>
      <c r="B41" s="304" t="s">
        <v>446</v>
      </c>
      <c r="C41" s="305">
        <v>65966000000</v>
      </c>
      <c r="D41" s="316"/>
      <c r="E41" s="316"/>
      <c r="F41" s="316">
        <v>65966000000</v>
      </c>
      <c r="G41" s="316"/>
      <c r="H41" s="316"/>
      <c r="I41" s="316"/>
      <c r="J41" s="316"/>
      <c r="K41" s="316"/>
      <c r="L41" s="316"/>
      <c r="M41" s="316"/>
      <c r="N41" s="316"/>
      <c r="O41" s="316"/>
      <c r="P41" s="316"/>
      <c r="Q41" s="306">
        <v>64087098579</v>
      </c>
      <c r="R41" s="306"/>
      <c r="S41" s="306"/>
      <c r="T41" s="306">
        <v>64087098579</v>
      </c>
      <c r="U41" s="306"/>
      <c r="V41" s="306"/>
      <c r="W41" s="306"/>
      <c r="X41" s="306"/>
      <c r="Y41" s="306"/>
      <c r="Z41" s="306"/>
      <c r="AA41" s="306"/>
      <c r="AB41" s="306"/>
      <c r="AC41" s="306"/>
      <c r="AD41" s="306"/>
      <c r="AE41" s="309">
        <f t="shared" si="4"/>
        <v>5798000000</v>
      </c>
      <c r="AF41" s="309"/>
      <c r="AG41" s="309"/>
      <c r="AH41" s="309">
        <v>5798000000</v>
      </c>
      <c r="AI41" s="309"/>
      <c r="AJ41" s="309"/>
      <c r="AK41" s="309"/>
      <c r="AL41" s="309"/>
      <c r="AM41" s="309"/>
      <c r="AN41" s="309"/>
      <c r="AO41" s="309"/>
      <c r="AP41" s="309"/>
      <c r="AQ41" s="309"/>
      <c r="AR41" s="309"/>
      <c r="AS41" s="309" t="e">
        <f t="shared" si="5"/>
        <v>#REF!</v>
      </c>
      <c r="AT41" s="135"/>
      <c r="AU41" s="309" t="e">
        <f>#REF!-S41-AG41</f>
        <v>#REF!</v>
      </c>
      <c r="AV41" s="309" t="e">
        <f>#REF!-T41-AH41</f>
        <v>#REF!</v>
      </c>
      <c r="AW41" s="309" t="e">
        <f>#REF!-U41-AI41</f>
        <v>#REF!</v>
      </c>
      <c r="AX41" s="309" t="e">
        <f>#REF!-V41-AJ41</f>
        <v>#REF!</v>
      </c>
      <c r="AY41" s="309" t="e">
        <f>#REF!-W41-AK41</f>
        <v>#REF!</v>
      </c>
      <c r="AZ41" s="309" t="e">
        <f>#REF!-X41-AL41</f>
        <v>#REF!</v>
      </c>
      <c r="BA41" s="309" t="e">
        <f>#REF!-Y41-AM41</f>
        <v>#REF!</v>
      </c>
      <c r="BB41" s="309" t="e">
        <f>#REF!-Z41-AN41</f>
        <v>#REF!</v>
      </c>
      <c r="BC41" s="309" t="e">
        <f>#REF!-AA41-AO41</f>
        <v>#REF!</v>
      </c>
      <c r="BD41" s="309" t="e">
        <f>#REF!-AB41-AP41</f>
        <v>#REF!</v>
      </c>
      <c r="BE41" s="309" t="e">
        <f>#REF!-AC41-AQ41</f>
        <v>#REF!</v>
      </c>
      <c r="BF41" s="309" t="e">
        <f>#REF!-AD41-AR41</f>
        <v>#REF!</v>
      </c>
      <c r="BG41" s="310" t="e">
        <f>Q41-#REF!</f>
        <v>#REF!</v>
      </c>
      <c r="BH41" s="311" t="e">
        <f>Q41/#REF!</f>
        <v>#REF!</v>
      </c>
      <c r="BI41" s="312"/>
      <c r="BJ41" s="312" t="s">
        <v>354</v>
      </c>
      <c r="BK41" s="313" t="e">
        <f>#REF!-Q41-AE41-AS41</f>
        <v>#REF!</v>
      </c>
    </row>
    <row r="42" spans="1:63" s="314" customFormat="1" ht="23.25" customHeight="1" x14ac:dyDescent="0.25">
      <c r="A42" s="303">
        <v>33</v>
      </c>
      <c r="B42" s="304" t="s">
        <v>196</v>
      </c>
      <c r="C42" s="305">
        <v>29766000000</v>
      </c>
      <c r="D42" s="316"/>
      <c r="E42" s="316"/>
      <c r="F42" s="316">
        <v>29766000000</v>
      </c>
      <c r="G42" s="316"/>
      <c r="H42" s="316"/>
      <c r="I42" s="316"/>
      <c r="J42" s="316"/>
      <c r="K42" s="316"/>
      <c r="L42" s="316"/>
      <c r="M42" s="316"/>
      <c r="N42" s="316"/>
      <c r="O42" s="316"/>
      <c r="P42" s="316"/>
      <c r="Q42" s="306">
        <v>29982353000</v>
      </c>
      <c r="R42" s="306"/>
      <c r="S42" s="306"/>
      <c r="T42" s="306">
        <v>29982353000</v>
      </c>
      <c r="U42" s="306"/>
      <c r="V42" s="306"/>
      <c r="W42" s="306"/>
      <c r="X42" s="306"/>
      <c r="Y42" s="306"/>
      <c r="Z42" s="306"/>
      <c r="AA42" s="306"/>
      <c r="AB42" s="306"/>
      <c r="AC42" s="306"/>
      <c r="AD42" s="306"/>
      <c r="AE42" s="309">
        <f t="shared" si="4"/>
        <v>0</v>
      </c>
      <c r="AF42" s="310"/>
      <c r="AG42" s="310"/>
      <c r="AH42" s="310">
        <v>0</v>
      </c>
      <c r="AI42" s="310"/>
      <c r="AJ42" s="310"/>
      <c r="AK42" s="310"/>
      <c r="AL42" s="310"/>
      <c r="AM42" s="310"/>
      <c r="AN42" s="310"/>
      <c r="AO42" s="310"/>
      <c r="AP42" s="310"/>
      <c r="AQ42" s="310"/>
      <c r="AR42" s="310"/>
      <c r="AS42" s="309" t="e">
        <f t="shared" si="5"/>
        <v>#REF!</v>
      </c>
      <c r="AT42" s="309"/>
      <c r="AU42" s="309" t="e">
        <f>#REF!-S42-AG42</f>
        <v>#REF!</v>
      </c>
      <c r="AV42" s="309" t="e">
        <f>#REF!-T42-AH42</f>
        <v>#REF!</v>
      </c>
      <c r="AW42" s="309" t="e">
        <f>#REF!-U42-AI42</f>
        <v>#REF!</v>
      </c>
      <c r="AX42" s="309" t="e">
        <f>#REF!-V42-AJ42</f>
        <v>#REF!</v>
      </c>
      <c r="AY42" s="309" t="e">
        <f>#REF!-W42-AK42</f>
        <v>#REF!</v>
      </c>
      <c r="AZ42" s="309" t="e">
        <f>#REF!-X42-AL42</f>
        <v>#REF!</v>
      </c>
      <c r="BA42" s="309" t="e">
        <f>#REF!-Y42-AM42</f>
        <v>#REF!</v>
      </c>
      <c r="BB42" s="309" t="e">
        <f>#REF!-Z42-AN42</f>
        <v>#REF!</v>
      </c>
      <c r="BC42" s="309" t="e">
        <f>#REF!-AA42-AO42</f>
        <v>#REF!</v>
      </c>
      <c r="BD42" s="309" t="e">
        <f>#REF!-AB42-AP42</f>
        <v>#REF!</v>
      </c>
      <c r="BE42" s="309" t="e">
        <f>#REF!-AC42-AQ42</f>
        <v>#REF!</v>
      </c>
      <c r="BF42" s="309" t="e">
        <f>#REF!-AD42-AR42</f>
        <v>#REF!</v>
      </c>
      <c r="BG42" s="310" t="e">
        <f>Q42-#REF!</f>
        <v>#REF!</v>
      </c>
      <c r="BH42" s="311" t="e">
        <f>Q42/#REF!</f>
        <v>#REF!</v>
      </c>
      <c r="BI42" s="312"/>
      <c r="BJ42" s="312" t="s">
        <v>355</v>
      </c>
      <c r="BK42" s="313" t="e">
        <f>#REF!-Q42-AE42-AS42</f>
        <v>#REF!</v>
      </c>
    </row>
    <row r="43" spans="1:63" s="314" customFormat="1" ht="22.5" customHeight="1" x14ac:dyDescent="0.25">
      <c r="A43" s="303">
        <v>34</v>
      </c>
      <c r="B43" s="304" t="s">
        <v>197</v>
      </c>
      <c r="C43" s="305">
        <v>64719000000</v>
      </c>
      <c r="D43" s="316"/>
      <c r="E43" s="316"/>
      <c r="F43" s="316">
        <v>64719000000</v>
      </c>
      <c r="G43" s="316"/>
      <c r="H43" s="316"/>
      <c r="I43" s="316"/>
      <c r="J43" s="316"/>
      <c r="K43" s="316"/>
      <c r="L43" s="316"/>
      <c r="M43" s="316"/>
      <c r="N43" s="316"/>
      <c r="O43" s="316"/>
      <c r="P43" s="316"/>
      <c r="Q43" s="306">
        <v>61060909691</v>
      </c>
      <c r="R43" s="306"/>
      <c r="S43" s="306"/>
      <c r="T43" s="306">
        <v>61060909691</v>
      </c>
      <c r="U43" s="306"/>
      <c r="V43" s="306"/>
      <c r="W43" s="306"/>
      <c r="X43" s="306"/>
      <c r="Y43" s="306"/>
      <c r="Z43" s="306"/>
      <c r="AA43" s="306"/>
      <c r="AB43" s="306"/>
      <c r="AC43" s="306"/>
      <c r="AD43" s="306"/>
      <c r="AE43" s="309">
        <f t="shared" si="4"/>
        <v>0</v>
      </c>
      <c r="AF43" s="310"/>
      <c r="AG43" s="310"/>
      <c r="AH43" s="310">
        <v>0</v>
      </c>
      <c r="AI43" s="310"/>
      <c r="AJ43" s="310"/>
      <c r="AK43" s="310"/>
      <c r="AL43" s="310"/>
      <c r="AM43" s="310"/>
      <c r="AN43" s="310"/>
      <c r="AO43" s="310"/>
      <c r="AP43" s="310"/>
      <c r="AQ43" s="310"/>
      <c r="AR43" s="310"/>
      <c r="AS43" s="309" t="e">
        <f t="shared" si="5"/>
        <v>#REF!</v>
      </c>
      <c r="AT43" s="309"/>
      <c r="AU43" s="309" t="e">
        <f>#REF!-S43-AG43</f>
        <v>#REF!</v>
      </c>
      <c r="AV43" s="309" t="e">
        <f>#REF!-T43-AH43</f>
        <v>#REF!</v>
      </c>
      <c r="AW43" s="309" t="e">
        <f>#REF!-U43-AI43</f>
        <v>#REF!</v>
      </c>
      <c r="AX43" s="309" t="e">
        <f>#REF!-V43-AJ43</f>
        <v>#REF!</v>
      </c>
      <c r="AY43" s="309" t="e">
        <f>#REF!-W43-AK43</f>
        <v>#REF!</v>
      </c>
      <c r="AZ43" s="309" t="e">
        <f>#REF!-X43-AL43</f>
        <v>#REF!</v>
      </c>
      <c r="BA43" s="309" t="e">
        <f>#REF!-Y43-AM43</f>
        <v>#REF!</v>
      </c>
      <c r="BB43" s="309" t="e">
        <f>#REF!-Z43-AN43</f>
        <v>#REF!</v>
      </c>
      <c r="BC43" s="309" t="e">
        <f>#REF!-AA43-AO43</f>
        <v>#REF!</v>
      </c>
      <c r="BD43" s="309" t="e">
        <f>#REF!-AB43-AP43</f>
        <v>#REF!</v>
      </c>
      <c r="BE43" s="309" t="e">
        <f>#REF!-AC43-AQ43</f>
        <v>#REF!</v>
      </c>
      <c r="BF43" s="309" t="e">
        <f>#REF!-AD43-AR43</f>
        <v>#REF!</v>
      </c>
      <c r="BG43" s="310" t="e">
        <f>Q43-#REF!</f>
        <v>#REF!</v>
      </c>
      <c r="BH43" s="311" t="e">
        <f>Q43/#REF!</f>
        <v>#REF!</v>
      </c>
      <c r="BI43" s="312"/>
      <c r="BJ43" s="312" t="s">
        <v>356</v>
      </c>
      <c r="BK43" s="313" t="e">
        <f>#REF!-Q43-AE43-AS43</f>
        <v>#REF!</v>
      </c>
    </row>
    <row r="44" spans="1:63" s="314" customFormat="1" ht="18" customHeight="1" x14ac:dyDescent="0.25">
      <c r="A44" s="303">
        <v>35</v>
      </c>
      <c r="B44" s="304" t="s">
        <v>181</v>
      </c>
      <c r="C44" s="305">
        <v>31888000000</v>
      </c>
      <c r="D44" s="316"/>
      <c r="E44" s="316"/>
      <c r="F44" s="316"/>
      <c r="G44" s="316">
        <v>16519000000</v>
      </c>
      <c r="H44" s="316"/>
      <c r="I44" s="316"/>
      <c r="J44" s="316"/>
      <c r="K44" s="316"/>
      <c r="L44" s="316"/>
      <c r="M44" s="316"/>
      <c r="N44" s="316">
        <v>15369000000</v>
      </c>
      <c r="O44" s="316"/>
      <c r="P44" s="316"/>
      <c r="Q44" s="306">
        <v>18642621756</v>
      </c>
      <c r="R44" s="306"/>
      <c r="S44" s="306"/>
      <c r="T44" s="306">
        <v>1467164000</v>
      </c>
      <c r="U44" s="306">
        <v>1945941000</v>
      </c>
      <c r="V44" s="306"/>
      <c r="W44" s="306"/>
      <c r="X44" s="306"/>
      <c r="Y44" s="306"/>
      <c r="Z44" s="306"/>
      <c r="AA44" s="306"/>
      <c r="AB44" s="306">
        <v>15229516756</v>
      </c>
      <c r="AC44" s="306"/>
      <c r="AD44" s="306"/>
      <c r="AE44" s="309">
        <f t="shared" si="4"/>
        <v>0</v>
      </c>
      <c r="AF44" s="310"/>
      <c r="AG44" s="310"/>
      <c r="AH44" s="310"/>
      <c r="AI44" s="310"/>
      <c r="AJ44" s="310"/>
      <c r="AK44" s="310"/>
      <c r="AL44" s="310"/>
      <c r="AM44" s="310"/>
      <c r="AN44" s="310"/>
      <c r="AO44" s="310"/>
      <c r="AP44" s="310"/>
      <c r="AQ44" s="310"/>
      <c r="AR44" s="310"/>
      <c r="AS44" s="309" t="e">
        <f t="shared" si="5"/>
        <v>#REF!</v>
      </c>
      <c r="AT44" s="309">
        <v>0</v>
      </c>
      <c r="AU44" s="309" t="e">
        <f>#REF!-S44-AG44</f>
        <v>#REF!</v>
      </c>
      <c r="AV44" s="309" t="e">
        <f>#REF!-T44-AH44</f>
        <v>#REF!</v>
      </c>
      <c r="AW44" s="309" t="e">
        <f>#REF!-U44-AI44</f>
        <v>#REF!</v>
      </c>
      <c r="AX44" s="309" t="e">
        <f>#REF!-V44-AJ44</f>
        <v>#REF!</v>
      </c>
      <c r="AY44" s="309" t="e">
        <f>#REF!-W44-AK44</f>
        <v>#REF!</v>
      </c>
      <c r="AZ44" s="309" t="e">
        <f>#REF!-X44-AL44</f>
        <v>#REF!</v>
      </c>
      <c r="BA44" s="309" t="e">
        <f>#REF!-Y44-AM44</f>
        <v>#REF!</v>
      </c>
      <c r="BB44" s="309" t="e">
        <f>#REF!-Z44-AN44</f>
        <v>#REF!</v>
      </c>
      <c r="BC44" s="309" t="e">
        <f>#REF!-AA44-AO44</f>
        <v>#REF!</v>
      </c>
      <c r="BD44" s="309" t="e">
        <f>#REF!-AB44-AP44</f>
        <v>#REF!</v>
      </c>
      <c r="BE44" s="309" t="e">
        <f>#REF!-AC44-AQ44</f>
        <v>#REF!</v>
      </c>
      <c r="BF44" s="309" t="e">
        <f>#REF!-AD44-AR44</f>
        <v>#REF!</v>
      </c>
      <c r="BG44" s="310" t="e">
        <f>Q44-#REF!</f>
        <v>#REF!</v>
      </c>
      <c r="BH44" s="311" t="e">
        <f>Q44/#REF!</f>
        <v>#REF!</v>
      </c>
      <c r="BI44" s="312" t="s">
        <v>357</v>
      </c>
      <c r="BJ44" s="312" t="s">
        <v>358</v>
      </c>
      <c r="BK44" s="313" t="e">
        <f>#REF!-Q44-AE44-AS44</f>
        <v>#REF!</v>
      </c>
    </row>
    <row r="45" spans="1:63" s="314" customFormat="1" ht="39" customHeight="1" x14ac:dyDescent="0.25">
      <c r="A45" s="303">
        <v>36</v>
      </c>
      <c r="B45" s="304" t="s">
        <v>177</v>
      </c>
      <c r="C45" s="305">
        <v>28625000000</v>
      </c>
      <c r="D45" s="316"/>
      <c r="E45" s="316"/>
      <c r="F45" s="316"/>
      <c r="G45" s="316">
        <v>5948000000</v>
      </c>
      <c r="H45" s="316"/>
      <c r="I45" s="316"/>
      <c r="J45" s="316"/>
      <c r="K45" s="316"/>
      <c r="L45" s="316"/>
      <c r="M45" s="316"/>
      <c r="N45" s="316"/>
      <c r="O45" s="316"/>
      <c r="P45" s="316">
        <v>22677000000</v>
      </c>
      <c r="Q45" s="306">
        <v>28376393771</v>
      </c>
      <c r="R45" s="306"/>
      <c r="S45" s="306"/>
      <c r="T45" s="306"/>
      <c r="U45" s="306">
        <v>3641295481</v>
      </c>
      <c r="V45" s="306"/>
      <c r="W45" s="306"/>
      <c r="X45" s="306"/>
      <c r="Y45" s="306"/>
      <c r="Z45" s="306"/>
      <c r="AA45" s="306"/>
      <c r="AB45" s="306"/>
      <c r="AC45" s="306"/>
      <c r="AD45" s="306">
        <v>24735098290</v>
      </c>
      <c r="AE45" s="309">
        <f t="shared" si="4"/>
        <v>1423091230</v>
      </c>
      <c r="AF45" s="309"/>
      <c r="AG45" s="309"/>
      <c r="AH45" s="309"/>
      <c r="AI45" s="309">
        <v>1385773587</v>
      </c>
      <c r="AJ45" s="309"/>
      <c r="AK45" s="309"/>
      <c r="AL45" s="309"/>
      <c r="AM45" s="309"/>
      <c r="AN45" s="309"/>
      <c r="AO45" s="309"/>
      <c r="AP45" s="309"/>
      <c r="AQ45" s="309"/>
      <c r="AR45" s="309">
        <v>37317643</v>
      </c>
      <c r="AS45" s="309" t="e">
        <f t="shared" si="5"/>
        <v>#REF!</v>
      </c>
      <c r="AT45" s="135">
        <v>0</v>
      </c>
      <c r="AU45" s="309" t="e">
        <f>#REF!-S45-AG45</f>
        <v>#REF!</v>
      </c>
      <c r="AV45" s="309" t="e">
        <f>#REF!-T45-AH45</f>
        <v>#REF!</v>
      </c>
      <c r="AW45" s="309" t="e">
        <f>#REF!-U45-AI45</f>
        <v>#REF!</v>
      </c>
      <c r="AX45" s="309" t="e">
        <f>#REF!-V45-AJ45</f>
        <v>#REF!</v>
      </c>
      <c r="AY45" s="309" t="e">
        <f>#REF!-W45-AK45</f>
        <v>#REF!</v>
      </c>
      <c r="AZ45" s="309" t="e">
        <f>#REF!-X45-AL45</f>
        <v>#REF!</v>
      </c>
      <c r="BA45" s="309" t="e">
        <f>#REF!-Y45-AM45</f>
        <v>#REF!</v>
      </c>
      <c r="BB45" s="309" t="e">
        <f>#REF!-Z45-AN45</f>
        <v>#REF!</v>
      </c>
      <c r="BC45" s="309" t="e">
        <f>#REF!-AA45-AO45</f>
        <v>#REF!</v>
      </c>
      <c r="BD45" s="309" t="e">
        <f>#REF!-AB45-AP45</f>
        <v>#REF!</v>
      </c>
      <c r="BE45" s="309" t="e">
        <f>#REF!-AC45-AQ45</f>
        <v>#REF!</v>
      </c>
      <c r="BF45" s="309" t="e">
        <f>#REF!-AD45-AR45</f>
        <v>#REF!</v>
      </c>
      <c r="BG45" s="310" t="e">
        <f>Q45-#REF!</f>
        <v>#REF!</v>
      </c>
      <c r="BH45" s="311" t="e">
        <f>Q45/#REF!</f>
        <v>#REF!</v>
      </c>
      <c r="BI45" s="312" t="s">
        <v>359</v>
      </c>
      <c r="BJ45" s="312" t="s">
        <v>360</v>
      </c>
      <c r="BK45" s="313" t="e">
        <f>#REF!-Q45-AE45-AS45</f>
        <v>#REF!</v>
      </c>
    </row>
    <row r="46" spans="1:63" s="314" customFormat="1" ht="18" customHeight="1" x14ac:dyDescent="0.25">
      <c r="A46" s="303">
        <v>37</v>
      </c>
      <c r="B46" s="304" t="s">
        <v>171</v>
      </c>
      <c r="C46" s="305">
        <v>88787000000</v>
      </c>
      <c r="D46" s="316"/>
      <c r="E46" s="316"/>
      <c r="F46" s="316"/>
      <c r="G46" s="316">
        <v>10497000000</v>
      </c>
      <c r="H46" s="316"/>
      <c r="I46" s="316"/>
      <c r="J46" s="316"/>
      <c r="K46" s="316"/>
      <c r="L46" s="316"/>
      <c r="M46" s="316">
        <v>59700000000</v>
      </c>
      <c r="N46" s="316">
        <v>18590000000</v>
      </c>
      <c r="O46" s="316"/>
      <c r="P46" s="316"/>
      <c r="Q46" s="306">
        <v>71020389678</v>
      </c>
      <c r="R46" s="306"/>
      <c r="S46" s="306"/>
      <c r="T46" s="306"/>
      <c r="U46" s="306"/>
      <c r="V46" s="306"/>
      <c r="W46" s="306"/>
      <c r="X46" s="306"/>
      <c r="Y46" s="306"/>
      <c r="Z46" s="306"/>
      <c r="AA46" s="306">
        <v>41582283232</v>
      </c>
      <c r="AB46" s="306">
        <v>29438106446</v>
      </c>
      <c r="AC46" s="306"/>
      <c r="AD46" s="306"/>
      <c r="AE46" s="309">
        <f t="shared" si="4"/>
        <v>235775603</v>
      </c>
      <c r="AF46" s="309"/>
      <c r="AG46" s="309"/>
      <c r="AH46" s="309"/>
      <c r="AI46" s="309"/>
      <c r="AJ46" s="309"/>
      <c r="AK46" s="309"/>
      <c r="AL46" s="309"/>
      <c r="AM46" s="309"/>
      <c r="AN46" s="309"/>
      <c r="AO46" s="309"/>
      <c r="AP46" s="309">
        <v>235775603</v>
      </c>
      <c r="AQ46" s="309"/>
      <c r="AR46" s="309"/>
      <c r="AS46" s="309" t="e">
        <f t="shared" si="5"/>
        <v>#REF!</v>
      </c>
      <c r="AT46" s="309">
        <v>0</v>
      </c>
      <c r="AU46" s="309" t="e">
        <f>#REF!-S46-AG46</f>
        <v>#REF!</v>
      </c>
      <c r="AV46" s="309" t="e">
        <f>#REF!-T46-AH46</f>
        <v>#REF!</v>
      </c>
      <c r="AW46" s="309" t="e">
        <f>#REF!-U46-AI46</f>
        <v>#REF!</v>
      </c>
      <c r="AX46" s="309" t="e">
        <f>#REF!-V46-AJ46</f>
        <v>#REF!</v>
      </c>
      <c r="AY46" s="309" t="e">
        <f>#REF!-W46-AK46</f>
        <v>#REF!</v>
      </c>
      <c r="AZ46" s="309" t="e">
        <f>#REF!-X46-AL46</f>
        <v>#REF!</v>
      </c>
      <c r="BA46" s="309" t="e">
        <f>#REF!-Y46-AM46</f>
        <v>#REF!</v>
      </c>
      <c r="BB46" s="309" t="e">
        <f>#REF!-Z46-AN46</f>
        <v>#REF!</v>
      </c>
      <c r="BC46" s="309" t="e">
        <f>#REF!-AA46-AO46</f>
        <v>#REF!</v>
      </c>
      <c r="BD46" s="309" t="e">
        <f>#REF!-AB46-AP46</f>
        <v>#REF!</v>
      </c>
      <c r="BE46" s="309" t="e">
        <f>#REF!-AC46-AQ46</f>
        <v>#REF!</v>
      </c>
      <c r="BF46" s="309" t="e">
        <f>#REF!-AD46-AR46</f>
        <v>#REF!</v>
      </c>
      <c r="BG46" s="310" t="e">
        <f>Q46-#REF!</f>
        <v>#REF!</v>
      </c>
      <c r="BH46" s="311" t="e">
        <f>Q46/#REF!</f>
        <v>#REF!</v>
      </c>
      <c r="BI46" s="312" t="s">
        <v>361</v>
      </c>
      <c r="BJ46" s="312" t="s">
        <v>362</v>
      </c>
      <c r="BK46" s="313" t="e">
        <f>#REF!-Q46-AE46-AS46</f>
        <v>#REF!</v>
      </c>
    </row>
    <row r="47" spans="1:63" s="314" customFormat="1" ht="35.25" customHeight="1" x14ac:dyDescent="0.25">
      <c r="A47" s="303">
        <v>38</v>
      </c>
      <c r="B47" s="304" t="s">
        <v>180</v>
      </c>
      <c r="C47" s="305">
        <v>135899000000</v>
      </c>
      <c r="D47" s="316"/>
      <c r="E47" s="316"/>
      <c r="F47" s="316"/>
      <c r="G47" s="316"/>
      <c r="H47" s="316"/>
      <c r="I47" s="316"/>
      <c r="J47" s="316"/>
      <c r="K47" s="316"/>
      <c r="L47" s="316"/>
      <c r="M47" s="316">
        <v>135899000000</v>
      </c>
      <c r="N47" s="316"/>
      <c r="O47" s="316"/>
      <c r="P47" s="316"/>
      <c r="Q47" s="306">
        <v>198204657331</v>
      </c>
      <c r="R47" s="325"/>
      <c r="S47" s="325"/>
      <c r="T47" s="325"/>
      <c r="U47" s="325"/>
      <c r="V47" s="325"/>
      <c r="W47" s="325"/>
      <c r="X47" s="325"/>
      <c r="Y47" s="325"/>
      <c r="Z47" s="325"/>
      <c r="AA47" s="325">
        <v>198204657331</v>
      </c>
      <c r="AB47" s="325"/>
      <c r="AC47" s="325"/>
      <c r="AD47" s="325"/>
      <c r="AE47" s="309">
        <f t="shared" si="4"/>
        <v>0</v>
      </c>
      <c r="AF47" s="310"/>
      <c r="AG47" s="310"/>
      <c r="AH47" s="310"/>
      <c r="AI47" s="310"/>
      <c r="AJ47" s="310"/>
      <c r="AK47" s="310"/>
      <c r="AL47" s="310"/>
      <c r="AM47" s="310"/>
      <c r="AN47" s="310"/>
      <c r="AO47" s="310"/>
      <c r="AP47" s="310"/>
      <c r="AQ47" s="310"/>
      <c r="AR47" s="310"/>
      <c r="AS47" s="309" t="e">
        <f t="shared" si="5"/>
        <v>#REF!</v>
      </c>
      <c r="AT47" s="326" t="e">
        <f>#REF!-R47-AF47</f>
        <v>#REF!</v>
      </c>
      <c r="AU47" s="309" t="e">
        <f>#REF!-S47-AG47</f>
        <v>#REF!</v>
      </c>
      <c r="AV47" s="309" t="e">
        <f>#REF!-T47-AH47</f>
        <v>#REF!</v>
      </c>
      <c r="AW47" s="309" t="e">
        <f>#REF!-U47-AI47</f>
        <v>#REF!</v>
      </c>
      <c r="AX47" s="309" t="e">
        <f>#REF!-V47-AJ47</f>
        <v>#REF!</v>
      </c>
      <c r="AY47" s="309" t="e">
        <f>#REF!-W47-AK47</f>
        <v>#REF!</v>
      </c>
      <c r="AZ47" s="309" t="e">
        <f>#REF!-X47-AL47</f>
        <v>#REF!</v>
      </c>
      <c r="BA47" s="309" t="e">
        <f>#REF!-Y47-AM47</f>
        <v>#REF!</v>
      </c>
      <c r="BB47" s="309" t="e">
        <f>#REF!-Z47-AN47</f>
        <v>#REF!</v>
      </c>
      <c r="BC47" s="309" t="e">
        <f>#REF!-AA47-AO47</f>
        <v>#REF!</v>
      </c>
      <c r="BD47" s="309" t="e">
        <f>#REF!-AB47-AP47</f>
        <v>#REF!</v>
      </c>
      <c r="BE47" s="309" t="e">
        <f>#REF!-AC47-AQ47</f>
        <v>#REF!</v>
      </c>
      <c r="BF47" s="309" t="e">
        <f>#REF!-AD47-AR47</f>
        <v>#REF!</v>
      </c>
      <c r="BG47" s="310" t="e">
        <f>Q47-#REF!</f>
        <v>#REF!</v>
      </c>
      <c r="BH47" s="311" t="e">
        <f>Q47/#REF!</f>
        <v>#REF!</v>
      </c>
      <c r="BI47" s="312" t="s">
        <v>363</v>
      </c>
      <c r="BJ47" s="312" t="s">
        <v>364</v>
      </c>
      <c r="BK47" s="313" t="e">
        <f>#REF!-Q47-AE47-AS47</f>
        <v>#REF!</v>
      </c>
    </row>
    <row r="48" spans="1:63" s="314" customFormat="1" ht="18" customHeight="1" x14ac:dyDescent="0.25">
      <c r="A48" s="303">
        <v>39</v>
      </c>
      <c r="B48" s="304" t="s">
        <v>172</v>
      </c>
      <c r="C48" s="305">
        <v>4652317000000</v>
      </c>
      <c r="D48" s="316"/>
      <c r="E48" s="316"/>
      <c r="F48" s="316"/>
      <c r="G48" s="316">
        <v>2210000000</v>
      </c>
      <c r="H48" s="316"/>
      <c r="I48" s="316"/>
      <c r="J48" s="316"/>
      <c r="K48" s="316"/>
      <c r="L48" s="316"/>
      <c r="M48" s="316">
        <v>4468626000000</v>
      </c>
      <c r="N48" s="316">
        <v>181481000000</v>
      </c>
      <c r="O48" s="316"/>
      <c r="P48" s="316"/>
      <c r="Q48" s="306">
        <v>4778474905426</v>
      </c>
      <c r="R48" s="306">
        <v>0</v>
      </c>
      <c r="S48" s="306">
        <v>0</v>
      </c>
      <c r="T48" s="306">
        <v>0</v>
      </c>
      <c r="U48" s="306">
        <v>1902374600</v>
      </c>
      <c r="V48" s="306">
        <v>0</v>
      </c>
      <c r="W48" s="306">
        <v>0</v>
      </c>
      <c r="X48" s="306">
        <v>0</v>
      </c>
      <c r="Y48" s="306">
        <v>0</v>
      </c>
      <c r="Z48" s="306">
        <v>0</v>
      </c>
      <c r="AA48" s="306">
        <v>4539028560354</v>
      </c>
      <c r="AB48" s="306">
        <v>237543970472</v>
      </c>
      <c r="AC48" s="306">
        <v>0</v>
      </c>
      <c r="AD48" s="306">
        <v>0</v>
      </c>
      <c r="AE48" s="309">
        <f t="shared" si="4"/>
        <v>4865632101</v>
      </c>
      <c r="AF48" s="309">
        <v>0</v>
      </c>
      <c r="AG48" s="309">
        <v>0</v>
      </c>
      <c r="AH48" s="309">
        <v>0</v>
      </c>
      <c r="AI48" s="309">
        <v>0</v>
      </c>
      <c r="AJ48" s="309">
        <v>0</v>
      </c>
      <c r="AK48" s="309">
        <v>0</v>
      </c>
      <c r="AL48" s="309">
        <v>0</v>
      </c>
      <c r="AM48" s="309">
        <v>0</v>
      </c>
      <c r="AN48" s="309">
        <v>0</v>
      </c>
      <c r="AO48" s="309">
        <v>3084585295</v>
      </c>
      <c r="AP48" s="309">
        <v>1781046806</v>
      </c>
      <c r="AQ48" s="309">
        <v>0</v>
      </c>
      <c r="AR48" s="309">
        <v>0</v>
      </c>
      <c r="AS48" s="309" t="e">
        <f t="shared" si="5"/>
        <v>#REF!</v>
      </c>
      <c r="AT48" s="309">
        <v>0</v>
      </c>
      <c r="AU48" s="309" t="e">
        <f>#REF!-S48-AG48</f>
        <v>#REF!</v>
      </c>
      <c r="AV48" s="309" t="e">
        <f>#REF!-T48-AH48</f>
        <v>#REF!</v>
      </c>
      <c r="AW48" s="309" t="e">
        <f>#REF!-U48-AI48</f>
        <v>#REF!</v>
      </c>
      <c r="AX48" s="309" t="e">
        <f>#REF!-V48-AJ48</f>
        <v>#REF!</v>
      </c>
      <c r="AY48" s="309" t="e">
        <f>#REF!-W48-AK48</f>
        <v>#REF!</v>
      </c>
      <c r="AZ48" s="309" t="e">
        <f>#REF!-X48-AL48</f>
        <v>#REF!</v>
      </c>
      <c r="BA48" s="309" t="e">
        <f>#REF!-Y48-AM48</f>
        <v>#REF!</v>
      </c>
      <c r="BB48" s="309" t="e">
        <f>#REF!-Z48-AN48</f>
        <v>#REF!</v>
      </c>
      <c r="BC48" s="309" t="e">
        <f>#REF!-AA48-AO48</f>
        <v>#REF!</v>
      </c>
      <c r="BD48" s="309" t="e">
        <f>#REF!-AB48-AP48</f>
        <v>#REF!</v>
      </c>
      <c r="BE48" s="309" t="e">
        <f>#REF!-AC48-AQ48</f>
        <v>#REF!</v>
      </c>
      <c r="BF48" s="309" t="e">
        <f>#REF!-AD48-AR48</f>
        <v>#REF!</v>
      </c>
      <c r="BG48" s="310" t="e">
        <f>Q48-#REF!</f>
        <v>#REF!</v>
      </c>
      <c r="BH48" s="311" t="e">
        <f>Q48/#REF!</f>
        <v>#REF!</v>
      </c>
      <c r="BI48" s="312" t="s">
        <v>365</v>
      </c>
      <c r="BJ48" s="312" t="s">
        <v>366</v>
      </c>
      <c r="BK48" s="313" t="e">
        <f>#REF!-Q48-AE48-AS48</f>
        <v>#REF!</v>
      </c>
    </row>
    <row r="49" spans="1:66" ht="18" customHeight="1" x14ac:dyDescent="0.25">
      <c r="A49" s="317">
        <v>40</v>
      </c>
      <c r="B49" s="318" t="s">
        <v>182</v>
      </c>
      <c r="C49" s="319">
        <v>53611000000</v>
      </c>
      <c r="D49" s="320"/>
      <c r="E49" s="320"/>
      <c r="F49" s="320"/>
      <c r="G49" s="320">
        <v>28824000000</v>
      </c>
      <c r="H49" s="320"/>
      <c r="I49" s="320"/>
      <c r="J49" s="320"/>
      <c r="K49" s="320"/>
      <c r="L49" s="320"/>
      <c r="M49" s="320">
        <v>3068000000</v>
      </c>
      <c r="N49" s="320">
        <v>21719000000</v>
      </c>
      <c r="O49" s="320"/>
      <c r="P49" s="320"/>
      <c r="Q49" s="307">
        <v>35961490746</v>
      </c>
      <c r="R49" s="307"/>
      <c r="S49" s="307"/>
      <c r="T49" s="307"/>
      <c r="U49" s="307">
        <v>12105702517</v>
      </c>
      <c r="V49" s="307"/>
      <c r="W49" s="307"/>
      <c r="X49" s="307"/>
      <c r="Y49" s="307"/>
      <c r="Z49" s="307"/>
      <c r="AA49" s="307">
        <v>3074500000</v>
      </c>
      <c r="AB49" s="307">
        <v>20781288229</v>
      </c>
      <c r="AC49" s="307"/>
      <c r="AD49" s="307"/>
      <c r="AE49" s="135">
        <f t="shared" si="4"/>
        <v>12835376620</v>
      </c>
      <c r="AF49" s="135"/>
      <c r="AG49" s="135"/>
      <c r="AH49" s="135"/>
      <c r="AI49" s="135">
        <v>12834195280</v>
      </c>
      <c r="AJ49" s="135"/>
      <c r="AK49" s="135"/>
      <c r="AL49" s="135"/>
      <c r="AM49" s="135"/>
      <c r="AN49" s="135"/>
      <c r="AO49" s="135"/>
      <c r="AP49" s="135">
        <v>1181340</v>
      </c>
      <c r="AQ49" s="135"/>
      <c r="AR49" s="135"/>
      <c r="AS49" s="135" t="e">
        <f t="shared" si="5"/>
        <v>#REF!</v>
      </c>
      <c r="AT49" s="135"/>
      <c r="AU49" s="309" t="e">
        <f>#REF!-S49-AG49</f>
        <v>#REF!</v>
      </c>
      <c r="AV49" s="309" t="e">
        <f>#REF!-T49-AH49</f>
        <v>#REF!</v>
      </c>
      <c r="AW49" s="309" t="e">
        <f>#REF!-U49-AI49</f>
        <v>#REF!</v>
      </c>
      <c r="AX49" s="309" t="e">
        <f>#REF!-V49-AJ49</f>
        <v>#REF!</v>
      </c>
      <c r="AY49" s="309" t="e">
        <f>#REF!-W49-AK49</f>
        <v>#REF!</v>
      </c>
      <c r="AZ49" s="309" t="e">
        <f>#REF!-X49-AL49</f>
        <v>#REF!</v>
      </c>
      <c r="BA49" s="309" t="e">
        <f>#REF!-Y49-AM49</f>
        <v>#REF!</v>
      </c>
      <c r="BB49" s="309" t="e">
        <f>#REF!-Z49-AN49</f>
        <v>#REF!</v>
      </c>
      <c r="BC49" s="309" t="e">
        <f>#REF!-AA49-AO49</f>
        <v>#REF!</v>
      </c>
      <c r="BD49" s="309" t="e">
        <f>#REF!-AB49-AP49</f>
        <v>#REF!</v>
      </c>
      <c r="BE49" s="309" t="e">
        <f>#REF!-AC49-AQ49</f>
        <v>#REF!</v>
      </c>
      <c r="BF49" s="309" t="e">
        <f>#REF!-AD49-AR49</f>
        <v>#REF!</v>
      </c>
      <c r="BG49" s="256" t="e">
        <f>Q49-#REF!</f>
        <v>#REF!</v>
      </c>
      <c r="BH49" s="324" t="e">
        <f>Q49/#REF!</f>
        <v>#REF!</v>
      </c>
      <c r="BI49" s="257" t="s">
        <v>367</v>
      </c>
      <c r="BJ49" s="257" t="s">
        <v>368</v>
      </c>
      <c r="BK49" s="134" t="e">
        <f>#REF!-Q49-AE49-AS49</f>
        <v>#REF!</v>
      </c>
    </row>
    <row r="50" spans="1:66" s="314" customFormat="1" ht="18" customHeight="1" x14ac:dyDescent="0.25">
      <c r="A50" s="303">
        <v>41</v>
      </c>
      <c r="B50" s="304" t="s">
        <v>178</v>
      </c>
      <c r="C50" s="305">
        <v>22560000000</v>
      </c>
      <c r="D50" s="316"/>
      <c r="E50" s="316"/>
      <c r="F50" s="316"/>
      <c r="G50" s="316"/>
      <c r="H50" s="316"/>
      <c r="I50" s="316"/>
      <c r="J50" s="316"/>
      <c r="K50" s="316"/>
      <c r="L50" s="316"/>
      <c r="M50" s="316">
        <v>22560000000</v>
      </c>
      <c r="N50" s="316"/>
      <c r="O50" s="316"/>
      <c r="P50" s="316"/>
      <c r="Q50" s="306">
        <v>22422812408</v>
      </c>
      <c r="R50" s="306"/>
      <c r="S50" s="306"/>
      <c r="T50" s="306"/>
      <c r="U50" s="306"/>
      <c r="V50" s="306"/>
      <c r="W50" s="306"/>
      <c r="X50" s="306"/>
      <c r="Y50" s="306"/>
      <c r="Z50" s="306"/>
      <c r="AA50" s="306">
        <v>22422812408</v>
      </c>
      <c r="AB50" s="306"/>
      <c r="AC50" s="306"/>
      <c r="AD50" s="306"/>
      <c r="AE50" s="309">
        <f t="shared" si="4"/>
        <v>0</v>
      </c>
      <c r="AF50" s="310"/>
      <c r="AG50" s="310"/>
      <c r="AH50" s="310"/>
      <c r="AI50" s="310"/>
      <c r="AJ50" s="310"/>
      <c r="AK50" s="310"/>
      <c r="AL50" s="310"/>
      <c r="AM50" s="310"/>
      <c r="AN50" s="310"/>
      <c r="AO50" s="310">
        <v>0</v>
      </c>
      <c r="AP50" s="310"/>
      <c r="AQ50" s="310"/>
      <c r="AR50" s="310"/>
      <c r="AS50" s="309" t="e">
        <f t="shared" si="5"/>
        <v>#REF!</v>
      </c>
      <c r="AT50" s="309"/>
      <c r="AU50" s="309" t="e">
        <f>#REF!-S50-AG50</f>
        <v>#REF!</v>
      </c>
      <c r="AV50" s="309" t="e">
        <f>#REF!-T50-AH50</f>
        <v>#REF!</v>
      </c>
      <c r="AW50" s="309" t="e">
        <f>#REF!-U50-AI50</f>
        <v>#REF!</v>
      </c>
      <c r="AX50" s="309" t="e">
        <f>#REF!-V50-AJ50</f>
        <v>#REF!</v>
      </c>
      <c r="AY50" s="309" t="e">
        <f>#REF!-W50-AK50</f>
        <v>#REF!</v>
      </c>
      <c r="AZ50" s="309" t="e">
        <f>#REF!-X50-AL50</f>
        <v>#REF!</v>
      </c>
      <c r="BA50" s="309" t="e">
        <f>#REF!-Y50-AM50</f>
        <v>#REF!</v>
      </c>
      <c r="BB50" s="309" t="e">
        <f>#REF!-Z50-AN50</f>
        <v>#REF!</v>
      </c>
      <c r="BC50" s="309" t="e">
        <f>#REF!-AA50-AO50</f>
        <v>#REF!</v>
      </c>
      <c r="BD50" s="309" t="e">
        <f>#REF!-AB50-AP50</f>
        <v>#REF!</v>
      </c>
      <c r="BE50" s="309" t="e">
        <f>#REF!-AC50-AQ50</f>
        <v>#REF!</v>
      </c>
      <c r="BF50" s="309" t="e">
        <f>#REF!-AD50-AR50</f>
        <v>#REF!</v>
      </c>
      <c r="BG50" s="310" t="e">
        <f>Q50-#REF!</f>
        <v>#REF!</v>
      </c>
      <c r="BH50" s="311" t="e">
        <f>Q50/#REF!</f>
        <v>#REF!</v>
      </c>
      <c r="BI50" s="312"/>
      <c r="BJ50" s="312" t="s">
        <v>369</v>
      </c>
      <c r="BK50" s="313" t="e">
        <f>#REF!-Q50-AE50-AS50</f>
        <v>#REF!</v>
      </c>
    </row>
    <row r="51" spans="1:66" s="314" customFormat="1" ht="18" customHeight="1" x14ac:dyDescent="0.25">
      <c r="A51" s="303">
        <v>42</v>
      </c>
      <c r="B51" s="304" t="s">
        <v>173</v>
      </c>
      <c r="C51" s="305">
        <v>1072425000000</v>
      </c>
      <c r="D51" s="316"/>
      <c r="E51" s="316"/>
      <c r="F51" s="316"/>
      <c r="G51" s="316">
        <v>7560000000</v>
      </c>
      <c r="H51" s="316"/>
      <c r="I51" s="316"/>
      <c r="J51" s="316"/>
      <c r="K51" s="316"/>
      <c r="L51" s="316">
        <v>980137000000</v>
      </c>
      <c r="M51" s="316">
        <v>34493000000</v>
      </c>
      <c r="N51" s="316">
        <v>50235000000</v>
      </c>
      <c r="O51" s="316"/>
      <c r="P51" s="316"/>
      <c r="Q51" s="306">
        <v>914229536289</v>
      </c>
      <c r="R51" s="306"/>
      <c r="S51" s="306"/>
      <c r="T51" s="306"/>
      <c r="U51" s="306">
        <v>449940000</v>
      </c>
      <c r="V51" s="306"/>
      <c r="W51" s="306"/>
      <c r="X51" s="306"/>
      <c r="Y51" s="306"/>
      <c r="Z51" s="306">
        <v>844899707235</v>
      </c>
      <c r="AA51" s="306">
        <v>18181856073</v>
      </c>
      <c r="AB51" s="306">
        <v>50698032981</v>
      </c>
      <c r="AC51" s="306"/>
      <c r="AD51" s="306"/>
      <c r="AE51" s="309">
        <f t="shared" si="4"/>
        <v>4760174047</v>
      </c>
      <c r="AF51" s="309"/>
      <c r="AG51" s="309"/>
      <c r="AH51" s="309"/>
      <c r="AI51" s="309"/>
      <c r="AJ51" s="309"/>
      <c r="AK51" s="309"/>
      <c r="AL51" s="309"/>
      <c r="AM51" s="309"/>
      <c r="AN51" s="309">
        <v>617000000</v>
      </c>
      <c r="AO51" s="309">
        <v>94634246</v>
      </c>
      <c r="AP51" s="309">
        <v>4048539801</v>
      </c>
      <c r="AQ51" s="309"/>
      <c r="AR51" s="309"/>
      <c r="AS51" s="309" t="e">
        <f t="shared" si="5"/>
        <v>#REF!</v>
      </c>
      <c r="AT51" s="135"/>
      <c r="AU51" s="309" t="e">
        <f>#REF!-S51-AG51</f>
        <v>#REF!</v>
      </c>
      <c r="AV51" s="309" t="e">
        <f>#REF!-T51-AH51</f>
        <v>#REF!</v>
      </c>
      <c r="AW51" s="309" t="e">
        <f>#REF!-U51-AI51</f>
        <v>#REF!</v>
      </c>
      <c r="AX51" s="309" t="e">
        <f>#REF!-V51-AJ51</f>
        <v>#REF!</v>
      </c>
      <c r="AY51" s="309" t="e">
        <f>#REF!-W51-AK51</f>
        <v>#REF!</v>
      </c>
      <c r="AZ51" s="309" t="e">
        <f>#REF!-X51-AL51</f>
        <v>#REF!</v>
      </c>
      <c r="BA51" s="309" t="e">
        <f>#REF!-Y51-AM51</f>
        <v>#REF!</v>
      </c>
      <c r="BB51" s="309" t="e">
        <f>#REF!-Z51-AN51</f>
        <v>#REF!</v>
      </c>
      <c r="BC51" s="309" t="e">
        <f>#REF!-AA51-AO51</f>
        <v>#REF!</v>
      </c>
      <c r="BD51" s="309" t="e">
        <f>#REF!-AB51-AP51</f>
        <v>#REF!</v>
      </c>
      <c r="BE51" s="309" t="e">
        <f>#REF!-AC51-AQ51</f>
        <v>#REF!</v>
      </c>
      <c r="BF51" s="309" t="e">
        <f>#REF!-AD51-AR51</f>
        <v>#REF!</v>
      </c>
      <c r="BG51" s="310" t="e">
        <f>Q51-#REF!</f>
        <v>#REF!</v>
      </c>
      <c r="BH51" s="311" t="e">
        <f>Q51/#REF!</f>
        <v>#REF!</v>
      </c>
      <c r="BI51" s="312" t="s">
        <v>370</v>
      </c>
      <c r="BJ51" s="312" t="s">
        <v>371</v>
      </c>
      <c r="BK51" s="313" t="e">
        <f>#REF!-Q51-AE51-AS51</f>
        <v>#REF!</v>
      </c>
    </row>
    <row r="52" spans="1:66" s="314" customFormat="1" ht="26.25" customHeight="1" x14ac:dyDescent="0.25">
      <c r="A52" s="303">
        <v>43</v>
      </c>
      <c r="B52" s="304" t="s">
        <v>174</v>
      </c>
      <c r="C52" s="305">
        <v>2084820000000</v>
      </c>
      <c r="D52" s="316"/>
      <c r="E52" s="316"/>
      <c r="F52" s="316"/>
      <c r="G52" s="316">
        <v>14058000000</v>
      </c>
      <c r="H52" s="316"/>
      <c r="I52" s="316"/>
      <c r="J52" s="316"/>
      <c r="K52" s="316"/>
      <c r="L52" s="316"/>
      <c r="M52" s="316">
        <v>1866537000000</v>
      </c>
      <c r="N52" s="316">
        <v>204225000000</v>
      </c>
      <c r="O52" s="316"/>
      <c r="P52" s="316"/>
      <c r="Q52" s="306">
        <v>1883458200198</v>
      </c>
      <c r="R52" s="306"/>
      <c r="S52" s="306"/>
      <c r="T52" s="306"/>
      <c r="U52" s="306">
        <v>1481988129</v>
      </c>
      <c r="V52" s="306"/>
      <c r="W52" s="306"/>
      <c r="X52" s="306"/>
      <c r="Y52" s="306"/>
      <c r="Z52" s="306"/>
      <c r="AA52" s="306">
        <v>1660935328601</v>
      </c>
      <c r="AB52" s="306">
        <v>221040883468</v>
      </c>
      <c r="AC52" s="306"/>
      <c r="AD52" s="306"/>
      <c r="AE52" s="309">
        <f t="shared" si="4"/>
        <v>15278026969</v>
      </c>
      <c r="AF52" s="309"/>
      <c r="AG52" s="309"/>
      <c r="AH52" s="309"/>
      <c r="AI52" s="309"/>
      <c r="AJ52" s="309"/>
      <c r="AK52" s="309"/>
      <c r="AL52" s="309"/>
      <c r="AM52" s="309"/>
      <c r="AN52" s="309"/>
      <c r="AO52" s="309">
        <v>1945298269</v>
      </c>
      <c r="AP52" s="309">
        <v>13332728700</v>
      </c>
      <c r="AQ52" s="309"/>
      <c r="AR52" s="309"/>
      <c r="AS52" s="309" t="e">
        <f t="shared" si="5"/>
        <v>#REF!</v>
      </c>
      <c r="AT52" s="135">
        <v>0</v>
      </c>
      <c r="AU52" s="309" t="e">
        <f>#REF!-S52-AG52</f>
        <v>#REF!</v>
      </c>
      <c r="AV52" s="309" t="e">
        <f>#REF!-T52-AH52</f>
        <v>#REF!</v>
      </c>
      <c r="AW52" s="309" t="e">
        <f>#REF!-U52-AI52</f>
        <v>#REF!</v>
      </c>
      <c r="AX52" s="309" t="e">
        <f>#REF!-V52-AJ52</f>
        <v>#REF!</v>
      </c>
      <c r="AY52" s="309" t="e">
        <f>#REF!-W52-AK52</f>
        <v>#REF!</v>
      </c>
      <c r="AZ52" s="309" t="e">
        <f>#REF!-X52-AL52</f>
        <v>#REF!</v>
      </c>
      <c r="BA52" s="309" t="e">
        <f>#REF!-Y52-AM52</f>
        <v>#REF!</v>
      </c>
      <c r="BB52" s="309" t="e">
        <f>#REF!-Z52-AN52</f>
        <v>#REF!</v>
      </c>
      <c r="BC52" s="309" t="e">
        <f>#REF!-AA52-AO52</f>
        <v>#REF!</v>
      </c>
      <c r="BD52" s="309" t="e">
        <f>#REF!-AB52-AP52</f>
        <v>#REF!</v>
      </c>
      <c r="BE52" s="309" t="e">
        <f>#REF!-AC52-AQ52</f>
        <v>#REF!</v>
      </c>
      <c r="BF52" s="309" t="e">
        <f>#REF!-AD52-AR52</f>
        <v>#REF!</v>
      </c>
      <c r="BG52" s="310" t="e">
        <f>Q52-#REF!</f>
        <v>#REF!</v>
      </c>
      <c r="BH52" s="311" t="e">
        <f>Q52/#REF!</f>
        <v>#REF!</v>
      </c>
      <c r="BI52" s="312" t="s">
        <v>372</v>
      </c>
      <c r="BJ52" s="312" t="s">
        <v>373</v>
      </c>
      <c r="BK52" s="313" t="e">
        <f>#REF!-Q52-AE52-AS52</f>
        <v>#REF!</v>
      </c>
    </row>
    <row r="53" spans="1:66" s="346" customFormat="1" ht="18" customHeight="1" x14ac:dyDescent="0.25">
      <c r="A53" s="337">
        <v>44</v>
      </c>
      <c r="B53" s="338" t="s">
        <v>175</v>
      </c>
      <c r="C53" s="339">
        <v>2054346000000</v>
      </c>
      <c r="D53" s="340"/>
      <c r="E53" s="340"/>
      <c r="F53" s="340"/>
      <c r="G53" s="340">
        <v>18403000000</v>
      </c>
      <c r="H53" s="340"/>
      <c r="I53" s="340"/>
      <c r="J53" s="340"/>
      <c r="K53" s="340"/>
      <c r="L53" s="340">
        <v>36444000000</v>
      </c>
      <c r="M53" s="340">
        <v>1948588000000</v>
      </c>
      <c r="N53" s="340">
        <v>50911000000</v>
      </c>
      <c r="O53" s="340"/>
      <c r="P53" s="340"/>
      <c r="Q53" s="308">
        <v>2013376307769</v>
      </c>
      <c r="R53" s="308"/>
      <c r="S53" s="308"/>
      <c r="T53" s="308">
        <v>493340000</v>
      </c>
      <c r="U53" s="308">
        <v>17030392657</v>
      </c>
      <c r="V53" s="308"/>
      <c r="W53" s="308"/>
      <c r="X53" s="308"/>
      <c r="Y53" s="308"/>
      <c r="Z53" s="308">
        <v>40585093000</v>
      </c>
      <c r="AA53" s="308">
        <v>1897688111931</v>
      </c>
      <c r="AB53" s="308">
        <v>57579370181</v>
      </c>
      <c r="AC53" s="308"/>
      <c r="AD53" s="308"/>
      <c r="AE53" s="341">
        <f t="shared" si="4"/>
        <v>3044363424</v>
      </c>
      <c r="AF53" s="341"/>
      <c r="AG53" s="341"/>
      <c r="AH53" s="341"/>
      <c r="AI53" s="341"/>
      <c r="AJ53" s="341"/>
      <c r="AK53" s="341"/>
      <c r="AL53" s="341"/>
      <c r="AM53" s="341"/>
      <c r="AN53" s="341"/>
      <c r="AO53" s="341"/>
      <c r="AP53" s="341">
        <v>3044363424</v>
      </c>
      <c r="AQ53" s="341"/>
      <c r="AR53" s="341"/>
      <c r="AS53" s="341" t="e">
        <f t="shared" si="5"/>
        <v>#REF!</v>
      </c>
      <c r="AT53" s="341"/>
      <c r="AU53" s="309" t="e">
        <f>#REF!-S53-AG53</f>
        <v>#REF!</v>
      </c>
      <c r="AV53" s="309" t="e">
        <f>#REF!-T53-AH53</f>
        <v>#REF!</v>
      </c>
      <c r="AW53" s="309" t="e">
        <f>#REF!-U53-AI53</f>
        <v>#REF!</v>
      </c>
      <c r="AX53" s="309" t="e">
        <f>#REF!-V53-AJ53</f>
        <v>#REF!</v>
      </c>
      <c r="AY53" s="309" t="e">
        <f>#REF!-W53-AK53</f>
        <v>#REF!</v>
      </c>
      <c r="AZ53" s="309" t="e">
        <f>#REF!-X53-AL53</f>
        <v>#REF!</v>
      </c>
      <c r="BA53" s="309" t="e">
        <f>#REF!-Y53-AM53</f>
        <v>#REF!</v>
      </c>
      <c r="BB53" s="309" t="e">
        <f>#REF!-Z53-AN53</f>
        <v>#REF!</v>
      </c>
      <c r="BC53" s="309" t="e">
        <f>#REF!-AA53-AO53</f>
        <v>#REF!</v>
      </c>
      <c r="BD53" s="309" t="e">
        <f>#REF!-AB53-AP53</f>
        <v>#REF!</v>
      </c>
      <c r="BE53" s="309" t="e">
        <f>#REF!-AC53-AQ53</f>
        <v>#REF!</v>
      </c>
      <c r="BF53" s="309" t="e">
        <f>#REF!-AD53-AR53</f>
        <v>#REF!</v>
      </c>
      <c r="BG53" s="342" t="e">
        <f>Q53-#REF!</f>
        <v>#REF!</v>
      </c>
      <c r="BH53" s="343" t="e">
        <f>Q53/#REF!</f>
        <v>#REF!</v>
      </c>
      <c r="BI53" s="344" t="s">
        <v>374</v>
      </c>
      <c r="BJ53" s="344" t="s">
        <v>375</v>
      </c>
      <c r="BK53" s="345" t="e">
        <f>#REF!-Q53-AE53-AS53</f>
        <v>#REF!</v>
      </c>
    </row>
    <row r="54" spans="1:66" s="314" customFormat="1" ht="18" customHeight="1" x14ac:dyDescent="0.25">
      <c r="A54" s="303">
        <v>45</v>
      </c>
      <c r="B54" s="304" t="s">
        <v>176</v>
      </c>
      <c r="C54" s="305">
        <v>45266000000</v>
      </c>
      <c r="D54" s="316"/>
      <c r="E54" s="316"/>
      <c r="F54" s="316"/>
      <c r="G54" s="316">
        <v>5957000000</v>
      </c>
      <c r="H54" s="316"/>
      <c r="I54" s="316"/>
      <c r="J54" s="316"/>
      <c r="K54" s="316"/>
      <c r="L54" s="316"/>
      <c r="M54" s="316">
        <v>14434000000</v>
      </c>
      <c r="N54" s="316">
        <v>24875000000</v>
      </c>
      <c r="O54" s="316"/>
      <c r="P54" s="316"/>
      <c r="Q54" s="306">
        <v>30762676196</v>
      </c>
      <c r="R54" s="306"/>
      <c r="S54" s="306"/>
      <c r="T54" s="306">
        <v>642599000</v>
      </c>
      <c r="U54" s="306">
        <v>20000000</v>
      </c>
      <c r="V54" s="306"/>
      <c r="W54" s="306">
        <v>161229380</v>
      </c>
      <c r="X54" s="306"/>
      <c r="Y54" s="306"/>
      <c r="Z54" s="306"/>
      <c r="AA54" s="306">
        <v>5482416984</v>
      </c>
      <c r="AB54" s="306">
        <v>24456430832</v>
      </c>
      <c r="AC54" s="306"/>
      <c r="AD54" s="306"/>
      <c r="AE54" s="309">
        <f t="shared" si="4"/>
        <v>1295740350</v>
      </c>
      <c r="AF54" s="309">
        <v>0</v>
      </c>
      <c r="AG54" s="309">
        <v>0</v>
      </c>
      <c r="AH54" s="309"/>
      <c r="AI54" s="309"/>
      <c r="AJ54" s="309">
        <v>0</v>
      </c>
      <c r="AK54" s="309"/>
      <c r="AL54" s="309">
        <v>0</v>
      </c>
      <c r="AM54" s="309">
        <v>0</v>
      </c>
      <c r="AN54" s="309">
        <v>0</v>
      </c>
      <c r="AO54" s="309">
        <v>280614256</v>
      </c>
      <c r="AP54" s="309">
        <v>1015126094</v>
      </c>
      <c r="AQ54" s="309">
        <v>0</v>
      </c>
      <c r="AR54" s="309">
        <v>0</v>
      </c>
      <c r="AS54" s="309" t="e">
        <f t="shared" si="5"/>
        <v>#REF!</v>
      </c>
      <c r="AT54" s="135">
        <v>0</v>
      </c>
      <c r="AU54" s="309" t="e">
        <f>#REF!-S54-AG54</f>
        <v>#REF!</v>
      </c>
      <c r="AV54" s="309" t="e">
        <f>#REF!-T54-AH54</f>
        <v>#REF!</v>
      </c>
      <c r="AW54" s="309" t="e">
        <f>#REF!-U54-AI54</f>
        <v>#REF!</v>
      </c>
      <c r="AX54" s="309" t="e">
        <f>#REF!-V54-AJ54</f>
        <v>#REF!</v>
      </c>
      <c r="AY54" s="309" t="e">
        <f>#REF!-W54-AK54</f>
        <v>#REF!</v>
      </c>
      <c r="AZ54" s="309" t="e">
        <f>#REF!-X54-AL54</f>
        <v>#REF!</v>
      </c>
      <c r="BA54" s="309" t="e">
        <f>#REF!-Y54-AM54</f>
        <v>#REF!</v>
      </c>
      <c r="BB54" s="309" t="e">
        <f>#REF!-Z54-AN54</f>
        <v>#REF!</v>
      </c>
      <c r="BC54" s="309" t="e">
        <f>#REF!-AA54-AO54</f>
        <v>#REF!</v>
      </c>
      <c r="BD54" s="309" t="e">
        <f>#REF!-AB54-AP54</f>
        <v>#REF!</v>
      </c>
      <c r="BE54" s="309" t="e">
        <f>#REF!-AC54-AQ54</f>
        <v>#REF!</v>
      </c>
      <c r="BF54" s="309" t="e">
        <f>#REF!-AD54-AR54</f>
        <v>#REF!</v>
      </c>
      <c r="BG54" s="310" t="e">
        <f>Q54-#REF!</f>
        <v>#REF!</v>
      </c>
      <c r="BH54" s="311" t="e">
        <f>Q54/#REF!</f>
        <v>#REF!</v>
      </c>
      <c r="BI54" s="312" t="s">
        <v>376</v>
      </c>
      <c r="BJ54" s="312" t="s">
        <v>377</v>
      </c>
      <c r="BK54" s="313" t="e">
        <f>#REF!-Q54-AE54-AS54</f>
        <v>#REF!</v>
      </c>
    </row>
    <row r="55" spans="1:66" s="314" customFormat="1" ht="22.5" customHeight="1" x14ac:dyDescent="0.25">
      <c r="A55" s="303">
        <v>46</v>
      </c>
      <c r="B55" s="304" t="s">
        <v>378</v>
      </c>
      <c r="C55" s="305">
        <v>5000000000</v>
      </c>
      <c r="D55" s="316"/>
      <c r="E55" s="316"/>
      <c r="F55" s="316"/>
      <c r="G55" s="316"/>
      <c r="H55" s="316"/>
      <c r="I55" s="316"/>
      <c r="J55" s="316"/>
      <c r="K55" s="316"/>
      <c r="L55" s="316"/>
      <c r="M55" s="316">
        <v>5000000000</v>
      </c>
      <c r="N55" s="316"/>
      <c r="O55" s="316"/>
      <c r="P55" s="316"/>
      <c r="Q55" s="306">
        <v>11172726000</v>
      </c>
      <c r="R55" s="306"/>
      <c r="S55" s="306"/>
      <c r="T55" s="306"/>
      <c r="U55" s="306"/>
      <c r="V55" s="306"/>
      <c r="W55" s="306">
        <v>11172726000</v>
      </c>
      <c r="X55" s="306"/>
      <c r="Y55" s="306"/>
      <c r="Z55" s="306"/>
      <c r="AA55" s="306"/>
      <c r="AB55" s="306"/>
      <c r="AC55" s="306"/>
      <c r="AD55" s="306"/>
      <c r="AE55" s="309">
        <f t="shared" si="4"/>
        <v>1919274000</v>
      </c>
      <c r="AF55" s="309"/>
      <c r="AG55" s="309"/>
      <c r="AH55" s="309"/>
      <c r="AI55" s="309"/>
      <c r="AJ55" s="309"/>
      <c r="AK55" s="309">
        <v>1919274000</v>
      </c>
      <c r="AL55" s="309"/>
      <c r="AM55" s="309"/>
      <c r="AN55" s="309"/>
      <c r="AO55" s="309"/>
      <c r="AP55" s="309"/>
      <c r="AQ55" s="309"/>
      <c r="AR55" s="309"/>
      <c r="AS55" s="309" t="e">
        <f t="shared" si="5"/>
        <v>#REF!</v>
      </c>
      <c r="AT55" s="310"/>
      <c r="AU55" s="309" t="e">
        <f>#REF!-S55-AG55</f>
        <v>#REF!</v>
      </c>
      <c r="AV55" s="309" t="e">
        <f>#REF!-T55-AH55</f>
        <v>#REF!</v>
      </c>
      <c r="AW55" s="309" t="e">
        <f>#REF!-U55-AI55</f>
        <v>#REF!</v>
      </c>
      <c r="AX55" s="309" t="e">
        <f>#REF!-V55-AJ55</f>
        <v>#REF!</v>
      </c>
      <c r="AY55" s="309" t="e">
        <f>#REF!-W55-AK55</f>
        <v>#REF!</v>
      </c>
      <c r="AZ55" s="309" t="e">
        <f>#REF!-X55-AL55</f>
        <v>#REF!</v>
      </c>
      <c r="BA55" s="309" t="e">
        <f>#REF!-Y55-AM55</f>
        <v>#REF!</v>
      </c>
      <c r="BB55" s="309" t="e">
        <f>#REF!-Z55-AN55</f>
        <v>#REF!</v>
      </c>
      <c r="BC55" s="309" t="e">
        <f>#REF!-AA55-AO55</f>
        <v>#REF!</v>
      </c>
      <c r="BD55" s="309" t="e">
        <f>#REF!-AB55-AP55</f>
        <v>#REF!</v>
      </c>
      <c r="BE55" s="309" t="e">
        <f>#REF!-AC55-AQ55</f>
        <v>#REF!</v>
      </c>
      <c r="BF55" s="309" t="e">
        <f>#REF!-AD55-AR55</f>
        <v>#REF!</v>
      </c>
      <c r="BG55" s="310" t="e">
        <f>Q55-#REF!</f>
        <v>#REF!</v>
      </c>
      <c r="BH55" s="311" t="e">
        <f>Q55/#REF!</f>
        <v>#REF!</v>
      </c>
      <c r="BI55" s="312"/>
      <c r="BJ55" s="312" t="s">
        <v>379</v>
      </c>
      <c r="BK55" s="313" t="e">
        <f>#REF!-Q55-AE55-AS55</f>
        <v>#REF!</v>
      </c>
    </row>
    <row r="56" spans="1:66" s="314" customFormat="1" ht="23.25" customHeight="1" x14ac:dyDescent="0.25">
      <c r="A56" s="303">
        <v>47</v>
      </c>
      <c r="B56" s="304" t="s">
        <v>380</v>
      </c>
      <c r="C56" s="305">
        <v>0</v>
      </c>
      <c r="D56" s="316"/>
      <c r="E56" s="316"/>
      <c r="F56" s="316"/>
      <c r="G56" s="316"/>
      <c r="H56" s="316"/>
      <c r="I56" s="316"/>
      <c r="J56" s="316"/>
      <c r="K56" s="316"/>
      <c r="L56" s="316"/>
      <c r="M56" s="316"/>
      <c r="N56" s="316"/>
      <c r="O56" s="316"/>
      <c r="P56" s="316"/>
      <c r="Q56" s="306">
        <v>0</v>
      </c>
      <c r="R56" s="347"/>
      <c r="S56" s="347"/>
      <c r="T56" s="347"/>
      <c r="U56" s="347"/>
      <c r="V56" s="347"/>
      <c r="W56" s="347"/>
      <c r="X56" s="347"/>
      <c r="Y56" s="347"/>
      <c r="Z56" s="347"/>
      <c r="AA56" s="347"/>
      <c r="AB56" s="347"/>
      <c r="AC56" s="347"/>
      <c r="AD56" s="347"/>
      <c r="AE56" s="309">
        <f t="shared" si="4"/>
        <v>0</v>
      </c>
      <c r="AF56" s="310"/>
      <c r="AG56" s="310"/>
      <c r="AH56" s="310"/>
      <c r="AI56" s="310"/>
      <c r="AJ56" s="310"/>
      <c r="AK56" s="310"/>
      <c r="AL56" s="310"/>
      <c r="AM56" s="310"/>
      <c r="AN56" s="310"/>
      <c r="AO56" s="310"/>
      <c r="AP56" s="310"/>
      <c r="AQ56" s="310"/>
      <c r="AR56" s="310"/>
      <c r="AS56" s="309" t="e">
        <f t="shared" si="5"/>
        <v>#REF!</v>
      </c>
      <c r="AT56" s="310"/>
      <c r="AU56" s="309" t="e">
        <f>#REF!-S56-AG56</f>
        <v>#REF!</v>
      </c>
      <c r="AV56" s="309" t="e">
        <f>#REF!-T56-AH56</f>
        <v>#REF!</v>
      </c>
      <c r="AW56" s="309" t="e">
        <f>#REF!-U56-AI56</f>
        <v>#REF!</v>
      </c>
      <c r="AX56" s="309" t="e">
        <f>#REF!-V56-AJ56</f>
        <v>#REF!</v>
      </c>
      <c r="AY56" s="309" t="e">
        <f>#REF!-W56-AK56</f>
        <v>#REF!</v>
      </c>
      <c r="AZ56" s="309" t="e">
        <f>#REF!-X56-AL56</f>
        <v>#REF!</v>
      </c>
      <c r="BA56" s="309" t="e">
        <f>#REF!-Y56-AM56</f>
        <v>#REF!</v>
      </c>
      <c r="BB56" s="309" t="e">
        <f>#REF!-Z56-AN56</f>
        <v>#REF!</v>
      </c>
      <c r="BC56" s="309" t="e">
        <f>#REF!-AA56-AO56</f>
        <v>#REF!</v>
      </c>
      <c r="BD56" s="309" t="e">
        <f>#REF!-AB56-AP56</f>
        <v>#REF!</v>
      </c>
      <c r="BE56" s="309" t="e">
        <f>#REF!-AC56-AQ56</f>
        <v>#REF!</v>
      </c>
      <c r="BF56" s="309" t="e">
        <f>#REF!-AD56-AR56</f>
        <v>#REF!</v>
      </c>
      <c r="BG56" s="310" t="e">
        <f>Q56-#REF!</f>
        <v>#REF!</v>
      </c>
      <c r="BH56" s="311" t="e">
        <f>Q56/#REF!</f>
        <v>#REF!</v>
      </c>
      <c r="BI56" s="312"/>
      <c r="BJ56" s="312"/>
      <c r="BK56" s="313" t="e">
        <f>#REF!-Q56-AE56-AS56</f>
        <v>#REF!</v>
      </c>
    </row>
    <row r="57" spans="1:66" s="314" customFormat="1" ht="25.5" customHeight="1" x14ac:dyDescent="0.25">
      <c r="A57" s="303">
        <v>48</v>
      </c>
      <c r="B57" s="304" t="s">
        <v>381</v>
      </c>
      <c r="C57" s="305">
        <v>0</v>
      </c>
      <c r="D57" s="316"/>
      <c r="E57" s="316"/>
      <c r="F57" s="316"/>
      <c r="G57" s="316"/>
      <c r="H57" s="316"/>
      <c r="I57" s="316"/>
      <c r="J57" s="316"/>
      <c r="K57" s="316"/>
      <c r="L57" s="316"/>
      <c r="M57" s="316"/>
      <c r="N57" s="316"/>
      <c r="O57" s="316"/>
      <c r="P57" s="316"/>
      <c r="Q57" s="306">
        <v>571825000</v>
      </c>
      <c r="R57" s="306"/>
      <c r="S57" s="306"/>
      <c r="T57" s="306"/>
      <c r="U57" s="306"/>
      <c r="V57" s="306"/>
      <c r="W57" s="306"/>
      <c r="X57" s="306"/>
      <c r="Y57" s="306"/>
      <c r="Z57" s="306"/>
      <c r="AA57" s="306">
        <v>571825000</v>
      </c>
      <c r="AB57" s="306"/>
      <c r="AC57" s="306"/>
      <c r="AD57" s="306"/>
      <c r="AE57" s="309">
        <f t="shared" si="4"/>
        <v>0</v>
      </c>
      <c r="AF57" s="310"/>
      <c r="AG57" s="310"/>
      <c r="AH57" s="310"/>
      <c r="AI57" s="310"/>
      <c r="AJ57" s="310"/>
      <c r="AK57" s="310"/>
      <c r="AL57" s="310"/>
      <c r="AM57" s="310"/>
      <c r="AN57" s="310"/>
      <c r="AO57" s="310">
        <v>0</v>
      </c>
      <c r="AP57" s="310"/>
      <c r="AQ57" s="310"/>
      <c r="AR57" s="310"/>
      <c r="AS57" s="309" t="e">
        <f t="shared" si="5"/>
        <v>#REF!</v>
      </c>
      <c r="AT57" s="309"/>
      <c r="AU57" s="309" t="e">
        <f>#REF!-S57-AG57</f>
        <v>#REF!</v>
      </c>
      <c r="AV57" s="309" t="e">
        <f>#REF!-T57-AH57</f>
        <v>#REF!</v>
      </c>
      <c r="AW57" s="309" t="e">
        <f>#REF!-U57-AI57</f>
        <v>#REF!</v>
      </c>
      <c r="AX57" s="309" t="e">
        <f>#REF!-V57-AJ57</f>
        <v>#REF!</v>
      </c>
      <c r="AY57" s="309" t="e">
        <f>#REF!-W57-AK57</f>
        <v>#REF!</v>
      </c>
      <c r="AZ57" s="309" t="e">
        <f>#REF!-X57-AL57</f>
        <v>#REF!</v>
      </c>
      <c r="BA57" s="309" t="e">
        <f>#REF!-Y57-AM57</f>
        <v>#REF!</v>
      </c>
      <c r="BB57" s="309" t="e">
        <f>#REF!-Z57-AN57</f>
        <v>#REF!</v>
      </c>
      <c r="BC57" s="309" t="e">
        <f>#REF!-AA57-AO57</f>
        <v>#REF!</v>
      </c>
      <c r="BD57" s="309" t="e">
        <f>#REF!-AB57-AP57</f>
        <v>#REF!</v>
      </c>
      <c r="BE57" s="309" t="e">
        <f>#REF!-AC57-AQ57</f>
        <v>#REF!</v>
      </c>
      <c r="BF57" s="309" t="e">
        <f>#REF!-AD57-AR57</f>
        <v>#REF!</v>
      </c>
      <c r="BG57" s="310" t="e">
        <f>Q57-#REF!</f>
        <v>#REF!</v>
      </c>
      <c r="BH57" s="311" t="e">
        <f>Q57/#REF!</f>
        <v>#REF!</v>
      </c>
      <c r="BI57" s="312"/>
      <c r="BJ57" s="312"/>
      <c r="BK57" s="313" t="e">
        <f>#REF!-Q57-AE57-AS57</f>
        <v>#REF!</v>
      </c>
    </row>
    <row r="58" spans="1:66" ht="25.5" customHeight="1" x14ac:dyDescent="0.25">
      <c r="A58" s="317">
        <v>49</v>
      </c>
      <c r="B58" s="318" t="s">
        <v>447</v>
      </c>
      <c r="C58" s="319">
        <v>40548000000</v>
      </c>
      <c r="D58" s="320"/>
      <c r="E58" s="320"/>
      <c r="F58" s="320"/>
      <c r="G58" s="320"/>
      <c r="H58" s="320"/>
      <c r="I58" s="320"/>
      <c r="J58" s="320"/>
      <c r="K58" s="320"/>
      <c r="L58" s="320"/>
      <c r="M58" s="320">
        <v>20922000000</v>
      </c>
      <c r="N58" s="320">
        <v>19626000000</v>
      </c>
      <c r="O58" s="320"/>
      <c r="P58" s="320"/>
      <c r="Q58" s="307">
        <v>30715183165</v>
      </c>
      <c r="R58" s="307"/>
      <c r="S58" s="307"/>
      <c r="T58" s="307"/>
      <c r="U58" s="307"/>
      <c r="V58" s="307"/>
      <c r="W58" s="307"/>
      <c r="X58" s="307"/>
      <c r="Y58" s="307"/>
      <c r="Z58" s="307"/>
      <c r="AA58" s="307">
        <v>11974858681</v>
      </c>
      <c r="AB58" s="348">
        <v>18740324484</v>
      </c>
      <c r="AC58" s="307"/>
      <c r="AD58" s="348"/>
      <c r="AE58" s="135"/>
      <c r="AF58" s="256"/>
      <c r="AG58" s="256"/>
      <c r="AH58" s="256"/>
      <c r="AI58" s="256"/>
      <c r="AJ58" s="256"/>
      <c r="AK58" s="256"/>
      <c r="AL58" s="256"/>
      <c r="AM58" s="256"/>
      <c r="AN58" s="256"/>
      <c r="AO58" s="256"/>
      <c r="AP58" s="256"/>
      <c r="AQ58" s="256"/>
      <c r="AR58" s="256"/>
      <c r="AS58" s="135" t="e">
        <f t="shared" si="5"/>
        <v>#REF!</v>
      </c>
      <c r="AT58" s="330"/>
      <c r="AU58" s="309" t="e">
        <f>#REF!-S58-AG58</f>
        <v>#REF!</v>
      </c>
      <c r="AV58" s="309" t="e">
        <f>#REF!-T58-AH58</f>
        <v>#REF!</v>
      </c>
      <c r="AW58" s="309" t="e">
        <f>#REF!-U58-AI58</f>
        <v>#REF!</v>
      </c>
      <c r="AX58" s="309" t="e">
        <f>#REF!-V58-AJ58</f>
        <v>#REF!</v>
      </c>
      <c r="AY58" s="309" t="e">
        <f>#REF!-W58-AK58</f>
        <v>#REF!</v>
      </c>
      <c r="AZ58" s="309" t="e">
        <f>#REF!-X58-AL58</f>
        <v>#REF!</v>
      </c>
      <c r="BA58" s="309" t="e">
        <f>#REF!-Y58-AM58</f>
        <v>#REF!</v>
      </c>
      <c r="BB58" s="309" t="e">
        <f>#REF!-Z58-AN58</f>
        <v>#REF!</v>
      </c>
      <c r="BC58" s="309" t="e">
        <f>#REF!-AA58-AO58</f>
        <v>#REF!</v>
      </c>
      <c r="BD58" s="309" t="e">
        <f>#REF!-AB58-AP58</f>
        <v>#REF!</v>
      </c>
      <c r="BE58" s="309" t="e">
        <f>#REF!-AC58-AQ58</f>
        <v>#REF!</v>
      </c>
      <c r="BF58" s="309" t="e">
        <f>#REF!-AD58-AR58</f>
        <v>#REF!</v>
      </c>
      <c r="BG58" s="256"/>
      <c r="BH58" s="324"/>
      <c r="BI58" s="257"/>
      <c r="BJ58" s="257"/>
      <c r="BK58" s="134"/>
    </row>
    <row r="59" spans="1:66" s="314" customFormat="1" ht="24" customHeight="1" x14ac:dyDescent="0.25">
      <c r="A59" s="303">
        <v>50</v>
      </c>
      <c r="B59" s="304" t="s">
        <v>382</v>
      </c>
      <c r="C59" s="305">
        <v>0</v>
      </c>
      <c r="D59" s="316"/>
      <c r="E59" s="316"/>
      <c r="F59" s="316"/>
      <c r="G59" s="316"/>
      <c r="H59" s="316"/>
      <c r="I59" s="316"/>
      <c r="J59" s="316"/>
      <c r="K59" s="316"/>
      <c r="L59" s="316"/>
      <c r="M59" s="316"/>
      <c r="N59" s="316"/>
      <c r="O59" s="316"/>
      <c r="P59" s="316"/>
      <c r="Q59" s="306">
        <v>74897934785</v>
      </c>
      <c r="R59" s="306"/>
      <c r="S59" s="306"/>
      <c r="T59" s="306"/>
      <c r="U59" s="306"/>
      <c r="V59" s="306"/>
      <c r="W59" s="306"/>
      <c r="X59" s="349">
        <v>74897934785</v>
      </c>
      <c r="Y59" s="306"/>
      <c r="Z59" s="306"/>
      <c r="AA59" s="306"/>
      <c r="AB59" s="349"/>
      <c r="AC59" s="306"/>
      <c r="AD59" s="306"/>
      <c r="AE59" s="309">
        <f t="shared" si="4"/>
        <v>0</v>
      </c>
      <c r="AF59" s="310"/>
      <c r="AG59" s="310"/>
      <c r="AH59" s="310"/>
      <c r="AI59" s="310"/>
      <c r="AJ59" s="310"/>
      <c r="AK59" s="310"/>
      <c r="AL59" s="310"/>
      <c r="AM59" s="310"/>
      <c r="AN59" s="310"/>
      <c r="AO59" s="310"/>
      <c r="AP59" s="310"/>
      <c r="AQ59" s="310"/>
      <c r="AR59" s="310"/>
      <c r="AS59" s="309" t="e">
        <f t="shared" si="5"/>
        <v>#REF!</v>
      </c>
      <c r="AT59" s="350"/>
      <c r="AU59" s="309" t="e">
        <f>#REF!-S59-AG59</f>
        <v>#REF!</v>
      </c>
      <c r="AV59" s="309" t="e">
        <f>#REF!-T59-AH59</f>
        <v>#REF!</v>
      </c>
      <c r="AW59" s="309" t="e">
        <f>#REF!-U59-AI59</f>
        <v>#REF!</v>
      </c>
      <c r="AX59" s="309" t="e">
        <f>#REF!-V59-AJ59</f>
        <v>#REF!</v>
      </c>
      <c r="AY59" s="309" t="e">
        <f>#REF!-W59-AK59</f>
        <v>#REF!</v>
      </c>
      <c r="AZ59" s="309" t="e">
        <f>#REF!-X59-AL59</f>
        <v>#REF!</v>
      </c>
      <c r="BA59" s="309" t="e">
        <f>#REF!-Y59-AM59</f>
        <v>#REF!</v>
      </c>
      <c r="BB59" s="309" t="e">
        <f>#REF!-Z59-AN59</f>
        <v>#REF!</v>
      </c>
      <c r="BC59" s="309" t="e">
        <f>#REF!-AA59-AO59</f>
        <v>#REF!</v>
      </c>
      <c r="BD59" s="309" t="e">
        <f>#REF!-AB59-AP59</f>
        <v>#REF!</v>
      </c>
      <c r="BE59" s="309" t="e">
        <f>#REF!-AC59-AQ59</f>
        <v>#REF!</v>
      </c>
      <c r="BF59" s="309" t="e">
        <f>#REF!-AD59-AR59</f>
        <v>#REF!</v>
      </c>
      <c r="BG59" s="310" t="e">
        <f>Q59-#REF!</f>
        <v>#REF!</v>
      </c>
      <c r="BH59" s="311" t="e">
        <f>Q59/#REF!</f>
        <v>#REF!</v>
      </c>
      <c r="BI59" s="312"/>
      <c r="BJ59" s="312" t="s">
        <v>383</v>
      </c>
      <c r="BK59" s="313" t="e">
        <f>#REF!-Q59-AE59-AS59</f>
        <v>#REF!</v>
      </c>
    </row>
    <row r="60" spans="1:66" s="314" customFormat="1" ht="24" x14ac:dyDescent="0.25">
      <c r="A60" s="303">
        <v>51</v>
      </c>
      <c r="B60" s="304" t="s">
        <v>448</v>
      </c>
      <c r="C60" s="305">
        <v>0</v>
      </c>
      <c r="D60" s="305"/>
      <c r="E60" s="305"/>
      <c r="F60" s="305"/>
      <c r="G60" s="305"/>
      <c r="H60" s="305"/>
      <c r="I60" s="305"/>
      <c r="J60" s="305"/>
      <c r="K60" s="305"/>
      <c r="L60" s="305"/>
      <c r="M60" s="305"/>
      <c r="N60" s="305"/>
      <c r="O60" s="305"/>
      <c r="P60" s="305"/>
      <c r="Q60" s="306">
        <v>678965693</v>
      </c>
      <c r="R60" s="306"/>
      <c r="S60" s="306"/>
      <c r="T60" s="306"/>
      <c r="U60" s="306"/>
      <c r="V60" s="306"/>
      <c r="W60" s="306"/>
      <c r="X60" s="306"/>
      <c r="Y60" s="306"/>
      <c r="Z60" s="306"/>
      <c r="AA60" s="306"/>
      <c r="AB60" s="306">
        <v>678965693</v>
      </c>
      <c r="AC60" s="306"/>
      <c r="AD60" s="306"/>
      <c r="AE60" s="309">
        <v>6500929850</v>
      </c>
      <c r="AF60" s="309"/>
      <c r="AG60" s="309"/>
      <c r="AH60" s="309"/>
      <c r="AI60" s="309"/>
      <c r="AJ60" s="309"/>
      <c r="AK60" s="309"/>
      <c r="AL60" s="309"/>
      <c r="AM60" s="309"/>
      <c r="AN60" s="309"/>
      <c r="AO60" s="309"/>
      <c r="AP60" s="309">
        <v>6500929850</v>
      </c>
      <c r="AQ60" s="309"/>
      <c r="AR60" s="309"/>
      <c r="AS60" s="309">
        <v>255104457</v>
      </c>
      <c r="AT60" s="135"/>
      <c r="AU60" s="309" t="e">
        <f>#REF!-S60-AG60</f>
        <v>#REF!</v>
      </c>
      <c r="AV60" s="309" t="e">
        <f>#REF!-T60-AH60</f>
        <v>#REF!</v>
      </c>
      <c r="AW60" s="309" t="e">
        <f>#REF!-U60-AI60</f>
        <v>#REF!</v>
      </c>
      <c r="AX60" s="309" t="e">
        <f>#REF!-V60-AJ60</f>
        <v>#REF!</v>
      </c>
      <c r="AY60" s="309" t="e">
        <f>#REF!-W60-AK60</f>
        <v>#REF!</v>
      </c>
      <c r="AZ60" s="309" t="e">
        <f>#REF!-X60-AL60</f>
        <v>#REF!</v>
      </c>
      <c r="BA60" s="309" t="e">
        <f>#REF!-Y60-AM60</f>
        <v>#REF!</v>
      </c>
      <c r="BB60" s="309" t="e">
        <f>#REF!-Z60-AN60</f>
        <v>#REF!</v>
      </c>
      <c r="BC60" s="309" t="e">
        <f>#REF!-AA60-AO60</f>
        <v>#REF!</v>
      </c>
      <c r="BD60" s="309" t="e">
        <f>#REF!-AB60-AP60</f>
        <v>#REF!</v>
      </c>
      <c r="BE60" s="309" t="e">
        <f>#REF!-AC60-AQ60</f>
        <v>#REF!</v>
      </c>
      <c r="BF60" s="309" t="e">
        <f>#REF!-AD60-AR60</f>
        <v>#REF!</v>
      </c>
      <c r="BG60" s="351" t="e">
        <f>Q60-#REF!</f>
        <v>#REF!</v>
      </c>
      <c r="BH60" s="352" t="e">
        <f>Q60/#REF!</f>
        <v>#REF!</v>
      </c>
      <c r="BI60" s="312" t="s">
        <v>449</v>
      </c>
      <c r="BJ60" s="312" t="s">
        <v>450</v>
      </c>
      <c r="BM60" s="353">
        <v>678965693</v>
      </c>
      <c r="BN60" s="315">
        <f t="shared" ref="BN60" si="6">Q60-BM60</f>
        <v>0</v>
      </c>
    </row>
    <row r="61" spans="1:66" s="355" customFormat="1" ht="18" customHeight="1" x14ac:dyDescent="0.25">
      <c r="A61" s="303">
        <v>52</v>
      </c>
      <c r="B61" s="304" t="s">
        <v>384</v>
      </c>
      <c r="C61" s="305">
        <v>20813000000</v>
      </c>
      <c r="D61" s="316"/>
      <c r="E61" s="316"/>
      <c r="F61" s="316"/>
      <c r="G61" s="316"/>
      <c r="H61" s="316"/>
      <c r="I61" s="316"/>
      <c r="J61" s="316"/>
      <c r="K61" s="316"/>
      <c r="L61" s="316"/>
      <c r="M61" s="316"/>
      <c r="N61" s="316"/>
      <c r="O61" s="316"/>
      <c r="P61" s="316">
        <v>20813000000</v>
      </c>
      <c r="Q61" s="306">
        <v>13044635017</v>
      </c>
      <c r="R61" s="306"/>
      <c r="S61" s="306"/>
      <c r="T61" s="306"/>
      <c r="U61" s="306"/>
      <c r="V61" s="306"/>
      <c r="W61" s="306"/>
      <c r="X61" s="306"/>
      <c r="Y61" s="306"/>
      <c r="Z61" s="306"/>
      <c r="AA61" s="306"/>
      <c r="AB61" s="349"/>
      <c r="AC61" s="306"/>
      <c r="AD61" s="349">
        <v>13044635017</v>
      </c>
      <c r="AE61" s="309">
        <f t="shared" si="4"/>
        <v>3967321340</v>
      </c>
      <c r="AF61" s="350"/>
      <c r="AG61" s="350"/>
      <c r="AH61" s="350"/>
      <c r="AI61" s="350"/>
      <c r="AJ61" s="350"/>
      <c r="AK61" s="350"/>
      <c r="AL61" s="350"/>
      <c r="AM61" s="350"/>
      <c r="AN61" s="350"/>
      <c r="AO61" s="350"/>
      <c r="AP61" s="350"/>
      <c r="AQ61" s="350"/>
      <c r="AR61" s="354">
        <v>3967321340</v>
      </c>
      <c r="AS61" s="309" t="e">
        <f t="shared" ref="AS61:AS62" si="7">SUM(AT61:BF61)</f>
        <v>#REF!</v>
      </c>
      <c r="AT61" s="330"/>
      <c r="AU61" s="309" t="e">
        <f>#REF!-S61-AG61</f>
        <v>#REF!</v>
      </c>
      <c r="AV61" s="309" t="e">
        <f>#REF!-T61-AH61</f>
        <v>#REF!</v>
      </c>
      <c r="AW61" s="309" t="e">
        <f>#REF!-U61-AI61</f>
        <v>#REF!</v>
      </c>
      <c r="AX61" s="309" t="e">
        <f>#REF!-V61-AJ61</f>
        <v>#REF!</v>
      </c>
      <c r="AY61" s="309" t="e">
        <f>#REF!-W61-AK61</f>
        <v>#REF!</v>
      </c>
      <c r="AZ61" s="309" t="e">
        <f>#REF!-X61-AL61</f>
        <v>#REF!</v>
      </c>
      <c r="BA61" s="309" t="e">
        <f>#REF!-Y61-AM61</f>
        <v>#REF!</v>
      </c>
      <c r="BB61" s="309" t="e">
        <f>#REF!-Z61-AN61</f>
        <v>#REF!</v>
      </c>
      <c r="BC61" s="309" t="e">
        <f>#REF!-AA61-AO61</f>
        <v>#REF!</v>
      </c>
      <c r="BD61" s="309" t="e">
        <f>#REF!-AB61-AP61</f>
        <v>#REF!</v>
      </c>
      <c r="BE61" s="309" t="e">
        <f>#REF!-AC61-AQ61</f>
        <v>#REF!</v>
      </c>
      <c r="BF61" s="309" t="e">
        <f>#REF!-AD61-AR61</f>
        <v>#REF!</v>
      </c>
      <c r="BG61" s="310" t="e">
        <f>Q61-#REF!</f>
        <v>#REF!</v>
      </c>
      <c r="BH61" s="311" t="e">
        <f>Q61/#REF!</f>
        <v>#REF!</v>
      </c>
      <c r="BI61" s="312" t="s">
        <v>385</v>
      </c>
      <c r="BJ61" s="312" t="s">
        <v>386</v>
      </c>
      <c r="BK61" s="313" t="e">
        <f>#REF!-Q61-AE61-AS61</f>
        <v>#REF!</v>
      </c>
    </row>
    <row r="62" spans="1:66" s="132" customFormat="1" ht="21" customHeight="1" x14ac:dyDescent="0.25">
      <c r="A62" s="317">
        <v>53</v>
      </c>
      <c r="B62" s="318" t="s">
        <v>408</v>
      </c>
      <c r="C62" s="319"/>
      <c r="D62" s="320"/>
      <c r="E62" s="320"/>
      <c r="F62" s="320"/>
      <c r="G62" s="320"/>
      <c r="H62" s="320"/>
      <c r="I62" s="320"/>
      <c r="J62" s="320"/>
      <c r="K62" s="320"/>
      <c r="L62" s="320"/>
      <c r="M62" s="320"/>
      <c r="N62" s="320"/>
      <c r="O62" s="320"/>
      <c r="P62" s="320"/>
      <c r="Q62" s="307">
        <v>1194537897</v>
      </c>
      <c r="R62" s="307"/>
      <c r="S62" s="307"/>
      <c r="T62" s="307"/>
      <c r="U62" s="307"/>
      <c r="V62" s="307"/>
      <c r="W62" s="307"/>
      <c r="X62" s="307"/>
      <c r="Y62" s="307"/>
      <c r="Z62" s="307"/>
      <c r="AA62" s="356">
        <v>1194537897</v>
      </c>
      <c r="AB62" s="348"/>
      <c r="AC62" s="307"/>
      <c r="AD62" s="348"/>
      <c r="AE62" s="135"/>
      <c r="AF62" s="357"/>
      <c r="AG62" s="357"/>
      <c r="AH62" s="357"/>
      <c r="AI62" s="357"/>
      <c r="AJ62" s="357"/>
      <c r="AK62" s="357"/>
      <c r="AL62" s="357"/>
      <c r="AM62" s="357"/>
      <c r="AN62" s="357"/>
      <c r="AO62" s="357"/>
      <c r="AP62" s="357"/>
      <c r="AQ62" s="357"/>
      <c r="AR62" s="358"/>
      <c r="AS62" s="309" t="e">
        <f t="shared" si="7"/>
        <v>#REF!</v>
      </c>
      <c r="AT62" s="357"/>
      <c r="AU62" s="309" t="e">
        <f>#REF!-S62-AG62</f>
        <v>#REF!</v>
      </c>
      <c r="AV62" s="309" t="e">
        <f>#REF!-T62-AH62</f>
        <v>#REF!</v>
      </c>
      <c r="AW62" s="309" t="e">
        <f>#REF!-U62-AI62</f>
        <v>#REF!</v>
      </c>
      <c r="AX62" s="309" t="e">
        <f>#REF!-V62-AJ62</f>
        <v>#REF!</v>
      </c>
      <c r="AY62" s="309" t="e">
        <f>#REF!-W62-AK62</f>
        <v>#REF!</v>
      </c>
      <c r="AZ62" s="309" t="e">
        <f>#REF!-X62-AL62</f>
        <v>#REF!</v>
      </c>
      <c r="BA62" s="309" t="e">
        <f>#REF!-Y62-AM62</f>
        <v>#REF!</v>
      </c>
      <c r="BB62" s="309" t="e">
        <f>#REF!-Z62-AN62</f>
        <v>#REF!</v>
      </c>
      <c r="BC62" s="309" t="e">
        <f>#REF!-AA62-AO62</f>
        <v>#REF!</v>
      </c>
      <c r="BD62" s="309" t="e">
        <f>#REF!-AB62-AP62</f>
        <v>#REF!</v>
      </c>
      <c r="BE62" s="309" t="e">
        <f>#REF!-AC62-AQ62</f>
        <v>#REF!</v>
      </c>
      <c r="BF62" s="309" t="e">
        <f>#REF!-AD62-AR62</f>
        <v>#REF!</v>
      </c>
      <c r="BG62" s="256"/>
      <c r="BH62" s="324"/>
      <c r="BI62" s="257"/>
      <c r="BJ62" s="257"/>
      <c r="BK62" s="313" t="e">
        <f>#REF!-Q62-AE62-AS62</f>
        <v>#REF!</v>
      </c>
    </row>
    <row r="63" spans="1:66" s="253" customFormat="1" ht="18" customHeight="1" x14ac:dyDescent="0.25">
      <c r="A63" s="359" t="s">
        <v>43</v>
      </c>
      <c r="B63" s="360" t="s">
        <v>198</v>
      </c>
      <c r="C63" s="301">
        <v>106210000000</v>
      </c>
      <c r="D63" s="301">
        <v>0</v>
      </c>
      <c r="E63" s="301">
        <v>0</v>
      </c>
      <c r="F63" s="301">
        <v>0</v>
      </c>
      <c r="G63" s="301">
        <v>6486000000</v>
      </c>
      <c r="H63" s="301">
        <v>0</v>
      </c>
      <c r="I63" s="301">
        <v>0</v>
      </c>
      <c r="J63" s="301">
        <v>0</v>
      </c>
      <c r="K63" s="301">
        <v>0</v>
      </c>
      <c r="L63" s="301">
        <v>0</v>
      </c>
      <c r="M63" s="301">
        <v>0</v>
      </c>
      <c r="N63" s="301">
        <v>99724000000</v>
      </c>
      <c r="O63" s="301">
        <v>0</v>
      </c>
      <c r="P63" s="301">
        <v>0</v>
      </c>
      <c r="Q63" s="301">
        <v>96047119962</v>
      </c>
      <c r="R63" s="301">
        <v>0</v>
      </c>
      <c r="S63" s="301">
        <v>0</v>
      </c>
      <c r="T63" s="301">
        <v>4295951578</v>
      </c>
      <c r="U63" s="301">
        <v>1743534297</v>
      </c>
      <c r="V63" s="301">
        <v>0</v>
      </c>
      <c r="W63" s="301">
        <v>0</v>
      </c>
      <c r="X63" s="301">
        <v>0</v>
      </c>
      <c r="Y63" s="301">
        <v>0</v>
      </c>
      <c r="Z63" s="301">
        <v>0</v>
      </c>
      <c r="AA63" s="301">
        <v>0</v>
      </c>
      <c r="AB63" s="301">
        <v>90007634087</v>
      </c>
      <c r="AC63" s="301">
        <v>0</v>
      </c>
      <c r="AD63" s="301">
        <v>0</v>
      </c>
      <c r="AE63" s="254">
        <f t="shared" ref="AE63:AL63" si="8">SUM(AE64:AE81)</f>
        <v>557758863</v>
      </c>
      <c r="AF63" s="254">
        <f t="shared" si="8"/>
        <v>0</v>
      </c>
      <c r="AG63" s="254">
        <f t="shared" si="8"/>
        <v>0</v>
      </c>
      <c r="AH63" s="254">
        <f t="shared" si="8"/>
        <v>0</v>
      </c>
      <c r="AI63" s="254">
        <f t="shared" si="8"/>
        <v>0</v>
      </c>
      <c r="AJ63" s="254">
        <f t="shared" si="8"/>
        <v>0</v>
      </c>
      <c r="AK63" s="254">
        <f t="shared" si="8"/>
        <v>0</v>
      </c>
      <c r="AL63" s="254">
        <f t="shared" si="8"/>
        <v>0</v>
      </c>
      <c r="AM63" s="254">
        <f t="shared" ref="AM63:BG63" si="9">SUM(AM64:AM81)</f>
        <v>0</v>
      </c>
      <c r="AN63" s="254">
        <f t="shared" si="9"/>
        <v>0</v>
      </c>
      <c r="AO63" s="254">
        <f t="shared" si="9"/>
        <v>0</v>
      </c>
      <c r="AP63" s="254">
        <f t="shared" si="9"/>
        <v>557758863</v>
      </c>
      <c r="AQ63" s="254">
        <f t="shared" si="9"/>
        <v>0</v>
      </c>
      <c r="AR63" s="254">
        <f t="shared" si="9"/>
        <v>0</v>
      </c>
      <c r="AS63" s="254" t="e">
        <f t="shared" si="9"/>
        <v>#REF!</v>
      </c>
      <c r="AT63" s="254" t="e">
        <f t="shared" si="9"/>
        <v>#REF!</v>
      </c>
      <c r="AU63" s="254" t="e">
        <f t="shared" si="9"/>
        <v>#REF!</v>
      </c>
      <c r="AV63" s="254" t="e">
        <f>SUM(AV64:AV81)</f>
        <v>#REF!</v>
      </c>
      <c r="AW63" s="254" t="e">
        <f t="shared" si="9"/>
        <v>#REF!</v>
      </c>
      <c r="AX63" s="254" t="e">
        <f t="shared" si="9"/>
        <v>#REF!</v>
      </c>
      <c r="AY63" s="254" t="e">
        <f t="shared" si="9"/>
        <v>#REF!</v>
      </c>
      <c r="AZ63" s="254" t="e">
        <f t="shared" si="9"/>
        <v>#REF!</v>
      </c>
      <c r="BA63" s="254" t="e">
        <f t="shared" si="9"/>
        <v>#REF!</v>
      </c>
      <c r="BB63" s="254" t="e">
        <f t="shared" si="9"/>
        <v>#REF!</v>
      </c>
      <c r="BC63" s="254" t="e">
        <f t="shared" si="9"/>
        <v>#REF!</v>
      </c>
      <c r="BD63" s="254" t="e">
        <f t="shared" si="9"/>
        <v>#REF!</v>
      </c>
      <c r="BE63" s="254" t="e">
        <f t="shared" si="9"/>
        <v>#REF!</v>
      </c>
      <c r="BF63" s="254" t="e">
        <f t="shared" si="9"/>
        <v>#REF!</v>
      </c>
      <c r="BG63" s="254" t="e">
        <f t="shared" si="9"/>
        <v>#REF!</v>
      </c>
      <c r="BH63" s="361" t="e">
        <f>Q63/#REF!</f>
        <v>#REF!</v>
      </c>
      <c r="BI63" s="133"/>
      <c r="BJ63" s="133"/>
      <c r="BK63" s="134" t="e">
        <f>#REF!-Q63-AE63-AS63</f>
        <v>#REF!</v>
      </c>
      <c r="BL63" s="132"/>
    </row>
    <row r="64" spans="1:66" ht="27" customHeight="1" x14ac:dyDescent="0.25">
      <c r="A64" s="317">
        <v>1</v>
      </c>
      <c r="B64" s="318" t="s">
        <v>199</v>
      </c>
      <c r="C64" s="319">
        <v>14533000000</v>
      </c>
      <c r="D64" s="320"/>
      <c r="E64" s="320"/>
      <c r="F64" s="320"/>
      <c r="G64" s="320"/>
      <c r="H64" s="320"/>
      <c r="I64" s="320"/>
      <c r="J64" s="320"/>
      <c r="K64" s="320"/>
      <c r="L64" s="320"/>
      <c r="M64" s="320"/>
      <c r="N64" s="320">
        <v>14533000000</v>
      </c>
      <c r="O64" s="320"/>
      <c r="P64" s="320"/>
      <c r="Q64" s="307">
        <v>19888889176</v>
      </c>
      <c r="R64" s="307"/>
      <c r="S64" s="307"/>
      <c r="T64" s="307">
        <v>4295951578</v>
      </c>
      <c r="U64" s="307"/>
      <c r="V64" s="307"/>
      <c r="W64" s="307"/>
      <c r="X64" s="307"/>
      <c r="Y64" s="307"/>
      <c r="Z64" s="307"/>
      <c r="AA64" s="307"/>
      <c r="AB64" s="307">
        <v>15592937598</v>
      </c>
      <c r="AC64" s="307"/>
      <c r="AD64" s="307"/>
      <c r="AE64" s="135">
        <f t="shared" ref="AE64:AE81" si="10">SUM(AF64:AR64)</f>
        <v>223829573</v>
      </c>
      <c r="AF64" s="135"/>
      <c r="AG64" s="135"/>
      <c r="AH64" s="135"/>
      <c r="AI64" s="135"/>
      <c r="AJ64" s="135"/>
      <c r="AK64" s="135"/>
      <c r="AL64" s="135"/>
      <c r="AM64" s="135"/>
      <c r="AN64" s="135"/>
      <c r="AO64" s="135"/>
      <c r="AP64" s="135">
        <v>223829573</v>
      </c>
      <c r="AQ64" s="135"/>
      <c r="AR64" s="135"/>
      <c r="AS64" s="135" t="e">
        <f t="shared" ref="AS64:AS81" si="11">SUM(AT64:BF64)</f>
        <v>#REF!</v>
      </c>
      <c r="AT64" s="309" t="e">
        <f>#REF!-R64-AF64</f>
        <v>#REF!</v>
      </c>
      <c r="AU64" s="309" t="e">
        <f>#REF!-S64-AG64</f>
        <v>#REF!</v>
      </c>
      <c r="AV64" s="309" t="e">
        <f>#REF!-T64-AH64</f>
        <v>#REF!</v>
      </c>
      <c r="AW64" s="309" t="e">
        <f>#REF!-U64-AI64</f>
        <v>#REF!</v>
      </c>
      <c r="AX64" s="309" t="e">
        <f>#REF!-V64-AJ64</f>
        <v>#REF!</v>
      </c>
      <c r="AY64" s="309" t="e">
        <f>#REF!-W64-AK64</f>
        <v>#REF!</v>
      </c>
      <c r="AZ64" s="309" t="e">
        <f>#REF!-X64-AL64</f>
        <v>#REF!</v>
      </c>
      <c r="BA64" s="309" t="e">
        <f>#REF!-Y64-AM64</f>
        <v>#REF!</v>
      </c>
      <c r="BB64" s="309" t="e">
        <f>#REF!-Z64-AN64</f>
        <v>#REF!</v>
      </c>
      <c r="BC64" s="309" t="e">
        <f>#REF!-AA64-AO64</f>
        <v>#REF!</v>
      </c>
      <c r="BD64" s="309" t="e">
        <f>#REF!-AB64-AP64</f>
        <v>#REF!</v>
      </c>
      <c r="BE64" s="309" t="e">
        <f>#REF!-AC64-AQ64</f>
        <v>#REF!</v>
      </c>
      <c r="BF64" s="309" t="e">
        <f>#REF!-AD64-AR64</f>
        <v>#REF!</v>
      </c>
      <c r="BG64" s="255" t="e">
        <f>Q64-#REF!</f>
        <v>#REF!</v>
      </c>
      <c r="BH64" s="324" t="e">
        <f>Q64/#REF!</f>
        <v>#REF!</v>
      </c>
      <c r="BI64" s="257" t="s">
        <v>387</v>
      </c>
      <c r="BJ64" s="257" t="s">
        <v>388</v>
      </c>
      <c r="BK64" s="134" t="e">
        <f>#REF!-Q64-AE64-AS64</f>
        <v>#REF!</v>
      </c>
    </row>
    <row r="65" spans="1:63" ht="20.25" customHeight="1" x14ac:dyDescent="0.25">
      <c r="A65" s="317">
        <v>2</v>
      </c>
      <c r="B65" s="318" t="s">
        <v>200</v>
      </c>
      <c r="C65" s="319">
        <v>10944000000</v>
      </c>
      <c r="D65" s="320"/>
      <c r="E65" s="320"/>
      <c r="F65" s="320"/>
      <c r="G65" s="320"/>
      <c r="H65" s="320"/>
      <c r="I65" s="320"/>
      <c r="J65" s="320"/>
      <c r="K65" s="320"/>
      <c r="L65" s="320"/>
      <c r="M65" s="320"/>
      <c r="N65" s="320">
        <v>10944000000</v>
      </c>
      <c r="O65" s="320"/>
      <c r="P65" s="320"/>
      <c r="Q65" s="307">
        <v>11185747639</v>
      </c>
      <c r="R65" s="307"/>
      <c r="S65" s="307"/>
      <c r="T65" s="307"/>
      <c r="U65" s="307"/>
      <c r="V65" s="307"/>
      <c r="W65" s="307"/>
      <c r="X65" s="307"/>
      <c r="Y65" s="307"/>
      <c r="Z65" s="307"/>
      <c r="AA65" s="307"/>
      <c r="AB65" s="307">
        <v>11185747639</v>
      </c>
      <c r="AC65" s="307"/>
      <c r="AD65" s="307"/>
      <c r="AE65" s="135">
        <f t="shared" si="10"/>
        <v>0</v>
      </c>
      <c r="AF65" s="135"/>
      <c r="AG65" s="135"/>
      <c r="AH65" s="135"/>
      <c r="AI65" s="135"/>
      <c r="AJ65" s="135"/>
      <c r="AK65" s="135"/>
      <c r="AL65" s="135"/>
      <c r="AM65" s="135"/>
      <c r="AN65" s="135"/>
      <c r="AO65" s="135"/>
      <c r="AP65" s="135"/>
      <c r="AQ65" s="135"/>
      <c r="AR65" s="135"/>
      <c r="AS65" s="135" t="e">
        <f t="shared" si="11"/>
        <v>#REF!</v>
      </c>
      <c r="AT65" s="309" t="e">
        <f>#REF!-R65-AF65</f>
        <v>#REF!</v>
      </c>
      <c r="AU65" s="309" t="e">
        <f>#REF!-S65-AG65</f>
        <v>#REF!</v>
      </c>
      <c r="AV65" s="309" t="e">
        <f>#REF!-T65-AH65</f>
        <v>#REF!</v>
      </c>
      <c r="AW65" s="309" t="e">
        <f>#REF!-U65-AI65</f>
        <v>#REF!</v>
      </c>
      <c r="AX65" s="309" t="e">
        <f>#REF!-V65-AJ65</f>
        <v>#REF!</v>
      </c>
      <c r="AY65" s="309" t="e">
        <f>#REF!-W65-AK65</f>
        <v>#REF!</v>
      </c>
      <c r="AZ65" s="309" t="e">
        <f>#REF!-X65-AL65</f>
        <v>#REF!</v>
      </c>
      <c r="BA65" s="309" t="e">
        <f>#REF!-Y65-AM65</f>
        <v>#REF!</v>
      </c>
      <c r="BB65" s="309" t="e">
        <f>#REF!-Z65-AN65</f>
        <v>#REF!</v>
      </c>
      <c r="BC65" s="309" t="e">
        <f>#REF!-AA65-AO65</f>
        <v>#REF!</v>
      </c>
      <c r="BD65" s="309" t="e">
        <f>#REF!-AB65-AP65</f>
        <v>#REF!</v>
      </c>
      <c r="BE65" s="309" t="e">
        <f>#REF!-AC65-AQ65</f>
        <v>#REF!</v>
      </c>
      <c r="BF65" s="309" t="e">
        <f>#REF!-AD65-AR65</f>
        <v>#REF!</v>
      </c>
      <c r="BG65" s="255" t="e">
        <f>Q65-#REF!</f>
        <v>#REF!</v>
      </c>
      <c r="BH65" s="324" t="e">
        <f>Q65/#REF!</f>
        <v>#REF!</v>
      </c>
      <c r="BI65" s="257" t="s">
        <v>389</v>
      </c>
      <c r="BJ65" s="257" t="s">
        <v>390</v>
      </c>
      <c r="BK65" s="134" t="e">
        <f>#REF!-Q65-AE65-AS65</f>
        <v>#REF!</v>
      </c>
    </row>
    <row r="66" spans="1:63" ht="24" customHeight="1" x14ac:dyDescent="0.25">
      <c r="A66" s="317">
        <v>3</v>
      </c>
      <c r="B66" s="318" t="s">
        <v>201</v>
      </c>
      <c r="C66" s="319">
        <v>6118000000</v>
      </c>
      <c r="D66" s="320"/>
      <c r="E66" s="320"/>
      <c r="F66" s="320"/>
      <c r="G66" s="320"/>
      <c r="H66" s="320"/>
      <c r="I66" s="320"/>
      <c r="J66" s="320"/>
      <c r="K66" s="320"/>
      <c r="L66" s="320"/>
      <c r="M66" s="320"/>
      <c r="N66" s="320">
        <v>6118000000</v>
      </c>
      <c r="O66" s="320"/>
      <c r="P66" s="320"/>
      <c r="Q66" s="307">
        <v>5373893430</v>
      </c>
      <c r="R66" s="307"/>
      <c r="S66" s="307"/>
      <c r="T66" s="307"/>
      <c r="U66" s="307"/>
      <c r="V66" s="307"/>
      <c r="W66" s="307"/>
      <c r="X66" s="307"/>
      <c r="Y66" s="307"/>
      <c r="Z66" s="307"/>
      <c r="AA66" s="307"/>
      <c r="AB66" s="307">
        <v>5373893430</v>
      </c>
      <c r="AC66" s="307"/>
      <c r="AD66" s="307"/>
      <c r="AE66" s="135">
        <f t="shared" si="10"/>
        <v>13973317</v>
      </c>
      <c r="AF66" s="135"/>
      <c r="AG66" s="135"/>
      <c r="AH66" s="135"/>
      <c r="AI66" s="135"/>
      <c r="AJ66" s="135"/>
      <c r="AK66" s="135"/>
      <c r="AL66" s="135"/>
      <c r="AM66" s="135"/>
      <c r="AN66" s="135"/>
      <c r="AO66" s="135"/>
      <c r="AP66" s="135">
        <v>13973317</v>
      </c>
      <c r="AQ66" s="135"/>
      <c r="AR66" s="135"/>
      <c r="AS66" s="135" t="e">
        <f t="shared" si="11"/>
        <v>#REF!</v>
      </c>
      <c r="AT66" s="309" t="e">
        <f>#REF!-R66-AF66</f>
        <v>#REF!</v>
      </c>
      <c r="AU66" s="309" t="e">
        <f>#REF!-S66-AG66</f>
        <v>#REF!</v>
      </c>
      <c r="AV66" s="309" t="e">
        <f>#REF!-T66-AH66</f>
        <v>#REF!</v>
      </c>
      <c r="AW66" s="309" t="e">
        <f>#REF!-U66-AI66</f>
        <v>#REF!</v>
      </c>
      <c r="AX66" s="309" t="e">
        <f>#REF!-V66-AJ66</f>
        <v>#REF!</v>
      </c>
      <c r="AY66" s="309" t="e">
        <f>#REF!-W66-AK66</f>
        <v>#REF!</v>
      </c>
      <c r="AZ66" s="309" t="e">
        <f>#REF!-X66-AL66</f>
        <v>#REF!</v>
      </c>
      <c r="BA66" s="309" t="e">
        <f>#REF!-Y66-AM66</f>
        <v>#REF!</v>
      </c>
      <c r="BB66" s="309" t="e">
        <f>#REF!-Z66-AN66</f>
        <v>#REF!</v>
      </c>
      <c r="BC66" s="309" t="e">
        <f>#REF!-AA66-AO66</f>
        <v>#REF!</v>
      </c>
      <c r="BD66" s="309" t="e">
        <f>#REF!-AB66-AP66</f>
        <v>#REF!</v>
      </c>
      <c r="BE66" s="309" t="e">
        <f>#REF!-AC66-AQ66</f>
        <v>#REF!</v>
      </c>
      <c r="BF66" s="309" t="e">
        <f>#REF!-AD66-AR66</f>
        <v>#REF!</v>
      </c>
      <c r="BG66" s="255" t="e">
        <f>Q66-#REF!</f>
        <v>#REF!</v>
      </c>
      <c r="BH66" s="324" t="e">
        <f>Q66/#REF!</f>
        <v>#REF!</v>
      </c>
      <c r="BI66" s="257"/>
      <c r="BJ66" s="257" t="s">
        <v>391</v>
      </c>
      <c r="BK66" s="134" t="e">
        <f>#REF!-Q66-AE66-AS66</f>
        <v>#REF!</v>
      </c>
    </row>
    <row r="67" spans="1:63" ht="18" customHeight="1" x14ac:dyDescent="0.25">
      <c r="A67" s="317">
        <v>4</v>
      </c>
      <c r="B67" s="318" t="s">
        <v>202</v>
      </c>
      <c r="C67" s="319">
        <v>2727000000</v>
      </c>
      <c r="D67" s="320"/>
      <c r="E67" s="320"/>
      <c r="F67" s="320"/>
      <c r="G67" s="320"/>
      <c r="H67" s="320"/>
      <c r="I67" s="320">
        <v>0</v>
      </c>
      <c r="J67" s="320"/>
      <c r="K67" s="320"/>
      <c r="L67" s="320"/>
      <c r="M67" s="320"/>
      <c r="N67" s="320">
        <v>2727000000</v>
      </c>
      <c r="O67" s="320"/>
      <c r="P67" s="320"/>
      <c r="Q67" s="307">
        <v>3422323381</v>
      </c>
      <c r="R67" s="307"/>
      <c r="S67" s="307"/>
      <c r="T67" s="307"/>
      <c r="U67" s="307"/>
      <c r="V67" s="307"/>
      <c r="W67" s="307"/>
      <c r="X67" s="307"/>
      <c r="Y67" s="307"/>
      <c r="Z67" s="307"/>
      <c r="AA67" s="307"/>
      <c r="AB67" s="307">
        <v>3422323381</v>
      </c>
      <c r="AC67" s="307"/>
      <c r="AD67" s="307"/>
      <c r="AE67" s="135">
        <f t="shared" si="10"/>
        <v>0</v>
      </c>
      <c r="AF67" s="135"/>
      <c r="AG67" s="135"/>
      <c r="AH67" s="135"/>
      <c r="AI67" s="135"/>
      <c r="AJ67" s="135"/>
      <c r="AK67" s="135"/>
      <c r="AL67" s="135"/>
      <c r="AM67" s="135"/>
      <c r="AN67" s="135"/>
      <c r="AO67" s="135"/>
      <c r="AP67" s="135"/>
      <c r="AQ67" s="135"/>
      <c r="AR67" s="135"/>
      <c r="AS67" s="135" t="e">
        <f t="shared" si="11"/>
        <v>#REF!</v>
      </c>
      <c r="AT67" s="309" t="e">
        <f>#REF!-R67-AF67</f>
        <v>#REF!</v>
      </c>
      <c r="AU67" s="309" t="e">
        <f>#REF!-S67-AG67</f>
        <v>#REF!</v>
      </c>
      <c r="AV67" s="309" t="e">
        <f>#REF!-T67-AH67</f>
        <v>#REF!</v>
      </c>
      <c r="AW67" s="309" t="e">
        <f>#REF!-U67-AI67</f>
        <v>#REF!</v>
      </c>
      <c r="AX67" s="309" t="e">
        <f>#REF!-V67-AJ67</f>
        <v>#REF!</v>
      </c>
      <c r="AY67" s="309" t="e">
        <f>#REF!-W67-AK67</f>
        <v>#REF!</v>
      </c>
      <c r="AZ67" s="309" t="e">
        <f>#REF!-X67-AL67</f>
        <v>#REF!</v>
      </c>
      <c r="BA67" s="309" t="e">
        <f>#REF!-Y67-AM67</f>
        <v>#REF!</v>
      </c>
      <c r="BB67" s="309" t="e">
        <f>#REF!-Z67-AN67</f>
        <v>#REF!</v>
      </c>
      <c r="BC67" s="309" t="e">
        <f>#REF!-AA67-AO67</f>
        <v>#REF!</v>
      </c>
      <c r="BD67" s="309" t="e">
        <f>#REF!-AB67-AP67</f>
        <v>#REF!</v>
      </c>
      <c r="BE67" s="309" t="e">
        <f>#REF!-AC67-AQ67</f>
        <v>#REF!</v>
      </c>
      <c r="BF67" s="309" t="e">
        <f>#REF!-AD67-AR67</f>
        <v>#REF!</v>
      </c>
      <c r="BG67" s="255" t="e">
        <f>Q67-#REF!</f>
        <v>#REF!</v>
      </c>
      <c r="BH67" s="324" t="e">
        <f>Q67/#REF!</f>
        <v>#REF!</v>
      </c>
      <c r="BI67" s="257" t="s">
        <v>392</v>
      </c>
      <c r="BJ67" s="257" t="s">
        <v>393</v>
      </c>
      <c r="BK67" s="134" t="e">
        <f>#REF!-Q67-AE67-AS67</f>
        <v>#REF!</v>
      </c>
    </row>
    <row r="68" spans="1:63" ht="18" customHeight="1" x14ac:dyDescent="0.25">
      <c r="A68" s="317">
        <v>5</v>
      </c>
      <c r="B68" s="318" t="s">
        <v>203</v>
      </c>
      <c r="C68" s="319">
        <v>2644000000</v>
      </c>
      <c r="D68" s="320"/>
      <c r="E68" s="320"/>
      <c r="F68" s="320"/>
      <c r="G68" s="320"/>
      <c r="H68" s="320"/>
      <c r="I68" s="320"/>
      <c r="J68" s="320"/>
      <c r="K68" s="320"/>
      <c r="L68" s="320"/>
      <c r="M68" s="320"/>
      <c r="N68" s="320">
        <v>2644000000</v>
      </c>
      <c r="O68" s="320"/>
      <c r="P68" s="320"/>
      <c r="Q68" s="307">
        <v>2199512235</v>
      </c>
      <c r="R68" s="307"/>
      <c r="S68" s="307"/>
      <c r="T68" s="307"/>
      <c r="U68" s="307"/>
      <c r="V68" s="307"/>
      <c r="W68" s="307"/>
      <c r="X68" s="307"/>
      <c r="Y68" s="307"/>
      <c r="Z68" s="307"/>
      <c r="AA68" s="307"/>
      <c r="AB68" s="307">
        <v>2199512235</v>
      </c>
      <c r="AC68" s="307"/>
      <c r="AD68" s="307"/>
      <c r="AE68" s="135">
        <f t="shared" si="10"/>
        <v>18173979</v>
      </c>
      <c r="AF68" s="135"/>
      <c r="AG68" s="135"/>
      <c r="AH68" s="135"/>
      <c r="AI68" s="135"/>
      <c r="AJ68" s="135"/>
      <c r="AK68" s="135"/>
      <c r="AL68" s="135"/>
      <c r="AM68" s="135"/>
      <c r="AN68" s="135"/>
      <c r="AO68" s="135"/>
      <c r="AP68" s="135">
        <v>18173979</v>
      </c>
      <c r="AQ68" s="135"/>
      <c r="AR68" s="135"/>
      <c r="AS68" s="135" t="e">
        <f t="shared" si="11"/>
        <v>#REF!</v>
      </c>
      <c r="AT68" s="309" t="e">
        <f>#REF!-R68-AF68</f>
        <v>#REF!</v>
      </c>
      <c r="AU68" s="309" t="e">
        <f>#REF!-S68-AG68</f>
        <v>#REF!</v>
      </c>
      <c r="AV68" s="309" t="e">
        <f>#REF!-T68-AH68</f>
        <v>#REF!</v>
      </c>
      <c r="AW68" s="309" t="e">
        <f>#REF!-U68-AI68</f>
        <v>#REF!</v>
      </c>
      <c r="AX68" s="309" t="e">
        <f>#REF!-V68-AJ68</f>
        <v>#REF!</v>
      </c>
      <c r="AY68" s="309" t="e">
        <f>#REF!-W68-AK68</f>
        <v>#REF!</v>
      </c>
      <c r="AZ68" s="309" t="e">
        <f>#REF!-X68-AL68</f>
        <v>#REF!</v>
      </c>
      <c r="BA68" s="309" t="e">
        <f>#REF!-Y68-AM68</f>
        <v>#REF!</v>
      </c>
      <c r="BB68" s="309" t="e">
        <f>#REF!-Z68-AN68</f>
        <v>#REF!</v>
      </c>
      <c r="BC68" s="309" t="e">
        <f>#REF!-AA68-AO68</f>
        <v>#REF!</v>
      </c>
      <c r="BD68" s="309" t="e">
        <f>#REF!-AB68-AP68</f>
        <v>#REF!</v>
      </c>
      <c r="BE68" s="309" t="e">
        <f>#REF!-AC68-AQ68</f>
        <v>#REF!</v>
      </c>
      <c r="BF68" s="309" t="e">
        <f>#REF!-AD68-AR68</f>
        <v>#REF!</v>
      </c>
      <c r="BG68" s="255" t="e">
        <f>Q68-#REF!</f>
        <v>#REF!</v>
      </c>
      <c r="BH68" s="324" t="e">
        <f>Q68/#REF!</f>
        <v>#REF!</v>
      </c>
      <c r="BI68" s="257" t="s">
        <v>394</v>
      </c>
      <c r="BJ68" s="257" t="s">
        <v>395</v>
      </c>
      <c r="BK68" s="134" t="e">
        <f>#REF!-Q68-AE68-AS68</f>
        <v>#REF!</v>
      </c>
    </row>
    <row r="69" spans="1:63" ht="27" customHeight="1" x14ac:dyDescent="0.25">
      <c r="A69" s="317">
        <v>6</v>
      </c>
      <c r="B69" s="318" t="s">
        <v>204</v>
      </c>
      <c r="C69" s="319">
        <v>3928000000</v>
      </c>
      <c r="D69" s="320"/>
      <c r="E69" s="320"/>
      <c r="F69" s="320"/>
      <c r="G69" s="320"/>
      <c r="H69" s="320"/>
      <c r="I69" s="320"/>
      <c r="J69" s="320"/>
      <c r="K69" s="320"/>
      <c r="L69" s="320"/>
      <c r="M69" s="320"/>
      <c r="N69" s="320">
        <v>3928000000</v>
      </c>
      <c r="O69" s="320"/>
      <c r="P69" s="320"/>
      <c r="Q69" s="307">
        <v>5656828219</v>
      </c>
      <c r="R69" s="307"/>
      <c r="S69" s="307"/>
      <c r="T69" s="307"/>
      <c r="U69" s="307"/>
      <c r="V69" s="307"/>
      <c r="W69" s="307"/>
      <c r="X69" s="307"/>
      <c r="Y69" s="307"/>
      <c r="Z69" s="307"/>
      <c r="AA69" s="307"/>
      <c r="AB69" s="307">
        <v>5656828219</v>
      </c>
      <c r="AC69" s="307"/>
      <c r="AD69" s="307"/>
      <c r="AE69" s="135">
        <f t="shared" si="10"/>
        <v>0</v>
      </c>
      <c r="AF69" s="135"/>
      <c r="AG69" s="135"/>
      <c r="AH69" s="135"/>
      <c r="AI69" s="135"/>
      <c r="AJ69" s="135"/>
      <c r="AK69" s="135"/>
      <c r="AL69" s="135"/>
      <c r="AM69" s="135"/>
      <c r="AN69" s="135"/>
      <c r="AO69" s="135"/>
      <c r="AP69" s="135"/>
      <c r="AQ69" s="135"/>
      <c r="AR69" s="135"/>
      <c r="AS69" s="135" t="e">
        <f t="shared" si="11"/>
        <v>#REF!</v>
      </c>
      <c r="AT69" s="309" t="e">
        <f>#REF!-R69-AF69</f>
        <v>#REF!</v>
      </c>
      <c r="AU69" s="309" t="e">
        <f>#REF!-S69-AG69</f>
        <v>#REF!</v>
      </c>
      <c r="AV69" s="309" t="e">
        <f>#REF!-T69-AH69</f>
        <v>#REF!</v>
      </c>
      <c r="AW69" s="309" t="e">
        <f>#REF!-U69-AI69</f>
        <v>#REF!</v>
      </c>
      <c r="AX69" s="309" t="e">
        <f>#REF!-V69-AJ69</f>
        <v>#REF!</v>
      </c>
      <c r="AY69" s="309" t="e">
        <f>#REF!-W69-AK69</f>
        <v>#REF!</v>
      </c>
      <c r="AZ69" s="309" t="e">
        <f>#REF!-X69-AL69</f>
        <v>#REF!</v>
      </c>
      <c r="BA69" s="309" t="e">
        <f>#REF!-Y69-AM69</f>
        <v>#REF!</v>
      </c>
      <c r="BB69" s="309" t="e">
        <f>#REF!-Z69-AN69</f>
        <v>#REF!</v>
      </c>
      <c r="BC69" s="309" t="e">
        <f>#REF!-AA69-AO69</f>
        <v>#REF!</v>
      </c>
      <c r="BD69" s="309" t="e">
        <f>#REF!-AB69-AP69</f>
        <v>#REF!</v>
      </c>
      <c r="BE69" s="309" t="e">
        <f>#REF!-AC69-AQ69</f>
        <v>#REF!</v>
      </c>
      <c r="BF69" s="309" t="e">
        <f>#REF!-AD69-AR69</f>
        <v>#REF!</v>
      </c>
      <c r="BG69" s="255" t="e">
        <f>Q69-#REF!</f>
        <v>#REF!</v>
      </c>
      <c r="BH69" s="324" t="e">
        <f>Q69/#REF!</f>
        <v>#REF!</v>
      </c>
      <c r="BI69" s="257"/>
      <c r="BJ69" s="257" t="s">
        <v>396</v>
      </c>
      <c r="BK69" s="134" t="e">
        <f>#REF!-Q69-AE69-AS69</f>
        <v>#REF!</v>
      </c>
    </row>
    <row r="70" spans="1:63" ht="24" customHeight="1" x14ac:dyDescent="0.25">
      <c r="A70" s="317">
        <v>7</v>
      </c>
      <c r="B70" s="318" t="s">
        <v>205</v>
      </c>
      <c r="C70" s="319">
        <v>16729000000</v>
      </c>
      <c r="D70" s="320"/>
      <c r="E70" s="320"/>
      <c r="F70" s="320"/>
      <c r="G70" s="320">
        <v>6486000000</v>
      </c>
      <c r="H70" s="320"/>
      <c r="I70" s="320"/>
      <c r="J70" s="320"/>
      <c r="K70" s="320"/>
      <c r="L70" s="320"/>
      <c r="M70" s="320"/>
      <c r="N70" s="320">
        <v>10243000000</v>
      </c>
      <c r="O70" s="320"/>
      <c r="P70" s="320"/>
      <c r="Q70" s="307">
        <v>12713021815</v>
      </c>
      <c r="R70" s="319"/>
      <c r="S70" s="319"/>
      <c r="T70" s="319"/>
      <c r="U70" s="319">
        <v>1743534297</v>
      </c>
      <c r="V70" s="319"/>
      <c r="W70" s="319"/>
      <c r="X70" s="319"/>
      <c r="Y70" s="319"/>
      <c r="Z70" s="319"/>
      <c r="AA70" s="319"/>
      <c r="AB70" s="319">
        <v>10969487518</v>
      </c>
      <c r="AC70" s="319"/>
      <c r="AD70" s="319"/>
      <c r="AE70" s="135">
        <f t="shared" si="10"/>
        <v>30544482</v>
      </c>
      <c r="AF70" s="362"/>
      <c r="AG70" s="362"/>
      <c r="AH70" s="362"/>
      <c r="AI70" s="362"/>
      <c r="AJ70" s="362"/>
      <c r="AK70" s="362"/>
      <c r="AL70" s="362"/>
      <c r="AM70" s="362"/>
      <c r="AN70" s="362"/>
      <c r="AO70" s="362"/>
      <c r="AP70" s="362">
        <v>30544482</v>
      </c>
      <c r="AQ70" s="362"/>
      <c r="AR70" s="362"/>
      <c r="AS70" s="135" t="e">
        <f t="shared" si="11"/>
        <v>#REF!</v>
      </c>
      <c r="AT70" s="309" t="e">
        <f>#REF!-R70-AF70</f>
        <v>#REF!</v>
      </c>
      <c r="AU70" s="309" t="e">
        <f>#REF!-S70-AG70</f>
        <v>#REF!</v>
      </c>
      <c r="AV70" s="309" t="e">
        <f>#REF!-T70-AH70</f>
        <v>#REF!</v>
      </c>
      <c r="AW70" s="309" t="e">
        <f>#REF!-U70-AI70</f>
        <v>#REF!</v>
      </c>
      <c r="AX70" s="309" t="e">
        <f>#REF!-V70-AJ70</f>
        <v>#REF!</v>
      </c>
      <c r="AY70" s="309" t="e">
        <f>#REF!-W70-AK70</f>
        <v>#REF!</v>
      </c>
      <c r="AZ70" s="309" t="e">
        <f>#REF!-X70-AL70</f>
        <v>#REF!</v>
      </c>
      <c r="BA70" s="309" t="e">
        <f>#REF!-Y70-AM70</f>
        <v>#REF!</v>
      </c>
      <c r="BB70" s="309" t="e">
        <f>#REF!-Z70-AN70</f>
        <v>#REF!</v>
      </c>
      <c r="BC70" s="309" t="e">
        <f>#REF!-AA70-AO70</f>
        <v>#REF!</v>
      </c>
      <c r="BD70" s="309" t="e">
        <f>#REF!-AB70-AP70</f>
        <v>#REF!</v>
      </c>
      <c r="BE70" s="309" t="e">
        <f>#REF!-AC70-AQ70</f>
        <v>#REF!</v>
      </c>
      <c r="BF70" s="309" t="e">
        <f>#REF!-AD70-AR70</f>
        <v>#REF!</v>
      </c>
      <c r="BG70" s="255" t="e">
        <f>Q70-#REF!</f>
        <v>#REF!</v>
      </c>
      <c r="BH70" s="324" t="e">
        <f>Q70/#REF!</f>
        <v>#REF!</v>
      </c>
      <c r="BI70" s="257"/>
      <c r="BJ70" s="257" t="s">
        <v>397</v>
      </c>
      <c r="BK70" s="134" t="e">
        <f>#REF!-Q70-AE70-AS70</f>
        <v>#REF!</v>
      </c>
    </row>
    <row r="71" spans="1:63" s="136" customFormat="1" ht="25.5" customHeight="1" x14ac:dyDescent="0.25">
      <c r="A71" s="317">
        <v>8</v>
      </c>
      <c r="B71" s="318" t="s">
        <v>206</v>
      </c>
      <c r="C71" s="319">
        <v>16045000000</v>
      </c>
      <c r="D71" s="320"/>
      <c r="E71" s="320"/>
      <c r="F71" s="320"/>
      <c r="G71" s="320"/>
      <c r="H71" s="320"/>
      <c r="I71" s="320"/>
      <c r="J71" s="320"/>
      <c r="K71" s="320"/>
      <c r="L71" s="320"/>
      <c r="M71" s="320"/>
      <c r="N71" s="320">
        <v>16045000000</v>
      </c>
      <c r="O71" s="320"/>
      <c r="P71" s="320"/>
      <c r="Q71" s="307">
        <v>14045959415</v>
      </c>
      <c r="R71" s="363"/>
      <c r="S71" s="363"/>
      <c r="T71" s="363"/>
      <c r="U71" s="363"/>
      <c r="V71" s="363"/>
      <c r="W71" s="363"/>
      <c r="X71" s="363"/>
      <c r="Y71" s="363"/>
      <c r="Z71" s="363"/>
      <c r="AA71" s="363"/>
      <c r="AB71" s="363">
        <v>14045959415</v>
      </c>
      <c r="AC71" s="363"/>
      <c r="AD71" s="363"/>
      <c r="AE71" s="135">
        <f t="shared" si="10"/>
        <v>190525412</v>
      </c>
      <c r="AF71" s="364"/>
      <c r="AG71" s="364"/>
      <c r="AH71" s="364"/>
      <c r="AI71" s="364"/>
      <c r="AJ71" s="364"/>
      <c r="AK71" s="364"/>
      <c r="AL71" s="364"/>
      <c r="AM71" s="364"/>
      <c r="AN71" s="364"/>
      <c r="AO71" s="364"/>
      <c r="AP71" s="364">
        <v>190525412</v>
      </c>
      <c r="AQ71" s="364"/>
      <c r="AR71" s="364"/>
      <c r="AS71" s="135" t="e">
        <f t="shared" si="11"/>
        <v>#REF!</v>
      </c>
      <c r="AT71" s="309" t="e">
        <f>#REF!-R71-AF71</f>
        <v>#REF!</v>
      </c>
      <c r="AU71" s="309" t="e">
        <f>#REF!-S71-AG71</f>
        <v>#REF!</v>
      </c>
      <c r="AV71" s="309" t="e">
        <f>#REF!-T71-AH71</f>
        <v>#REF!</v>
      </c>
      <c r="AW71" s="309" t="e">
        <f>#REF!-U71-AI71</f>
        <v>#REF!</v>
      </c>
      <c r="AX71" s="309" t="e">
        <f>#REF!-V71-AJ71</f>
        <v>#REF!</v>
      </c>
      <c r="AY71" s="309" t="e">
        <f>#REF!-W71-AK71</f>
        <v>#REF!</v>
      </c>
      <c r="AZ71" s="309" t="e">
        <f>#REF!-X71-AL71</f>
        <v>#REF!</v>
      </c>
      <c r="BA71" s="309" t="e">
        <f>#REF!-Y71-AM71</f>
        <v>#REF!</v>
      </c>
      <c r="BB71" s="309" t="e">
        <f>#REF!-Z71-AN71</f>
        <v>#REF!</v>
      </c>
      <c r="BC71" s="309" t="e">
        <f>#REF!-AA71-AO71</f>
        <v>#REF!</v>
      </c>
      <c r="BD71" s="309" t="e">
        <f>#REF!-AB71-AP71</f>
        <v>#REF!</v>
      </c>
      <c r="BE71" s="309" t="e">
        <f>#REF!-AC71-AQ71</f>
        <v>#REF!</v>
      </c>
      <c r="BF71" s="309" t="e">
        <f>#REF!-AD71-AR71</f>
        <v>#REF!</v>
      </c>
      <c r="BG71" s="255" t="e">
        <f>Q71-#REF!</f>
        <v>#REF!</v>
      </c>
      <c r="BH71" s="324" t="e">
        <f>Q71/#REF!</f>
        <v>#REF!</v>
      </c>
      <c r="BI71" s="257" t="s">
        <v>398</v>
      </c>
      <c r="BJ71" s="139" t="s">
        <v>399</v>
      </c>
      <c r="BK71" s="134" t="e">
        <f>#REF!-Q71-AE71-AS71</f>
        <v>#REF!</v>
      </c>
    </row>
    <row r="72" spans="1:63" s="136" customFormat="1" ht="18" customHeight="1" x14ac:dyDescent="0.25">
      <c r="A72" s="317">
        <v>9</v>
      </c>
      <c r="B72" s="318" t="s">
        <v>207</v>
      </c>
      <c r="C72" s="319">
        <v>5783000000</v>
      </c>
      <c r="D72" s="320"/>
      <c r="E72" s="320"/>
      <c r="F72" s="320"/>
      <c r="G72" s="320"/>
      <c r="H72" s="320"/>
      <c r="I72" s="320"/>
      <c r="J72" s="320"/>
      <c r="K72" s="320"/>
      <c r="L72" s="320"/>
      <c r="M72" s="320"/>
      <c r="N72" s="320">
        <v>5783000000</v>
      </c>
      <c r="O72" s="320"/>
      <c r="P72" s="320"/>
      <c r="Q72" s="307">
        <v>5746140072</v>
      </c>
      <c r="R72" s="363"/>
      <c r="S72" s="363"/>
      <c r="T72" s="363"/>
      <c r="U72" s="363"/>
      <c r="V72" s="363"/>
      <c r="W72" s="363"/>
      <c r="X72" s="363"/>
      <c r="Y72" s="363"/>
      <c r="Z72" s="363"/>
      <c r="AA72" s="363"/>
      <c r="AB72" s="363">
        <v>5746140072</v>
      </c>
      <c r="AC72" s="363"/>
      <c r="AD72" s="363"/>
      <c r="AE72" s="135">
        <f t="shared" si="10"/>
        <v>46954100</v>
      </c>
      <c r="AF72" s="364"/>
      <c r="AG72" s="364"/>
      <c r="AH72" s="364"/>
      <c r="AI72" s="364"/>
      <c r="AJ72" s="364"/>
      <c r="AK72" s="364"/>
      <c r="AL72" s="364"/>
      <c r="AM72" s="364"/>
      <c r="AN72" s="364"/>
      <c r="AO72" s="364"/>
      <c r="AP72" s="364">
        <v>46954100</v>
      </c>
      <c r="AQ72" s="364"/>
      <c r="AR72" s="364"/>
      <c r="AS72" s="135" t="e">
        <f t="shared" si="11"/>
        <v>#REF!</v>
      </c>
      <c r="AT72" s="309" t="e">
        <f>#REF!-R72-AF72</f>
        <v>#REF!</v>
      </c>
      <c r="AU72" s="309" t="e">
        <f>#REF!-S72-AG72</f>
        <v>#REF!</v>
      </c>
      <c r="AV72" s="309" t="e">
        <f>#REF!-T72-AH72</f>
        <v>#REF!</v>
      </c>
      <c r="AW72" s="309" t="e">
        <f>#REF!-U72-AI72</f>
        <v>#REF!</v>
      </c>
      <c r="AX72" s="309" t="e">
        <f>#REF!-V72-AJ72</f>
        <v>#REF!</v>
      </c>
      <c r="AY72" s="309" t="e">
        <f>#REF!-W72-AK72</f>
        <v>#REF!</v>
      </c>
      <c r="AZ72" s="309" t="e">
        <f>#REF!-X72-AL72</f>
        <v>#REF!</v>
      </c>
      <c r="BA72" s="309" t="e">
        <f>#REF!-Y72-AM72</f>
        <v>#REF!</v>
      </c>
      <c r="BB72" s="309" t="e">
        <f>#REF!-Z72-AN72</f>
        <v>#REF!</v>
      </c>
      <c r="BC72" s="309" t="e">
        <f>#REF!-AA72-AO72</f>
        <v>#REF!</v>
      </c>
      <c r="BD72" s="309" t="e">
        <f>#REF!-AB72-AP72</f>
        <v>#REF!</v>
      </c>
      <c r="BE72" s="309" t="e">
        <f>#REF!-AC72-AQ72</f>
        <v>#REF!</v>
      </c>
      <c r="BF72" s="309" t="e">
        <f>#REF!-AD72-AR72</f>
        <v>#REF!</v>
      </c>
      <c r="BG72" s="255" t="e">
        <f>Q72-#REF!</f>
        <v>#REF!</v>
      </c>
      <c r="BH72" s="324" t="e">
        <f>Q72/#REF!</f>
        <v>#REF!</v>
      </c>
      <c r="BI72" s="257" t="s">
        <v>400</v>
      </c>
      <c r="BJ72" s="139" t="s">
        <v>401</v>
      </c>
      <c r="BK72" s="134" t="e">
        <f>#REF!-Q72-AE72-AS72</f>
        <v>#REF!</v>
      </c>
    </row>
    <row r="73" spans="1:63" s="136" customFormat="1" ht="26.25" customHeight="1" x14ac:dyDescent="0.25">
      <c r="A73" s="317">
        <v>10</v>
      </c>
      <c r="B73" s="318" t="s">
        <v>208</v>
      </c>
      <c r="C73" s="319">
        <v>2492000000</v>
      </c>
      <c r="D73" s="320"/>
      <c r="E73" s="320"/>
      <c r="F73" s="320"/>
      <c r="G73" s="320"/>
      <c r="H73" s="320"/>
      <c r="I73" s="320"/>
      <c r="J73" s="320"/>
      <c r="K73" s="320"/>
      <c r="L73" s="320"/>
      <c r="M73" s="320"/>
      <c r="N73" s="320">
        <v>2492000000</v>
      </c>
      <c r="O73" s="320"/>
      <c r="P73" s="320"/>
      <c r="Q73" s="307">
        <v>1465097588</v>
      </c>
      <c r="R73" s="363"/>
      <c r="S73" s="363"/>
      <c r="T73" s="363"/>
      <c r="U73" s="363"/>
      <c r="V73" s="363"/>
      <c r="W73" s="363"/>
      <c r="X73" s="363"/>
      <c r="Y73" s="363"/>
      <c r="Z73" s="363"/>
      <c r="AA73" s="363"/>
      <c r="AB73" s="363">
        <v>1465097588</v>
      </c>
      <c r="AC73" s="363"/>
      <c r="AD73" s="363"/>
      <c r="AE73" s="135">
        <f t="shared" si="10"/>
        <v>0</v>
      </c>
      <c r="AF73" s="364"/>
      <c r="AG73" s="364"/>
      <c r="AH73" s="364"/>
      <c r="AI73" s="364"/>
      <c r="AJ73" s="364"/>
      <c r="AK73" s="364"/>
      <c r="AL73" s="364"/>
      <c r="AM73" s="364"/>
      <c r="AN73" s="364"/>
      <c r="AO73" s="364"/>
      <c r="AP73" s="364"/>
      <c r="AQ73" s="364"/>
      <c r="AR73" s="364"/>
      <c r="AS73" s="135" t="e">
        <f t="shared" si="11"/>
        <v>#REF!</v>
      </c>
      <c r="AT73" s="309" t="e">
        <f>#REF!-R73-AF73</f>
        <v>#REF!</v>
      </c>
      <c r="AU73" s="309" t="e">
        <f>#REF!-S73-AG73</f>
        <v>#REF!</v>
      </c>
      <c r="AV73" s="309" t="e">
        <f>#REF!-T73-AH73</f>
        <v>#REF!</v>
      </c>
      <c r="AW73" s="309" t="e">
        <f>#REF!-U73-AI73</f>
        <v>#REF!</v>
      </c>
      <c r="AX73" s="309" t="e">
        <f>#REF!-V73-AJ73</f>
        <v>#REF!</v>
      </c>
      <c r="AY73" s="309" t="e">
        <f>#REF!-W73-AK73</f>
        <v>#REF!</v>
      </c>
      <c r="AZ73" s="309" t="e">
        <f>#REF!-X73-AL73</f>
        <v>#REF!</v>
      </c>
      <c r="BA73" s="309" t="e">
        <f>#REF!-Y73-AM73</f>
        <v>#REF!</v>
      </c>
      <c r="BB73" s="309" t="e">
        <f>#REF!-Z73-AN73</f>
        <v>#REF!</v>
      </c>
      <c r="BC73" s="309" t="e">
        <f>#REF!-AA73-AO73</f>
        <v>#REF!</v>
      </c>
      <c r="BD73" s="309" t="e">
        <f>#REF!-AB73-AP73</f>
        <v>#REF!</v>
      </c>
      <c r="BE73" s="309" t="e">
        <f>#REF!-AC73-AQ73</f>
        <v>#REF!</v>
      </c>
      <c r="BF73" s="309" t="e">
        <f>#REF!-AD73-AR73</f>
        <v>#REF!</v>
      </c>
      <c r="BG73" s="255" t="e">
        <f>Q73-#REF!</f>
        <v>#REF!</v>
      </c>
      <c r="BH73" s="324" t="e">
        <f>Q73/#REF!</f>
        <v>#REF!</v>
      </c>
      <c r="BI73" s="139"/>
      <c r="BJ73" s="139"/>
      <c r="BK73" s="134" t="e">
        <f>#REF!-Q73-AE73-AS73</f>
        <v>#REF!</v>
      </c>
    </row>
    <row r="74" spans="1:63" s="136" customFormat="1" ht="24" customHeight="1" x14ac:dyDescent="0.25">
      <c r="A74" s="317">
        <v>11</v>
      </c>
      <c r="B74" s="318" t="s">
        <v>209</v>
      </c>
      <c r="C74" s="319">
        <v>1671000000</v>
      </c>
      <c r="D74" s="320"/>
      <c r="E74" s="320"/>
      <c r="F74" s="320"/>
      <c r="G74" s="320"/>
      <c r="H74" s="320"/>
      <c r="I74" s="320"/>
      <c r="J74" s="320"/>
      <c r="K74" s="320"/>
      <c r="L74" s="320"/>
      <c r="M74" s="320"/>
      <c r="N74" s="320">
        <v>1671000000</v>
      </c>
      <c r="O74" s="320"/>
      <c r="P74" s="320"/>
      <c r="Q74" s="307">
        <v>1633499366</v>
      </c>
      <c r="R74" s="363"/>
      <c r="S74" s="363"/>
      <c r="T74" s="363"/>
      <c r="U74" s="363"/>
      <c r="V74" s="363"/>
      <c r="W74" s="363"/>
      <c r="X74" s="363"/>
      <c r="Y74" s="363"/>
      <c r="Z74" s="363"/>
      <c r="AA74" s="363"/>
      <c r="AB74" s="363">
        <v>1633499366</v>
      </c>
      <c r="AC74" s="363"/>
      <c r="AD74" s="363"/>
      <c r="AE74" s="135">
        <f t="shared" si="10"/>
        <v>0</v>
      </c>
      <c r="AF74" s="364"/>
      <c r="AG74" s="364"/>
      <c r="AH74" s="364"/>
      <c r="AI74" s="364"/>
      <c r="AJ74" s="364"/>
      <c r="AK74" s="364"/>
      <c r="AL74" s="364"/>
      <c r="AM74" s="364"/>
      <c r="AN74" s="364"/>
      <c r="AO74" s="364"/>
      <c r="AP74" s="364"/>
      <c r="AQ74" s="364"/>
      <c r="AR74" s="364"/>
      <c r="AS74" s="135" t="e">
        <f t="shared" si="11"/>
        <v>#REF!</v>
      </c>
      <c r="AT74" s="309" t="e">
        <f>#REF!-R74-AF74</f>
        <v>#REF!</v>
      </c>
      <c r="AU74" s="309" t="e">
        <f>#REF!-S74-AG74</f>
        <v>#REF!</v>
      </c>
      <c r="AV74" s="309" t="e">
        <f>#REF!-T74-AH74</f>
        <v>#REF!</v>
      </c>
      <c r="AW74" s="309" t="e">
        <f>#REF!-U74-AI74</f>
        <v>#REF!</v>
      </c>
      <c r="AX74" s="309" t="e">
        <f>#REF!-V74-AJ74</f>
        <v>#REF!</v>
      </c>
      <c r="AY74" s="309" t="e">
        <f>#REF!-W74-AK74</f>
        <v>#REF!</v>
      </c>
      <c r="AZ74" s="309" t="e">
        <f>#REF!-X74-AL74</f>
        <v>#REF!</v>
      </c>
      <c r="BA74" s="309" t="e">
        <f>#REF!-Y74-AM74</f>
        <v>#REF!</v>
      </c>
      <c r="BB74" s="309" t="e">
        <f>#REF!-Z74-AN74</f>
        <v>#REF!</v>
      </c>
      <c r="BC74" s="309" t="e">
        <f>#REF!-AA74-AO74</f>
        <v>#REF!</v>
      </c>
      <c r="BD74" s="309" t="e">
        <f>#REF!-AB74-AP74</f>
        <v>#REF!</v>
      </c>
      <c r="BE74" s="309" t="e">
        <f>#REF!-AC74-AQ74</f>
        <v>#REF!</v>
      </c>
      <c r="BF74" s="309" t="e">
        <f>#REF!-AD74-AR74</f>
        <v>#REF!</v>
      </c>
      <c r="BG74" s="255" t="e">
        <f>Q74-#REF!</f>
        <v>#REF!</v>
      </c>
      <c r="BH74" s="324" t="e">
        <f>Q74/#REF!</f>
        <v>#REF!</v>
      </c>
      <c r="BI74" s="139"/>
      <c r="BJ74" s="139"/>
      <c r="BK74" s="134" t="e">
        <f>#REF!-Q74-AE74-AS74</f>
        <v>#REF!</v>
      </c>
    </row>
    <row r="75" spans="1:63" s="136" customFormat="1" ht="25.5" customHeight="1" x14ac:dyDescent="0.25">
      <c r="A75" s="317">
        <v>12</v>
      </c>
      <c r="B75" s="318" t="s">
        <v>210</v>
      </c>
      <c r="C75" s="319">
        <v>1365000000</v>
      </c>
      <c r="D75" s="320"/>
      <c r="E75" s="320"/>
      <c r="F75" s="320"/>
      <c r="G75" s="320"/>
      <c r="H75" s="320"/>
      <c r="I75" s="320"/>
      <c r="J75" s="320"/>
      <c r="K75" s="320"/>
      <c r="L75" s="320"/>
      <c r="M75" s="320"/>
      <c r="N75" s="320">
        <v>1365000000</v>
      </c>
      <c r="O75" s="320"/>
      <c r="P75" s="320"/>
      <c r="Q75" s="307">
        <v>1355000000</v>
      </c>
      <c r="R75" s="363"/>
      <c r="S75" s="363"/>
      <c r="T75" s="363"/>
      <c r="U75" s="363"/>
      <c r="V75" s="363"/>
      <c r="W75" s="363"/>
      <c r="X75" s="363"/>
      <c r="Y75" s="363"/>
      <c r="Z75" s="363"/>
      <c r="AA75" s="363"/>
      <c r="AB75" s="363">
        <v>1355000000</v>
      </c>
      <c r="AC75" s="363"/>
      <c r="AD75" s="363"/>
      <c r="AE75" s="135">
        <f t="shared" si="10"/>
        <v>0</v>
      </c>
      <c r="AF75" s="364"/>
      <c r="AG75" s="364"/>
      <c r="AH75" s="364"/>
      <c r="AI75" s="364"/>
      <c r="AJ75" s="364"/>
      <c r="AK75" s="364"/>
      <c r="AL75" s="364"/>
      <c r="AM75" s="364"/>
      <c r="AN75" s="364"/>
      <c r="AO75" s="364"/>
      <c r="AP75" s="364"/>
      <c r="AQ75" s="364"/>
      <c r="AR75" s="364"/>
      <c r="AS75" s="135" t="e">
        <f t="shared" si="11"/>
        <v>#REF!</v>
      </c>
      <c r="AT75" s="309" t="e">
        <f>#REF!-R75-AF75</f>
        <v>#REF!</v>
      </c>
      <c r="AU75" s="309" t="e">
        <f>#REF!-S75-AG75</f>
        <v>#REF!</v>
      </c>
      <c r="AV75" s="309" t="e">
        <f>#REF!-T75-AH75</f>
        <v>#REF!</v>
      </c>
      <c r="AW75" s="309" t="e">
        <f>#REF!-U75-AI75</f>
        <v>#REF!</v>
      </c>
      <c r="AX75" s="309" t="e">
        <f>#REF!-V75-AJ75</f>
        <v>#REF!</v>
      </c>
      <c r="AY75" s="309" t="e">
        <f>#REF!-W75-AK75</f>
        <v>#REF!</v>
      </c>
      <c r="AZ75" s="309" t="e">
        <f>#REF!-X75-AL75</f>
        <v>#REF!</v>
      </c>
      <c r="BA75" s="309" t="e">
        <f>#REF!-Y75-AM75</f>
        <v>#REF!</v>
      </c>
      <c r="BB75" s="309" t="e">
        <f>#REF!-Z75-AN75</f>
        <v>#REF!</v>
      </c>
      <c r="BC75" s="309" t="e">
        <f>#REF!-AA75-AO75</f>
        <v>#REF!</v>
      </c>
      <c r="BD75" s="309" t="e">
        <f>#REF!-AB75-AP75</f>
        <v>#REF!</v>
      </c>
      <c r="BE75" s="309" t="e">
        <f>#REF!-AC75-AQ75</f>
        <v>#REF!</v>
      </c>
      <c r="BF75" s="309" t="e">
        <f>#REF!-AD75-AR75</f>
        <v>#REF!</v>
      </c>
      <c r="BG75" s="255" t="e">
        <f>Q75-#REF!</f>
        <v>#REF!</v>
      </c>
      <c r="BH75" s="324" t="e">
        <f>Q75/#REF!</f>
        <v>#REF!</v>
      </c>
      <c r="BI75" s="139"/>
      <c r="BJ75" s="139"/>
      <c r="BK75" s="134" t="e">
        <f>#REF!-Q75-AE75-AS75</f>
        <v>#REF!</v>
      </c>
    </row>
    <row r="76" spans="1:63" s="136" customFormat="1" ht="18" customHeight="1" x14ac:dyDescent="0.25">
      <c r="A76" s="317">
        <v>13</v>
      </c>
      <c r="B76" s="318" t="s">
        <v>211</v>
      </c>
      <c r="C76" s="319">
        <v>2370000000</v>
      </c>
      <c r="D76" s="320"/>
      <c r="E76" s="320"/>
      <c r="F76" s="320"/>
      <c r="G76" s="320"/>
      <c r="H76" s="320"/>
      <c r="I76" s="320"/>
      <c r="J76" s="320"/>
      <c r="K76" s="320"/>
      <c r="L76" s="320"/>
      <c r="M76" s="320"/>
      <c r="N76" s="320">
        <v>2370000000</v>
      </c>
      <c r="O76" s="320"/>
      <c r="P76" s="320"/>
      <c r="Q76" s="307">
        <v>2275245020</v>
      </c>
      <c r="R76" s="363"/>
      <c r="S76" s="363"/>
      <c r="T76" s="363"/>
      <c r="U76" s="363"/>
      <c r="V76" s="363"/>
      <c r="W76" s="363"/>
      <c r="X76" s="363"/>
      <c r="Y76" s="363"/>
      <c r="Z76" s="363"/>
      <c r="AA76" s="363"/>
      <c r="AB76" s="363">
        <v>2275245020</v>
      </c>
      <c r="AC76" s="363"/>
      <c r="AD76" s="363"/>
      <c r="AE76" s="135">
        <f t="shared" si="10"/>
        <v>33758000</v>
      </c>
      <c r="AF76" s="364"/>
      <c r="AG76" s="364"/>
      <c r="AH76" s="364"/>
      <c r="AI76" s="364"/>
      <c r="AJ76" s="364"/>
      <c r="AK76" s="364"/>
      <c r="AL76" s="364"/>
      <c r="AM76" s="364"/>
      <c r="AN76" s="364"/>
      <c r="AO76" s="364"/>
      <c r="AP76" s="364">
        <v>33758000</v>
      </c>
      <c r="AQ76" s="364"/>
      <c r="AR76" s="364"/>
      <c r="AS76" s="135" t="e">
        <f t="shared" si="11"/>
        <v>#REF!</v>
      </c>
      <c r="AT76" s="309" t="e">
        <f>#REF!-R76-AF76</f>
        <v>#REF!</v>
      </c>
      <c r="AU76" s="309" t="e">
        <f>#REF!-S76-AG76</f>
        <v>#REF!</v>
      </c>
      <c r="AV76" s="309" t="e">
        <f>#REF!-T76-AH76</f>
        <v>#REF!</v>
      </c>
      <c r="AW76" s="309" t="e">
        <f>#REF!-U76-AI76</f>
        <v>#REF!</v>
      </c>
      <c r="AX76" s="309" t="e">
        <f>#REF!-V76-AJ76</f>
        <v>#REF!</v>
      </c>
      <c r="AY76" s="309" t="e">
        <f>#REF!-W76-AK76</f>
        <v>#REF!</v>
      </c>
      <c r="AZ76" s="309" t="e">
        <f>#REF!-X76-AL76</f>
        <v>#REF!</v>
      </c>
      <c r="BA76" s="309" t="e">
        <f>#REF!-Y76-AM76</f>
        <v>#REF!</v>
      </c>
      <c r="BB76" s="309" t="e">
        <f>#REF!-Z76-AN76</f>
        <v>#REF!</v>
      </c>
      <c r="BC76" s="309" t="e">
        <f>#REF!-AA76-AO76</f>
        <v>#REF!</v>
      </c>
      <c r="BD76" s="309" t="e">
        <f>#REF!-AB76-AP76</f>
        <v>#REF!</v>
      </c>
      <c r="BE76" s="309" t="e">
        <f>#REF!-AC76-AQ76</f>
        <v>#REF!</v>
      </c>
      <c r="BF76" s="309" t="e">
        <f>#REF!-AD76-AR76</f>
        <v>#REF!</v>
      </c>
      <c r="BG76" s="255" t="e">
        <f>Q76-#REF!</f>
        <v>#REF!</v>
      </c>
      <c r="BH76" s="324" t="e">
        <f>Q76/#REF!</f>
        <v>#REF!</v>
      </c>
      <c r="BI76" s="139"/>
      <c r="BJ76" s="139" t="s">
        <v>402</v>
      </c>
      <c r="BK76" s="134" t="e">
        <f>#REF!-Q76-AE76-AS76</f>
        <v>#REF!</v>
      </c>
    </row>
    <row r="77" spans="1:63" s="141" customFormat="1" ht="23.25" customHeight="1" x14ac:dyDescent="0.25">
      <c r="A77" s="317">
        <v>14</v>
      </c>
      <c r="B77" s="318" t="s">
        <v>212</v>
      </c>
      <c r="C77" s="319">
        <v>1360000000</v>
      </c>
      <c r="D77" s="320"/>
      <c r="E77" s="320"/>
      <c r="F77" s="320"/>
      <c r="G77" s="320"/>
      <c r="H77" s="320"/>
      <c r="I77" s="320"/>
      <c r="J77" s="320"/>
      <c r="K77" s="320"/>
      <c r="L77" s="320"/>
      <c r="M77" s="320"/>
      <c r="N77" s="320">
        <v>1360000000</v>
      </c>
      <c r="O77" s="320"/>
      <c r="P77" s="320"/>
      <c r="Q77" s="307">
        <v>1344000000</v>
      </c>
      <c r="R77" s="365"/>
      <c r="S77" s="365"/>
      <c r="T77" s="365"/>
      <c r="U77" s="365"/>
      <c r="V77" s="365"/>
      <c r="W77" s="365"/>
      <c r="X77" s="365"/>
      <c r="Y77" s="365"/>
      <c r="Z77" s="365"/>
      <c r="AA77" s="365"/>
      <c r="AB77" s="363">
        <v>1344000000</v>
      </c>
      <c r="AC77" s="365"/>
      <c r="AD77" s="365"/>
      <c r="AE77" s="135">
        <f t="shared" si="10"/>
        <v>0</v>
      </c>
      <c r="AF77" s="366"/>
      <c r="AG77" s="366"/>
      <c r="AH77" s="366"/>
      <c r="AI77" s="366"/>
      <c r="AJ77" s="366"/>
      <c r="AK77" s="366"/>
      <c r="AL77" s="366"/>
      <c r="AM77" s="366"/>
      <c r="AN77" s="366"/>
      <c r="AO77" s="366"/>
      <c r="AP77" s="366"/>
      <c r="AQ77" s="366"/>
      <c r="AR77" s="366"/>
      <c r="AS77" s="135" t="e">
        <f t="shared" si="11"/>
        <v>#REF!</v>
      </c>
      <c r="AT77" s="309" t="e">
        <f>#REF!-R77-AF77</f>
        <v>#REF!</v>
      </c>
      <c r="AU77" s="309" t="e">
        <f>#REF!-S77-AG77</f>
        <v>#REF!</v>
      </c>
      <c r="AV77" s="309" t="e">
        <f>#REF!-T77-AH77</f>
        <v>#REF!</v>
      </c>
      <c r="AW77" s="309" t="e">
        <f>#REF!-U77-AI77</f>
        <v>#REF!</v>
      </c>
      <c r="AX77" s="309" t="e">
        <f>#REF!-V77-AJ77</f>
        <v>#REF!</v>
      </c>
      <c r="AY77" s="309" t="e">
        <f>#REF!-W77-AK77</f>
        <v>#REF!</v>
      </c>
      <c r="AZ77" s="309" t="e">
        <f>#REF!-X77-AL77</f>
        <v>#REF!</v>
      </c>
      <c r="BA77" s="309" t="e">
        <f>#REF!-Y77-AM77</f>
        <v>#REF!</v>
      </c>
      <c r="BB77" s="309" t="e">
        <f>#REF!-Z77-AN77</f>
        <v>#REF!</v>
      </c>
      <c r="BC77" s="309" t="e">
        <f>#REF!-AA77-AO77</f>
        <v>#REF!</v>
      </c>
      <c r="BD77" s="309" t="e">
        <f>#REF!-AB77-AP77</f>
        <v>#REF!</v>
      </c>
      <c r="BE77" s="309" t="e">
        <f>#REF!-AC77-AQ77</f>
        <v>#REF!</v>
      </c>
      <c r="BF77" s="309" t="e">
        <f>#REF!-AD77-AR77</f>
        <v>#REF!</v>
      </c>
      <c r="BG77" s="255" t="e">
        <f>Q77-#REF!</f>
        <v>#REF!</v>
      </c>
      <c r="BH77" s="324" t="e">
        <f>Q77/#REF!</f>
        <v>#REF!</v>
      </c>
      <c r="BI77" s="140"/>
      <c r="BJ77" s="140"/>
      <c r="BK77" s="134" t="e">
        <f>#REF!-Q77-AE77-AS77</f>
        <v>#REF!</v>
      </c>
    </row>
    <row r="78" spans="1:63" s="137" customFormat="1" ht="21.75" customHeight="1" x14ac:dyDescent="0.25">
      <c r="A78" s="317">
        <v>15</v>
      </c>
      <c r="B78" s="318" t="s">
        <v>213</v>
      </c>
      <c r="C78" s="319">
        <v>4009000000</v>
      </c>
      <c r="D78" s="320"/>
      <c r="E78" s="320"/>
      <c r="F78" s="320"/>
      <c r="G78" s="320"/>
      <c r="H78" s="320"/>
      <c r="I78" s="320"/>
      <c r="J78" s="320"/>
      <c r="K78" s="320"/>
      <c r="L78" s="320"/>
      <c r="M78" s="320"/>
      <c r="N78" s="320">
        <v>4009000000</v>
      </c>
      <c r="O78" s="320"/>
      <c r="P78" s="320"/>
      <c r="Q78" s="307">
        <v>3895458870</v>
      </c>
      <c r="R78" s="365"/>
      <c r="S78" s="365"/>
      <c r="T78" s="365"/>
      <c r="U78" s="365"/>
      <c r="V78" s="365"/>
      <c r="W78" s="365"/>
      <c r="X78" s="365"/>
      <c r="Y78" s="365"/>
      <c r="Z78" s="365"/>
      <c r="AA78" s="365"/>
      <c r="AB78" s="363">
        <v>3895458870</v>
      </c>
      <c r="AC78" s="365"/>
      <c r="AD78" s="365"/>
      <c r="AE78" s="135">
        <f t="shared" si="10"/>
        <v>0</v>
      </c>
      <c r="AF78" s="366"/>
      <c r="AG78" s="366"/>
      <c r="AH78" s="366"/>
      <c r="AI78" s="366"/>
      <c r="AJ78" s="366"/>
      <c r="AK78" s="366"/>
      <c r="AL78" s="366"/>
      <c r="AM78" s="366"/>
      <c r="AN78" s="366"/>
      <c r="AO78" s="366"/>
      <c r="AP78" s="366"/>
      <c r="AQ78" s="366"/>
      <c r="AR78" s="366"/>
      <c r="AS78" s="135" t="e">
        <f t="shared" si="11"/>
        <v>#REF!</v>
      </c>
      <c r="AT78" s="309" t="e">
        <f>#REF!-R78-AF78</f>
        <v>#REF!</v>
      </c>
      <c r="AU78" s="309" t="e">
        <f>#REF!-S78-AG78</f>
        <v>#REF!</v>
      </c>
      <c r="AV78" s="309" t="e">
        <f>#REF!-T78-AH78</f>
        <v>#REF!</v>
      </c>
      <c r="AW78" s="309" t="e">
        <f>#REF!-U78-AI78</f>
        <v>#REF!</v>
      </c>
      <c r="AX78" s="309" t="e">
        <f>#REF!-V78-AJ78</f>
        <v>#REF!</v>
      </c>
      <c r="AY78" s="309" t="e">
        <f>#REF!-W78-AK78</f>
        <v>#REF!</v>
      </c>
      <c r="AZ78" s="309" t="e">
        <f>#REF!-X78-AL78</f>
        <v>#REF!</v>
      </c>
      <c r="BA78" s="309" t="e">
        <f>#REF!-Y78-AM78</f>
        <v>#REF!</v>
      </c>
      <c r="BB78" s="309" t="e">
        <f>#REF!-Z78-AN78</f>
        <v>#REF!</v>
      </c>
      <c r="BC78" s="309" t="e">
        <f>#REF!-AA78-AO78</f>
        <v>#REF!</v>
      </c>
      <c r="BD78" s="309" t="e">
        <f>#REF!-AB78-AP78</f>
        <v>#REF!</v>
      </c>
      <c r="BE78" s="309" t="e">
        <f>#REF!-AC78-AQ78</f>
        <v>#REF!</v>
      </c>
      <c r="BF78" s="309" t="e">
        <f>#REF!-AD78-AR78</f>
        <v>#REF!</v>
      </c>
      <c r="BG78" s="255" t="e">
        <f>Q78-#REF!</f>
        <v>#REF!</v>
      </c>
      <c r="BH78" s="324" t="e">
        <f>Q78/#REF!</f>
        <v>#REF!</v>
      </c>
      <c r="BI78" s="257" t="s">
        <v>403</v>
      </c>
      <c r="BJ78" s="257" t="s">
        <v>404</v>
      </c>
      <c r="BK78" s="134" t="e">
        <f>#REF!-Q78-AE78-AS78</f>
        <v>#REF!</v>
      </c>
    </row>
    <row r="79" spans="1:63" s="137" customFormat="1" ht="21.75" customHeight="1" x14ac:dyDescent="0.25">
      <c r="A79" s="317">
        <v>16</v>
      </c>
      <c r="B79" s="318" t="s">
        <v>214</v>
      </c>
      <c r="C79" s="319">
        <v>1891000000</v>
      </c>
      <c r="D79" s="320"/>
      <c r="E79" s="320"/>
      <c r="F79" s="320"/>
      <c r="G79" s="320"/>
      <c r="H79" s="320"/>
      <c r="I79" s="320"/>
      <c r="J79" s="320"/>
      <c r="K79" s="320"/>
      <c r="L79" s="320"/>
      <c r="M79" s="320"/>
      <c r="N79" s="320">
        <v>1891000000</v>
      </c>
      <c r="O79" s="320"/>
      <c r="P79" s="320"/>
      <c r="Q79" s="307">
        <v>2414239839</v>
      </c>
      <c r="R79" s="365"/>
      <c r="S79" s="365"/>
      <c r="T79" s="365"/>
      <c r="U79" s="365"/>
      <c r="V79" s="365"/>
      <c r="W79" s="365"/>
      <c r="X79" s="365"/>
      <c r="Y79" s="365"/>
      <c r="Z79" s="365"/>
      <c r="AA79" s="365"/>
      <c r="AB79" s="363">
        <v>2414239839</v>
      </c>
      <c r="AC79" s="365"/>
      <c r="AD79" s="365"/>
      <c r="AE79" s="135">
        <f t="shared" si="10"/>
        <v>0</v>
      </c>
      <c r="AF79" s="366"/>
      <c r="AG79" s="366"/>
      <c r="AH79" s="366"/>
      <c r="AI79" s="366"/>
      <c r="AJ79" s="366"/>
      <c r="AK79" s="366"/>
      <c r="AL79" s="366"/>
      <c r="AM79" s="366"/>
      <c r="AN79" s="366"/>
      <c r="AO79" s="366"/>
      <c r="AP79" s="366"/>
      <c r="AQ79" s="366"/>
      <c r="AR79" s="366"/>
      <c r="AS79" s="135" t="e">
        <f t="shared" si="11"/>
        <v>#REF!</v>
      </c>
      <c r="AT79" s="309" t="e">
        <f>#REF!-R79-AF79</f>
        <v>#REF!</v>
      </c>
      <c r="AU79" s="309" t="e">
        <f>#REF!-S79-AG79</f>
        <v>#REF!</v>
      </c>
      <c r="AV79" s="309" t="e">
        <f>#REF!-T79-AH79</f>
        <v>#REF!</v>
      </c>
      <c r="AW79" s="309" t="e">
        <f>#REF!-U79-AI79</f>
        <v>#REF!</v>
      </c>
      <c r="AX79" s="309" t="e">
        <f>#REF!-V79-AJ79</f>
        <v>#REF!</v>
      </c>
      <c r="AY79" s="309" t="e">
        <f>#REF!-W79-AK79</f>
        <v>#REF!</v>
      </c>
      <c r="AZ79" s="309" t="e">
        <f>#REF!-X79-AL79</f>
        <v>#REF!</v>
      </c>
      <c r="BA79" s="309" t="e">
        <f>#REF!-Y79-AM79</f>
        <v>#REF!</v>
      </c>
      <c r="BB79" s="309" t="e">
        <f>#REF!-Z79-AN79</f>
        <v>#REF!</v>
      </c>
      <c r="BC79" s="309" t="e">
        <f>#REF!-AA79-AO79</f>
        <v>#REF!</v>
      </c>
      <c r="BD79" s="309" t="e">
        <f>#REF!-AB79-AP79</f>
        <v>#REF!</v>
      </c>
      <c r="BE79" s="309" t="e">
        <f>#REF!-AC79-AQ79</f>
        <v>#REF!</v>
      </c>
      <c r="BF79" s="309" t="e">
        <f>#REF!-AD79-AR79</f>
        <v>#REF!</v>
      </c>
      <c r="BG79" s="255" t="e">
        <f>Q79-#REF!</f>
        <v>#REF!</v>
      </c>
      <c r="BH79" s="324" t="e">
        <f>Q79/#REF!</f>
        <v>#REF!</v>
      </c>
      <c r="BI79" s="138"/>
      <c r="BJ79" s="257" t="s">
        <v>405</v>
      </c>
      <c r="BK79" s="134" t="e">
        <f>#REF!-Q79-AE79-AS79</f>
        <v>#REF!</v>
      </c>
    </row>
    <row r="80" spans="1:63" s="137" customFormat="1" ht="18" customHeight="1" x14ac:dyDescent="0.25">
      <c r="A80" s="317">
        <v>17</v>
      </c>
      <c r="B80" s="318" t="s">
        <v>215</v>
      </c>
      <c r="C80" s="319">
        <v>1601000000</v>
      </c>
      <c r="D80" s="320"/>
      <c r="E80" s="320"/>
      <c r="F80" s="320"/>
      <c r="G80" s="320"/>
      <c r="H80" s="320"/>
      <c r="I80" s="320"/>
      <c r="J80" s="320"/>
      <c r="K80" s="320"/>
      <c r="L80" s="320"/>
      <c r="M80" s="320"/>
      <c r="N80" s="320">
        <v>1601000000</v>
      </c>
      <c r="O80" s="320"/>
      <c r="P80" s="320"/>
      <c r="Q80" s="307">
        <v>1432263897</v>
      </c>
      <c r="R80" s="365"/>
      <c r="S80" s="365"/>
      <c r="T80" s="365"/>
      <c r="U80" s="365"/>
      <c r="V80" s="365"/>
      <c r="W80" s="365"/>
      <c r="X80" s="365"/>
      <c r="Y80" s="365"/>
      <c r="Z80" s="365"/>
      <c r="AA80" s="365"/>
      <c r="AB80" s="363">
        <v>1432263897</v>
      </c>
      <c r="AC80" s="365"/>
      <c r="AD80" s="365"/>
      <c r="AE80" s="135">
        <f t="shared" si="10"/>
        <v>0</v>
      </c>
      <c r="AF80" s="366"/>
      <c r="AG80" s="366"/>
      <c r="AH80" s="366"/>
      <c r="AI80" s="366"/>
      <c r="AJ80" s="366"/>
      <c r="AK80" s="366"/>
      <c r="AL80" s="366"/>
      <c r="AM80" s="366"/>
      <c r="AN80" s="366"/>
      <c r="AO80" s="366"/>
      <c r="AP80" s="366"/>
      <c r="AQ80" s="366"/>
      <c r="AR80" s="366"/>
      <c r="AS80" s="135" t="e">
        <f t="shared" si="11"/>
        <v>#REF!</v>
      </c>
      <c r="AT80" s="309" t="e">
        <f>#REF!-R80-AF80</f>
        <v>#REF!</v>
      </c>
      <c r="AU80" s="309" t="e">
        <f>#REF!-S80-AG80</f>
        <v>#REF!</v>
      </c>
      <c r="AV80" s="309" t="e">
        <f>#REF!-T80-AH80</f>
        <v>#REF!</v>
      </c>
      <c r="AW80" s="309" t="e">
        <f>#REF!-U80-AI80</f>
        <v>#REF!</v>
      </c>
      <c r="AX80" s="309" t="e">
        <f>#REF!-V80-AJ80</f>
        <v>#REF!</v>
      </c>
      <c r="AY80" s="309" t="e">
        <f>#REF!-W80-AK80</f>
        <v>#REF!</v>
      </c>
      <c r="AZ80" s="309" t="e">
        <f>#REF!-X80-AL80</f>
        <v>#REF!</v>
      </c>
      <c r="BA80" s="309" t="e">
        <f>#REF!-Y80-AM80</f>
        <v>#REF!</v>
      </c>
      <c r="BB80" s="309" t="e">
        <f>#REF!-Z80-AN80</f>
        <v>#REF!</v>
      </c>
      <c r="BC80" s="309" t="e">
        <f>#REF!-AA80-AO80</f>
        <v>#REF!</v>
      </c>
      <c r="BD80" s="309" t="e">
        <f>#REF!-AB80-AP80</f>
        <v>#REF!</v>
      </c>
      <c r="BE80" s="309" t="e">
        <f>#REF!-AC80-AQ80</f>
        <v>#REF!</v>
      </c>
      <c r="BF80" s="309" t="e">
        <f>#REF!-AD80-AR80</f>
        <v>#REF!</v>
      </c>
      <c r="BG80" s="255" t="e">
        <f>Q80-#REF!</f>
        <v>#REF!</v>
      </c>
      <c r="BH80" s="324" t="e">
        <f>Q80/#REF!</f>
        <v>#REF!</v>
      </c>
      <c r="BI80" s="138"/>
      <c r="BJ80" s="138"/>
      <c r="BK80" s="134" t="e">
        <f>#REF!-Q80-AE80-AS80</f>
        <v>#REF!</v>
      </c>
    </row>
    <row r="81" spans="1:64" s="137" customFormat="1" ht="18" customHeight="1" x14ac:dyDescent="0.25">
      <c r="A81" s="317">
        <v>18</v>
      </c>
      <c r="B81" s="318" t="s">
        <v>216</v>
      </c>
      <c r="C81" s="319">
        <v>10000000000</v>
      </c>
      <c r="D81" s="320"/>
      <c r="E81" s="320"/>
      <c r="F81" s="320"/>
      <c r="G81" s="320"/>
      <c r="H81" s="320"/>
      <c r="I81" s="320"/>
      <c r="J81" s="320"/>
      <c r="K81" s="320"/>
      <c r="L81" s="320"/>
      <c r="M81" s="320"/>
      <c r="N81" s="320">
        <v>10000000000</v>
      </c>
      <c r="O81" s="320"/>
      <c r="P81" s="320"/>
      <c r="Q81" s="307">
        <v>0</v>
      </c>
      <c r="R81" s="367"/>
      <c r="S81" s="367"/>
      <c r="T81" s="367"/>
      <c r="U81" s="367"/>
      <c r="V81" s="367"/>
      <c r="W81" s="367"/>
      <c r="X81" s="367"/>
      <c r="Y81" s="367"/>
      <c r="Z81" s="367"/>
      <c r="AA81" s="367"/>
      <c r="AB81" s="363"/>
      <c r="AC81" s="367"/>
      <c r="AD81" s="367"/>
      <c r="AE81" s="261">
        <f t="shared" si="10"/>
        <v>0</v>
      </c>
      <c r="AF81" s="366"/>
      <c r="AG81" s="366"/>
      <c r="AH81" s="366"/>
      <c r="AI81" s="366"/>
      <c r="AJ81" s="366"/>
      <c r="AK81" s="366"/>
      <c r="AL81" s="366"/>
      <c r="AM81" s="366"/>
      <c r="AN81" s="366"/>
      <c r="AO81" s="366"/>
      <c r="AP81" s="366"/>
      <c r="AQ81" s="366"/>
      <c r="AR81" s="366"/>
      <c r="AS81" s="261" t="e">
        <f t="shared" si="11"/>
        <v>#REF!</v>
      </c>
      <c r="AT81" s="309" t="e">
        <f>#REF!-R81-AF81</f>
        <v>#REF!</v>
      </c>
      <c r="AU81" s="309" t="e">
        <f>#REF!-S81-AG81</f>
        <v>#REF!</v>
      </c>
      <c r="AV81" s="309" t="e">
        <f>#REF!-T81-AH81</f>
        <v>#REF!</v>
      </c>
      <c r="AW81" s="309" t="e">
        <f>#REF!-U81-AI81</f>
        <v>#REF!</v>
      </c>
      <c r="AX81" s="309" t="e">
        <f>#REF!-V81-AJ81</f>
        <v>#REF!</v>
      </c>
      <c r="AY81" s="309" t="e">
        <f>#REF!-W81-AK81</f>
        <v>#REF!</v>
      </c>
      <c r="AZ81" s="309" t="e">
        <f>#REF!-X81-AL81</f>
        <v>#REF!</v>
      </c>
      <c r="BA81" s="309" t="e">
        <f>#REF!-Y81-AM81</f>
        <v>#REF!</v>
      </c>
      <c r="BB81" s="309" t="e">
        <f>#REF!-Z81-AN81</f>
        <v>#REF!</v>
      </c>
      <c r="BC81" s="309" t="e">
        <f>#REF!-AA81-AO81</f>
        <v>#REF!</v>
      </c>
      <c r="BD81" s="309" t="e">
        <f>#REF!-AB81-AP81</f>
        <v>#REF!</v>
      </c>
      <c r="BE81" s="309" t="e">
        <f>#REF!-AC81-AQ81</f>
        <v>#REF!</v>
      </c>
      <c r="BF81" s="309" t="e">
        <f>#REF!-AD81-AR81</f>
        <v>#REF!</v>
      </c>
      <c r="BG81" s="262" t="e">
        <f>Q81-#REF!</f>
        <v>#REF!</v>
      </c>
      <c r="BH81" s="324" t="e">
        <f>Q81/#REF!</f>
        <v>#REF!</v>
      </c>
      <c r="BI81" s="143"/>
      <c r="BJ81" s="143"/>
      <c r="BK81" s="134" t="e">
        <f>#REF!-Q81-AE81-AS81</f>
        <v>#REF!</v>
      </c>
    </row>
    <row r="82" spans="1:64" s="265" customFormat="1" ht="24.75" customHeight="1" x14ac:dyDescent="0.25">
      <c r="A82" s="359" t="s">
        <v>45</v>
      </c>
      <c r="B82" s="360" t="s">
        <v>217</v>
      </c>
      <c r="C82" s="301">
        <v>2534404000000</v>
      </c>
      <c r="D82" s="301">
        <v>663064000000</v>
      </c>
      <c r="E82" s="301">
        <v>817423000000</v>
      </c>
      <c r="F82" s="301">
        <v>0</v>
      </c>
      <c r="G82" s="301">
        <v>0</v>
      </c>
      <c r="H82" s="301">
        <v>877000000000</v>
      </c>
      <c r="I82" s="301">
        <v>0</v>
      </c>
      <c r="J82" s="301">
        <v>0</v>
      </c>
      <c r="K82" s="301">
        <v>0</v>
      </c>
      <c r="L82" s="301">
        <v>0</v>
      </c>
      <c r="M82" s="301">
        <v>0</v>
      </c>
      <c r="N82" s="301">
        <v>49000000000</v>
      </c>
      <c r="O82" s="301">
        <v>0</v>
      </c>
      <c r="P82" s="301">
        <v>127917000000</v>
      </c>
      <c r="Q82" s="301">
        <v>2728710511929</v>
      </c>
      <c r="R82" s="301">
        <v>730035148779</v>
      </c>
      <c r="S82" s="301">
        <v>949570175448</v>
      </c>
      <c r="T82" s="301">
        <v>0</v>
      </c>
      <c r="U82" s="301">
        <v>0</v>
      </c>
      <c r="V82" s="301">
        <v>916536936396</v>
      </c>
      <c r="W82" s="301">
        <v>0</v>
      </c>
      <c r="X82" s="301">
        <v>0</v>
      </c>
      <c r="Y82" s="301">
        <v>0</v>
      </c>
      <c r="Z82" s="301">
        <v>0</v>
      </c>
      <c r="AA82" s="301">
        <v>0</v>
      </c>
      <c r="AB82" s="301">
        <v>54000000000</v>
      </c>
      <c r="AC82" s="301">
        <v>0</v>
      </c>
      <c r="AD82" s="301">
        <v>78568251306</v>
      </c>
      <c r="AE82" s="263">
        <f>SUM(AF82:AR82)</f>
        <v>406643738888</v>
      </c>
      <c r="AF82" s="263">
        <f t="shared" ref="AF82:AR82" si="12">SUM(AF83:AF99)</f>
        <v>0</v>
      </c>
      <c r="AG82" s="263">
        <f t="shared" si="12"/>
        <v>406643738888</v>
      </c>
      <c r="AH82" s="263">
        <f t="shared" si="12"/>
        <v>0</v>
      </c>
      <c r="AI82" s="263">
        <f t="shared" si="12"/>
        <v>0</v>
      </c>
      <c r="AJ82" s="263">
        <f t="shared" si="12"/>
        <v>0</v>
      </c>
      <c r="AK82" s="263">
        <f t="shared" si="12"/>
        <v>0</v>
      </c>
      <c r="AL82" s="263">
        <f t="shared" si="12"/>
        <v>0</v>
      </c>
      <c r="AM82" s="263">
        <f t="shared" si="12"/>
        <v>0</v>
      </c>
      <c r="AN82" s="263">
        <f t="shared" si="12"/>
        <v>0</v>
      </c>
      <c r="AO82" s="263">
        <f t="shared" si="12"/>
        <v>0</v>
      </c>
      <c r="AP82" s="263">
        <f t="shared" si="12"/>
        <v>0</v>
      </c>
      <c r="AQ82" s="263">
        <f t="shared" si="12"/>
        <v>0</v>
      </c>
      <c r="AR82" s="263">
        <f t="shared" si="12"/>
        <v>0</v>
      </c>
      <c r="AS82" s="263" t="e">
        <f>SUM(AT82:BF82)</f>
        <v>#REF!</v>
      </c>
      <c r="AT82" s="263" t="e">
        <f t="shared" ref="AT82:BE82" si="13">SUM(AT83:AT99)</f>
        <v>#REF!</v>
      </c>
      <c r="AU82" s="263" t="e">
        <f t="shared" si="13"/>
        <v>#REF!</v>
      </c>
      <c r="AV82" s="263" t="e">
        <f t="shared" si="13"/>
        <v>#REF!</v>
      </c>
      <c r="AW82" s="263" t="e">
        <f t="shared" si="13"/>
        <v>#REF!</v>
      </c>
      <c r="AX82" s="263" t="e">
        <f t="shared" si="13"/>
        <v>#REF!</v>
      </c>
      <c r="AY82" s="263" t="e">
        <f t="shared" si="13"/>
        <v>#REF!</v>
      </c>
      <c r="AZ82" s="263" t="e">
        <f t="shared" si="13"/>
        <v>#REF!</v>
      </c>
      <c r="BA82" s="263" t="e">
        <f t="shared" si="13"/>
        <v>#REF!</v>
      </c>
      <c r="BB82" s="263" t="e">
        <f t="shared" si="13"/>
        <v>#REF!</v>
      </c>
      <c r="BC82" s="263" t="e">
        <f t="shared" si="13"/>
        <v>#REF!</v>
      </c>
      <c r="BD82" s="263" t="e">
        <f t="shared" si="13"/>
        <v>#REF!</v>
      </c>
      <c r="BE82" s="263" t="e">
        <f t="shared" si="13"/>
        <v>#REF!</v>
      </c>
      <c r="BF82" s="263" t="e">
        <f>SUM(BF83:BF99)</f>
        <v>#REF!</v>
      </c>
      <c r="BG82" s="254" t="e">
        <f>Q82-#REF!</f>
        <v>#REF!</v>
      </c>
      <c r="BH82" s="361" t="e">
        <f>Q82/#REF!</f>
        <v>#REF!</v>
      </c>
      <c r="BI82" s="264"/>
      <c r="BJ82" s="264"/>
      <c r="BK82" s="134" t="e">
        <f>#REF!-Q82-AE82-AS82</f>
        <v>#REF!</v>
      </c>
      <c r="BL82" s="137"/>
    </row>
    <row r="83" spans="1:64" s="137" customFormat="1" ht="15.75" customHeight="1" x14ac:dyDescent="0.25">
      <c r="A83" s="317">
        <v>1</v>
      </c>
      <c r="B83" s="318" t="s">
        <v>218</v>
      </c>
      <c r="C83" s="320">
        <v>817423000000</v>
      </c>
      <c r="D83" s="320"/>
      <c r="E83" s="320">
        <v>817423000000</v>
      </c>
      <c r="F83" s="320"/>
      <c r="G83" s="320"/>
      <c r="H83" s="320"/>
      <c r="I83" s="320"/>
      <c r="J83" s="320"/>
      <c r="K83" s="320"/>
      <c r="L83" s="320"/>
      <c r="M83" s="320"/>
      <c r="N83" s="320"/>
      <c r="O83" s="320"/>
      <c r="P83" s="320"/>
      <c r="Q83" s="307">
        <v>949570175448</v>
      </c>
      <c r="R83" s="367"/>
      <c r="S83" s="307">
        <v>949570175448</v>
      </c>
      <c r="T83" s="367"/>
      <c r="U83" s="367"/>
      <c r="V83" s="367"/>
      <c r="W83" s="367"/>
      <c r="X83" s="367"/>
      <c r="Y83" s="367"/>
      <c r="Z83" s="367"/>
      <c r="AA83" s="367"/>
      <c r="AB83" s="367"/>
      <c r="AC83" s="367"/>
      <c r="AD83" s="367"/>
      <c r="AE83" s="135">
        <f t="shared" ref="AE83" si="14">SUM(AF83:AR83)</f>
        <v>406643738888</v>
      </c>
      <c r="AF83" s="260"/>
      <c r="AG83" s="135">
        <v>406643738888</v>
      </c>
      <c r="AH83" s="260"/>
      <c r="AI83" s="260"/>
      <c r="AJ83" s="260"/>
      <c r="AK83" s="260"/>
      <c r="AL83" s="260"/>
      <c r="AM83" s="260"/>
      <c r="AN83" s="260"/>
      <c r="AO83" s="260"/>
      <c r="AP83" s="260"/>
      <c r="AQ83" s="260"/>
      <c r="AR83" s="260"/>
      <c r="AS83" s="135" t="e">
        <f t="shared" ref="AS83:AS121" si="15">SUM(AT83:BF83)</f>
        <v>#REF!</v>
      </c>
      <c r="AT83" s="309" t="e">
        <f>#REF!-R83-AF83</f>
        <v>#REF!</v>
      </c>
      <c r="AU83" s="309" t="e">
        <f>#REF!-S83-AG83</f>
        <v>#REF!</v>
      </c>
      <c r="AV83" s="309" t="e">
        <f>#REF!-T83-AH83</f>
        <v>#REF!</v>
      </c>
      <c r="AW83" s="309" t="e">
        <f>#REF!-U83-AI83</f>
        <v>#REF!</v>
      </c>
      <c r="AX83" s="309" t="e">
        <f>#REF!-V83-AJ83</f>
        <v>#REF!</v>
      </c>
      <c r="AY83" s="309" t="e">
        <f>#REF!-W83-AK83</f>
        <v>#REF!</v>
      </c>
      <c r="AZ83" s="309" t="e">
        <f>#REF!-X83-AL83</f>
        <v>#REF!</v>
      </c>
      <c r="BA83" s="309" t="e">
        <f>#REF!-Y83-AM83</f>
        <v>#REF!</v>
      </c>
      <c r="BB83" s="309" t="e">
        <f>#REF!-Z83-AN83</f>
        <v>#REF!</v>
      </c>
      <c r="BC83" s="309" t="e">
        <f>#REF!-AA83-AO83</f>
        <v>#REF!</v>
      </c>
      <c r="BD83" s="309" t="e">
        <f>#REF!-AB83-AP83</f>
        <v>#REF!</v>
      </c>
      <c r="BE83" s="309" t="e">
        <f>#REF!-AC83-AQ83</f>
        <v>#REF!</v>
      </c>
      <c r="BF83" s="309" t="e">
        <f>#REF!-AD83-AR83</f>
        <v>#REF!</v>
      </c>
      <c r="BG83" s="255" t="e">
        <f>Q83-#REF!</f>
        <v>#REF!</v>
      </c>
      <c r="BH83" s="361" t="e">
        <f>Q83/#REF!</f>
        <v>#REF!</v>
      </c>
      <c r="BI83" s="138"/>
      <c r="BJ83" s="138"/>
      <c r="BK83" s="134" t="e">
        <f>#REF!-Q83-AE83-AS83</f>
        <v>#REF!</v>
      </c>
      <c r="BL83" s="137">
        <v>171900000000</v>
      </c>
    </row>
    <row r="84" spans="1:64" s="137" customFormat="1" ht="15.75" customHeight="1" x14ac:dyDescent="0.25">
      <c r="A84" s="317">
        <v>2</v>
      </c>
      <c r="B84" s="318" t="s">
        <v>219</v>
      </c>
      <c r="C84" s="320">
        <v>663064000000</v>
      </c>
      <c r="D84" s="320">
        <v>663064000000</v>
      </c>
      <c r="E84" s="320"/>
      <c r="F84" s="320"/>
      <c r="G84" s="320"/>
      <c r="H84" s="320"/>
      <c r="I84" s="320"/>
      <c r="J84" s="320"/>
      <c r="K84" s="320"/>
      <c r="L84" s="320"/>
      <c r="M84" s="320"/>
      <c r="N84" s="320"/>
      <c r="O84" s="320"/>
      <c r="P84" s="320"/>
      <c r="Q84" s="307">
        <v>730035148779</v>
      </c>
      <c r="R84" s="307">
        <v>730035148779</v>
      </c>
      <c r="S84" s="367"/>
      <c r="T84" s="367"/>
      <c r="U84" s="367"/>
      <c r="V84" s="367"/>
      <c r="W84" s="367"/>
      <c r="X84" s="367"/>
      <c r="Y84" s="367"/>
      <c r="Z84" s="367"/>
      <c r="AA84" s="367"/>
      <c r="AB84" s="367"/>
      <c r="AC84" s="367"/>
      <c r="AD84" s="367"/>
      <c r="AE84" s="260"/>
      <c r="AF84" s="260"/>
      <c r="AG84" s="260"/>
      <c r="AH84" s="260"/>
      <c r="AI84" s="260"/>
      <c r="AJ84" s="260"/>
      <c r="AK84" s="260"/>
      <c r="AL84" s="260"/>
      <c r="AM84" s="260"/>
      <c r="AN84" s="260"/>
      <c r="AO84" s="260"/>
      <c r="AP84" s="260"/>
      <c r="AQ84" s="260"/>
      <c r="AR84" s="260"/>
      <c r="AS84" s="135" t="e">
        <f t="shared" si="15"/>
        <v>#REF!</v>
      </c>
      <c r="AT84" s="309" t="e">
        <f>#REF!-R84-AF84</f>
        <v>#REF!</v>
      </c>
      <c r="AU84" s="309" t="e">
        <f>#REF!-S84-AG84</f>
        <v>#REF!</v>
      </c>
      <c r="AV84" s="309" t="e">
        <f>#REF!-T84-AH84</f>
        <v>#REF!</v>
      </c>
      <c r="AW84" s="309" t="e">
        <f>#REF!-U84-AI84</f>
        <v>#REF!</v>
      </c>
      <c r="AX84" s="309" t="e">
        <f>#REF!-V84-AJ84</f>
        <v>#REF!</v>
      </c>
      <c r="AY84" s="309" t="e">
        <f>#REF!-W84-AK84</f>
        <v>#REF!</v>
      </c>
      <c r="AZ84" s="309" t="e">
        <f>#REF!-X84-AL84</f>
        <v>#REF!</v>
      </c>
      <c r="BA84" s="309" t="e">
        <f>#REF!-Y84-AM84</f>
        <v>#REF!</v>
      </c>
      <c r="BB84" s="309" t="e">
        <f>#REF!-Z84-AN84</f>
        <v>#REF!</v>
      </c>
      <c r="BC84" s="309" t="e">
        <f>#REF!-AA84-AO84</f>
        <v>#REF!</v>
      </c>
      <c r="BD84" s="309" t="e">
        <f>#REF!-AB84-AP84</f>
        <v>#REF!</v>
      </c>
      <c r="BE84" s="309" t="e">
        <f>#REF!-AC84-AQ84</f>
        <v>#REF!</v>
      </c>
      <c r="BF84" s="309" t="e">
        <f>#REF!-AD84-AR84</f>
        <v>#REF!</v>
      </c>
      <c r="BG84" s="255" t="e">
        <f>Q84-#REF!</f>
        <v>#REF!</v>
      </c>
      <c r="BH84" s="361" t="e">
        <f>Q84/#REF!</f>
        <v>#REF!</v>
      </c>
      <c r="BI84" s="138"/>
      <c r="BJ84" s="138"/>
      <c r="BK84" s="134" t="e">
        <f>#REF!-Q84-AE84-AS84</f>
        <v>#REF!</v>
      </c>
      <c r="BL84" s="152">
        <f>AG83-BL83</f>
        <v>234743738888</v>
      </c>
    </row>
    <row r="85" spans="1:64" s="137" customFormat="1" ht="19.5" customHeight="1" x14ac:dyDescent="0.25">
      <c r="A85" s="317">
        <v>3</v>
      </c>
      <c r="B85" s="318" t="s">
        <v>221</v>
      </c>
      <c r="C85" s="320">
        <v>7350000000</v>
      </c>
      <c r="D85" s="320"/>
      <c r="E85" s="320"/>
      <c r="F85" s="320"/>
      <c r="G85" s="320"/>
      <c r="H85" s="320"/>
      <c r="I85" s="320"/>
      <c r="J85" s="320"/>
      <c r="K85" s="320"/>
      <c r="L85" s="320"/>
      <c r="M85" s="320"/>
      <c r="N85" s="320"/>
      <c r="O85" s="320"/>
      <c r="P85" s="320">
        <v>7350000000</v>
      </c>
      <c r="Q85" s="307">
        <v>6980200544</v>
      </c>
      <c r="R85" s="367"/>
      <c r="S85" s="367"/>
      <c r="T85" s="367"/>
      <c r="U85" s="367"/>
      <c r="V85" s="367"/>
      <c r="W85" s="367"/>
      <c r="X85" s="367"/>
      <c r="Y85" s="367"/>
      <c r="Z85" s="367"/>
      <c r="AA85" s="367"/>
      <c r="AB85" s="367"/>
      <c r="AC85" s="367"/>
      <c r="AD85" s="307">
        <v>6980200544</v>
      </c>
      <c r="AE85" s="260"/>
      <c r="AF85" s="260"/>
      <c r="AG85" s="260"/>
      <c r="AH85" s="260"/>
      <c r="AI85" s="260"/>
      <c r="AJ85" s="260"/>
      <c r="AK85" s="260"/>
      <c r="AL85" s="260"/>
      <c r="AM85" s="260"/>
      <c r="AN85" s="260"/>
      <c r="AO85" s="260"/>
      <c r="AP85" s="260"/>
      <c r="AQ85" s="260"/>
      <c r="AR85" s="260"/>
      <c r="AS85" s="135" t="e">
        <f t="shared" si="15"/>
        <v>#REF!</v>
      </c>
      <c r="AT85" s="309" t="e">
        <f>#REF!-R85-AF85</f>
        <v>#REF!</v>
      </c>
      <c r="AU85" s="309" t="e">
        <f>#REF!-S85-AG85</f>
        <v>#REF!</v>
      </c>
      <c r="AV85" s="309" t="e">
        <f>#REF!-T85-AH85</f>
        <v>#REF!</v>
      </c>
      <c r="AW85" s="309" t="e">
        <f>#REF!-U85-AI85</f>
        <v>#REF!</v>
      </c>
      <c r="AX85" s="309" t="e">
        <f>#REF!-V85-AJ85</f>
        <v>#REF!</v>
      </c>
      <c r="AY85" s="309" t="e">
        <f>#REF!-W85-AK85</f>
        <v>#REF!</v>
      </c>
      <c r="AZ85" s="309" t="e">
        <f>#REF!-X85-AL85</f>
        <v>#REF!</v>
      </c>
      <c r="BA85" s="309" t="e">
        <f>#REF!-Y85-AM85</f>
        <v>#REF!</v>
      </c>
      <c r="BB85" s="309" t="e">
        <f>#REF!-Z85-AN85</f>
        <v>#REF!</v>
      </c>
      <c r="BC85" s="309" t="e">
        <f>#REF!-AA85-AO85</f>
        <v>#REF!</v>
      </c>
      <c r="BD85" s="309" t="e">
        <f>#REF!-AB85-AP85</f>
        <v>#REF!</v>
      </c>
      <c r="BE85" s="309" t="e">
        <f>#REF!-AC85-AQ85</f>
        <v>#REF!</v>
      </c>
      <c r="BF85" s="309" t="e">
        <f>#REF!-AD85-AR85</f>
        <v>#REF!</v>
      </c>
      <c r="BG85" s="255" t="e">
        <f>Q85-#REF!</f>
        <v>#REF!</v>
      </c>
      <c r="BH85" s="361" t="e">
        <f>Q85/#REF!</f>
        <v>#REF!</v>
      </c>
      <c r="BI85" s="138"/>
      <c r="BJ85" s="138"/>
      <c r="BK85" s="134" t="e">
        <f>#REF!-Q85-AE85-AS85</f>
        <v>#REF!</v>
      </c>
    </row>
    <row r="86" spans="1:64" s="137" customFormat="1" ht="18.75" customHeight="1" x14ac:dyDescent="0.25">
      <c r="A86" s="317">
        <v>4</v>
      </c>
      <c r="B86" s="318" t="s">
        <v>222</v>
      </c>
      <c r="C86" s="320">
        <v>13782000000</v>
      </c>
      <c r="D86" s="320"/>
      <c r="E86" s="368"/>
      <c r="F86" s="320"/>
      <c r="G86" s="320"/>
      <c r="H86" s="320"/>
      <c r="I86" s="320"/>
      <c r="J86" s="320"/>
      <c r="K86" s="320"/>
      <c r="L86" s="320"/>
      <c r="M86" s="320"/>
      <c r="N86" s="320"/>
      <c r="O86" s="320"/>
      <c r="P86" s="320">
        <v>13782000000</v>
      </c>
      <c r="Q86" s="307">
        <v>14383000000</v>
      </c>
      <c r="R86" s="367"/>
      <c r="S86" s="369"/>
      <c r="T86" s="367"/>
      <c r="U86" s="367"/>
      <c r="V86" s="367"/>
      <c r="W86" s="367"/>
      <c r="X86" s="367"/>
      <c r="Y86" s="367"/>
      <c r="Z86" s="367"/>
      <c r="AA86" s="367"/>
      <c r="AB86" s="367"/>
      <c r="AC86" s="367"/>
      <c r="AD86" s="307">
        <v>14383000000</v>
      </c>
      <c r="AE86" s="135">
        <f t="shared" ref="AE86" si="16">SUM(AF86:AR86)</f>
        <v>0</v>
      </c>
      <c r="AF86" s="260"/>
      <c r="AG86" s="260">
        <v>0</v>
      </c>
      <c r="AH86" s="260"/>
      <c r="AI86" s="260"/>
      <c r="AJ86" s="260"/>
      <c r="AK86" s="260"/>
      <c r="AL86" s="260"/>
      <c r="AM86" s="260"/>
      <c r="AN86" s="260"/>
      <c r="AO86" s="260"/>
      <c r="AP86" s="260"/>
      <c r="AQ86" s="260"/>
      <c r="AR86" s="260"/>
      <c r="AS86" s="135" t="e">
        <f>SUM(AT86:BF86)</f>
        <v>#REF!</v>
      </c>
      <c r="AT86" s="309" t="e">
        <f>#REF!-R86-AF86</f>
        <v>#REF!</v>
      </c>
      <c r="AU86" s="309" t="e">
        <f>#REF!-S86-AG86</f>
        <v>#REF!</v>
      </c>
      <c r="AV86" s="309" t="e">
        <f>#REF!-T86-AH86</f>
        <v>#REF!</v>
      </c>
      <c r="AW86" s="309" t="e">
        <f>#REF!-U86-AI86</f>
        <v>#REF!</v>
      </c>
      <c r="AX86" s="309" t="e">
        <f>#REF!-V86-AJ86</f>
        <v>#REF!</v>
      </c>
      <c r="AY86" s="309" t="e">
        <f>#REF!-W86-AK86</f>
        <v>#REF!</v>
      </c>
      <c r="AZ86" s="309" t="e">
        <f>#REF!-X86-AL86</f>
        <v>#REF!</v>
      </c>
      <c r="BA86" s="309" t="e">
        <f>#REF!-Y86-AM86</f>
        <v>#REF!</v>
      </c>
      <c r="BB86" s="309" t="e">
        <f>#REF!-Z86-AN86</f>
        <v>#REF!</v>
      </c>
      <c r="BC86" s="309" t="e">
        <f>#REF!-AA86-AO86</f>
        <v>#REF!</v>
      </c>
      <c r="BD86" s="309" t="e">
        <f>#REF!-AB86-AP86</f>
        <v>#REF!</v>
      </c>
      <c r="BE86" s="309" t="e">
        <f>#REF!-AC86-AQ86</f>
        <v>#REF!</v>
      </c>
      <c r="BF86" s="309" t="e">
        <f>#REF!-AD86-AR86</f>
        <v>#REF!</v>
      </c>
      <c r="BG86" s="255" t="e">
        <f>Q86-#REF!</f>
        <v>#REF!</v>
      </c>
      <c r="BH86" s="361" t="e">
        <f>Q86/#REF!</f>
        <v>#REF!</v>
      </c>
      <c r="BI86" s="138"/>
      <c r="BJ86" s="138"/>
      <c r="BK86" s="134" t="e">
        <f>#REF!-Q86-AE86-AS86</f>
        <v>#REF!</v>
      </c>
    </row>
    <row r="87" spans="1:64" s="137" customFormat="1" ht="30" customHeight="1" x14ac:dyDescent="0.25">
      <c r="A87" s="317">
        <v>5</v>
      </c>
      <c r="B87" s="318" t="s">
        <v>223</v>
      </c>
      <c r="C87" s="320">
        <v>18200000000</v>
      </c>
      <c r="D87" s="320"/>
      <c r="E87" s="368"/>
      <c r="F87" s="320"/>
      <c r="G87" s="320"/>
      <c r="H87" s="320"/>
      <c r="I87" s="320"/>
      <c r="J87" s="320"/>
      <c r="K87" s="320"/>
      <c r="L87" s="320"/>
      <c r="M87" s="320"/>
      <c r="N87" s="320"/>
      <c r="O87" s="320"/>
      <c r="P87" s="320">
        <v>18200000000</v>
      </c>
      <c r="Q87" s="307">
        <v>3793148198</v>
      </c>
      <c r="R87" s="367"/>
      <c r="S87" s="367"/>
      <c r="T87" s="367"/>
      <c r="U87" s="367"/>
      <c r="V87" s="367"/>
      <c r="W87" s="367"/>
      <c r="X87" s="367"/>
      <c r="Y87" s="367"/>
      <c r="Z87" s="367"/>
      <c r="AA87" s="367"/>
      <c r="AB87" s="367"/>
      <c r="AC87" s="367"/>
      <c r="AD87" s="307">
        <v>3793148198</v>
      </c>
      <c r="AE87" s="260"/>
      <c r="AF87" s="260"/>
      <c r="AG87" s="260"/>
      <c r="AH87" s="260"/>
      <c r="AI87" s="260"/>
      <c r="AJ87" s="260"/>
      <c r="AK87" s="260"/>
      <c r="AL87" s="260"/>
      <c r="AM87" s="260"/>
      <c r="AN87" s="260"/>
      <c r="AO87" s="260"/>
      <c r="AP87" s="260"/>
      <c r="AQ87" s="260"/>
      <c r="AR87" s="260"/>
      <c r="AS87" s="135" t="e">
        <f t="shared" si="15"/>
        <v>#REF!</v>
      </c>
      <c r="AT87" s="309" t="e">
        <f>#REF!-R87-AF87</f>
        <v>#REF!</v>
      </c>
      <c r="AU87" s="309" t="e">
        <f>#REF!-S87-AG87</f>
        <v>#REF!</v>
      </c>
      <c r="AV87" s="309" t="e">
        <f>#REF!-T87-AH87</f>
        <v>#REF!</v>
      </c>
      <c r="AW87" s="309" t="e">
        <f>#REF!-U87-AI87</f>
        <v>#REF!</v>
      </c>
      <c r="AX87" s="309" t="e">
        <f>#REF!-V87-AJ87</f>
        <v>#REF!</v>
      </c>
      <c r="AY87" s="309" t="e">
        <f>#REF!-W87-AK87</f>
        <v>#REF!</v>
      </c>
      <c r="AZ87" s="309" t="e">
        <f>#REF!-X87-AL87</f>
        <v>#REF!</v>
      </c>
      <c r="BA87" s="309" t="e">
        <f>#REF!-Y87-AM87</f>
        <v>#REF!</v>
      </c>
      <c r="BB87" s="309" t="e">
        <f>#REF!-Z87-AN87</f>
        <v>#REF!</v>
      </c>
      <c r="BC87" s="309" t="e">
        <f>#REF!-AA87-AO87</f>
        <v>#REF!</v>
      </c>
      <c r="BD87" s="309" t="e">
        <f>#REF!-AB87-AP87</f>
        <v>#REF!</v>
      </c>
      <c r="BE87" s="309" t="e">
        <f>#REF!-AC87-AQ87</f>
        <v>#REF!</v>
      </c>
      <c r="BF87" s="309" t="e">
        <f>#REF!-AD87-AR87</f>
        <v>#REF!</v>
      </c>
      <c r="BG87" s="255" t="e">
        <f>Q87-#REF!</f>
        <v>#REF!</v>
      </c>
      <c r="BH87" s="361" t="e">
        <f>Q87/#REF!</f>
        <v>#REF!</v>
      </c>
      <c r="BI87" s="138"/>
      <c r="BJ87" s="138"/>
      <c r="BK87" s="134" t="e">
        <f>#REF!-Q87-AE87-AS87</f>
        <v>#REF!</v>
      </c>
    </row>
    <row r="88" spans="1:64" s="137" customFormat="1" ht="21.75" customHeight="1" x14ac:dyDescent="0.25">
      <c r="A88" s="317">
        <v>6</v>
      </c>
      <c r="B88" s="318" t="s">
        <v>224</v>
      </c>
      <c r="C88" s="320">
        <v>4391000000</v>
      </c>
      <c r="D88" s="320"/>
      <c r="E88" s="320"/>
      <c r="F88" s="320"/>
      <c r="G88" s="320"/>
      <c r="H88" s="320"/>
      <c r="I88" s="320"/>
      <c r="J88" s="320"/>
      <c r="K88" s="320"/>
      <c r="L88" s="320"/>
      <c r="M88" s="320"/>
      <c r="N88" s="320"/>
      <c r="O88" s="320"/>
      <c r="P88" s="320">
        <v>4391000000</v>
      </c>
      <c r="Q88" s="307">
        <v>4047926062</v>
      </c>
      <c r="R88" s="367"/>
      <c r="S88" s="367"/>
      <c r="T88" s="367"/>
      <c r="U88" s="367"/>
      <c r="V88" s="367"/>
      <c r="W88" s="367"/>
      <c r="X88" s="367"/>
      <c r="Y88" s="367"/>
      <c r="Z88" s="367"/>
      <c r="AA88" s="367"/>
      <c r="AB88" s="367"/>
      <c r="AC88" s="367"/>
      <c r="AD88" s="307">
        <v>4047926062</v>
      </c>
      <c r="AE88" s="135">
        <f t="shared" ref="AE88" si="17">SUM(AF88:AR88)</f>
        <v>0</v>
      </c>
      <c r="AF88" s="260"/>
      <c r="AG88" s="260"/>
      <c r="AH88" s="260"/>
      <c r="AI88" s="260"/>
      <c r="AJ88" s="260"/>
      <c r="AK88" s="260"/>
      <c r="AL88" s="260"/>
      <c r="AM88" s="260"/>
      <c r="AN88" s="260"/>
      <c r="AO88" s="260"/>
      <c r="AP88" s="260"/>
      <c r="AQ88" s="260"/>
      <c r="AR88" s="135"/>
      <c r="AS88" s="135" t="e">
        <f t="shared" si="15"/>
        <v>#REF!</v>
      </c>
      <c r="AT88" s="309" t="e">
        <f>#REF!-R88-AF88</f>
        <v>#REF!</v>
      </c>
      <c r="AU88" s="309" t="e">
        <f>#REF!-S88-AG88</f>
        <v>#REF!</v>
      </c>
      <c r="AV88" s="309" t="e">
        <f>#REF!-T88-AH88</f>
        <v>#REF!</v>
      </c>
      <c r="AW88" s="309" t="e">
        <f>#REF!-U88-AI88</f>
        <v>#REF!</v>
      </c>
      <c r="AX88" s="309" t="e">
        <f>#REF!-V88-AJ88</f>
        <v>#REF!</v>
      </c>
      <c r="AY88" s="309" t="e">
        <f>#REF!-W88-AK88</f>
        <v>#REF!</v>
      </c>
      <c r="AZ88" s="309" t="e">
        <f>#REF!-X88-AL88</f>
        <v>#REF!</v>
      </c>
      <c r="BA88" s="309" t="e">
        <f>#REF!-Y88-AM88</f>
        <v>#REF!</v>
      </c>
      <c r="BB88" s="309" t="e">
        <f>#REF!-Z88-AN88</f>
        <v>#REF!</v>
      </c>
      <c r="BC88" s="309" t="e">
        <f>#REF!-AA88-AO88</f>
        <v>#REF!</v>
      </c>
      <c r="BD88" s="309" t="e">
        <f>#REF!-AB88-AP88</f>
        <v>#REF!</v>
      </c>
      <c r="BE88" s="309" t="e">
        <f>#REF!-AC88-AQ88</f>
        <v>#REF!</v>
      </c>
      <c r="BF88" s="309" t="e">
        <f>#REF!-AD88-AR88</f>
        <v>#REF!</v>
      </c>
      <c r="BG88" s="255" t="e">
        <f>Q88-#REF!</f>
        <v>#REF!</v>
      </c>
      <c r="BH88" s="361" t="e">
        <f>Q88/#REF!</f>
        <v>#REF!</v>
      </c>
      <c r="BI88" s="138"/>
      <c r="BJ88" s="138"/>
      <c r="BK88" s="134" t="e">
        <f>#REF!-Q88-AE88-AS88</f>
        <v>#REF!</v>
      </c>
    </row>
    <row r="89" spans="1:64" s="137" customFormat="1" ht="27" customHeight="1" x14ac:dyDescent="0.25">
      <c r="A89" s="317">
        <v>7</v>
      </c>
      <c r="B89" s="318" t="s">
        <v>225</v>
      </c>
      <c r="C89" s="320">
        <v>15238000000</v>
      </c>
      <c r="D89" s="320"/>
      <c r="E89" s="368"/>
      <c r="F89" s="320"/>
      <c r="G89" s="320"/>
      <c r="H89" s="320"/>
      <c r="I89" s="320"/>
      <c r="J89" s="320"/>
      <c r="K89" s="320"/>
      <c r="L89" s="320"/>
      <c r="M89" s="320"/>
      <c r="N89" s="320"/>
      <c r="O89" s="320"/>
      <c r="P89" s="320">
        <v>15238000000</v>
      </c>
      <c r="Q89" s="307">
        <v>15168205224</v>
      </c>
      <c r="R89" s="307"/>
      <c r="S89" s="369"/>
      <c r="T89" s="367"/>
      <c r="U89" s="367"/>
      <c r="V89" s="367"/>
      <c r="W89" s="367"/>
      <c r="X89" s="367"/>
      <c r="Y89" s="367"/>
      <c r="Z89" s="367"/>
      <c r="AA89" s="367"/>
      <c r="AB89" s="367"/>
      <c r="AC89" s="367"/>
      <c r="AD89" s="307">
        <v>15168205224</v>
      </c>
      <c r="AE89" s="260"/>
      <c r="AF89" s="260"/>
      <c r="AG89" s="260"/>
      <c r="AH89" s="260"/>
      <c r="AI89" s="260"/>
      <c r="AJ89" s="260"/>
      <c r="AK89" s="260"/>
      <c r="AL89" s="260"/>
      <c r="AM89" s="260"/>
      <c r="AN89" s="260"/>
      <c r="AO89" s="260"/>
      <c r="AP89" s="260"/>
      <c r="AQ89" s="260"/>
      <c r="AR89" s="260"/>
      <c r="AS89" s="135" t="e">
        <f>SUM(AT89:BF89)</f>
        <v>#REF!</v>
      </c>
      <c r="AT89" s="309" t="e">
        <f>#REF!-R89-AF89</f>
        <v>#REF!</v>
      </c>
      <c r="AU89" s="309" t="e">
        <f>#REF!-S89-AG89</f>
        <v>#REF!</v>
      </c>
      <c r="AV89" s="309" t="e">
        <f>#REF!-T89-AH89</f>
        <v>#REF!</v>
      </c>
      <c r="AW89" s="309" t="e">
        <f>#REF!-U89-AI89</f>
        <v>#REF!</v>
      </c>
      <c r="AX89" s="309" t="e">
        <f>#REF!-V89-AJ89</f>
        <v>#REF!</v>
      </c>
      <c r="AY89" s="309" t="e">
        <f>#REF!-W89-AK89</f>
        <v>#REF!</v>
      </c>
      <c r="AZ89" s="309" t="e">
        <f>#REF!-X89-AL89</f>
        <v>#REF!</v>
      </c>
      <c r="BA89" s="309" t="e">
        <f>#REF!-Y89-AM89</f>
        <v>#REF!</v>
      </c>
      <c r="BB89" s="309" t="e">
        <f>#REF!-Z89-AN89</f>
        <v>#REF!</v>
      </c>
      <c r="BC89" s="309" t="e">
        <f>#REF!-AA89-AO89</f>
        <v>#REF!</v>
      </c>
      <c r="BD89" s="309" t="e">
        <f>#REF!-AB89-AP89</f>
        <v>#REF!</v>
      </c>
      <c r="BE89" s="309" t="e">
        <f>#REF!-AC89-AQ89</f>
        <v>#REF!</v>
      </c>
      <c r="BF89" s="309" t="e">
        <f>#REF!-AD89-AR89</f>
        <v>#REF!</v>
      </c>
      <c r="BG89" s="255" t="e">
        <f>Q89-#REF!</f>
        <v>#REF!</v>
      </c>
      <c r="BH89" s="361" t="e">
        <f>Q89/#REF!</f>
        <v>#REF!</v>
      </c>
      <c r="BI89" s="138"/>
      <c r="BJ89" s="138"/>
      <c r="BK89" s="134" t="e">
        <f>#REF!-Q89-AE89-AS89</f>
        <v>#REF!</v>
      </c>
    </row>
    <row r="90" spans="1:64" s="137" customFormat="1" ht="20.25" customHeight="1" x14ac:dyDescent="0.25">
      <c r="A90" s="317">
        <v>8</v>
      </c>
      <c r="B90" s="318" t="s">
        <v>226</v>
      </c>
      <c r="C90" s="320">
        <v>8207000000</v>
      </c>
      <c r="D90" s="320"/>
      <c r="E90" s="320"/>
      <c r="F90" s="370"/>
      <c r="G90" s="320"/>
      <c r="H90" s="370"/>
      <c r="I90" s="320"/>
      <c r="J90" s="320"/>
      <c r="K90" s="320"/>
      <c r="L90" s="320"/>
      <c r="M90" s="320"/>
      <c r="N90" s="320"/>
      <c r="O90" s="320"/>
      <c r="P90" s="370">
        <v>8207000000</v>
      </c>
      <c r="Q90" s="307">
        <v>9861321053</v>
      </c>
      <c r="R90" s="367"/>
      <c r="S90" s="367"/>
      <c r="T90" s="367"/>
      <c r="U90" s="367"/>
      <c r="V90" s="367"/>
      <c r="W90" s="367"/>
      <c r="X90" s="367"/>
      <c r="Y90" s="367"/>
      <c r="Z90" s="367"/>
      <c r="AA90" s="367"/>
      <c r="AB90" s="367"/>
      <c r="AC90" s="367"/>
      <c r="AD90" s="307">
        <v>9861321053</v>
      </c>
      <c r="AE90" s="260"/>
      <c r="AF90" s="260"/>
      <c r="AG90" s="260"/>
      <c r="AH90" s="260"/>
      <c r="AI90" s="260"/>
      <c r="AJ90" s="260"/>
      <c r="AK90" s="260"/>
      <c r="AL90" s="260"/>
      <c r="AM90" s="260"/>
      <c r="AN90" s="260"/>
      <c r="AO90" s="260"/>
      <c r="AP90" s="260"/>
      <c r="AQ90" s="260"/>
      <c r="AR90" s="260"/>
      <c r="AS90" s="135" t="e">
        <f t="shared" si="15"/>
        <v>#REF!</v>
      </c>
      <c r="AT90" s="309" t="e">
        <f>#REF!-R90-AF90</f>
        <v>#REF!</v>
      </c>
      <c r="AU90" s="309" t="e">
        <f>#REF!-S90-AG90</f>
        <v>#REF!</v>
      </c>
      <c r="AV90" s="309" t="e">
        <f>#REF!-T90-AH90</f>
        <v>#REF!</v>
      </c>
      <c r="AW90" s="309" t="e">
        <f>#REF!-U90-AI90</f>
        <v>#REF!</v>
      </c>
      <c r="AX90" s="309" t="e">
        <f>#REF!-V90-AJ90</f>
        <v>#REF!</v>
      </c>
      <c r="AY90" s="309" t="e">
        <f>#REF!-W90-AK90</f>
        <v>#REF!</v>
      </c>
      <c r="AZ90" s="309" t="e">
        <f>#REF!-X90-AL90</f>
        <v>#REF!</v>
      </c>
      <c r="BA90" s="309" t="e">
        <f>#REF!-Y90-AM90</f>
        <v>#REF!</v>
      </c>
      <c r="BB90" s="309" t="e">
        <f>#REF!-Z90-AN90</f>
        <v>#REF!</v>
      </c>
      <c r="BC90" s="309" t="e">
        <f>#REF!-AA90-AO90</f>
        <v>#REF!</v>
      </c>
      <c r="BD90" s="309" t="e">
        <f>#REF!-AB90-AP90</f>
        <v>#REF!</v>
      </c>
      <c r="BE90" s="309" t="e">
        <f>#REF!-AC90-AQ90</f>
        <v>#REF!</v>
      </c>
      <c r="BF90" s="309" t="e">
        <f>#REF!-AD90-AR90</f>
        <v>#REF!</v>
      </c>
      <c r="BG90" s="255" t="e">
        <f>Q90-#REF!</f>
        <v>#REF!</v>
      </c>
      <c r="BH90" s="361" t="e">
        <f>Q90/#REF!</f>
        <v>#REF!</v>
      </c>
      <c r="BI90" s="138"/>
      <c r="BJ90" s="138"/>
      <c r="BK90" s="134" t="e">
        <f>#REF!-Q90-AE90-AS90</f>
        <v>#REF!</v>
      </c>
    </row>
    <row r="91" spans="1:64" s="137" customFormat="1" ht="24" x14ac:dyDescent="0.25">
      <c r="A91" s="317">
        <v>9</v>
      </c>
      <c r="B91" s="318" t="s">
        <v>227</v>
      </c>
      <c r="C91" s="320">
        <v>15652000000</v>
      </c>
      <c r="D91" s="320"/>
      <c r="E91" s="320"/>
      <c r="F91" s="370"/>
      <c r="G91" s="320"/>
      <c r="H91" s="370"/>
      <c r="I91" s="320"/>
      <c r="J91" s="320"/>
      <c r="K91" s="320"/>
      <c r="L91" s="320"/>
      <c r="M91" s="320"/>
      <c r="N91" s="320"/>
      <c r="O91" s="320"/>
      <c r="P91" s="370">
        <v>15652000000</v>
      </c>
      <c r="Q91" s="307">
        <v>14313411228</v>
      </c>
      <c r="R91" s="367"/>
      <c r="S91" s="367"/>
      <c r="T91" s="367"/>
      <c r="U91" s="367"/>
      <c r="V91" s="367"/>
      <c r="W91" s="367"/>
      <c r="X91" s="367"/>
      <c r="Y91" s="367"/>
      <c r="Z91" s="367"/>
      <c r="AA91" s="367"/>
      <c r="AB91" s="367"/>
      <c r="AC91" s="367"/>
      <c r="AD91" s="307">
        <v>14313411228</v>
      </c>
      <c r="AE91" s="135">
        <f t="shared" ref="AE91" si="18">SUM(AF91:AR91)</f>
        <v>0</v>
      </c>
      <c r="AF91" s="260"/>
      <c r="AG91" s="260"/>
      <c r="AH91" s="260"/>
      <c r="AI91" s="260"/>
      <c r="AJ91" s="260"/>
      <c r="AK91" s="260"/>
      <c r="AL91" s="260"/>
      <c r="AM91" s="260"/>
      <c r="AN91" s="260"/>
      <c r="AO91" s="260"/>
      <c r="AP91" s="260"/>
      <c r="AQ91" s="260"/>
      <c r="AR91" s="135"/>
      <c r="AS91" s="135" t="e">
        <f t="shared" si="15"/>
        <v>#REF!</v>
      </c>
      <c r="AT91" s="309" t="e">
        <f>#REF!-R91-AF91</f>
        <v>#REF!</v>
      </c>
      <c r="AU91" s="309" t="e">
        <f>#REF!-S91-AG91</f>
        <v>#REF!</v>
      </c>
      <c r="AV91" s="309" t="e">
        <f>#REF!-T91-AH91</f>
        <v>#REF!</v>
      </c>
      <c r="AW91" s="309" t="e">
        <f>#REF!-U91-AI91</f>
        <v>#REF!</v>
      </c>
      <c r="AX91" s="309" t="e">
        <f>#REF!-V91-AJ91</f>
        <v>#REF!</v>
      </c>
      <c r="AY91" s="309" t="e">
        <f>#REF!-W91-AK91</f>
        <v>#REF!</v>
      </c>
      <c r="AZ91" s="309" t="e">
        <f>#REF!-X91-AL91</f>
        <v>#REF!</v>
      </c>
      <c r="BA91" s="309" t="e">
        <f>#REF!-Y91-AM91</f>
        <v>#REF!</v>
      </c>
      <c r="BB91" s="309" t="e">
        <f>#REF!-Z91-AN91</f>
        <v>#REF!</v>
      </c>
      <c r="BC91" s="309" t="e">
        <f>#REF!-AA91-AO91</f>
        <v>#REF!</v>
      </c>
      <c r="BD91" s="309" t="e">
        <f>#REF!-AB91-AP91</f>
        <v>#REF!</v>
      </c>
      <c r="BE91" s="309" t="e">
        <f>#REF!-AC91-AQ91</f>
        <v>#REF!</v>
      </c>
      <c r="BF91" s="309" t="e">
        <f>#REF!-AD91-AR91</f>
        <v>#REF!</v>
      </c>
      <c r="BG91" s="255" t="e">
        <f>Q91-#REF!</f>
        <v>#REF!</v>
      </c>
      <c r="BH91" s="361" t="e">
        <f>Q91/#REF!</f>
        <v>#REF!</v>
      </c>
      <c r="BI91" s="138"/>
      <c r="BJ91" s="138"/>
      <c r="BK91" s="134" t="e">
        <f>#REF!-Q91-AE91-AS91</f>
        <v>#REF!</v>
      </c>
    </row>
    <row r="92" spans="1:64" s="137" customFormat="1" ht="18.75" customHeight="1" x14ac:dyDescent="0.25">
      <c r="A92" s="317">
        <v>10</v>
      </c>
      <c r="B92" s="318" t="s">
        <v>406</v>
      </c>
      <c r="C92" s="320">
        <v>5607000000</v>
      </c>
      <c r="D92" s="320"/>
      <c r="E92" s="320"/>
      <c r="F92" s="370"/>
      <c r="G92" s="320"/>
      <c r="H92" s="370"/>
      <c r="I92" s="320"/>
      <c r="J92" s="320"/>
      <c r="K92" s="320"/>
      <c r="L92" s="320"/>
      <c r="M92" s="320"/>
      <c r="N92" s="320"/>
      <c r="O92" s="320"/>
      <c r="P92" s="370">
        <v>5607000000</v>
      </c>
      <c r="Q92" s="307">
        <v>4659573900</v>
      </c>
      <c r="R92" s="367"/>
      <c r="S92" s="367"/>
      <c r="T92" s="367"/>
      <c r="U92" s="367"/>
      <c r="V92" s="367"/>
      <c r="W92" s="367"/>
      <c r="X92" s="367"/>
      <c r="Y92" s="367"/>
      <c r="Z92" s="367"/>
      <c r="AA92" s="367"/>
      <c r="AB92" s="367"/>
      <c r="AC92" s="367"/>
      <c r="AD92" s="307">
        <v>4659573900</v>
      </c>
      <c r="AE92" s="135"/>
      <c r="AF92" s="260"/>
      <c r="AG92" s="260"/>
      <c r="AH92" s="260"/>
      <c r="AI92" s="260"/>
      <c r="AJ92" s="260"/>
      <c r="AK92" s="260"/>
      <c r="AL92" s="260"/>
      <c r="AM92" s="260"/>
      <c r="AN92" s="260"/>
      <c r="AO92" s="260"/>
      <c r="AP92" s="260"/>
      <c r="AQ92" s="260"/>
      <c r="AR92" s="135"/>
      <c r="AS92" s="135" t="e">
        <f t="shared" si="15"/>
        <v>#REF!</v>
      </c>
      <c r="AT92" s="309" t="e">
        <f>#REF!-R92-AF92</f>
        <v>#REF!</v>
      </c>
      <c r="AU92" s="309" t="e">
        <f>#REF!-S92-AG92</f>
        <v>#REF!</v>
      </c>
      <c r="AV92" s="309" t="e">
        <f>#REF!-T92-AH92</f>
        <v>#REF!</v>
      </c>
      <c r="AW92" s="309" t="e">
        <f>#REF!-U92-AI92</f>
        <v>#REF!</v>
      </c>
      <c r="AX92" s="309" t="e">
        <f>#REF!-V92-AJ92</f>
        <v>#REF!</v>
      </c>
      <c r="AY92" s="309" t="e">
        <f>#REF!-W92-AK92</f>
        <v>#REF!</v>
      </c>
      <c r="AZ92" s="309" t="e">
        <f>#REF!-X92-AL92</f>
        <v>#REF!</v>
      </c>
      <c r="BA92" s="309" t="e">
        <f>#REF!-Y92-AM92</f>
        <v>#REF!</v>
      </c>
      <c r="BB92" s="309" t="e">
        <f>#REF!-Z92-AN92</f>
        <v>#REF!</v>
      </c>
      <c r="BC92" s="309" t="e">
        <f>#REF!-AA92-AO92</f>
        <v>#REF!</v>
      </c>
      <c r="BD92" s="309" t="e">
        <f>#REF!-AB92-AP92</f>
        <v>#REF!</v>
      </c>
      <c r="BE92" s="309" t="e">
        <f>#REF!-AC92-AQ92</f>
        <v>#REF!</v>
      </c>
      <c r="BF92" s="309" t="e">
        <f>#REF!-AD92-AR92</f>
        <v>#REF!</v>
      </c>
      <c r="BG92" s="255" t="e">
        <f>Q92-#REF!</f>
        <v>#REF!</v>
      </c>
      <c r="BH92" s="361" t="e">
        <f>Q92/#REF!</f>
        <v>#REF!</v>
      </c>
      <c r="BI92" s="138"/>
      <c r="BJ92" s="138"/>
      <c r="BK92" s="134" t="e">
        <f>#REF!-Q92-AE92-AS92</f>
        <v>#REF!</v>
      </c>
    </row>
    <row r="93" spans="1:64" s="375" customFormat="1" ht="26.25" customHeight="1" x14ac:dyDescent="0.25">
      <c r="A93" s="337">
        <v>11</v>
      </c>
      <c r="B93" s="338" t="s">
        <v>407</v>
      </c>
      <c r="C93" s="340">
        <v>3916000000</v>
      </c>
      <c r="D93" s="340"/>
      <c r="E93" s="340"/>
      <c r="F93" s="340"/>
      <c r="G93" s="340"/>
      <c r="H93" s="340"/>
      <c r="I93" s="340"/>
      <c r="J93" s="340"/>
      <c r="K93" s="340"/>
      <c r="L93" s="340"/>
      <c r="M93" s="340"/>
      <c r="N93" s="340"/>
      <c r="O93" s="340"/>
      <c r="P93" s="340">
        <v>3916000000</v>
      </c>
      <c r="Q93" s="308">
        <v>0</v>
      </c>
      <c r="R93" s="340"/>
      <c r="S93" s="340"/>
      <c r="T93" s="340"/>
      <c r="U93" s="340"/>
      <c r="V93" s="340"/>
      <c r="W93" s="340"/>
      <c r="X93" s="340"/>
      <c r="Y93" s="340"/>
      <c r="Z93" s="340"/>
      <c r="AA93" s="340"/>
      <c r="AB93" s="340"/>
      <c r="AC93" s="340"/>
      <c r="AD93" s="340">
        <v>0</v>
      </c>
      <c r="AE93" s="371"/>
      <c r="AF93" s="371"/>
      <c r="AG93" s="371"/>
      <c r="AH93" s="371"/>
      <c r="AI93" s="371"/>
      <c r="AJ93" s="371"/>
      <c r="AK93" s="371"/>
      <c r="AL93" s="371"/>
      <c r="AM93" s="371"/>
      <c r="AN93" s="371"/>
      <c r="AO93" s="371"/>
      <c r="AP93" s="371"/>
      <c r="AQ93" s="371"/>
      <c r="AR93" s="371"/>
      <c r="AS93" s="341" t="e">
        <f t="shared" si="15"/>
        <v>#REF!</v>
      </c>
      <c r="AT93" s="309" t="e">
        <f>#REF!-R93-AF93</f>
        <v>#REF!</v>
      </c>
      <c r="AU93" s="309" t="e">
        <f>#REF!-S93-AG93</f>
        <v>#REF!</v>
      </c>
      <c r="AV93" s="309" t="e">
        <f>#REF!-T93-AH93</f>
        <v>#REF!</v>
      </c>
      <c r="AW93" s="309" t="e">
        <f>#REF!-U93-AI93</f>
        <v>#REF!</v>
      </c>
      <c r="AX93" s="309" t="e">
        <f>#REF!-V93-AJ93</f>
        <v>#REF!</v>
      </c>
      <c r="AY93" s="309" t="e">
        <f>#REF!-W93-AK93</f>
        <v>#REF!</v>
      </c>
      <c r="AZ93" s="309" t="e">
        <f>#REF!-X93-AL93</f>
        <v>#REF!</v>
      </c>
      <c r="BA93" s="309" t="e">
        <f>#REF!-Y93-AM93</f>
        <v>#REF!</v>
      </c>
      <c r="BB93" s="309" t="e">
        <f>#REF!-Z93-AN93</f>
        <v>#REF!</v>
      </c>
      <c r="BC93" s="309" t="e">
        <f>#REF!-AA93-AO93</f>
        <v>#REF!</v>
      </c>
      <c r="BD93" s="309" t="e">
        <f>#REF!-AB93-AP93</f>
        <v>#REF!</v>
      </c>
      <c r="BE93" s="309" t="e">
        <f>#REF!-AC93-AQ93</f>
        <v>#REF!</v>
      </c>
      <c r="BF93" s="309" t="e">
        <f>#REF!-AD93-AR93</f>
        <v>#REF!</v>
      </c>
      <c r="BG93" s="372" t="e">
        <f>Q93-#REF!</f>
        <v>#REF!</v>
      </c>
      <c r="BH93" s="373" t="e">
        <f>Q93/#REF!</f>
        <v>#REF!</v>
      </c>
      <c r="BI93" s="374"/>
      <c r="BJ93" s="374"/>
      <c r="BK93" s="345" t="e">
        <f>#REF!-Q93-AE93-AS93</f>
        <v>#REF!</v>
      </c>
    </row>
    <row r="94" spans="1:64" s="141" customFormat="1" ht="26.25" customHeight="1" x14ac:dyDescent="0.25">
      <c r="A94" s="317">
        <v>12</v>
      </c>
      <c r="B94" s="318" t="s">
        <v>451</v>
      </c>
      <c r="C94" s="320">
        <v>324000000</v>
      </c>
      <c r="D94" s="320"/>
      <c r="E94" s="320"/>
      <c r="F94" s="320"/>
      <c r="G94" s="320"/>
      <c r="H94" s="320"/>
      <c r="I94" s="320"/>
      <c r="J94" s="320"/>
      <c r="K94" s="320"/>
      <c r="L94" s="320"/>
      <c r="M94" s="320"/>
      <c r="N94" s="320"/>
      <c r="O94" s="320"/>
      <c r="P94" s="320">
        <v>324000000</v>
      </c>
      <c r="Q94" s="307">
        <v>324000000</v>
      </c>
      <c r="R94" s="320"/>
      <c r="S94" s="320"/>
      <c r="T94" s="320"/>
      <c r="U94" s="320"/>
      <c r="V94" s="320"/>
      <c r="W94" s="320"/>
      <c r="X94" s="320"/>
      <c r="Y94" s="320"/>
      <c r="Z94" s="320"/>
      <c r="AA94" s="320"/>
      <c r="AB94" s="320"/>
      <c r="AC94" s="320"/>
      <c r="AD94" s="320">
        <v>324000000</v>
      </c>
      <c r="AE94" s="259"/>
      <c r="AF94" s="259"/>
      <c r="AG94" s="259"/>
      <c r="AH94" s="259"/>
      <c r="AI94" s="259"/>
      <c r="AJ94" s="259"/>
      <c r="AK94" s="259"/>
      <c r="AL94" s="259"/>
      <c r="AM94" s="259"/>
      <c r="AN94" s="259"/>
      <c r="AO94" s="259"/>
      <c r="AP94" s="259"/>
      <c r="AQ94" s="259"/>
      <c r="AR94" s="259"/>
      <c r="AS94" s="135"/>
      <c r="AT94" s="309" t="e">
        <f>#REF!-R94-AF94</f>
        <v>#REF!</v>
      </c>
      <c r="AU94" s="309" t="e">
        <f>#REF!-S94-AG94</f>
        <v>#REF!</v>
      </c>
      <c r="AV94" s="309" t="e">
        <f>#REF!-T94-AH94</f>
        <v>#REF!</v>
      </c>
      <c r="AW94" s="309" t="e">
        <f>#REF!-U94-AI94</f>
        <v>#REF!</v>
      </c>
      <c r="AX94" s="309" t="e">
        <f>#REF!-V94-AJ94</f>
        <v>#REF!</v>
      </c>
      <c r="AY94" s="309" t="e">
        <f>#REF!-W94-AK94</f>
        <v>#REF!</v>
      </c>
      <c r="AZ94" s="309" t="e">
        <f>#REF!-X94-AL94</f>
        <v>#REF!</v>
      </c>
      <c r="BA94" s="309" t="e">
        <f>#REF!-Y94-AM94</f>
        <v>#REF!</v>
      </c>
      <c r="BB94" s="309" t="e">
        <f>#REF!-Z94-AN94</f>
        <v>#REF!</v>
      </c>
      <c r="BC94" s="309" t="e">
        <f>#REF!-AA94-AO94</f>
        <v>#REF!</v>
      </c>
      <c r="BD94" s="309" t="e">
        <f>#REF!-AB94-AP94</f>
        <v>#REF!</v>
      </c>
      <c r="BE94" s="309" t="e">
        <f>#REF!-AC94-AQ94</f>
        <v>#REF!</v>
      </c>
      <c r="BF94" s="309" t="e">
        <f>#REF!-AD94-AR94</f>
        <v>#REF!</v>
      </c>
      <c r="BG94" s="255" t="e">
        <f>Q94-#REF!</f>
        <v>#REF!</v>
      </c>
      <c r="BH94" s="361" t="e">
        <f>Q94/#REF!</f>
        <v>#REF!</v>
      </c>
      <c r="BI94" s="140"/>
      <c r="BJ94" s="140"/>
      <c r="BK94" s="134"/>
    </row>
    <row r="95" spans="1:64" s="137" customFormat="1" ht="27.75" customHeight="1" x14ac:dyDescent="0.25">
      <c r="A95" s="317">
        <v>13</v>
      </c>
      <c r="B95" s="318" t="s">
        <v>220</v>
      </c>
      <c r="C95" s="320">
        <v>49000000000</v>
      </c>
      <c r="D95" s="320"/>
      <c r="E95" s="320"/>
      <c r="F95" s="370"/>
      <c r="G95" s="320"/>
      <c r="H95" s="370"/>
      <c r="I95" s="320"/>
      <c r="J95" s="320"/>
      <c r="K95" s="320"/>
      <c r="L95" s="320"/>
      <c r="M95" s="320"/>
      <c r="N95" s="320">
        <v>49000000000</v>
      </c>
      <c r="O95" s="320"/>
      <c r="P95" s="370"/>
      <c r="Q95" s="307">
        <v>54000000000</v>
      </c>
      <c r="R95" s="367"/>
      <c r="S95" s="367"/>
      <c r="T95" s="367"/>
      <c r="U95" s="367"/>
      <c r="V95" s="367"/>
      <c r="W95" s="367"/>
      <c r="X95" s="367"/>
      <c r="Y95" s="367"/>
      <c r="Z95" s="367"/>
      <c r="AA95" s="367"/>
      <c r="AB95" s="376">
        <v>54000000000</v>
      </c>
      <c r="AC95" s="367"/>
      <c r="AD95" s="369"/>
      <c r="AE95" s="260"/>
      <c r="AF95" s="260"/>
      <c r="AG95" s="260"/>
      <c r="AH95" s="260"/>
      <c r="AI95" s="260"/>
      <c r="AJ95" s="260"/>
      <c r="AK95" s="260"/>
      <c r="AL95" s="260"/>
      <c r="AM95" s="260"/>
      <c r="AN95" s="260"/>
      <c r="AO95" s="260"/>
      <c r="AP95" s="260"/>
      <c r="AQ95" s="260"/>
      <c r="AR95" s="260"/>
      <c r="AS95" s="135" t="e">
        <f t="shared" si="15"/>
        <v>#REF!</v>
      </c>
      <c r="AT95" s="309" t="e">
        <f>#REF!-R95-AF95</f>
        <v>#REF!</v>
      </c>
      <c r="AU95" s="309" t="e">
        <f>#REF!-S95-AG95</f>
        <v>#REF!</v>
      </c>
      <c r="AV95" s="309" t="e">
        <f>#REF!-T95-AH95</f>
        <v>#REF!</v>
      </c>
      <c r="AW95" s="309" t="e">
        <f>#REF!-U95-AI95</f>
        <v>#REF!</v>
      </c>
      <c r="AX95" s="309" t="e">
        <f>#REF!-V95-AJ95</f>
        <v>#REF!</v>
      </c>
      <c r="AY95" s="309" t="e">
        <f>#REF!-W95-AK95</f>
        <v>#REF!</v>
      </c>
      <c r="AZ95" s="309" t="e">
        <f>#REF!-X95-AL95</f>
        <v>#REF!</v>
      </c>
      <c r="BA95" s="309" t="e">
        <f>#REF!-Y95-AM95</f>
        <v>#REF!</v>
      </c>
      <c r="BB95" s="309" t="e">
        <f>#REF!-Z95-AN95</f>
        <v>#REF!</v>
      </c>
      <c r="BC95" s="309" t="e">
        <f>#REF!-AA95-AO95</f>
        <v>#REF!</v>
      </c>
      <c r="BD95" s="309" t="e">
        <f>#REF!-AB95-AP95</f>
        <v>#REF!</v>
      </c>
      <c r="BE95" s="309" t="e">
        <f>#REF!-AC95-AQ95</f>
        <v>#REF!</v>
      </c>
      <c r="BF95" s="309" t="e">
        <f>#REF!-AD95-AR95</f>
        <v>#REF!</v>
      </c>
      <c r="BG95" s="255" t="e">
        <f>Q95-#REF!</f>
        <v>#REF!</v>
      </c>
      <c r="BH95" s="361" t="e">
        <f>Q95/#REF!</f>
        <v>#REF!</v>
      </c>
      <c r="BI95" s="138"/>
      <c r="BJ95" s="138"/>
      <c r="BK95" s="134" t="e">
        <f>#REF!-Q95-AE95-AS95</f>
        <v>#REF!</v>
      </c>
    </row>
    <row r="96" spans="1:64" s="137" customFormat="1" ht="84" x14ac:dyDescent="0.25">
      <c r="A96" s="317">
        <v>14</v>
      </c>
      <c r="B96" s="318" t="s">
        <v>409</v>
      </c>
      <c r="C96" s="320">
        <v>877000000000</v>
      </c>
      <c r="D96" s="320"/>
      <c r="E96" s="320"/>
      <c r="F96" s="370"/>
      <c r="G96" s="320"/>
      <c r="H96" s="370">
        <v>877000000000</v>
      </c>
      <c r="I96" s="320"/>
      <c r="J96" s="320"/>
      <c r="K96" s="320"/>
      <c r="L96" s="320"/>
      <c r="M96" s="320"/>
      <c r="N96" s="320"/>
      <c r="O96" s="320"/>
      <c r="P96" s="370"/>
      <c r="Q96" s="307">
        <v>916536936396</v>
      </c>
      <c r="R96" s="367"/>
      <c r="S96" s="367"/>
      <c r="T96" s="367"/>
      <c r="U96" s="367"/>
      <c r="V96" s="376">
        <v>916536936396</v>
      </c>
      <c r="W96" s="367"/>
      <c r="X96" s="367"/>
      <c r="Y96" s="367"/>
      <c r="Z96" s="367"/>
      <c r="AA96" s="367"/>
      <c r="AB96" s="367"/>
      <c r="AC96" s="367"/>
      <c r="AD96" s="369"/>
      <c r="AE96" s="260"/>
      <c r="AF96" s="260"/>
      <c r="AG96" s="260"/>
      <c r="AH96" s="260"/>
      <c r="AI96" s="260"/>
      <c r="AJ96" s="260"/>
      <c r="AK96" s="260"/>
      <c r="AL96" s="260"/>
      <c r="AM96" s="260"/>
      <c r="AN96" s="260"/>
      <c r="AO96" s="260"/>
      <c r="AP96" s="260"/>
      <c r="AQ96" s="260"/>
      <c r="AR96" s="260"/>
      <c r="AS96" s="135" t="e">
        <f t="shared" si="15"/>
        <v>#REF!</v>
      </c>
      <c r="AT96" s="309" t="e">
        <f>#REF!-R96-AF96</f>
        <v>#REF!</v>
      </c>
      <c r="AU96" s="309" t="e">
        <f>#REF!-S96-AG96</f>
        <v>#REF!</v>
      </c>
      <c r="AV96" s="309" t="e">
        <f>#REF!-T96-AH96</f>
        <v>#REF!</v>
      </c>
      <c r="AW96" s="309" t="e">
        <f>#REF!-U96-AI96</f>
        <v>#REF!</v>
      </c>
      <c r="AX96" s="309" t="e">
        <f>#REF!-V96-AJ96</f>
        <v>#REF!</v>
      </c>
      <c r="AY96" s="309" t="e">
        <f>#REF!-W96-AK96</f>
        <v>#REF!</v>
      </c>
      <c r="AZ96" s="309" t="e">
        <f>#REF!-X96-AL96</f>
        <v>#REF!</v>
      </c>
      <c r="BA96" s="309" t="e">
        <f>#REF!-Y96-AM96</f>
        <v>#REF!</v>
      </c>
      <c r="BB96" s="309" t="e">
        <f>#REF!-Z96-AN96</f>
        <v>#REF!</v>
      </c>
      <c r="BC96" s="309" t="e">
        <f>#REF!-AA96-AO96</f>
        <v>#REF!</v>
      </c>
      <c r="BD96" s="309" t="e">
        <f>#REF!-AB96-AP96</f>
        <v>#REF!</v>
      </c>
      <c r="BE96" s="309" t="e">
        <f>#REF!-AC96-AQ96</f>
        <v>#REF!</v>
      </c>
      <c r="BF96" s="309" t="e">
        <f>#REF!-AD96-AR96</f>
        <v>#REF!</v>
      </c>
      <c r="BG96" s="255" t="e">
        <f>Q96-#REF!</f>
        <v>#REF!</v>
      </c>
      <c r="BH96" s="361" t="e">
        <f>Q96/#REF!</f>
        <v>#REF!</v>
      </c>
      <c r="BI96" s="138"/>
      <c r="BJ96" s="138"/>
      <c r="BK96" s="134" t="e">
        <f>#REF!-Q96-AE96-AS96</f>
        <v>#REF!</v>
      </c>
    </row>
    <row r="97" spans="1:64" s="137" customFormat="1" ht="72" x14ac:dyDescent="0.25">
      <c r="A97" s="317">
        <v>15</v>
      </c>
      <c r="B97" s="318" t="s">
        <v>452</v>
      </c>
      <c r="C97" s="320">
        <v>5000000000</v>
      </c>
      <c r="D97" s="320"/>
      <c r="E97" s="320"/>
      <c r="F97" s="370"/>
      <c r="G97" s="320"/>
      <c r="H97" s="370"/>
      <c r="I97" s="320"/>
      <c r="J97" s="320"/>
      <c r="K97" s="320"/>
      <c r="L97" s="320"/>
      <c r="M97" s="320"/>
      <c r="N97" s="320"/>
      <c r="O97" s="320"/>
      <c r="P97" s="370">
        <v>5000000000</v>
      </c>
      <c r="Q97" s="307"/>
      <c r="R97" s="367"/>
      <c r="S97" s="367"/>
      <c r="T97" s="367"/>
      <c r="U97" s="367"/>
      <c r="V97" s="376"/>
      <c r="W97" s="367"/>
      <c r="X97" s="367"/>
      <c r="Y97" s="367"/>
      <c r="Z97" s="367"/>
      <c r="AA97" s="367"/>
      <c r="AB97" s="367"/>
      <c r="AC97" s="367"/>
      <c r="AD97" s="377">
        <v>4757484169</v>
      </c>
      <c r="AE97" s="260"/>
      <c r="AF97" s="260"/>
      <c r="AG97" s="260"/>
      <c r="AH97" s="260"/>
      <c r="AI97" s="260"/>
      <c r="AJ97" s="260"/>
      <c r="AK97" s="260"/>
      <c r="AL97" s="260"/>
      <c r="AM97" s="260"/>
      <c r="AN97" s="260"/>
      <c r="AO97" s="260"/>
      <c r="AP97" s="260"/>
      <c r="AQ97" s="260"/>
      <c r="AR97" s="260"/>
      <c r="AS97" s="135"/>
      <c r="AT97" s="309" t="e">
        <f>#REF!-R97-AF97</f>
        <v>#REF!</v>
      </c>
      <c r="AU97" s="309" t="e">
        <f>#REF!-S97-AG97</f>
        <v>#REF!</v>
      </c>
      <c r="AV97" s="309" t="e">
        <f>#REF!-T97-AH97</f>
        <v>#REF!</v>
      </c>
      <c r="AW97" s="309" t="e">
        <f>#REF!-U97-AI97</f>
        <v>#REF!</v>
      </c>
      <c r="AX97" s="309" t="e">
        <f>#REF!-V97-AJ97</f>
        <v>#REF!</v>
      </c>
      <c r="AY97" s="309" t="e">
        <f>#REF!-W97-AK97</f>
        <v>#REF!</v>
      </c>
      <c r="AZ97" s="309" t="e">
        <f>#REF!-X97-AL97</f>
        <v>#REF!</v>
      </c>
      <c r="BA97" s="309" t="e">
        <f>#REF!-Y97-AM97</f>
        <v>#REF!</v>
      </c>
      <c r="BB97" s="309" t="e">
        <f>#REF!-Z97-AN97</f>
        <v>#REF!</v>
      </c>
      <c r="BC97" s="309" t="e">
        <f>#REF!-AA97-AO97</f>
        <v>#REF!</v>
      </c>
      <c r="BD97" s="309" t="e">
        <f>#REF!-AB97-AP97</f>
        <v>#REF!</v>
      </c>
      <c r="BE97" s="309" t="e">
        <f>#REF!-AC97-AQ97</f>
        <v>#REF!</v>
      </c>
      <c r="BF97" s="309" t="e">
        <f>#REF!-AD97-AR97</f>
        <v>#REF!</v>
      </c>
      <c r="BG97" s="255"/>
      <c r="BH97" s="361"/>
      <c r="BI97" s="138"/>
      <c r="BJ97" s="138"/>
      <c r="BK97" s="134"/>
    </row>
    <row r="98" spans="1:64" s="137" customFormat="1" ht="123" customHeight="1" x14ac:dyDescent="0.25">
      <c r="A98" s="317">
        <v>16</v>
      </c>
      <c r="B98" s="378" t="s">
        <v>453</v>
      </c>
      <c r="C98" s="320">
        <v>250000000</v>
      </c>
      <c r="D98" s="320"/>
      <c r="E98" s="320"/>
      <c r="F98" s="370"/>
      <c r="G98" s="320"/>
      <c r="H98" s="370"/>
      <c r="I98" s="320"/>
      <c r="J98" s="320"/>
      <c r="K98" s="320"/>
      <c r="L98" s="320"/>
      <c r="M98" s="320"/>
      <c r="N98" s="320"/>
      <c r="O98" s="320"/>
      <c r="P98" s="370">
        <v>250000000</v>
      </c>
      <c r="Q98" s="307"/>
      <c r="R98" s="367"/>
      <c r="S98" s="367"/>
      <c r="T98" s="367"/>
      <c r="U98" s="367"/>
      <c r="V98" s="376"/>
      <c r="W98" s="367"/>
      <c r="X98" s="367"/>
      <c r="Y98" s="367"/>
      <c r="Z98" s="367"/>
      <c r="AA98" s="367"/>
      <c r="AB98" s="367"/>
      <c r="AC98" s="367"/>
      <c r="AD98" s="377">
        <v>279980928</v>
      </c>
      <c r="AE98" s="260"/>
      <c r="AF98" s="260"/>
      <c r="AG98" s="260"/>
      <c r="AH98" s="260"/>
      <c r="AI98" s="260"/>
      <c r="AJ98" s="260"/>
      <c r="AK98" s="260"/>
      <c r="AL98" s="260"/>
      <c r="AM98" s="260"/>
      <c r="AN98" s="260"/>
      <c r="AO98" s="260"/>
      <c r="AP98" s="260"/>
      <c r="AQ98" s="260"/>
      <c r="AR98" s="260"/>
      <c r="AS98" s="135"/>
      <c r="AT98" s="309" t="e">
        <f>#REF!-R98-AF98</f>
        <v>#REF!</v>
      </c>
      <c r="AU98" s="309" t="e">
        <f>#REF!-S98-AG98</f>
        <v>#REF!</v>
      </c>
      <c r="AV98" s="309" t="e">
        <f>#REF!-T98-AH98</f>
        <v>#REF!</v>
      </c>
      <c r="AW98" s="309" t="e">
        <f>#REF!-U98-AI98</f>
        <v>#REF!</v>
      </c>
      <c r="AX98" s="309" t="e">
        <f>#REF!-V98-AJ98</f>
        <v>#REF!</v>
      </c>
      <c r="AY98" s="309" t="e">
        <f>#REF!-W98-AK98</f>
        <v>#REF!</v>
      </c>
      <c r="AZ98" s="309" t="e">
        <f>#REF!-X98-AL98</f>
        <v>#REF!</v>
      </c>
      <c r="BA98" s="309" t="e">
        <f>#REF!-Y98-AM98</f>
        <v>#REF!</v>
      </c>
      <c r="BB98" s="309" t="e">
        <f>#REF!-Z98-AN98</f>
        <v>#REF!</v>
      </c>
      <c r="BC98" s="309" t="e">
        <f>#REF!-AA98-AO98</f>
        <v>#REF!</v>
      </c>
      <c r="BD98" s="309" t="e">
        <f>#REF!-AB98-AP98</f>
        <v>#REF!</v>
      </c>
      <c r="BE98" s="309" t="e">
        <f>#REF!-AC98-AQ98</f>
        <v>#REF!</v>
      </c>
      <c r="BF98" s="309" t="e">
        <f>#REF!-AD98-AR98</f>
        <v>#REF!</v>
      </c>
      <c r="BG98" s="255"/>
      <c r="BH98" s="361"/>
      <c r="BI98" s="138"/>
      <c r="BJ98" s="138"/>
      <c r="BK98" s="134"/>
    </row>
    <row r="99" spans="1:64" s="137" customFormat="1" ht="30" customHeight="1" x14ac:dyDescent="0.25">
      <c r="A99" s="317">
        <v>17</v>
      </c>
      <c r="B99" s="318" t="s">
        <v>454</v>
      </c>
      <c r="C99" s="320">
        <v>30000000000</v>
      </c>
      <c r="D99" s="320"/>
      <c r="E99" s="320"/>
      <c r="F99" s="370"/>
      <c r="G99" s="320"/>
      <c r="H99" s="370"/>
      <c r="I99" s="320"/>
      <c r="J99" s="320"/>
      <c r="K99" s="320"/>
      <c r="L99" s="320"/>
      <c r="M99" s="320"/>
      <c r="N99" s="320"/>
      <c r="O99" s="320"/>
      <c r="P99" s="370">
        <v>30000000000</v>
      </c>
      <c r="Q99" s="307">
        <v>0</v>
      </c>
      <c r="R99" s="367"/>
      <c r="S99" s="367"/>
      <c r="T99" s="367"/>
      <c r="U99" s="367"/>
      <c r="V99" s="367"/>
      <c r="W99" s="367"/>
      <c r="X99" s="367"/>
      <c r="Y99" s="367"/>
      <c r="Z99" s="367"/>
      <c r="AA99" s="367"/>
      <c r="AB99" s="367"/>
      <c r="AC99" s="367"/>
      <c r="AD99" s="376"/>
      <c r="AE99" s="260"/>
      <c r="AF99" s="260"/>
      <c r="AG99" s="260"/>
      <c r="AH99" s="260"/>
      <c r="AI99" s="260"/>
      <c r="AJ99" s="260"/>
      <c r="AK99" s="260"/>
      <c r="AL99" s="260"/>
      <c r="AM99" s="260"/>
      <c r="AN99" s="260"/>
      <c r="AO99" s="260"/>
      <c r="AP99" s="260"/>
      <c r="AQ99" s="260"/>
      <c r="AR99" s="260"/>
      <c r="AS99" s="135" t="e">
        <f>SUM(AT99:BF99)</f>
        <v>#REF!</v>
      </c>
      <c r="AT99" s="309" t="e">
        <f>#REF!-R99-AF99</f>
        <v>#REF!</v>
      </c>
      <c r="AU99" s="309" t="e">
        <f>#REF!-S99-AG99</f>
        <v>#REF!</v>
      </c>
      <c r="AV99" s="309" t="e">
        <f>#REF!-T99-AH99</f>
        <v>#REF!</v>
      </c>
      <c r="AW99" s="309" t="e">
        <f>#REF!-U99-AI99</f>
        <v>#REF!</v>
      </c>
      <c r="AX99" s="309" t="e">
        <f>#REF!-V99-AJ99</f>
        <v>#REF!</v>
      </c>
      <c r="AY99" s="309" t="e">
        <f>#REF!-W99-AK99</f>
        <v>#REF!</v>
      </c>
      <c r="AZ99" s="309" t="e">
        <f>#REF!-X99-AL99</f>
        <v>#REF!</v>
      </c>
      <c r="BA99" s="309" t="e">
        <f>#REF!-Y99-AM99</f>
        <v>#REF!</v>
      </c>
      <c r="BB99" s="309" t="e">
        <f>#REF!-Z99-AN99</f>
        <v>#REF!</v>
      </c>
      <c r="BC99" s="309" t="e">
        <f>#REF!-AA99-AO99</f>
        <v>#REF!</v>
      </c>
      <c r="BD99" s="309" t="e">
        <f>#REF!-AB99-AP99</f>
        <v>#REF!</v>
      </c>
      <c r="BE99" s="309" t="e">
        <f>#REF!-AC99-AQ99</f>
        <v>#REF!</v>
      </c>
      <c r="BF99" s="309" t="e">
        <f>#REF!-AD99-AR99</f>
        <v>#REF!</v>
      </c>
      <c r="BG99" s="255" t="e">
        <f>Q99-#REF!</f>
        <v>#REF!</v>
      </c>
      <c r="BH99" s="361" t="e">
        <f>Q99/#REF!</f>
        <v>#REF!</v>
      </c>
      <c r="BI99" s="138"/>
      <c r="BJ99" s="138"/>
      <c r="BK99" s="134" t="e">
        <f>#REF!-Q99-AE99-AS99</f>
        <v>#REF!</v>
      </c>
    </row>
    <row r="100" spans="1:64" s="265" customFormat="1" ht="60" x14ac:dyDescent="0.25">
      <c r="A100" s="359" t="s">
        <v>97</v>
      </c>
      <c r="B100" s="360" t="s">
        <v>410</v>
      </c>
      <c r="C100" s="301">
        <v>850000000000</v>
      </c>
      <c r="D100" s="301">
        <v>0</v>
      </c>
      <c r="E100" s="301">
        <v>0</v>
      </c>
      <c r="F100" s="301">
        <v>340000000000</v>
      </c>
      <c r="G100" s="301">
        <v>0</v>
      </c>
      <c r="H100" s="301">
        <v>5000000000</v>
      </c>
      <c r="I100" s="301">
        <v>50000000000</v>
      </c>
      <c r="J100" s="301">
        <v>0</v>
      </c>
      <c r="K100" s="301">
        <v>0</v>
      </c>
      <c r="L100" s="301">
        <v>10000000000</v>
      </c>
      <c r="M100" s="301">
        <v>35000000000</v>
      </c>
      <c r="N100" s="301">
        <v>50000000000</v>
      </c>
      <c r="O100" s="301">
        <v>0</v>
      </c>
      <c r="P100" s="301">
        <v>360000000000</v>
      </c>
      <c r="Q100" s="301">
        <v>310042653416</v>
      </c>
      <c r="R100" s="301">
        <v>0</v>
      </c>
      <c r="S100" s="301">
        <v>0</v>
      </c>
      <c r="T100" s="301">
        <v>0</v>
      </c>
      <c r="U100" s="301">
        <v>0</v>
      </c>
      <c r="V100" s="301">
        <v>0</v>
      </c>
      <c r="W100" s="301">
        <v>0</v>
      </c>
      <c r="X100" s="301">
        <v>0</v>
      </c>
      <c r="Y100" s="301">
        <v>0</v>
      </c>
      <c r="Z100" s="301">
        <v>0</v>
      </c>
      <c r="AA100" s="301">
        <v>0</v>
      </c>
      <c r="AB100" s="301">
        <v>0</v>
      </c>
      <c r="AC100" s="301">
        <v>0</v>
      </c>
      <c r="AD100" s="301">
        <v>310042653416</v>
      </c>
      <c r="AE100" s="254">
        <f>SUM(AF100:AR100)</f>
        <v>0</v>
      </c>
      <c r="AF100" s="254">
        <f t="shared" ref="AF100:AR100" si="19">SUM(AF101:AF106)</f>
        <v>0</v>
      </c>
      <c r="AG100" s="254">
        <f t="shared" si="19"/>
        <v>0</v>
      </c>
      <c r="AH100" s="254">
        <f t="shared" si="19"/>
        <v>0</v>
      </c>
      <c r="AI100" s="254">
        <f t="shared" si="19"/>
        <v>0</v>
      </c>
      <c r="AJ100" s="254">
        <f t="shared" si="19"/>
        <v>0</v>
      </c>
      <c r="AK100" s="254">
        <f t="shared" si="19"/>
        <v>0</v>
      </c>
      <c r="AL100" s="254">
        <f t="shared" si="19"/>
        <v>0</v>
      </c>
      <c r="AM100" s="254">
        <f t="shared" si="19"/>
        <v>0</v>
      </c>
      <c r="AN100" s="254">
        <f t="shared" si="19"/>
        <v>0</v>
      </c>
      <c r="AO100" s="254">
        <f t="shared" si="19"/>
        <v>0</v>
      </c>
      <c r="AP100" s="254">
        <f t="shared" si="19"/>
        <v>0</v>
      </c>
      <c r="AQ100" s="254">
        <f t="shared" si="19"/>
        <v>0</v>
      </c>
      <c r="AR100" s="254">
        <f t="shared" si="19"/>
        <v>0</v>
      </c>
      <c r="AS100" s="254" t="e">
        <f>SUM(AT100:BF100)</f>
        <v>#REF!</v>
      </c>
      <c r="AT100" s="254" t="e">
        <f t="shared" ref="AT100:BF100" si="20">SUM(AT101:AT106)</f>
        <v>#REF!</v>
      </c>
      <c r="AU100" s="254" t="e">
        <f t="shared" si="20"/>
        <v>#REF!</v>
      </c>
      <c r="AV100" s="254" t="e">
        <f t="shared" si="20"/>
        <v>#REF!</v>
      </c>
      <c r="AW100" s="254" t="e">
        <f t="shared" si="20"/>
        <v>#REF!</v>
      </c>
      <c r="AX100" s="254" t="e">
        <f t="shared" si="20"/>
        <v>#REF!</v>
      </c>
      <c r="AY100" s="254" t="e">
        <f t="shared" si="20"/>
        <v>#REF!</v>
      </c>
      <c r="AZ100" s="254" t="e">
        <f t="shared" si="20"/>
        <v>#REF!</v>
      </c>
      <c r="BA100" s="254" t="e">
        <f t="shared" si="20"/>
        <v>#REF!</v>
      </c>
      <c r="BB100" s="254" t="e">
        <f t="shared" si="20"/>
        <v>#REF!</v>
      </c>
      <c r="BC100" s="254" t="e">
        <f t="shared" si="20"/>
        <v>#REF!</v>
      </c>
      <c r="BD100" s="254" t="e">
        <f t="shared" si="20"/>
        <v>#REF!</v>
      </c>
      <c r="BE100" s="254" t="e">
        <f t="shared" si="20"/>
        <v>#REF!</v>
      </c>
      <c r="BF100" s="254" t="e">
        <f t="shared" si="20"/>
        <v>#REF!</v>
      </c>
      <c r="BG100" s="254" t="e">
        <f>Q100-#REF!</f>
        <v>#REF!</v>
      </c>
      <c r="BH100" s="361" t="e">
        <f>Q100/#REF!</f>
        <v>#REF!</v>
      </c>
      <c r="BI100" s="264"/>
      <c r="BJ100" s="264"/>
      <c r="BK100" s="134" t="e">
        <f>#REF!-Q100-AE100-AS100</f>
        <v>#REF!</v>
      </c>
      <c r="BL100" s="137"/>
    </row>
    <row r="101" spans="1:64" s="137" customFormat="1" ht="72" x14ac:dyDescent="0.25">
      <c r="A101" s="317">
        <v>1</v>
      </c>
      <c r="B101" s="318" t="s">
        <v>411</v>
      </c>
      <c r="C101" s="320">
        <v>50000000000</v>
      </c>
      <c r="D101" s="320"/>
      <c r="E101" s="320"/>
      <c r="F101" s="320"/>
      <c r="G101" s="320"/>
      <c r="H101" s="320"/>
      <c r="I101" s="320">
        <v>50000000000</v>
      </c>
      <c r="J101" s="320"/>
      <c r="K101" s="320"/>
      <c r="L101" s="320"/>
      <c r="M101" s="320"/>
      <c r="N101" s="320"/>
      <c r="O101" s="320"/>
      <c r="P101" s="320"/>
      <c r="Q101" s="301">
        <v>0</v>
      </c>
      <c r="R101" s="367"/>
      <c r="S101" s="367"/>
      <c r="T101" s="367"/>
      <c r="U101" s="367"/>
      <c r="V101" s="367"/>
      <c r="W101" s="367"/>
      <c r="X101" s="367"/>
      <c r="Y101" s="367"/>
      <c r="Z101" s="367"/>
      <c r="AA101" s="367"/>
      <c r="AB101" s="367"/>
      <c r="AC101" s="367"/>
      <c r="AD101" s="367"/>
      <c r="AE101" s="260"/>
      <c r="AF101" s="260"/>
      <c r="AG101" s="260"/>
      <c r="AH101" s="260"/>
      <c r="AI101" s="260"/>
      <c r="AJ101" s="260"/>
      <c r="AK101" s="260"/>
      <c r="AL101" s="260"/>
      <c r="AM101" s="260"/>
      <c r="AN101" s="260"/>
      <c r="AO101" s="260"/>
      <c r="AP101" s="260"/>
      <c r="AQ101" s="260"/>
      <c r="AR101" s="260"/>
      <c r="AS101" s="341" t="e">
        <f t="shared" si="15"/>
        <v>#REF!</v>
      </c>
      <c r="AT101" s="309" t="e">
        <f>#REF!-R101-AF101</f>
        <v>#REF!</v>
      </c>
      <c r="AU101" s="309" t="e">
        <f>#REF!-S101-AG101</f>
        <v>#REF!</v>
      </c>
      <c r="AV101" s="309" t="e">
        <f>#REF!-T101-AH101</f>
        <v>#REF!</v>
      </c>
      <c r="AW101" s="309" t="e">
        <f>#REF!-U101-AI101</f>
        <v>#REF!</v>
      </c>
      <c r="AX101" s="309" t="e">
        <f>#REF!-V101-AJ101</f>
        <v>#REF!</v>
      </c>
      <c r="AY101" s="309" t="e">
        <f>#REF!-W101-AK101</f>
        <v>#REF!</v>
      </c>
      <c r="AZ101" s="309" t="e">
        <f>#REF!-X101-AL101</f>
        <v>#REF!</v>
      </c>
      <c r="BA101" s="309" t="e">
        <f>#REF!-Y101-AM101</f>
        <v>#REF!</v>
      </c>
      <c r="BB101" s="309" t="e">
        <f>#REF!-Z101-AN101</f>
        <v>#REF!</v>
      </c>
      <c r="BC101" s="309" t="e">
        <f>#REF!-AA101-AO101</f>
        <v>#REF!</v>
      </c>
      <c r="BD101" s="309" t="e">
        <f>#REF!-AB101-AP101</f>
        <v>#REF!</v>
      </c>
      <c r="BE101" s="309" t="e">
        <f>#REF!-AC101-AQ101</f>
        <v>#REF!</v>
      </c>
      <c r="BF101" s="309" t="e">
        <f>#REF!-AD101-AR101</f>
        <v>#REF!</v>
      </c>
      <c r="BG101" s="260"/>
      <c r="BH101" s="379"/>
      <c r="BI101" s="138"/>
      <c r="BJ101" s="138"/>
      <c r="BK101" s="134" t="e">
        <f>#REF!-Q101-AE101-AS101</f>
        <v>#REF!</v>
      </c>
    </row>
    <row r="102" spans="1:64" s="137" customFormat="1" ht="12" x14ac:dyDescent="0.25">
      <c r="A102" s="317">
        <v>2</v>
      </c>
      <c r="B102" s="318" t="s">
        <v>455</v>
      </c>
      <c r="C102" s="320">
        <v>330000000000</v>
      </c>
      <c r="D102" s="320"/>
      <c r="E102" s="320"/>
      <c r="F102" s="320">
        <v>330000000000</v>
      </c>
      <c r="G102" s="320"/>
      <c r="H102" s="320"/>
      <c r="I102" s="320"/>
      <c r="J102" s="320"/>
      <c r="K102" s="320"/>
      <c r="L102" s="320"/>
      <c r="M102" s="320"/>
      <c r="N102" s="320"/>
      <c r="O102" s="320"/>
      <c r="P102" s="320"/>
      <c r="Q102" s="301"/>
      <c r="R102" s="367"/>
      <c r="S102" s="367"/>
      <c r="T102" s="367"/>
      <c r="U102" s="367"/>
      <c r="V102" s="367"/>
      <c r="W102" s="367"/>
      <c r="X102" s="367"/>
      <c r="Y102" s="367"/>
      <c r="Z102" s="367"/>
      <c r="AA102" s="367"/>
      <c r="AB102" s="367"/>
      <c r="AC102" s="367"/>
      <c r="AD102" s="367"/>
      <c r="AE102" s="260"/>
      <c r="AF102" s="260"/>
      <c r="AG102" s="260"/>
      <c r="AH102" s="260"/>
      <c r="AI102" s="260"/>
      <c r="AJ102" s="260"/>
      <c r="AK102" s="260"/>
      <c r="AL102" s="260"/>
      <c r="AM102" s="260"/>
      <c r="AN102" s="260"/>
      <c r="AO102" s="260"/>
      <c r="AP102" s="260"/>
      <c r="AQ102" s="260"/>
      <c r="AR102" s="260"/>
      <c r="AS102" s="341"/>
      <c r="AT102" s="309" t="e">
        <f>#REF!-R102-AF102</f>
        <v>#REF!</v>
      </c>
      <c r="AU102" s="309" t="e">
        <f>#REF!-S102-AG102</f>
        <v>#REF!</v>
      </c>
      <c r="AV102" s="309" t="e">
        <f>#REF!-T102-AH102</f>
        <v>#REF!</v>
      </c>
      <c r="AW102" s="309" t="e">
        <f>#REF!-U102-AI102</f>
        <v>#REF!</v>
      </c>
      <c r="AX102" s="309" t="e">
        <f>#REF!-V102-AJ102</f>
        <v>#REF!</v>
      </c>
      <c r="AY102" s="309" t="e">
        <f>#REF!-W102-AK102</f>
        <v>#REF!</v>
      </c>
      <c r="AZ102" s="309" t="e">
        <f>#REF!-X102-AL102</f>
        <v>#REF!</v>
      </c>
      <c r="BA102" s="309" t="e">
        <f>#REF!-Y102-AM102</f>
        <v>#REF!</v>
      </c>
      <c r="BB102" s="309" t="e">
        <f>#REF!-Z102-AN102</f>
        <v>#REF!</v>
      </c>
      <c r="BC102" s="309" t="e">
        <f>#REF!-AA102-AO102</f>
        <v>#REF!</v>
      </c>
      <c r="BD102" s="309" t="e">
        <f>#REF!-AB102-AP102</f>
        <v>#REF!</v>
      </c>
      <c r="BE102" s="309" t="e">
        <f>#REF!-AC102-AQ102</f>
        <v>#REF!</v>
      </c>
      <c r="BF102" s="309" t="e">
        <f>#REF!-AD102-AR102</f>
        <v>#REF!</v>
      </c>
      <c r="BG102" s="260"/>
      <c r="BH102" s="379"/>
      <c r="BI102" s="138"/>
      <c r="BJ102" s="138"/>
      <c r="BK102" s="134"/>
    </row>
    <row r="103" spans="1:64" s="137" customFormat="1" ht="17.25" customHeight="1" x14ac:dyDescent="0.25">
      <c r="A103" s="317">
        <v>3</v>
      </c>
      <c r="B103" s="318" t="s">
        <v>456</v>
      </c>
      <c r="C103" s="320">
        <v>50000000000</v>
      </c>
      <c r="D103" s="320"/>
      <c r="E103" s="320"/>
      <c r="F103" s="320"/>
      <c r="G103" s="320"/>
      <c r="H103" s="320"/>
      <c r="I103" s="320"/>
      <c r="J103" s="320"/>
      <c r="K103" s="320"/>
      <c r="L103" s="320"/>
      <c r="M103" s="320"/>
      <c r="N103" s="320"/>
      <c r="O103" s="320"/>
      <c r="P103" s="320">
        <v>50000000000</v>
      </c>
      <c r="Q103" s="301">
        <v>0</v>
      </c>
      <c r="R103" s="367"/>
      <c r="S103" s="367"/>
      <c r="T103" s="367"/>
      <c r="U103" s="367"/>
      <c r="V103" s="367"/>
      <c r="W103" s="367"/>
      <c r="X103" s="367"/>
      <c r="Y103" s="367"/>
      <c r="Z103" s="367"/>
      <c r="AA103" s="367"/>
      <c r="AB103" s="367"/>
      <c r="AC103" s="367"/>
      <c r="AD103" s="367"/>
      <c r="AE103" s="260"/>
      <c r="AF103" s="260"/>
      <c r="AG103" s="260"/>
      <c r="AH103" s="260"/>
      <c r="AI103" s="260"/>
      <c r="AJ103" s="260"/>
      <c r="AK103" s="260"/>
      <c r="AL103" s="260"/>
      <c r="AM103" s="260"/>
      <c r="AN103" s="260"/>
      <c r="AO103" s="260"/>
      <c r="AP103" s="260"/>
      <c r="AQ103" s="260"/>
      <c r="AR103" s="260"/>
      <c r="AS103" s="341" t="e">
        <f t="shared" si="15"/>
        <v>#REF!</v>
      </c>
      <c r="AT103" s="309" t="e">
        <f>#REF!-R103-AF103</f>
        <v>#REF!</v>
      </c>
      <c r="AU103" s="309" t="e">
        <f>#REF!-S103-AG103</f>
        <v>#REF!</v>
      </c>
      <c r="AV103" s="309" t="e">
        <f>#REF!-T103-AH103</f>
        <v>#REF!</v>
      </c>
      <c r="AW103" s="309" t="e">
        <f>#REF!-U103-AI103</f>
        <v>#REF!</v>
      </c>
      <c r="AX103" s="309" t="e">
        <f>#REF!-V103-AJ103</f>
        <v>#REF!</v>
      </c>
      <c r="AY103" s="309" t="e">
        <f>#REF!-W103-AK103</f>
        <v>#REF!</v>
      </c>
      <c r="AZ103" s="309" t="e">
        <f>#REF!-X103-AL103</f>
        <v>#REF!</v>
      </c>
      <c r="BA103" s="309" t="e">
        <f>#REF!-Y103-AM103</f>
        <v>#REF!</v>
      </c>
      <c r="BB103" s="309" t="e">
        <f>#REF!-Z103-AN103</f>
        <v>#REF!</v>
      </c>
      <c r="BC103" s="309" t="e">
        <f>#REF!-AA103-AO103</f>
        <v>#REF!</v>
      </c>
      <c r="BD103" s="309" t="e">
        <f>#REF!-AB103-AP103</f>
        <v>#REF!</v>
      </c>
      <c r="BE103" s="309" t="e">
        <f>#REF!-AC103-AQ103</f>
        <v>#REF!</v>
      </c>
      <c r="BF103" s="309" t="e">
        <f>#REF!-AD103-AR103</f>
        <v>#REF!</v>
      </c>
      <c r="BG103" s="260"/>
      <c r="BH103" s="379"/>
      <c r="BI103" s="138"/>
      <c r="BJ103" s="138"/>
      <c r="BK103" s="134" t="e">
        <f>#REF!-Q103-AE103-AS103</f>
        <v>#REF!</v>
      </c>
    </row>
    <row r="104" spans="1:64" s="137" customFormat="1" ht="48" x14ac:dyDescent="0.25">
      <c r="A104" s="317">
        <v>4</v>
      </c>
      <c r="B104" s="318" t="s">
        <v>412</v>
      </c>
      <c r="C104" s="320">
        <v>70000000000</v>
      </c>
      <c r="D104" s="320"/>
      <c r="E104" s="320"/>
      <c r="F104" s="320">
        <v>10000000000</v>
      </c>
      <c r="G104" s="320"/>
      <c r="H104" s="320">
        <v>5000000000</v>
      </c>
      <c r="I104" s="320"/>
      <c r="J104" s="320"/>
      <c r="K104" s="320"/>
      <c r="L104" s="320">
        <v>10000000000</v>
      </c>
      <c r="M104" s="320">
        <v>35000000000</v>
      </c>
      <c r="N104" s="320"/>
      <c r="O104" s="320"/>
      <c r="P104" s="320">
        <v>10000000000</v>
      </c>
      <c r="Q104" s="301">
        <v>0</v>
      </c>
      <c r="R104" s="367"/>
      <c r="S104" s="367"/>
      <c r="T104" s="367"/>
      <c r="U104" s="367"/>
      <c r="V104" s="367"/>
      <c r="W104" s="367"/>
      <c r="X104" s="367"/>
      <c r="Y104" s="367"/>
      <c r="Z104" s="367"/>
      <c r="AA104" s="367"/>
      <c r="AB104" s="367"/>
      <c r="AC104" s="367"/>
      <c r="AD104" s="367"/>
      <c r="AE104" s="260"/>
      <c r="AF104" s="260"/>
      <c r="AG104" s="260"/>
      <c r="AH104" s="260"/>
      <c r="AI104" s="260"/>
      <c r="AJ104" s="260"/>
      <c r="AK104" s="260"/>
      <c r="AL104" s="260"/>
      <c r="AM104" s="260"/>
      <c r="AN104" s="260"/>
      <c r="AO104" s="260"/>
      <c r="AP104" s="260"/>
      <c r="AQ104" s="260"/>
      <c r="AR104" s="260"/>
      <c r="AS104" s="341" t="e">
        <f t="shared" si="15"/>
        <v>#REF!</v>
      </c>
      <c r="AT104" s="309" t="e">
        <f>#REF!-R104-AF104</f>
        <v>#REF!</v>
      </c>
      <c r="AU104" s="309" t="e">
        <f>#REF!-S104-AG104</f>
        <v>#REF!</v>
      </c>
      <c r="AV104" s="309" t="e">
        <f>#REF!-T104-AH104</f>
        <v>#REF!</v>
      </c>
      <c r="AW104" s="309" t="e">
        <f>#REF!-U104-AI104</f>
        <v>#REF!</v>
      </c>
      <c r="AX104" s="309" t="e">
        <f>#REF!-V104-AJ104</f>
        <v>#REF!</v>
      </c>
      <c r="AY104" s="309" t="e">
        <f>#REF!-W104-AK104</f>
        <v>#REF!</v>
      </c>
      <c r="AZ104" s="309" t="e">
        <f>#REF!-X104-AL104</f>
        <v>#REF!</v>
      </c>
      <c r="BA104" s="309" t="e">
        <f>#REF!-Y104-AM104</f>
        <v>#REF!</v>
      </c>
      <c r="BB104" s="309" t="e">
        <f>#REF!-Z104-AN104</f>
        <v>#REF!</v>
      </c>
      <c r="BC104" s="309" t="e">
        <f>#REF!-AA104-AO104</f>
        <v>#REF!</v>
      </c>
      <c r="BD104" s="309" t="e">
        <f>#REF!-AB104-AP104</f>
        <v>#REF!</v>
      </c>
      <c r="BE104" s="309" t="e">
        <f>#REF!-AC104-AQ104</f>
        <v>#REF!</v>
      </c>
      <c r="BF104" s="309" t="e">
        <f>#REF!-AD104-AR104</f>
        <v>#REF!</v>
      </c>
      <c r="BG104" s="260"/>
      <c r="BH104" s="379"/>
      <c r="BI104" s="138"/>
      <c r="BJ104" s="138"/>
      <c r="BK104" s="134" t="e">
        <f>#REF!-Q104-AE104-AS104</f>
        <v>#REF!</v>
      </c>
    </row>
    <row r="105" spans="1:64" s="137" customFormat="1" ht="24" x14ac:dyDescent="0.25">
      <c r="A105" s="317">
        <v>5</v>
      </c>
      <c r="B105" s="318" t="s">
        <v>413</v>
      </c>
      <c r="C105" s="320">
        <v>300000000000</v>
      </c>
      <c r="D105" s="320"/>
      <c r="E105" s="320"/>
      <c r="F105" s="320"/>
      <c r="G105" s="320"/>
      <c r="H105" s="320"/>
      <c r="I105" s="320"/>
      <c r="J105" s="320"/>
      <c r="K105" s="320"/>
      <c r="L105" s="320"/>
      <c r="M105" s="320"/>
      <c r="N105" s="320"/>
      <c r="O105" s="320"/>
      <c r="P105" s="320">
        <v>300000000000</v>
      </c>
      <c r="Q105" s="320">
        <v>310042653416</v>
      </c>
      <c r="R105" s="367"/>
      <c r="S105" s="367"/>
      <c r="T105" s="367"/>
      <c r="U105" s="367"/>
      <c r="V105" s="367"/>
      <c r="W105" s="367"/>
      <c r="X105" s="367"/>
      <c r="Y105" s="367"/>
      <c r="Z105" s="367"/>
      <c r="AA105" s="367"/>
      <c r="AB105" s="367"/>
      <c r="AC105" s="367"/>
      <c r="AD105" s="376">
        <v>310042653416</v>
      </c>
      <c r="AE105" s="260"/>
      <c r="AF105" s="260"/>
      <c r="AG105" s="260"/>
      <c r="AH105" s="260"/>
      <c r="AI105" s="260"/>
      <c r="AJ105" s="260"/>
      <c r="AK105" s="260"/>
      <c r="AL105" s="260"/>
      <c r="AM105" s="260"/>
      <c r="AN105" s="260"/>
      <c r="AO105" s="260"/>
      <c r="AP105" s="260"/>
      <c r="AQ105" s="260"/>
      <c r="AR105" s="260"/>
      <c r="AS105" s="341" t="e">
        <f t="shared" si="15"/>
        <v>#REF!</v>
      </c>
      <c r="AT105" s="309" t="e">
        <f>#REF!-R105-AF105</f>
        <v>#REF!</v>
      </c>
      <c r="AU105" s="309" t="e">
        <f>#REF!-S105-AG105</f>
        <v>#REF!</v>
      </c>
      <c r="AV105" s="309" t="e">
        <f>#REF!-T105-AH105</f>
        <v>#REF!</v>
      </c>
      <c r="AW105" s="309" t="e">
        <f>#REF!-U105-AI105</f>
        <v>#REF!</v>
      </c>
      <c r="AX105" s="309" t="e">
        <f>#REF!-V105-AJ105</f>
        <v>#REF!</v>
      </c>
      <c r="AY105" s="309" t="e">
        <f>#REF!-W105-AK105</f>
        <v>#REF!</v>
      </c>
      <c r="AZ105" s="309" t="e">
        <f>#REF!-X105-AL105</f>
        <v>#REF!</v>
      </c>
      <c r="BA105" s="309" t="e">
        <f>#REF!-Y105-AM105</f>
        <v>#REF!</v>
      </c>
      <c r="BB105" s="309" t="e">
        <f>#REF!-Z105-AN105</f>
        <v>#REF!</v>
      </c>
      <c r="BC105" s="309" t="e">
        <f>#REF!-AA105-AO105</f>
        <v>#REF!</v>
      </c>
      <c r="BD105" s="309" t="e">
        <f>#REF!-AB105-AP105</f>
        <v>#REF!</v>
      </c>
      <c r="BE105" s="309" t="e">
        <f>#REF!-AC105-AQ105</f>
        <v>#REF!</v>
      </c>
      <c r="BF105" s="309" t="e">
        <f>#REF!-AD105-AR105</f>
        <v>#REF!</v>
      </c>
      <c r="BG105" s="260"/>
      <c r="BH105" s="379"/>
      <c r="BI105" s="138"/>
      <c r="BJ105" s="138"/>
      <c r="BK105" s="134" t="e">
        <f>#REF!-Q105-AE105-AS105</f>
        <v>#REF!</v>
      </c>
    </row>
    <row r="106" spans="1:64" s="137" customFormat="1" ht="72" x14ac:dyDescent="0.25">
      <c r="A106" s="317">
        <v>6</v>
      </c>
      <c r="B106" s="318" t="s">
        <v>457</v>
      </c>
      <c r="C106" s="320">
        <v>50000000000</v>
      </c>
      <c r="D106" s="320"/>
      <c r="E106" s="320"/>
      <c r="F106" s="320"/>
      <c r="G106" s="320"/>
      <c r="H106" s="320"/>
      <c r="I106" s="320"/>
      <c r="J106" s="320"/>
      <c r="K106" s="320"/>
      <c r="L106" s="320"/>
      <c r="M106" s="320"/>
      <c r="N106" s="320">
        <v>50000000000</v>
      </c>
      <c r="O106" s="320"/>
      <c r="P106" s="320"/>
      <c r="Q106" s="301">
        <v>0</v>
      </c>
      <c r="R106" s="367"/>
      <c r="S106" s="367"/>
      <c r="T106" s="367"/>
      <c r="U106" s="367"/>
      <c r="V106" s="367"/>
      <c r="W106" s="367"/>
      <c r="X106" s="367"/>
      <c r="Y106" s="367"/>
      <c r="Z106" s="367"/>
      <c r="AA106" s="367"/>
      <c r="AB106" s="367"/>
      <c r="AC106" s="367"/>
      <c r="AD106" s="367"/>
      <c r="AE106" s="260"/>
      <c r="AF106" s="260"/>
      <c r="AG106" s="260"/>
      <c r="AH106" s="260"/>
      <c r="AI106" s="260"/>
      <c r="AJ106" s="260"/>
      <c r="AK106" s="260"/>
      <c r="AL106" s="260"/>
      <c r="AM106" s="260"/>
      <c r="AN106" s="260"/>
      <c r="AO106" s="260"/>
      <c r="AP106" s="260"/>
      <c r="AQ106" s="260"/>
      <c r="AR106" s="260"/>
      <c r="AS106" s="341" t="e">
        <f t="shared" si="15"/>
        <v>#REF!</v>
      </c>
      <c r="AT106" s="309" t="e">
        <f>#REF!-R106-AF106</f>
        <v>#REF!</v>
      </c>
      <c r="AU106" s="309" t="e">
        <f>#REF!-S106-AG106</f>
        <v>#REF!</v>
      </c>
      <c r="AV106" s="309" t="e">
        <f>#REF!-T106-AH106</f>
        <v>#REF!</v>
      </c>
      <c r="AW106" s="309" t="e">
        <f>#REF!-U106-AI106</f>
        <v>#REF!</v>
      </c>
      <c r="AX106" s="309" t="e">
        <f>#REF!-V106-AJ106</f>
        <v>#REF!</v>
      </c>
      <c r="AY106" s="309" t="e">
        <f>#REF!-W106-AK106</f>
        <v>#REF!</v>
      </c>
      <c r="AZ106" s="309" t="e">
        <f>#REF!-X106-AL106</f>
        <v>#REF!</v>
      </c>
      <c r="BA106" s="309" t="e">
        <f>#REF!-Y106-AM106</f>
        <v>#REF!</v>
      </c>
      <c r="BB106" s="309" t="e">
        <f>#REF!-Z106-AN106</f>
        <v>#REF!</v>
      </c>
      <c r="BC106" s="309" t="e">
        <f>#REF!-AA106-AO106</f>
        <v>#REF!</v>
      </c>
      <c r="BD106" s="309" t="e">
        <f>#REF!-AB106-AP106</f>
        <v>#REF!</v>
      </c>
      <c r="BE106" s="309" t="e">
        <f>#REF!-AC106-AQ106</f>
        <v>#REF!</v>
      </c>
      <c r="BF106" s="309" t="e">
        <f>#REF!-AD106-AR106</f>
        <v>#REF!</v>
      </c>
      <c r="BG106" s="260"/>
      <c r="BH106" s="379"/>
      <c r="BI106" s="138"/>
      <c r="BJ106" s="138"/>
      <c r="BK106" s="134" t="e">
        <f>#REF!-Q106-AE106-AS106</f>
        <v>#REF!</v>
      </c>
    </row>
    <row r="107" spans="1:64" s="265" customFormat="1" ht="27.75" customHeight="1" x14ac:dyDescent="0.25">
      <c r="A107" s="359" t="s">
        <v>112</v>
      </c>
      <c r="B107" s="360" t="s">
        <v>228</v>
      </c>
      <c r="C107" s="301">
        <v>245406000000</v>
      </c>
      <c r="D107" s="301">
        <v>0</v>
      </c>
      <c r="E107" s="301">
        <v>0</v>
      </c>
      <c r="F107" s="301">
        <v>0</v>
      </c>
      <c r="G107" s="301">
        <v>0</v>
      </c>
      <c r="H107" s="301">
        <v>0</v>
      </c>
      <c r="I107" s="301">
        <v>0</v>
      </c>
      <c r="J107" s="301">
        <v>0</v>
      </c>
      <c r="K107" s="301">
        <v>0</v>
      </c>
      <c r="L107" s="301">
        <v>0</v>
      </c>
      <c r="M107" s="301">
        <v>211829000000</v>
      </c>
      <c r="N107" s="301">
        <v>0</v>
      </c>
      <c r="O107" s="301">
        <v>33577000000</v>
      </c>
      <c r="P107" s="301">
        <v>0</v>
      </c>
      <c r="Q107" s="301">
        <v>0</v>
      </c>
      <c r="R107" s="301">
        <v>0</v>
      </c>
      <c r="S107" s="301">
        <v>0</v>
      </c>
      <c r="T107" s="301">
        <v>0</v>
      </c>
      <c r="U107" s="301">
        <v>0</v>
      </c>
      <c r="V107" s="301">
        <v>0</v>
      </c>
      <c r="W107" s="301">
        <v>0</v>
      </c>
      <c r="X107" s="301">
        <v>0</v>
      </c>
      <c r="Y107" s="301">
        <v>0</v>
      </c>
      <c r="Z107" s="301">
        <v>0</v>
      </c>
      <c r="AA107" s="301">
        <v>0</v>
      </c>
      <c r="AB107" s="301">
        <v>0</v>
      </c>
      <c r="AC107" s="301">
        <v>0</v>
      </c>
      <c r="AD107" s="301">
        <v>0</v>
      </c>
      <c r="AE107" s="254">
        <f>SUM(AF107:AR107)</f>
        <v>0</v>
      </c>
      <c r="AF107" s="254">
        <f>SUM(AF108:AF114)</f>
        <v>0</v>
      </c>
      <c r="AG107" s="254">
        <f t="shared" ref="AG107:AR107" si="21">SUM(AG108:AG114)</f>
        <v>0</v>
      </c>
      <c r="AH107" s="254">
        <f t="shared" si="21"/>
        <v>0</v>
      </c>
      <c r="AI107" s="254">
        <f t="shared" si="21"/>
        <v>0</v>
      </c>
      <c r="AJ107" s="254">
        <f t="shared" si="21"/>
        <v>0</v>
      </c>
      <c r="AK107" s="254">
        <f t="shared" si="21"/>
        <v>0</v>
      </c>
      <c r="AL107" s="254">
        <f t="shared" si="21"/>
        <v>0</v>
      </c>
      <c r="AM107" s="254">
        <f t="shared" si="21"/>
        <v>0</v>
      </c>
      <c r="AN107" s="254">
        <f t="shared" si="21"/>
        <v>0</v>
      </c>
      <c r="AO107" s="254">
        <f t="shared" si="21"/>
        <v>0</v>
      </c>
      <c r="AP107" s="254">
        <f t="shared" si="21"/>
        <v>0</v>
      </c>
      <c r="AQ107" s="254">
        <f t="shared" si="21"/>
        <v>0</v>
      </c>
      <c r="AR107" s="254">
        <f t="shared" si="21"/>
        <v>0</v>
      </c>
      <c r="AS107" s="254" t="e">
        <f>SUM(AT107:BF107)</f>
        <v>#REF!</v>
      </c>
      <c r="AT107" s="254" t="e">
        <f>SUM(AT108:AT114)</f>
        <v>#REF!</v>
      </c>
      <c r="AU107" s="254" t="e">
        <f t="shared" ref="AU107:BF107" si="22">SUM(AU108:AU114)</f>
        <v>#REF!</v>
      </c>
      <c r="AV107" s="254" t="e">
        <f t="shared" si="22"/>
        <v>#REF!</v>
      </c>
      <c r="AW107" s="254" t="e">
        <f t="shared" si="22"/>
        <v>#REF!</v>
      </c>
      <c r="AX107" s="254" t="e">
        <f t="shared" si="22"/>
        <v>#REF!</v>
      </c>
      <c r="AY107" s="254" t="e">
        <f t="shared" si="22"/>
        <v>#REF!</v>
      </c>
      <c r="AZ107" s="254" t="e">
        <f t="shared" si="22"/>
        <v>#REF!</v>
      </c>
      <c r="BA107" s="254" t="e">
        <f t="shared" si="22"/>
        <v>#REF!</v>
      </c>
      <c r="BB107" s="254" t="e">
        <f t="shared" si="22"/>
        <v>#REF!</v>
      </c>
      <c r="BC107" s="254" t="e">
        <f t="shared" si="22"/>
        <v>#REF!</v>
      </c>
      <c r="BD107" s="254" t="e">
        <f t="shared" si="22"/>
        <v>#REF!</v>
      </c>
      <c r="BE107" s="254" t="e">
        <f t="shared" si="22"/>
        <v>#REF!</v>
      </c>
      <c r="BF107" s="254" t="e">
        <f t="shared" si="22"/>
        <v>#REF!</v>
      </c>
      <c r="BG107" s="372" t="e">
        <f>Q107-#REF!</f>
        <v>#REF!</v>
      </c>
      <c r="BH107" s="373" t="e">
        <f>Q107/#REF!</f>
        <v>#REF!</v>
      </c>
      <c r="BI107" s="264"/>
      <c r="BJ107" s="264"/>
      <c r="BK107" s="134" t="e">
        <f>#REF!-Q107-AE107-AS107</f>
        <v>#REF!</v>
      </c>
      <c r="BL107" s="137"/>
    </row>
    <row r="108" spans="1:64" s="137" customFormat="1" ht="48" x14ac:dyDescent="0.25">
      <c r="A108" s="317">
        <v>1</v>
      </c>
      <c r="B108" s="318" t="s">
        <v>414</v>
      </c>
      <c r="C108" s="320">
        <v>211829000000</v>
      </c>
      <c r="D108" s="320"/>
      <c r="E108" s="320"/>
      <c r="F108" s="320"/>
      <c r="G108" s="320"/>
      <c r="H108" s="320"/>
      <c r="I108" s="320"/>
      <c r="J108" s="320"/>
      <c r="K108" s="320"/>
      <c r="L108" s="320"/>
      <c r="M108" s="320">
        <v>211829000000</v>
      </c>
      <c r="N108" s="320"/>
      <c r="O108" s="320"/>
      <c r="P108" s="320"/>
      <c r="Q108" s="301">
        <v>0</v>
      </c>
      <c r="R108" s="367"/>
      <c r="S108" s="367"/>
      <c r="T108" s="367"/>
      <c r="U108" s="367"/>
      <c r="V108" s="367"/>
      <c r="W108" s="367"/>
      <c r="X108" s="367"/>
      <c r="Y108" s="367"/>
      <c r="Z108" s="367"/>
      <c r="AA108" s="367"/>
      <c r="AB108" s="367"/>
      <c r="AC108" s="367"/>
      <c r="AD108" s="367"/>
      <c r="AE108" s="260"/>
      <c r="AF108" s="260"/>
      <c r="AG108" s="260"/>
      <c r="AH108" s="260"/>
      <c r="AI108" s="260"/>
      <c r="AJ108" s="260"/>
      <c r="AK108" s="260"/>
      <c r="AL108" s="260"/>
      <c r="AM108" s="260"/>
      <c r="AN108" s="260"/>
      <c r="AO108" s="260"/>
      <c r="AP108" s="260"/>
      <c r="AQ108" s="260"/>
      <c r="AR108" s="260"/>
      <c r="AS108" s="341" t="e">
        <f t="shared" si="15"/>
        <v>#REF!</v>
      </c>
      <c r="AT108" s="309" t="e">
        <f>#REF!-R108-AF108</f>
        <v>#REF!</v>
      </c>
      <c r="AU108" s="309" t="e">
        <f>#REF!-S108-AG108</f>
        <v>#REF!</v>
      </c>
      <c r="AV108" s="309" t="e">
        <f>#REF!-T108-AH108</f>
        <v>#REF!</v>
      </c>
      <c r="AW108" s="309" t="e">
        <f>#REF!-U108-AI108</f>
        <v>#REF!</v>
      </c>
      <c r="AX108" s="309" t="e">
        <f>#REF!-V108-AJ108</f>
        <v>#REF!</v>
      </c>
      <c r="AY108" s="309" t="e">
        <f>#REF!-W108-AK108</f>
        <v>#REF!</v>
      </c>
      <c r="AZ108" s="309" t="e">
        <f>#REF!-X108-AL108</f>
        <v>#REF!</v>
      </c>
      <c r="BA108" s="309" t="e">
        <f>#REF!-Y108-AM108</f>
        <v>#REF!</v>
      </c>
      <c r="BB108" s="309" t="e">
        <f>#REF!-Z108-AN108</f>
        <v>#REF!</v>
      </c>
      <c r="BC108" s="309" t="e">
        <f>#REF!-AA108-AO108</f>
        <v>#REF!</v>
      </c>
      <c r="BD108" s="309" t="e">
        <f>#REF!-AB108-AP108</f>
        <v>#REF!</v>
      </c>
      <c r="BE108" s="309" t="e">
        <f>#REF!-AC108-AQ108</f>
        <v>#REF!</v>
      </c>
      <c r="BF108" s="309" t="e">
        <f>#REF!-AD108-AR108</f>
        <v>#REF!</v>
      </c>
      <c r="BG108" s="260"/>
      <c r="BH108" s="379"/>
      <c r="BI108" s="138"/>
      <c r="BJ108" s="138"/>
      <c r="BK108" s="134" t="e">
        <f>#REF!-Q108-AE108-AS108</f>
        <v>#REF!</v>
      </c>
    </row>
    <row r="109" spans="1:64" s="137" customFormat="1" ht="24" x14ac:dyDescent="0.25">
      <c r="A109" s="317">
        <v>2</v>
      </c>
      <c r="B109" s="318" t="s">
        <v>229</v>
      </c>
      <c r="C109" s="320">
        <v>33577000000</v>
      </c>
      <c r="D109" s="320"/>
      <c r="E109" s="320"/>
      <c r="F109" s="320"/>
      <c r="G109" s="320"/>
      <c r="H109" s="320"/>
      <c r="I109" s="320"/>
      <c r="J109" s="320"/>
      <c r="K109" s="320"/>
      <c r="L109" s="320"/>
      <c r="M109" s="320"/>
      <c r="N109" s="320"/>
      <c r="O109" s="320">
        <v>33577000000</v>
      </c>
      <c r="P109" s="320"/>
      <c r="Q109" s="301">
        <v>0</v>
      </c>
      <c r="R109" s="367"/>
      <c r="S109" s="367"/>
      <c r="T109" s="367"/>
      <c r="U109" s="367"/>
      <c r="V109" s="367"/>
      <c r="W109" s="367"/>
      <c r="X109" s="367"/>
      <c r="Y109" s="367"/>
      <c r="Z109" s="367"/>
      <c r="AA109" s="367"/>
      <c r="AB109" s="367"/>
      <c r="AC109" s="367"/>
      <c r="AD109" s="367"/>
      <c r="AE109" s="260"/>
      <c r="AF109" s="260"/>
      <c r="AG109" s="260"/>
      <c r="AH109" s="260"/>
      <c r="AI109" s="260"/>
      <c r="AJ109" s="260"/>
      <c r="AK109" s="260"/>
      <c r="AL109" s="260"/>
      <c r="AM109" s="260"/>
      <c r="AN109" s="260"/>
      <c r="AO109" s="260"/>
      <c r="AP109" s="260"/>
      <c r="AQ109" s="260"/>
      <c r="AR109" s="260"/>
      <c r="AS109" s="341" t="e">
        <f t="shared" si="15"/>
        <v>#REF!</v>
      </c>
      <c r="AT109" s="309" t="e">
        <f>#REF!-R109-AF109</f>
        <v>#REF!</v>
      </c>
      <c r="AU109" s="309" t="e">
        <f>#REF!-S109-AG109</f>
        <v>#REF!</v>
      </c>
      <c r="AV109" s="309" t="e">
        <f>#REF!-T109-AH109</f>
        <v>#REF!</v>
      </c>
      <c r="AW109" s="309" t="e">
        <f>#REF!-U109-AI109</f>
        <v>#REF!</v>
      </c>
      <c r="AX109" s="309" t="e">
        <f>#REF!-V109-AJ109</f>
        <v>#REF!</v>
      </c>
      <c r="AY109" s="309" t="e">
        <f>#REF!-W109-AK109</f>
        <v>#REF!</v>
      </c>
      <c r="AZ109" s="309" t="e">
        <f>#REF!-X109-AL109</f>
        <v>#REF!</v>
      </c>
      <c r="BA109" s="309" t="e">
        <f>#REF!-Y109-AM109</f>
        <v>#REF!</v>
      </c>
      <c r="BB109" s="309" t="e">
        <f>#REF!-Z109-AN109</f>
        <v>#REF!</v>
      </c>
      <c r="BC109" s="309" t="e">
        <f>#REF!-AA109-AO109</f>
        <v>#REF!</v>
      </c>
      <c r="BD109" s="309" t="e">
        <f>#REF!-AB109-AP109</f>
        <v>#REF!</v>
      </c>
      <c r="BE109" s="309" t="e">
        <f>#REF!-AC109-AQ109</f>
        <v>#REF!</v>
      </c>
      <c r="BF109" s="309" t="e">
        <f>#REF!-AD109-AR109</f>
        <v>#REF!</v>
      </c>
      <c r="BG109" s="260"/>
      <c r="BH109" s="379"/>
      <c r="BI109" s="138"/>
      <c r="BJ109" s="138"/>
      <c r="BK109" s="134" t="e">
        <f>#REF!-Q109-AE109-AS109</f>
        <v>#REF!</v>
      </c>
    </row>
    <row r="110" spans="1:64" s="137" customFormat="1" ht="36" x14ac:dyDescent="0.25">
      <c r="A110" s="317" t="s">
        <v>297</v>
      </c>
      <c r="B110" s="318" t="s">
        <v>415</v>
      </c>
      <c r="C110" s="320">
        <v>18577000000</v>
      </c>
      <c r="D110" s="320"/>
      <c r="E110" s="320"/>
      <c r="F110" s="320"/>
      <c r="G110" s="320"/>
      <c r="H110" s="320"/>
      <c r="I110" s="320"/>
      <c r="J110" s="320"/>
      <c r="K110" s="320"/>
      <c r="L110" s="320"/>
      <c r="M110" s="320"/>
      <c r="N110" s="320"/>
      <c r="O110" s="320">
        <v>18577000000</v>
      </c>
      <c r="P110" s="320"/>
      <c r="Q110" s="301">
        <v>0</v>
      </c>
      <c r="R110" s="367"/>
      <c r="S110" s="367"/>
      <c r="T110" s="367"/>
      <c r="U110" s="367"/>
      <c r="V110" s="367"/>
      <c r="W110" s="367"/>
      <c r="X110" s="367"/>
      <c r="Y110" s="367"/>
      <c r="Z110" s="367"/>
      <c r="AA110" s="367"/>
      <c r="AB110" s="367"/>
      <c r="AC110" s="367"/>
      <c r="AD110" s="367"/>
      <c r="AE110" s="260"/>
      <c r="AF110" s="260"/>
      <c r="AG110" s="260"/>
      <c r="AH110" s="260"/>
      <c r="AI110" s="260"/>
      <c r="AJ110" s="260"/>
      <c r="AK110" s="260"/>
      <c r="AL110" s="260"/>
      <c r="AM110" s="260"/>
      <c r="AN110" s="260"/>
      <c r="AO110" s="260"/>
      <c r="AP110" s="260"/>
      <c r="AQ110" s="260"/>
      <c r="AR110" s="260"/>
      <c r="AS110" s="341" t="e">
        <f t="shared" si="15"/>
        <v>#REF!</v>
      </c>
      <c r="AT110" s="309" t="e">
        <f>#REF!-R110-AF110</f>
        <v>#REF!</v>
      </c>
      <c r="AU110" s="309" t="e">
        <f>#REF!-S110-AG110</f>
        <v>#REF!</v>
      </c>
      <c r="AV110" s="309" t="e">
        <f>#REF!-T110-AH110</f>
        <v>#REF!</v>
      </c>
      <c r="AW110" s="309" t="e">
        <f>#REF!-U110-AI110</f>
        <v>#REF!</v>
      </c>
      <c r="AX110" s="309" t="e">
        <f>#REF!-V110-AJ110</f>
        <v>#REF!</v>
      </c>
      <c r="AY110" s="309" t="e">
        <f>#REF!-W110-AK110</f>
        <v>#REF!</v>
      </c>
      <c r="AZ110" s="309" t="e">
        <f>#REF!-X110-AL110</f>
        <v>#REF!</v>
      </c>
      <c r="BA110" s="309" t="e">
        <f>#REF!-Y110-AM110</f>
        <v>#REF!</v>
      </c>
      <c r="BB110" s="309" t="e">
        <f>#REF!-Z110-AN110</f>
        <v>#REF!</v>
      </c>
      <c r="BC110" s="309" t="e">
        <f>#REF!-AA110-AO110</f>
        <v>#REF!</v>
      </c>
      <c r="BD110" s="309" t="e">
        <f>#REF!-AB110-AP110</f>
        <v>#REF!</v>
      </c>
      <c r="BE110" s="309" t="e">
        <f>#REF!-AC110-AQ110</f>
        <v>#REF!</v>
      </c>
      <c r="BF110" s="309" t="e">
        <f>#REF!-AD110-AR110</f>
        <v>#REF!</v>
      </c>
      <c r="BG110" s="260"/>
      <c r="BH110" s="379"/>
      <c r="BI110" s="138"/>
      <c r="BJ110" s="138"/>
      <c r="BK110" s="134" t="e">
        <f>#REF!-Q110-AE110-AS110</f>
        <v>#REF!</v>
      </c>
    </row>
    <row r="111" spans="1:64" s="137" customFormat="1" ht="24.75" customHeight="1" x14ac:dyDescent="0.25">
      <c r="A111" s="380" t="s">
        <v>107</v>
      </c>
      <c r="B111" s="318" t="s">
        <v>174</v>
      </c>
      <c r="C111" s="320">
        <v>18077000000</v>
      </c>
      <c r="D111" s="320"/>
      <c r="E111" s="320"/>
      <c r="F111" s="320"/>
      <c r="G111" s="320"/>
      <c r="H111" s="320"/>
      <c r="I111" s="320"/>
      <c r="J111" s="320"/>
      <c r="K111" s="320"/>
      <c r="L111" s="320"/>
      <c r="M111" s="320"/>
      <c r="N111" s="320"/>
      <c r="O111" s="320">
        <v>18077000000</v>
      </c>
      <c r="P111" s="320"/>
      <c r="Q111" s="301">
        <v>0</v>
      </c>
      <c r="R111" s="367"/>
      <c r="S111" s="367"/>
      <c r="T111" s="367"/>
      <c r="U111" s="367"/>
      <c r="V111" s="367"/>
      <c r="W111" s="367"/>
      <c r="X111" s="367"/>
      <c r="Y111" s="367"/>
      <c r="Z111" s="367"/>
      <c r="AA111" s="367"/>
      <c r="AB111" s="367"/>
      <c r="AC111" s="367"/>
      <c r="AD111" s="367"/>
      <c r="AE111" s="260"/>
      <c r="AF111" s="260"/>
      <c r="AG111" s="260"/>
      <c r="AH111" s="260"/>
      <c r="AI111" s="260"/>
      <c r="AJ111" s="260"/>
      <c r="AK111" s="260"/>
      <c r="AL111" s="260"/>
      <c r="AM111" s="260"/>
      <c r="AN111" s="260"/>
      <c r="AO111" s="260"/>
      <c r="AP111" s="260"/>
      <c r="AQ111" s="260"/>
      <c r="AR111" s="260"/>
      <c r="AS111" s="341" t="e">
        <f t="shared" si="15"/>
        <v>#REF!</v>
      </c>
      <c r="AT111" s="309" t="e">
        <f>#REF!-R111-AF111</f>
        <v>#REF!</v>
      </c>
      <c r="AU111" s="309" t="e">
        <f>#REF!-S111-AG111</f>
        <v>#REF!</v>
      </c>
      <c r="AV111" s="309" t="e">
        <f>#REF!-T111-AH111</f>
        <v>#REF!</v>
      </c>
      <c r="AW111" s="309" t="e">
        <f>#REF!-U111-AI111</f>
        <v>#REF!</v>
      </c>
      <c r="AX111" s="309" t="e">
        <f>#REF!-V111-AJ111</f>
        <v>#REF!</v>
      </c>
      <c r="AY111" s="309" t="e">
        <f>#REF!-W111-AK111</f>
        <v>#REF!</v>
      </c>
      <c r="AZ111" s="309" t="e">
        <f>#REF!-X111-AL111</f>
        <v>#REF!</v>
      </c>
      <c r="BA111" s="309" t="e">
        <f>#REF!-Y111-AM111</f>
        <v>#REF!</v>
      </c>
      <c r="BB111" s="309" t="e">
        <f>#REF!-Z111-AN111</f>
        <v>#REF!</v>
      </c>
      <c r="BC111" s="309" t="e">
        <f>#REF!-AA111-AO111</f>
        <v>#REF!</v>
      </c>
      <c r="BD111" s="309" t="e">
        <f>#REF!-AB111-AP111</f>
        <v>#REF!</v>
      </c>
      <c r="BE111" s="309" t="e">
        <f>#REF!-AC111-AQ111</f>
        <v>#REF!</v>
      </c>
      <c r="BF111" s="309" t="e">
        <f>#REF!-AD111-AR111</f>
        <v>#REF!</v>
      </c>
      <c r="BG111" s="260"/>
      <c r="BH111" s="379"/>
      <c r="BI111" s="138"/>
      <c r="BJ111" s="138"/>
      <c r="BK111" s="134" t="e">
        <f>#REF!-Q111-AE111-AS111</f>
        <v>#REF!</v>
      </c>
    </row>
    <row r="112" spans="1:64" s="137" customFormat="1" ht="27.75" customHeight="1" x14ac:dyDescent="0.25">
      <c r="A112" s="380" t="s">
        <v>107</v>
      </c>
      <c r="B112" s="318" t="s">
        <v>167</v>
      </c>
      <c r="C112" s="320">
        <v>500000000</v>
      </c>
      <c r="D112" s="320"/>
      <c r="E112" s="320"/>
      <c r="F112" s="320"/>
      <c r="G112" s="320"/>
      <c r="H112" s="320"/>
      <c r="I112" s="320"/>
      <c r="J112" s="320"/>
      <c r="K112" s="320"/>
      <c r="L112" s="320"/>
      <c r="M112" s="320"/>
      <c r="N112" s="320"/>
      <c r="O112" s="320">
        <v>500000000</v>
      </c>
      <c r="P112" s="320"/>
      <c r="Q112" s="301">
        <v>0</v>
      </c>
      <c r="R112" s="367"/>
      <c r="S112" s="367"/>
      <c r="T112" s="367"/>
      <c r="U112" s="367"/>
      <c r="V112" s="367"/>
      <c r="W112" s="367"/>
      <c r="X112" s="367"/>
      <c r="Y112" s="367"/>
      <c r="Z112" s="367"/>
      <c r="AA112" s="367"/>
      <c r="AB112" s="367"/>
      <c r="AC112" s="367"/>
      <c r="AD112" s="367"/>
      <c r="AE112" s="260"/>
      <c r="AF112" s="260"/>
      <c r="AG112" s="260"/>
      <c r="AH112" s="260"/>
      <c r="AI112" s="260"/>
      <c r="AJ112" s="260"/>
      <c r="AK112" s="260"/>
      <c r="AL112" s="260"/>
      <c r="AM112" s="260"/>
      <c r="AN112" s="260"/>
      <c r="AO112" s="260"/>
      <c r="AP112" s="260"/>
      <c r="AQ112" s="260"/>
      <c r="AR112" s="260"/>
      <c r="AS112" s="341" t="e">
        <f t="shared" si="15"/>
        <v>#REF!</v>
      </c>
      <c r="AT112" s="309" t="e">
        <f>#REF!-R112-AF112</f>
        <v>#REF!</v>
      </c>
      <c r="AU112" s="309" t="e">
        <f>#REF!-S112-AG112</f>
        <v>#REF!</v>
      </c>
      <c r="AV112" s="309" t="e">
        <f>#REF!-T112-AH112</f>
        <v>#REF!</v>
      </c>
      <c r="AW112" s="309" t="e">
        <f>#REF!-U112-AI112</f>
        <v>#REF!</v>
      </c>
      <c r="AX112" s="309" t="e">
        <f>#REF!-V112-AJ112</f>
        <v>#REF!</v>
      </c>
      <c r="AY112" s="309" t="e">
        <f>#REF!-W112-AK112</f>
        <v>#REF!</v>
      </c>
      <c r="AZ112" s="309" t="e">
        <f>#REF!-X112-AL112</f>
        <v>#REF!</v>
      </c>
      <c r="BA112" s="309" t="e">
        <f>#REF!-Y112-AM112</f>
        <v>#REF!</v>
      </c>
      <c r="BB112" s="309" t="e">
        <f>#REF!-Z112-AN112</f>
        <v>#REF!</v>
      </c>
      <c r="BC112" s="309" t="e">
        <f>#REF!-AA112-AO112</f>
        <v>#REF!</v>
      </c>
      <c r="BD112" s="309" t="e">
        <f>#REF!-AB112-AP112</f>
        <v>#REF!</v>
      </c>
      <c r="BE112" s="309" t="e">
        <f>#REF!-AC112-AQ112</f>
        <v>#REF!</v>
      </c>
      <c r="BF112" s="309" t="e">
        <f>#REF!-AD112-AR112</f>
        <v>#REF!</v>
      </c>
      <c r="BG112" s="260"/>
      <c r="BH112" s="379"/>
      <c r="BI112" s="138"/>
      <c r="BJ112" s="138"/>
      <c r="BK112" s="134" t="e">
        <f>#REF!-Q112-AE112-AS112</f>
        <v>#REF!</v>
      </c>
    </row>
    <row r="113" spans="1:64" s="137" customFormat="1" ht="48" x14ac:dyDescent="0.25">
      <c r="A113" s="317" t="s">
        <v>298</v>
      </c>
      <c r="B113" s="318" t="s">
        <v>416</v>
      </c>
      <c r="C113" s="320">
        <v>15000000000</v>
      </c>
      <c r="D113" s="320"/>
      <c r="E113" s="320"/>
      <c r="F113" s="320"/>
      <c r="G113" s="320"/>
      <c r="H113" s="320"/>
      <c r="I113" s="320"/>
      <c r="J113" s="320"/>
      <c r="K113" s="320"/>
      <c r="L113" s="320"/>
      <c r="M113" s="320"/>
      <c r="N113" s="320"/>
      <c r="O113" s="320">
        <v>15000000000</v>
      </c>
      <c r="P113" s="320"/>
      <c r="Q113" s="301">
        <v>0</v>
      </c>
      <c r="R113" s="367"/>
      <c r="S113" s="367"/>
      <c r="T113" s="367"/>
      <c r="U113" s="367"/>
      <c r="V113" s="367"/>
      <c r="W113" s="367"/>
      <c r="X113" s="367"/>
      <c r="Y113" s="367"/>
      <c r="Z113" s="367"/>
      <c r="AA113" s="367"/>
      <c r="AB113" s="367"/>
      <c r="AC113" s="367"/>
      <c r="AD113" s="367"/>
      <c r="AE113" s="260"/>
      <c r="AF113" s="260"/>
      <c r="AG113" s="260"/>
      <c r="AH113" s="260"/>
      <c r="AI113" s="260"/>
      <c r="AJ113" s="260"/>
      <c r="AK113" s="260"/>
      <c r="AL113" s="260"/>
      <c r="AM113" s="260"/>
      <c r="AN113" s="260"/>
      <c r="AO113" s="260"/>
      <c r="AP113" s="260"/>
      <c r="AQ113" s="260"/>
      <c r="AR113" s="260"/>
      <c r="AS113" s="341" t="e">
        <f t="shared" si="15"/>
        <v>#REF!</v>
      </c>
      <c r="AT113" s="309" t="e">
        <f>#REF!-R113-AF113</f>
        <v>#REF!</v>
      </c>
      <c r="AU113" s="309" t="e">
        <f>#REF!-S113-AG113</f>
        <v>#REF!</v>
      </c>
      <c r="AV113" s="309" t="e">
        <f>#REF!-T113-AH113</f>
        <v>#REF!</v>
      </c>
      <c r="AW113" s="309" t="e">
        <f>#REF!-U113-AI113</f>
        <v>#REF!</v>
      </c>
      <c r="AX113" s="309" t="e">
        <f>#REF!-V113-AJ113</f>
        <v>#REF!</v>
      </c>
      <c r="AY113" s="309" t="e">
        <f>#REF!-W113-AK113</f>
        <v>#REF!</v>
      </c>
      <c r="AZ113" s="309" t="e">
        <f>#REF!-X113-AL113</f>
        <v>#REF!</v>
      </c>
      <c r="BA113" s="309" t="e">
        <f>#REF!-Y113-AM113</f>
        <v>#REF!</v>
      </c>
      <c r="BB113" s="309" t="e">
        <f>#REF!-Z113-AN113</f>
        <v>#REF!</v>
      </c>
      <c r="BC113" s="309" t="e">
        <f>#REF!-AA113-AO113</f>
        <v>#REF!</v>
      </c>
      <c r="BD113" s="309" t="e">
        <f>#REF!-AB113-AP113</f>
        <v>#REF!</v>
      </c>
      <c r="BE113" s="309" t="e">
        <f>#REF!-AC113-AQ113</f>
        <v>#REF!</v>
      </c>
      <c r="BF113" s="309" t="e">
        <f>#REF!-AD113-AR113</f>
        <v>#REF!</v>
      </c>
      <c r="BG113" s="260"/>
      <c r="BH113" s="379"/>
      <c r="BI113" s="138"/>
      <c r="BJ113" s="138"/>
      <c r="BK113" s="134" t="e">
        <f>#REF!-Q113-AE113-AS113</f>
        <v>#REF!</v>
      </c>
    </row>
    <row r="114" spans="1:64" s="137" customFormat="1" ht="24" x14ac:dyDescent="0.25">
      <c r="A114" s="380" t="s">
        <v>107</v>
      </c>
      <c r="B114" s="318" t="s">
        <v>174</v>
      </c>
      <c r="C114" s="320">
        <v>15000000000</v>
      </c>
      <c r="D114" s="320"/>
      <c r="E114" s="320"/>
      <c r="F114" s="320"/>
      <c r="G114" s="320"/>
      <c r="H114" s="320"/>
      <c r="I114" s="320"/>
      <c r="J114" s="320"/>
      <c r="K114" s="320"/>
      <c r="L114" s="320"/>
      <c r="M114" s="320"/>
      <c r="N114" s="320"/>
      <c r="O114" s="320">
        <v>15000000000</v>
      </c>
      <c r="P114" s="320"/>
      <c r="Q114" s="301">
        <v>0</v>
      </c>
      <c r="R114" s="367"/>
      <c r="S114" s="367"/>
      <c r="T114" s="367"/>
      <c r="U114" s="367"/>
      <c r="V114" s="367"/>
      <c r="W114" s="367"/>
      <c r="X114" s="367"/>
      <c r="Y114" s="367"/>
      <c r="Z114" s="367"/>
      <c r="AA114" s="367"/>
      <c r="AB114" s="367"/>
      <c r="AC114" s="367"/>
      <c r="AD114" s="367"/>
      <c r="AE114" s="260"/>
      <c r="AF114" s="260"/>
      <c r="AG114" s="260"/>
      <c r="AH114" s="260"/>
      <c r="AI114" s="260"/>
      <c r="AJ114" s="260"/>
      <c r="AK114" s="260"/>
      <c r="AL114" s="260"/>
      <c r="AM114" s="260"/>
      <c r="AN114" s="260"/>
      <c r="AO114" s="260"/>
      <c r="AP114" s="260"/>
      <c r="AQ114" s="260"/>
      <c r="AR114" s="260"/>
      <c r="AS114" s="341" t="e">
        <f t="shared" si="15"/>
        <v>#REF!</v>
      </c>
      <c r="AT114" s="309" t="e">
        <f>#REF!-R114-AF114</f>
        <v>#REF!</v>
      </c>
      <c r="AU114" s="309" t="e">
        <f>#REF!-S114-AG114</f>
        <v>#REF!</v>
      </c>
      <c r="AV114" s="309" t="e">
        <f>#REF!-T114-AH114</f>
        <v>#REF!</v>
      </c>
      <c r="AW114" s="309" t="e">
        <f>#REF!-U114-AI114</f>
        <v>#REF!</v>
      </c>
      <c r="AX114" s="309" t="e">
        <f>#REF!-V114-AJ114</f>
        <v>#REF!</v>
      </c>
      <c r="AY114" s="309" t="e">
        <f>#REF!-W114-AK114</f>
        <v>#REF!</v>
      </c>
      <c r="AZ114" s="309" t="e">
        <f>#REF!-X114-AL114</f>
        <v>#REF!</v>
      </c>
      <c r="BA114" s="309" t="e">
        <f>#REF!-Y114-AM114</f>
        <v>#REF!</v>
      </c>
      <c r="BB114" s="309" t="e">
        <f>#REF!-Z114-AN114</f>
        <v>#REF!</v>
      </c>
      <c r="BC114" s="309" t="e">
        <f>#REF!-AA114-AO114</f>
        <v>#REF!</v>
      </c>
      <c r="BD114" s="309" t="e">
        <f>#REF!-AB114-AP114</f>
        <v>#REF!</v>
      </c>
      <c r="BE114" s="309" t="e">
        <f>#REF!-AC114-AQ114</f>
        <v>#REF!</v>
      </c>
      <c r="BF114" s="309" t="e">
        <f>#REF!-AD114-AR114</f>
        <v>#REF!</v>
      </c>
      <c r="BG114" s="260"/>
      <c r="BH114" s="379"/>
      <c r="BI114" s="138"/>
      <c r="BJ114" s="138"/>
      <c r="BK114" s="134" t="e">
        <f>#REF!-Q114-AE114-AS114</f>
        <v>#REF!</v>
      </c>
    </row>
    <row r="115" spans="1:64" s="265" customFormat="1" ht="48" x14ac:dyDescent="0.25">
      <c r="A115" s="359" t="s">
        <v>113</v>
      </c>
      <c r="B115" s="360" t="s">
        <v>230</v>
      </c>
      <c r="C115" s="301">
        <v>306974000000</v>
      </c>
      <c r="D115" s="301">
        <v>0</v>
      </c>
      <c r="E115" s="301">
        <v>0</v>
      </c>
      <c r="F115" s="301">
        <v>0</v>
      </c>
      <c r="G115" s="301">
        <v>0</v>
      </c>
      <c r="H115" s="301">
        <v>0</v>
      </c>
      <c r="I115" s="301">
        <v>0</v>
      </c>
      <c r="J115" s="301">
        <v>0</v>
      </c>
      <c r="K115" s="301">
        <v>0</v>
      </c>
      <c r="L115" s="301">
        <v>0</v>
      </c>
      <c r="M115" s="301">
        <v>267453000000</v>
      </c>
      <c r="N115" s="301">
        <v>39521000000</v>
      </c>
      <c r="O115" s="301">
        <v>0</v>
      </c>
      <c r="P115" s="301">
        <v>0</v>
      </c>
      <c r="Q115" s="301">
        <v>0</v>
      </c>
      <c r="R115" s="301">
        <v>0</v>
      </c>
      <c r="S115" s="301">
        <v>0</v>
      </c>
      <c r="T115" s="301">
        <v>0</v>
      </c>
      <c r="U115" s="301">
        <v>0</v>
      </c>
      <c r="V115" s="301">
        <v>0</v>
      </c>
      <c r="W115" s="301">
        <v>0</v>
      </c>
      <c r="X115" s="301">
        <v>0</v>
      </c>
      <c r="Y115" s="301">
        <v>0</v>
      </c>
      <c r="Z115" s="301">
        <v>0</v>
      </c>
      <c r="AA115" s="301">
        <v>0</v>
      </c>
      <c r="AB115" s="301">
        <v>0</v>
      </c>
      <c r="AC115" s="301">
        <v>0</v>
      </c>
      <c r="AD115" s="301">
        <v>0</v>
      </c>
      <c r="AE115" s="254">
        <f>SUM(AF115:AR115)</f>
        <v>0</v>
      </c>
      <c r="AF115" s="254">
        <f t="shared" ref="AF115:AR115" si="23">SUM(AF116:AF119)</f>
        <v>0</v>
      </c>
      <c r="AG115" s="254">
        <f t="shared" si="23"/>
        <v>0</v>
      </c>
      <c r="AH115" s="254">
        <f t="shared" si="23"/>
        <v>0</v>
      </c>
      <c r="AI115" s="254">
        <f t="shared" si="23"/>
        <v>0</v>
      </c>
      <c r="AJ115" s="254">
        <f t="shared" si="23"/>
        <v>0</v>
      </c>
      <c r="AK115" s="254">
        <f t="shared" si="23"/>
        <v>0</v>
      </c>
      <c r="AL115" s="254">
        <f t="shared" si="23"/>
        <v>0</v>
      </c>
      <c r="AM115" s="254">
        <f t="shared" si="23"/>
        <v>0</v>
      </c>
      <c r="AN115" s="254">
        <f t="shared" si="23"/>
        <v>0</v>
      </c>
      <c r="AO115" s="254">
        <f t="shared" si="23"/>
        <v>0</v>
      </c>
      <c r="AP115" s="254">
        <f t="shared" si="23"/>
        <v>0</v>
      </c>
      <c r="AQ115" s="254">
        <f t="shared" si="23"/>
        <v>0</v>
      </c>
      <c r="AR115" s="254">
        <f t="shared" si="23"/>
        <v>0</v>
      </c>
      <c r="AS115" s="254" t="e">
        <f>SUM(AT115:BF115)</f>
        <v>#REF!</v>
      </c>
      <c r="AT115" s="254" t="e">
        <f t="shared" ref="AT115:BF115" si="24">SUM(AT116:AT119)</f>
        <v>#REF!</v>
      </c>
      <c r="AU115" s="254" t="e">
        <f t="shared" si="24"/>
        <v>#REF!</v>
      </c>
      <c r="AV115" s="254" t="e">
        <f t="shared" si="24"/>
        <v>#REF!</v>
      </c>
      <c r="AW115" s="254" t="e">
        <f t="shared" si="24"/>
        <v>#REF!</v>
      </c>
      <c r="AX115" s="254" t="e">
        <f t="shared" si="24"/>
        <v>#REF!</v>
      </c>
      <c r="AY115" s="254" t="e">
        <f t="shared" si="24"/>
        <v>#REF!</v>
      </c>
      <c r="AZ115" s="254" t="e">
        <f t="shared" si="24"/>
        <v>#REF!</v>
      </c>
      <c r="BA115" s="254" t="e">
        <f t="shared" si="24"/>
        <v>#REF!</v>
      </c>
      <c r="BB115" s="254" t="e">
        <f t="shared" si="24"/>
        <v>#REF!</v>
      </c>
      <c r="BC115" s="254" t="e">
        <f t="shared" si="24"/>
        <v>#REF!</v>
      </c>
      <c r="BD115" s="254" t="e">
        <f t="shared" si="24"/>
        <v>#REF!</v>
      </c>
      <c r="BE115" s="254" t="e">
        <f t="shared" si="24"/>
        <v>#REF!</v>
      </c>
      <c r="BF115" s="254" t="e">
        <f t="shared" si="24"/>
        <v>#REF!</v>
      </c>
      <c r="BG115" s="372" t="e">
        <f>Q115-#REF!</f>
        <v>#REF!</v>
      </c>
      <c r="BH115" s="373" t="e">
        <f>Q115/#REF!</f>
        <v>#REF!</v>
      </c>
      <c r="BI115" s="264"/>
      <c r="BJ115" s="264"/>
      <c r="BK115" s="134" t="e">
        <f>#REF!-Q115-AE115-AS115</f>
        <v>#REF!</v>
      </c>
      <c r="BL115" s="137"/>
    </row>
    <row r="116" spans="1:64" s="137" customFormat="1" ht="75.75" customHeight="1" x14ac:dyDescent="0.25">
      <c r="A116" s="317">
        <v>1</v>
      </c>
      <c r="B116" s="318" t="s">
        <v>458</v>
      </c>
      <c r="C116" s="320">
        <v>39521000000</v>
      </c>
      <c r="D116" s="320"/>
      <c r="E116" s="320"/>
      <c r="F116" s="320"/>
      <c r="G116" s="320"/>
      <c r="H116" s="320"/>
      <c r="I116" s="320"/>
      <c r="J116" s="320"/>
      <c r="K116" s="320"/>
      <c r="L116" s="320"/>
      <c r="M116" s="320"/>
      <c r="N116" s="320">
        <v>39521000000</v>
      </c>
      <c r="O116" s="320"/>
      <c r="P116" s="320"/>
      <c r="Q116" s="301">
        <v>0</v>
      </c>
      <c r="R116" s="367"/>
      <c r="S116" s="367"/>
      <c r="T116" s="367"/>
      <c r="U116" s="367"/>
      <c r="V116" s="367"/>
      <c r="W116" s="367"/>
      <c r="X116" s="367"/>
      <c r="Y116" s="367"/>
      <c r="Z116" s="367"/>
      <c r="AA116" s="367"/>
      <c r="AB116" s="367"/>
      <c r="AC116" s="367"/>
      <c r="AD116" s="367"/>
      <c r="AE116" s="266"/>
      <c r="AF116" s="266"/>
      <c r="AG116" s="266"/>
      <c r="AH116" s="266"/>
      <c r="AI116" s="266"/>
      <c r="AJ116" s="266"/>
      <c r="AK116" s="266"/>
      <c r="AL116" s="266"/>
      <c r="AM116" s="266"/>
      <c r="AN116" s="266"/>
      <c r="AO116" s="266"/>
      <c r="AP116" s="266"/>
      <c r="AQ116" s="266"/>
      <c r="AR116" s="266"/>
      <c r="AS116" s="341" t="e">
        <f t="shared" si="15"/>
        <v>#REF!</v>
      </c>
      <c r="AT116" s="309" t="e">
        <f>#REF!-R116-AF116</f>
        <v>#REF!</v>
      </c>
      <c r="AU116" s="309" t="e">
        <f>#REF!-S116-AG116</f>
        <v>#REF!</v>
      </c>
      <c r="AV116" s="309" t="e">
        <f>#REF!-T116-AH116</f>
        <v>#REF!</v>
      </c>
      <c r="AW116" s="309" t="e">
        <f>#REF!-U116-AI116</f>
        <v>#REF!</v>
      </c>
      <c r="AX116" s="309" t="e">
        <f>#REF!-V116-AJ116</f>
        <v>#REF!</v>
      </c>
      <c r="AY116" s="309" t="e">
        <f>#REF!-W116-AK116</f>
        <v>#REF!</v>
      </c>
      <c r="AZ116" s="309" t="e">
        <f>#REF!-X116-AL116</f>
        <v>#REF!</v>
      </c>
      <c r="BA116" s="309" t="e">
        <f>#REF!-Y116-AM116</f>
        <v>#REF!</v>
      </c>
      <c r="BB116" s="309" t="e">
        <f>#REF!-Z116-AN116</f>
        <v>#REF!</v>
      </c>
      <c r="BC116" s="309" t="e">
        <f>#REF!-AA116-AO116</f>
        <v>#REF!</v>
      </c>
      <c r="BD116" s="309" t="e">
        <f>#REF!-AB116-AP116</f>
        <v>#REF!</v>
      </c>
      <c r="BE116" s="309" t="e">
        <f>#REF!-AC116-AQ116</f>
        <v>#REF!</v>
      </c>
      <c r="BF116" s="309" t="e">
        <f>#REF!-AD116-AR116</f>
        <v>#REF!</v>
      </c>
      <c r="BG116" s="266"/>
      <c r="BH116" s="381"/>
      <c r="BI116" s="267"/>
      <c r="BJ116" s="267"/>
      <c r="BK116" s="134" t="e">
        <f>#REF!-Q116-AE116-AS116</f>
        <v>#REF!</v>
      </c>
    </row>
    <row r="117" spans="1:64" s="137" customFormat="1" ht="39.75" customHeight="1" x14ac:dyDescent="0.25">
      <c r="A117" s="317">
        <v>2</v>
      </c>
      <c r="B117" s="318" t="s">
        <v>417</v>
      </c>
      <c r="C117" s="320">
        <v>0</v>
      </c>
      <c r="D117" s="320"/>
      <c r="E117" s="320"/>
      <c r="F117" s="320"/>
      <c r="G117" s="320"/>
      <c r="H117" s="320"/>
      <c r="I117" s="320"/>
      <c r="J117" s="320"/>
      <c r="K117" s="320"/>
      <c r="L117" s="320"/>
      <c r="M117" s="320"/>
      <c r="N117" s="320"/>
      <c r="O117" s="320"/>
      <c r="P117" s="320"/>
      <c r="Q117" s="320">
        <v>0</v>
      </c>
      <c r="R117" s="376"/>
      <c r="S117" s="376"/>
      <c r="T117" s="376"/>
      <c r="U117" s="376"/>
      <c r="V117" s="376"/>
      <c r="W117" s="376"/>
      <c r="X117" s="376"/>
      <c r="Y117" s="376"/>
      <c r="Z117" s="376"/>
      <c r="AA117" s="376"/>
      <c r="AB117" s="376"/>
      <c r="AC117" s="376"/>
      <c r="AD117" s="376"/>
      <c r="AE117" s="268">
        <v>0</v>
      </c>
      <c r="AF117" s="268"/>
      <c r="AG117" s="268"/>
      <c r="AH117" s="268"/>
      <c r="AI117" s="268"/>
      <c r="AJ117" s="268"/>
      <c r="AK117" s="268"/>
      <c r="AL117" s="268"/>
      <c r="AM117" s="268"/>
      <c r="AN117" s="268"/>
      <c r="AO117" s="268"/>
      <c r="AP117" s="268"/>
      <c r="AQ117" s="268"/>
      <c r="AR117" s="268"/>
      <c r="AS117" s="135" t="e">
        <f t="shared" si="15"/>
        <v>#REF!</v>
      </c>
      <c r="AT117" s="309" t="e">
        <f>#REF!-R117-AF117</f>
        <v>#REF!</v>
      </c>
      <c r="AU117" s="309" t="e">
        <f>#REF!-S117-AG117</f>
        <v>#REF!</v>
      </c>
      <c r="AV117" s="309" t="e">
        <f>#REF!-T117-AH117</f>
        <v>#REF!</v>
      </c>
      <c r="AW117" s="309" t="e">
        <f>#REF!-U117-AI117</f>
        <v>#REF!</v>
      </c>
      <c r="AX117" s="309" t="e">
        <f>#REF!-V117-AJ117</f>
        <v>#REF!</v>
      </c>
      <c r="AY117" s="309" t="e">
        <f>#REF!-W117-AK117</f>
        <v>#REF!</v>
      </c>
      <c r="AZ117" s="309" t="e">
        <f>#REF!-X117-AL117</f>
        <v>#REF!</v>
      </c>
      <c r="BA117" s="309" t="e">
        <f>#REF!-Y117-AM117</f>
        <v>#REF!</v>
      </c>
      <c r="BB117" s="309" t="e">
        <f>#REF!-Z117-AN117</f>
        <v>#REF!</v>
      </c>
      <c r="BC117" s="309" t="e">
        <f>#REF!-AA117-AO117</f>
        <v>#REF!</v>
      </c>
      <c r="BD117" s="309" t="e">
        <f>#REF!-AB117-AP117</f>
        <v>#REF!</v>
      </c>
      <c r="BE117" s="309" t="e">
        <f>#REF!-AC117-AQ117</f>
        <v>#REF!</v>
      </c>
      <c r="BF117" s="309" t="e">
        <f>#REF!-AD117-AR117</f>
        <v>#REF!</v>
      </c>
      <c r="BG117" s="268">
        <v>0.99025074999999996</v>
      </c>
      <c r="BH117" s="382">
        <v>0.99025074999999996</v>
      </c>
      <c r="BI117" s="142"/>
      <c r="BJ117" s="269" t="s">
        <v>418</v>
      </c>
      <c r="BK117" s="134" t="e">
        <f>#REF!-Q117-AE117-AS117</f>
        <v>#REF!</v>
      </c>
    </row>
    <row r="118" spans="1:64" s="137" customFormat="1" ht="52.5" customHeight="1" x14ac:dyDescent="0.25">
      <c r="A118" s="317">
        <v>3</v>
      </c>
      <c r="B118" s="318" t="s">
        <v>419</v>
      </c>
      <c r="C118" s="320">
        <v>0</v>
      </c>
      <c r="D118" s="320"/>
      <c r="E118" s="320"/>
      <c r="F118" s="320"/>
      <c r="G118" s="320"/>
      <c r="H118" s="320"/>
      <c r="I118" s="320"/>
      <c r="J118" s="320"/>
      <c r="K118" s="320"/>
      <c r="L118" s="320"/>
      <c r="M118" s="320"/>
      <c r="N118" s="320"/>
      <c r="O118" s="320"/>
      <c r="P118" s="320"/>
      <c r="Q118" s="320">
        <v>0</v>
      </c>
      <c r="R118" s="376"/>
      <c r="S118" s="376"/>
      <c r="T118" s="376"/>
      <c r="U118" s="376"/>
      <c r="V118" s="376"/>
      <c r="W118" s="376"/>
      <c r="X118" s="376"/>
      <c r="Y118" s="376"/>
      <c r="Z118" s="376"/>
      <c r="AA118" s="376"/>
      <c r="AB118" s="376"/>
      <c r="AC118" s="376"/>
      <c r="AD118" s="376"/>
      <c r="AE118" s="268">
        <v>0</v>
      </c>
      <c r="AF118" s="268"/>
      <c r="AG118" s="268"/>
      <c r="AH118" s="268"/>
      <c r="AI118" s="268"/>
      <c r="AJ118" s="268"/>
      <c r="AK118" s="268"/>
      <c r="AL118" s="268"/>
      <c r="AM118" s="268"/>
      <c r="AN118" s="268"/>
      <c r="AO118" s="268"/>
      <c r="AP118" s="268"/>
      <c r="AQ118" s="268"/>
      <c r="AR118" s="268"/>
      <c r="AS118" s="135" t="e">
        <f t="shared" si="15"/>
        <v>#REF!</v>
      </c>
      <c r="AT118" s="309" t="e">
        <f>#REF!-R118-AF118</f>
        <v>#REF!</v>
      </c>
      <c r="AU118" s="309" t="e">
        <f>#REF!-S118-AG118</f>
        <v>#REF!</v>
      </c>
      <c r="AV118" s="309" t="e">
        <f>#REF!-T118-AH118</f>
        <v>#REF!</v>
      </c>
      <c r="AW118" s="309" t="e">
        <f>#REF!-U118-AI118</f>
        <v>#REF!</v>
      </c>
      <c r="AX118" s="309" t="e">
        <f>#REF!-V118-AJ118</f>
        <v>#REF!</v>
      </c>
      <c r="AY118" s="309" t="e">
        <f>#REF!-W118-AK118</f>
        <v>#REF!</v>
      </c>
      <c r="AZ118" s="309" t="e">
        <f>#REF!-X118-AL118</f>
        <v>#REF!</v>
      </c>
      <c r="BA118" s="309" t="e">
        <f>#REF!-Y118-AM118</f>
        <v>#REF!</v>
      </c>
      <c r="BB118" s="309" t="e">
        <f>#REF!-Z118-AN118</f>
        <v>#REF!</v>
      </c>
      <c r="BC118" s="309" t="e">
        <f>#REF!-AA118-AO118</f>
        <v>#REF!</v>
      </c>
      <c r="BD118" s="309" t="e">
        <f>#REF!-AB118-AP118</f>
        <v>#REF!</v>
      </c>
      <c r="BE118" s="309" t="e">
        <f>#REF!-AC118-AQ118</f>
        <v>#REF!</v>
      </c>
      <c r="BF118" s="309" t="e">
        <f>#REF!-AD118-AR118</f>
        <v>#REF!</v>
      </c>
      <c r="BG118" s="268"/>
      <c r="BH118" s="382"/>
      <c r="BI118" s="142"/>
      <c r="BJ118" s="142"/>
      <c r="BK118" s="134" t="e">
        <f>#REF!-Q118-AE118-AS118</f>
        <v>#REF!</v>
      </c>
    </row>
    <row r="119" spans="1:64" s="137" customFormat="1" ht="32.25" customHeight="1" x14ac:dyDescent="0.25">
      <c r="A119" s="317">
        <v>4</v>
      </c>
      <c r="B119" s="318" t="s">
        <v>231</v>
      </c>
      <c r="C119" s="320">
        <v>267453000000</v>
      </c>
      <c r="D119" s="320"/>
      <c r="E119" s="320"/>
      <c r="F119" s="320"/>
      <c r="G119" s="320"/>
      <c r="H119" s="320"/>
      <c r="I119" s="320"/>
      <c r="J119" s="320"/>
      <c r="K119" s="320"/>
      <c r="L119" s="320"/>
      <c r="M119" s="320">
        <v>267453000000</v>
      </c>
      <c r="N119" s="320"/>
      <c r="O119" s="320"/>
      <c r="P119" s="320"/>
      <c r="Q119" s="301">
        <v>0</v>
      </c>
      <c r="R119" s="367"/>
      <c r="S119" s="367"/>
      <c r="T119" s="367"/>
      <c r="U119" s="367"/>
      <c r="V119" s="367"/>
      <c r="W119" s="367"/>
      <c r="X119" s="367"/>
      <c r="Y119" s="367"/>
      <c r="Z119" s="367"/>
      <c r="AA119" s="367"/>
      <c r="AB119" s="367"/>
      <c r="AC119" s="367"/>
      <c r="AD119" s="367"/>
      <c r="AE119" s="266"/>
      <c r="AF119" s="266"/>
      <c r="AG119" s="266"/>
      <c r="AH119" s="266"/>
      <c r="AI119" s="266"/>
      <c r="AJ119" s="266"/>
      <c r="AK119" s="266"/>
      <c r="AL119" s="266"/>
      <c r="AM119" s="266"/>
      <c r="AN119" s="266"/>
      <c r="AO119" s="266"/>
      <c r="AP119" s="266"/>
      <c r="AQ119" s="266"/>
      <c r="AR119" s="266"/>
      <c r="AS119" s="341" t="e">
        <f t="shared" si="15"/>
        <v>#REF!</v>
      </c>
      <c r="AT119" s="309" t="e">
        <f>#REF!-R119-AF119</f>
        <v>#REF!</v>
      </c>
      <c r="AU119" s="309" t="e">
        <f>#REF!-S119-AG119</f>
        <v>#REF!</v>
      </c>
      <c r="AV119" s="309" t="e">
        <f>#REF!-T119-AH119</f>
        <v>#REF!</v>
      </c>
      <c r="AW119" s="309" t="e">
        <f>#REF!-U119-AI119</f>
        <v>#REF!</v>
      </c>
      <c r="AX119" s="309" t="e">
        <f>#REF!-V119-AJ119</f>
        <v>#REF!</v>
      </c>
      <c r="AY119" s="309" t="e">
        <f>#REF!-W119-AK119</f>
        <v>#REF!</v>
      </c>
      <c r="AZ119" s="309" t="e">
        <f>#REF!-X119-AL119</f>
        <v>#REF!</v>
      </c>
      <c r="BA119" s="309" t="e">
        <f>#REF!-Y119-AM119</f>
        <v>#REF!</v>
      </c>
      <c r="BB119" s="309" t="e">
        <f>#REF!-Z119-AN119</f>
        <v>#REF!</v>
      </c>
      <c r="BC119" s="309" t="e">
        <f>#REF!-AA119-AO119</f>
        <v>#REF!</v>
      </c>
      <c r="BD119" s="309" t="e">
        <f>#REF!-AB119-AP119</f>
        <v>#REF!</v>
      </c>
      <c r="BE119" s="309" t="e">
        <f>#REF!-AC119-AQ119</f>
        <v>#REF!</v>
      </c>
      <c r="BF119" s="309" t="e">
        <f>#REF!-AD119-AR119</f>
        <v>#REF!</v>
      </c>
      <c r="BG119" s="266"/>
      <c r="BH119" s="381"/>
      <c r="BI119" s="267"/>
      <c r="BJ119" s="267"/>
      <c r="BK119" s="134" t="e">
        <f>#REF!-Q119-AE119-AS119</f>
        <v>#REF!</v>
      </c>
    </row>
    <row r="120" spans="1:64" s="265" customFormat="1" ht="32.25" customHeight="1" x14ac:dyDescent="0.25">
      <c r="A120" s="359" t="s">
        <v>115</v>
      </c>
      <c r="B120" s="360" t="s">
        <v>232</v>
      </c>
      <c r="C120" s="301">
        <v>1888837000000</v>
      </c>
      <c r="D120" s="301">
        <v>62384000000</v>
      </c>
      <c r="E120" s="301">
        <v>72472000000</v>
      </c>
      <c r="F120" s="301">
        <v>258705000000</v>
      </c>
      <c r="G120" s="301">
        <v>47481000000</v>
      </c>
      <c r="H120" s="301">
        <v>12618000000</v>
      </c>
      <c r="I120" s="301">
        <v>53725000000</v>
      </c>
      <c r="J120" s="301">
        <v>18001000000</v>
      </c>
      <c r="K120" s="301">
        <v>23892000000</v>
      </c>
      <c r="L120" s="301">
        <v>105779000000</v>
      </c>
      <c r="M120" s="301">
        <v>970496000000</v>
      </c>
      <c r="N120" s="301">
        <v>94083000000</v>
      </c>
      <c r="O120" s="301">
        <v>42378000000</v>
      </c>
      <c r="P120" s="301">
        <v>126823000000</v>
      </c>
      <c r="Q120" s="301"/>
      <c r="R120" s="301"/>
      <c r="S120" s="301"/>
      <c r="T120" s="301"/>
      <c r="U120" s="301"/>
      <c r="V120" s="301"/>
      <c r="W120" s="301"/>
      <c r="X120" s="301"/>
      <c r="Y120" s="301"/>
      <c r="Z120" s="301"/>
      <c r="AA120" s="301"/>
      <c r="AB120" s="301"/>
      <c r="AC120" s="301"/>
      <c r="AD120" s="301"/>
      <c r="AE120" s="254"/>
      <c r="AF120" s="254"/>
      <c r="AG120" s="254"/>
      <c r="AH120" s="254"/>
      <c r="AI120" s="254"/>
      <c r="AJ120" s="254"/>
      <c r="AK120" s="254"/>
      <c r="AL120" s="254"/>
      <c r="AM120" s="254"/>
      <c r="AN120" s="254"/>
      <c r="AO120" s="254"/>
      <c r="AP120" s="254"/>
      <c r="AQ120" s="254"/>
      <c r="AR120" s="254"/>
      <c r="AS120" s="341" t="e">
        <f t="shared" si="15"/>
        <v>#REF!</v>
      </c>
      <c r="AT120" s="309" t="e">
        <f>#REF!-R120-AF120</f>
        <v>#REF!</v>
      </c>
      <c r="AU120" s="309" t="e">
        <f>#REF!-S120-AG120</f>
        <v>#REF!</v>
      </c>
      <c r="AV120" s="309" t="e">
        <f>#REF!-T120-AH120</f>
        <v>#REF!</v>
      </c>
      <c r="AW120" s="309" t="e">
        <f>#REF!-U120-AI120</f>
        <v>#REF!</v>
      </c>
      <c r="AX120" s="309" t="e">
        <f>#REF!-V120-AJ120</f>
        <v>#REF!</v>
      </c>
      <c r="AY120" s="309" t="e">
        <f>#REF!-W120-AK120</f>
        <v>#REF!</v>
      </c>
      <c r="AZ120" s="309" t="e">
        <f>#REF!-X120-AL120</f>
        <v>#REF!</v>
      </c>
      <c r="BA120" s="309" t="e">
        <f>#REF!-Y120-AM120</f>
        <v>#REF!</v>
      </c>
      <c r="BB120" s="309" t="e">
        <f>#REF!-Z120-AN120</f>
        <v>#REF!</v>
      </c>
      <c r="BC120" s="309" t="e">
        <f>#REF!-AA120-AO120</f>
        <v>#REF!</v>
      </c>
      <c r="BD120" s="309" t="e">
        <f>#REF!-AB120-AP120</f>
        <v>#REF!</v>
      </c>
      <c r="BE120" s="309" t="e">
        <f>#REF!-AC120-AQ120</f>
        <v>#REF!</v>
      </c>
      <c r="BF120" s="309" t="e">
        <f>#REF!-AD120-AR120</f>
        <v>#REF!</v>
      </c>
      <c r="BG120" s="372"/>
      <c r="BH120" s="373"/>
      <c r="BI120" s="264"/>
      <c r="BJ120" s="264"/>
      <c r="BK120" s="134" t="e">
        <f>#REF!-Q120-AE120-AS120</f>
        <v>#REF!</v>
      </c>
      <c r="BL120" s="137"/>
    </row>
    <row r="121" spans="1:64" s="265" customFormat="1" ht="108" x14ac:dyDescent="0.25">
      <c r="A121" s="359" t="s">
        <v>117</v>
      </c>
      <c r="B121" s="360" t="s">
        <v>459</v>
      </c>
      <c r="C121" s="301">
        <v>41317000000</v>
      </c>
      <c r="D121" s="301"/>
      <c r="E121" s="301"/>
      <c r="F121" s="301">
        <v>13989000000</v>
      </c>
      <c r="G121" s="301">
        <v>163000000</v>
      </c>
      <c r="H121" s="301">
        <v>17508000000</v>
      </c>
      <c r="I121" s="301">
        <v>1312000000</v>
      </c>
      <c r="J121" s="301"/>
      <c r="K121" s="301">
        <v>708000000</v>
      </c>
      <c r="L121" s="301"/>
      <c r="M121" s="301">
        <v>1796000000</v>
      </c>
      <c r="N121" s="301"/>
      <c r="O121" s="301">
        <v>3246000000</v>
      </c>
      <c r="P121" s="301">
        <v>2595000000</v>
      </c>
      <c r="Q121" s="301"/>
      <c r="R121" s="301"/>
      <c r="S121" s="301"/>
      <c r="T121" s="301"/>
      <c r="U121" s="301"/>
      <c r="V121" s="301"/>
      <c r="W121" s="301"/>
      <c r="X121" s="301"/>
      <c r="Y121" s="301"/>
      <c r="Z121" s="301"/>
      <c r="AA121" s="301"/>
      <c r="AB121" s="301"/>
      <c r="AC121" s="301"/>
      <c r="AD121" s="301"/>
      <c r="AE121" s="254"/>
      <c r="AF121" s="254"/>
      <c r="AG121" s="254"/>
      <c r="AH121" s="254"/>
      <c r="AI121" s="254"/>
      <c r="AJ121" s="254"/>
      <c r="AK121" s="254"/>
      <c r="AL121" s="254"/>
      <c r="AM121" s="254"/>
      <c r="AN121" s="254"/>
      <c r="AO121" s="254"/>
      <c r="AP121" s="254"/>
      <c r="AQ121" s="254"/>
      <c r="AR121" s="254"/>
      <c r="AS121" s="341" t="e">
        <f t="shared" si="15"/>
        <v>#REF!</v>
      </c>
      <c r="AT121" s="309" t="e">
        <f>#REF!-R121-AF121</f>
        <v>#REF!</v>
      </c>
      <c r="AU121" s="309" t="e">
        <f>#REF!-S121-AG121</f>
        <v>#REF!</v>
      </c>
      <c r="AV121" s="309" t="e">
        <f>#REF!-T121-AH121</f>
        <v>#REF!</v>
      </c>
      <c r="AW121" s="309" t="e">
        <f>#REF!-U121-AI121</f>
        <v>#REF!</v>
      </c>
      <c r="AX121" s="309" t="e">
        <f>#REF!-V121-AJ121</f>
        <v>#REF!</v>
      </c>
      <c r="AY121" s="309" t="e">
        <f>#REF!-W121-AK121</f>
        <v>#REF!</v>
      </c>
      <c r="AZ121" s="309" t="e">
        <f>#REF!-X121-AL121</f>
        <v>#REF!</v>
      </c>
      <c r="BA121" s="309" t="e">
        <f>#REF!-Y121-AM121</f>
        <v>#REF!</v>
      </c>
      <c r="BB121" s="309" t="e">
        <f>#REF!-Z121-AN121</f>
        <v>#REF!</v>
      </c>
      <c r="BC121" s="309" t="e">
        <f>#REF!-AA121-AO121</f>
        <v>#REF!</v>
      </c>
      <c r="BD121" s="309" t="e">
        <f>#REF!-AB121-AP121</f>
        <v>#REF!</v>
      </c>
      <c r="BE121" s="309" t="e">
        <f>#REF!-AC121-AQ121</f>
        <v>#REF!</v>
      </c>
      <c r="BF121" s="309" t="e">
        <f>#REF!-AD121-AR121</f>
        <v>#REF!</v>
      </c>
      <c r="BG121" s="372"/>
      <c r="BH121" s="373"/>
      <c r="BI121" s="264"/>
      <c r="BJ121" s="264"/>
      <c r="BK121" s="134"/>
      <c r="BL121" s="137"/>
    </row>
    <row r="122" spans="1:64" s="146" customFormat="1" ht="20.25" customHeight="1" x14ac:dyDescent="0.25">
      <c r="A122" s="144"/>
      <c r="B122" s="144"/>
      <c r="C122" s="145"/>
      <c r="D122" s="145"/>
      <c r="E122" s="145"/>
      <c r="F122" s="145"/>
      <c r="G122" s="145"/>
      <c r="H122" s="145"/>
      <c r="I122" s="145"/>
      <c r="J122" s="145"/>
      <c r="K122" s="145"/>
      <c r="L122" s="145"/>
      <c r="M122" s="145"/>
      <c r="N122" s="145"/>
      <c r="O122" s="145"/>
      <c r="P122" s="145"/>
      <c r="Q122" s="383">
        <v>8441454225</v>
      </c>
      <c r="R122" s="384">
        <f>Q118+Q122</f>
        <v>8441454225</v>
      </c>
      <c r="BH122" s="385"/>
      <c r="BI122" s="705" t="s">
        <v>420</v>
      </c>
      <c r="BJ122" s="705"/>
    </row>
    <row r="123" spans="1:64" s="147" customFormat="1" ht="16.5" customHeight="1" x14ac:dyDescent="0.25">
      <c r="A123" s="706"/>
      <c r="B123" s="706"/>
      <c r="C123" s="706"/>
      <c r="D123" s="706"/>
      <c r="E123" s="706"/>
      <c r="F123" s="706"/>
      <c r="G123" s="706"/>
      <c r="H123" s="706"/>
      <c r="I123" s="706"/>
      <c r="J123" s="706"/>
      <c r="K123" s="706"/>
      <c r="L123" s="706"/>
      <c r="M123" s="706"/>
      <c r="N123" s="706"/>
      <c r="O123" s="706"/>
      <c r="P123" s="706"/>
      <c r="BH123" s="386"/>
      <c r="BI123" s="705" t="s">
        <v>421</v>
      </c>
      <c r="BJ123" s="705"/>
    </row>
    <row r="124" spans="1:64" s="137" customFormat="1" x14ac:dyDescent="0.25">
      <c r="A124" s="148"/>
      <c r="B124" s="149"/>
      <c r="C124" s="150"/>
      <c r="D124" s="131"/>
      <c r="E124" s="151"/>
      <c r="F124" s="131"/>
      <c r="G124" s="151"/>
      <c r="H124" s="131"/>
      <c r="I124" s="151"/>
      <c r="J124" s="151"/>
      <c r="K124" s="151"/>
      <c r="L124" s="150"/>
      <c r="M124" s="150"/>
      <c r="N124" s="150"/>
      <c r="O124" s="151"/>
      <c r="P124" s="131"/>
      <c r="R124" s="270"/>
      <c r="BH124" s="387"/>
    </row>
    <row r="125" spans="1:64" s="137" customFormat="1" ht="11.25" customHeight="1" x14ac:dyDescent="0.25">
      <c r="A125" s="148"/>
      <c r="B125" s="149"/>
      <c r="C125" s="150"/>
      <c r="D125" s="131"/>
      <c r="E125" s="151"/>
      <c r="F125" s="131"/>
      <c r="G125" s="151"/>
      <c r="H125" s="131"/>
      <c r="I125" s="151"/>
      <c r="J125" s="151"/>
      <c r="K125" s="151"/>
      <c r="L125" s="150"/>
      <c r="M125" s="150"/>
      <c r="N125" s="150"/>
      <c r="O125" s="151"/>
      <c r="P125" s="131"/>
      <c r="BH125" s="387"/>
    </row>
    <row r="126" spans="1:64" s="137" customFormat="1" ht="11.25" customHeight="1" x14ac:dyDescent="0.25">
      <c r="A126" s="148"/>
      <c r="B126" s="149"/>
      <c r="C126" s="150"/>
      <c r="D126" s="131"/>
      <c r="E126" s="151"/>
      <c r="F126" s="131"/>
      <c r="G126" s="151"/>
      <c r="H126" s="131"/>
      <c r="I126" s="151"/>
      <c r="J126" s="151"/>
      <c r="K126" s="151"/>
      <c r="L126" s="150"/>
      <c r="M126" s="150"/>
      <c r="N126" s="150"/>
      <c r="O126" s="151"/>
      <c r="P126" s="131"/>
      <c r="BH126" s="387"/>
    </row>
    <row r="127" spans="1:64" s="137" customFormat="1" x14ac:dyDescent="0.25">
      <c r="A127" s="148"/>
      <c r="B127" s="149"/>
      <c r="C127" s="150"/>
      <c r="D127" s="131"/>
      <c r="E127" s="151"/>
      <c r="F127" s="131"/>
      <c r="G127" s="151"/>
      <c r="H127" s="131"/>
      <c r="I127" s="151"/>
      <c r="J127" s="151"/>
      <c r="K127" s="151"/>
      <c r="L127" s="150"/>
      <c r="M127" s="150"/>
      <c r="N127" s="150"/>
      <c r="O127" s="151"/>
      <c r="P127" s="131"/>
      <c r="BH127" s="387"/>
    </row>
    <row r="128" spans="1:64" s="137" customFormat="1" x14ac:dyDescent="0.25">
      <c r="A128" s="148"/>
      <c r="B128" s="149"/>
      <c r="C128" s="150"/>
      <c r="D128" s="131"/>
      <c r="E128" s="151"/>
      <c r="F128" s="131"/>
      <c r="G128" s="151"/>
      <c r="H128" s="131"/>
      <c r="I128" s="151"/>
      <c r="J128" s="151"/>
      <c r="K128" s="151"/>
      <c r="L128" s="150"/>
      <c r="M128" s="150"/>
      <c r="N128" s="150"/>
      <c r="O128" s="151"/>
      <c r="P128" s="131"/>
      <c r="BH128" s="387"/>
    </row>
    <row r="129" spans="1:60" s="137" customFormat="1" x14ac:dyDescent="0.25">
      <c r="A129" s="148"/>
      <c r="B129" s="149"/>
      <c r="C129" s="150"/>
      <c r="D129" s="131"/>
      <c r="E129" s="151"/>
      <c r="F129" s="131"/>
      <c r="G129" s="151"/>
      <c r="H129" s="131"/>
      <c r="I129" s="151"/>
      <c r="J129" s="151"/>
      <c r="K129" s="151"/>
      <c r="L129" s="150"/>
      <c r="M129" s="150"/>
      <c r="N129" s="150"/>
      <c r="O129" s="151"/>
      <c r="P129" s="131"/>
      <c r="BH129" s="387"/>
    </row>
    <row r="130" spans="1:60" s="137" customFormat="1" x14ac:dyDescent="0.25">
      <c r="A130" s="148"/>
      <c r="B130" s="149"/>
      <c r="C130" s="150"/>
      <c r="D130" s="131"/>
      <c r="E130" s="151"/>
      <c r="F130" s="131"/>
      <c r="G130" s="151"/>
      <c r="H130" s="131"/>
      <c r="I130" s="151"/>
      <c r="J130" s="151"/>
      <c r="K130" s="151"/>
      <c r="L130" s="150"/>
      <c r="M130" s="150"/>
      <c r="N130" s="150"/>
      <c r="O130" s="151"/>
      <c r="P130" s="131"/>
      <c r="AA130" s="388"/>
      <c r="BH130" s="387"/>
    </row>
    <row r="131" spans="1:60" s="137" customFormat="1" x14ac:dyDescent="0.25">
      <c r="A131" s="148"/>
      <c r="B131" s="149"/>
      <c r="C131" s="150"/>
      <c r="D131" s="131"/>
      <c r="E131" s="151"/>
      <c r="F131" s="131"/>
      <c r="G131" s="151"/>
      <c r="H131" s="131"/>
      <c r="I131" s="151"/>
      <c r="J131" s="151"/>
      <c r="K131" s="151"/>
      <c r="L131" s="150"/>
      <c r="M131" s="150"/>
      <c r="N131" s="150"/>
      <c r="O131" s="151"/>
      <c r="P131" s="131"/>
      <c r="BH131" s="387"/>
    </row>
    <row r="132" spans="1:60" s="137" customFormat="1" x14ac:dyDescent="0.25">
      <c r="A132" s="148"/>
      <c r="B132" s="149"/>
      <c r="C132" s="150"/>
      <c r="D132" s="131"/>
      <c r="E132" s="151"/>
      <c r="F132" s="131"/>
      <c r="G132" s="151"/>
      <c r="H132" s="131"/>
      <c r="I132" s="151"/>
      <c r="J132" s="151"/>
      <c r="K132" s="151"/>
      <c r="L132" s="150"/>
      <c r="M132" s="150"/>
      <c r="N132" s="150"/>
      <c r="O132" s="151"/>
      <c r="P132" s="131"/>
      <c r="BH132" s="387"/>
    </row>
    <row r="133" spans="1:60" s="137" customFormat="1" x14ac:dyDescent="0.25">
      <c r="A133" s="148"/>
      <c r="B133" s="149"/>
      <c r="C133" s="150"/>
      <c r="D133" s="131"/>
      <c r="E133" s="151"/>
      <c r="F133" s="131"/>
      <c r="G133" s="151"/>
      <c r="H133" s="131"/>
      <c r="I133" s="151"/>
      <c r="J133" s="151"/>
      <c r="K133" s="151"/>
      <c r="L133" s="150"/>
      <c r="M133" s="150"/>
      <c r="N133" s="150"/>
      <c r="O133" s="151"/>
      <c r="P133" s="131"/>
      <c r="BH133" s="387"/>
    </row>
    <row r="134" spans="1:60" s="137" customFormat="1" x14ac:dyDescent="0.25">
      <c r="A134" s="148"/>
      <c r="B134" s="149"/>
      <c r="C134" s="150"/>
      <c r="D134" s="131"/>
      <c r="E134" s="151"/>
      <c r="F134" s="131"/>
      <c r="G134" s="151"/>
      <c r="H134" s="131"/>
      <c r="I134" s="151"/>
      <c r="J134" s="151"/>
      <c r="K134" s="151"/>
      <c r="L134" s="150"/>
      <c r="M134" s="150"/>
      <c r="N134" s="150"/>
      <c r="O134" s="151"/>
      <c r="P134" s="131"/>
      <c r="BH134" s="387"/>
    </row>
    <row r="135" spans="1:60" s="137" customFormat="1" x14ac:dyDescent="0.25">
      <c r="A135" s="148"/>
      <c r="B135" s="149"/>
      <c r="C135" s="150"/>
      <c r="D135" s="131"/>
      <c r="E135" s="151"/>
      <c r="F135" s="131"/>
      <c r="G135" s="151"/>
      <c r="H135" s="131"/>
      <c r="I135" s="151"/>
      <c r="J135" s="151"/>
      <c r="K135" s="151"/>
      <c r="L135" s="150"/>
      <c r="M135" s="150"/>
      <c r="N135" s="150"/>
      <c r="O135" s="151"/>
      <c r="P135" s="131"/>
      <c r="BH135" s="387"/>
    </row>
    <row r="136" spans="1:60" s="137" customFormat="1" x14ac:dyDescent="0.25">
      <c r="A136" s="148"/>
      <c r="B136" s="149"/>
      <c r="C136" s="150"/>
      <c r="D136" s="131"/>
      <c r="E136" s="151"/>
      <c r="F136" s="131"/>
      <c r="G136" s="151"/>
      <c r="H136" s="131"/>
      <c r="I136" s="151"/>
      <c r="J136" s="151"/>
      <c r="K136" s="151"/>
      <c r="L136" s="150"/>
      <c r="M136" s="150"/>
      <c r="N136" s="150"/>
      <c r="O136" s="151"/>
      <c r="P136" s="131"/>
      <c r="BH136" s="387"/>
    </row>
    <row r="137" spans="1:60" s="137" customFormat="1" x14ac:dyDescent="0.25">
      <c r="A137" s="148"/>
      <c r="B137" s="149"/>
      <c r="C137" s="150"/>
      <c r="D137" s="131"/>
      <c r="E137" s="151"/>
      <c r="F137" s="131"/>
      <c r="G137" s="151"/>
      <c r="H137" s="131"/>
      <c r="I137" s="151"/>
      <c r="J137" s="151"/>
      <c r="K137" s="151"/>
      <c r="L137" s="150"/>
      <c r="M137" s="150"/>
      <c r="N137" s="150"/>
      <c r="O137" s="151"/>
      <c r="P137" s="131"/>
      <c r="BH137" s="387"/>
    </row>
    <row r="138" spans="1:60" s="137" customFormat="1" x14ac:dyDescent="0.25">
      <c r="A138" s="148"/>
      <c r="B138" s="149"/>
      <c r="C138" s="150"/>
      <c r="D138" s="131"/>
      <c r="E138" s="151"/>
      <c r="F138" s="131"/>
      <c r="G138" s="151"/>
      <c r="H138" s="131"/>
      <c r="I138" s="151"/>
      <c r="J138" s="151"/>
      <c r="K138" s="151"/>
      <c r="L138" s="150"/>
      <c r="M138" s="150"/>
      <c r="N138" s="150"/>
      <c r="O138" s="151"/>
      <c r="P138" s="131"/>
      <c r="BH138" s="387"/>
    </row>
    <row r="139" spans="1:60" s="137" customFormat="1" x14ac:dyDescent="0.25">
      <c r="A139" s="148"/>
      <c r="B139" s="149"/>
      <c r="C139" s="150"/>
      <c r="D139" s="131"/>
      <c r="E139" s="151"/>
      <c r="F139" s="131"/>
      <c r="G139" s="151"/>
      <c r="H139" s="131"/>
      <c r="I139" s="151"/>
      <c r="J139" s="151"/>
      <c r="K139" s="151"/>
      <c r="L139" s="150"/>
      <c r="M139" s="150"/>
      <c r="N139" s="150"/>
      <c r="O139" s="151"/>
      <c r="P139" s="131"/>
      <c r="BH139" s="387"/>
    </row>
    <row r="140" spans="1:60" s="137" customFormat="1" x14ac:dyDescent="0.25">
      <c r="A140" s="148"/>
      <c r="B140" s="149"/>
      <c r="C140" s="150"/>
      <c r="D140" s="131"/>
      <c r="E140" s="151"/>
      <c r="F140" s="131"/>
      <c r="G140" s="151"/>
      <c r="H140" s="131"/>
      <c r="I140" s="151"/>
      <c r="J140" s="151"/>
      <c r="K140" s="151"/>
      <c r="L140" s="150"/>
      <c r="M140" s="150"/>
      <c r="N140" s="150"/>
      <c r="O140" s="151"/>
      <c r="P140" s="131"/>
      <c r="BH140" s="387"/>
    </row>
    <row r="141" spans="1:60" s="137" customFormat="1" x14ac:dyDescent="0.25">
      <c r="A141" s="148"/>
      <c r="B141" s="149"/>
      <c r="C141" s="150"/>
      <c r="D141" s="131"/>
      <c r="E141" s="151"/>
      <c r="F141" s="131"/>
      <c r="G141" s="151"/>
      <c r="H141" s="131"/>
      <c r="I141" s="151"/>
      <c r="J141" s="151"/>
      <c r="K141" s="151"/>
      <c r="L141" s="150"/>
      <c r="M141" s="150"/>
      <c r="N141" s="150"/>
      <c r="O141" s="151"/>
      <c r="P141" s="131"/>
      <c r="BH141" s="387"/>
    </row>
    <row r="142" spans="1:60" s="137" customFormat="1" x14ac:dyDescent="0.25">
      <c r="A142" s="148"/>
      <c r="B142" s="149"/>
      <c r="C142" s="150"/>
      <c r="D142" s="131"/>
      <c r="E142" s="151"/>
      <c r="F142" s="131"/>
      <c r="G142" s="151"/>
      <c r="H142" s="131"/>
      <c r="I142" s="151"/>
      <c r="J142" s="151"/>
      <c r="K142" s="151"/>
      <c r="L142" s="150"/>
      <c r="M142" s="150"/>
      <c r="N142" s="150"/>
      <c r="O142" s="151"/>
      <c r="P142" s="131"/>
      <c r="BH142" s="387"/>
    </row>
    <row r="143" spans="1:60" s="137" customFormat="1" x14ac:dyDescent="0.25">
      <c r="A143" s="148"/>
      <c r="B143" s="149"/>
      <c r="C143" s="150"/>
      <c r="D143" s="131"/>
      <c r="E143" s="151"/>
      <c r="F143" s="131"/>
      <c r="G143" s="151"/>
      <c r="H143" s="131"/>
      <c r="I143" s="151"/>
      <c r="J143" s="151"/>
      <c r="K143" s="151"/>
      <c r="L143" s="150"/>
      <c r="M143" s="150"/>
      <c r="N143" s="150"/>
      <c r="O143" s="151"/>
      <c r="P143" s="131"/>
      <c r="BH143" s="387"/>
    </row>
    <row r="144" spans="1:60" s="137" customFormat="1" x14ac:dyDescent="0.25">
      <c r="A144" s="148"/>
      <c r="B144" s="149"/>
      <c r="C144" s="150"/>
      <c r="D144" s="131"/>
      <c r="E144" s="151"/>
      <c r="F144" s="131"/>
      <c r="G144" s="151"/>
      <c r="H144" s="131"/>
      <c r="I144" s="151"/>
      <c r="J144" s="151"/>
      <c r="K144" s="151"/>
      <c r="L144" s="150"/>
      <c r="M144" s="150"/>
      <c r="N144" s="150"/>
      <c r="O144" s="151"/>
      <c r="P144" s="131"/>
      <c r="BH144" s="387"/>
    </row>
    <row r="145" spans="1:60" s="137" customFormat="1" x14ac:dyDescent="0.25">
      <c r="A145" s="148"/>
      <c r="B145" s="149"/>
      <c r="C145" s="150"/>
      <c r="D145" s="131"/>
      <c r="E145" s="151"/>
      <c r="F145" s="131"/>
      <c r="G145" s="151"/>
      <c r="H145" s="131"/>
      <c r="I145" s="151"/>
      <c r="J145" s="151"/>
      <c r="K145" s="151"/>
      <c r="L145" s="150"/>
      <c r="M145" s="150"/>
      <c r="N145" s="150"/>
      <c r="O145" s="151"/>
      <c r="P145" s="131"/>
      <c r="BH145" s="387"/>
    </row>
    <row r="146" spans="1:60" s="137" customFormat="1" x14ac:dyDescent="0.25">
      <c r="A146" s="148"/>
      <c r="B146" s="149"/>
      <c r="C146" s="150"/>
      <c r="D146" s="131"/>
      <c r="E146" s="151"/>
      <c r="F146" s="131"/>
      <c r="G146" s="151"/>
      <c r="H146" s="131"/>
      <c r="I146" s="151"/>
      <c r="J146" s="151"/>
      <c r="K146" s="151"/>
      <c r="L146" s="150"/>
      <c r="M146" s="150"/>
      <c r="N146" s="150"/>
      <c r="O146" s="151"/>
      <c r="P146" s="131"/>
      <c r="BH146" s="387"/>
    </row>
    <row r="147" spans="1:60" s="137" customFormat="1" x14ac:dyDescent="0.25">
      <c r="A147" s="148"/>
      <c r="B147" s="149"/>
      <c r="C147" s="150"/>
      <c r="D147" s="131"/>
      <c r="E147" s="151"/>
      <c r="F147" s="131"/>
      <c r="G147" s="151"/>
      <c r="H147" s="131"/>
      <c r="I147" s="151"/>
      <c r="J147" s="151"/>
      <c r="K147" s="151"/>
      <c r="L147" s="150"/>
      <c r="M147" s="150"/>
      <c r="N147" s="150"/>
      <c r="O147" s="151"/>
      <c r="P147" s="131"/>
      <c r="BH147" s="387"/>
    </row>
    <row r="148" spans="1:60" s="137" customFormat="1" x14ac:dyDescent="0.25">
      <c r="A148" s="148"/>
      <c r="B148" s="149"/>
      <c r="C148" s="150"/>
      <c r="D148" s="131"/>
      <c r="E148" s="151"/>
      <c r="F148" s="131"/>
      <c r="G148" s="151"/>
      <c r="H148" s="131"/>
      <c r="I148" s="151"/>
      <c r="J148" s="151"/>
      <c r="K148" s="151"/>
      <c r="L148" s="150"/>
      <c r="M148" s="150"/>
      <c r="N148" s="150"/>
      <c r="O148" s="151"/>
      <c r="P148" s="131"/>
      <c r="BH148" s="387"/>
    </row>
    <row r="149" spans="1:60" s="137" customFormat="1" x14ac:dyDescent="0.25">
      <c r="A149" s="148"/>
      <c r="B149" s="149"/>
      <c r="C149" s="150"/>
      <c r="D149" s="131"/>
      <c r="E149" s="151"/>
      <c r="F149" s="131"/>
      <c r="G149" s="151"/>
      <c r="H149" s="131"/>
      <c r="I149" s="151"/>
      <c r="J149" s="151"/>
      <c r="K149" s="151"/>
      <c r="L149" s="150"/>
      <c r="M149" s="150"/>
      <c r="N149" s="150"/>
      <c r="O149" s="151"/>
      <c r="P149" s="131"/>
      <c r="BH149" s="387"/>
    </row>
    <row r="150" spans="1:60" s="137" customFormat="1" x14ac:dyDescent="0.25">
      <c r="A150" s="148"/>
      <c r="B150" s="149"/>
      <c r="C150" s="150"/>
      <c r="D150" s="131"/>
      <c r="E150" s="151"/>
      <c r="F150" s="131"/>
      <c r="G150" s="151"/>
      <c r="H150" s="131"/>
      <c r="I150" s="151"/>
      <c r="J150" s="151"/>
      <c r="K150" s="151"/>
      <c r="L150" s="150"/>
      <c r="M150" s="150"/>
      <c r="N150" s="150"/>
      <c r="O150" s="151"/>
      <c r="P150" s="131"/>
      <c r="BH150" s="387"/>
    </row>
    <row r="151" spans="1:60" s="137" customFormat="1" x14ac:dyDescent="0.25">
      <c r="A151" s="148"/>
      <c r="B151" s="149"/>
      <c r="C151" s="150"/>
      <c r="D151" s="131"/>
      <c r="E151" s="151"/>
      <c r="F151" s="131"/>
      <c r="G151" s="151"/>
      <c r="H151" s="131"/>
      <c r="I151" s="151"/>
      <c r="J151" s="151"/>
      <c r="K151" s="151"/>
      <c r="L151" s="150"/>
      <c r="M151" s="150"/>
      <c r="N151" s="150"/>
      <c r="O151" s="151"/>
      <c r="P151" s="131"/>
      <c r="BH151" s="387"/>
    </row>
    <row r="152" spans="1:60" s="137" customFormat="1" x14ac:dyDescent="0.25">
      <c r="A152" s="148"/>
      <c r="B152" s="149"/>
      <c r="C152" s="150"/>
      <c r="D152" s="131"/>
      <c r="E152" s="151"/>
      <c r="F152" s="131"/>
      <c r="G152" s="151"/>
      <c r="H152" s="131"/>
      <c r="I152" s="151"/>
      <c r="J152" s="151"/>
      <c r="K152" s="151"/>
      <c r="L152" s="150"/>
      <c r="M152" s="150"/>
      <c r="N152" s="150"/>
      <c r="O152" s="151"/>
      <c r="P152" s="131"/>
      <c r="BH152" s="387"/>
    </row>
    <row r="153" spans="1:60" s="137" customFormat="1" x14ac:dyDescent="0.25">
      <c r="A153" s="148"/>
      <c r="B153" s="149"/>
      <c r="C153" s="150"/>
      <c r="D153" s="131"/>
      <c r="E153" s="151"/>
      <c r="F153" s="131"/>
      <c r="G153" s="151"/>
      <c r="H153" s="131"/>
      <c r="I153" s="151"/>
      <c r="J153" s="151"/>
      <c r="K153" s="151"/>
      <c r="L153" s="150"/>
      <c r="M153" s="150"/>
      <c r="N153" s="150"/>
      <c r="O153" s="151"/>
      <c r="P153" s="131"/>
      <c r="BH153" s="387"/>
    </row>
    <row r="154" spans="1:60" s="137" customFormat="1" x14ac:dyDescent="0.25">
      <c r="A154" s="148"/>
      <c r="B154" s="149"/>
      <c r="C154" s="150"/>
      <c r="D154" s="131"/>
      <c r="E154" s="151"/>
      <c r="F154" s="131"/>
      <c r="G154" s="151"/>
      <c r="H154" s="131"/>
      <c r="I154" s="151"/>
      <c r="J154" s="151"/>
      <c r="K154" s="151"/>
      <c r="L154" s="150"/>
      <c r="M154" s="150"/>
      <c r="N154" s="150"/>
      <c r="O154" s="151"/>
      <c r="P154" s="131"/>
      <c r="BH154" s="387"/>
    </row>
    <row r="155" spans="1:60" s="137" customFormat="1" x14ac:dyDescent="0.25">
      <c r="A155" s="148"/>
      <c r="B155" s="149"/>
      <c r="C155" s="150"/>
      <c r="D155" s="131"/>
      <c r="E155" s="151"/>
      <c r="F155" s="131"/>
      <c r="G155" s="151"/>
      <c r="H155" s="131"/>
      <c r="I155" s="151"/>
      <c r="J155" s="151"/>
      <c r="K155" s="151"/>
      <c r="L155" s="150"/>
      <c r="M155" s="150"/>
      <c r="N155" s="150"/>
      <c r="O155" s="151"/>
      <c r="P155" s="131"/>
      <c r="BH155" s="387"/>
    </row>
    <row r="156" spans="1:60" s="137" customFormat="1" x14ac:dyDescent="0.25">
      <c r="A156" s="148"/>
      <c r="B156" s="149"/>
      <c r="C156" s="150"/>
      <c r="D156" s="131"/>
      <c r="E156" s="151"/>
      <c r="F156" s="131"/>
      <c r="G156" s="151"/>
      <c r="H156" s="131"/>
      <c r="I156" s="151"/>
      <c r="J156" s="151"/>
      <c r="K156" s="151"/>
      <c r="L156" s="150"/>
      <c r="M156" s="150"/>
      <c r="N156" s="150"/>
      <c r="O156" s="151"/>
      <c r="P156" s="131"/>
      <c r="BH156" s="387"/>
    </row>
    <row r="157" spans="1:60" s="137" customFormat="1" x14ac:dyDescent="0.25">
      <c r="A157" s="148"/>
      <c r="B157" s="149"/>
      <c r="C157" s="150"/>
      <c r="D157" s="131"/>
      <c r="E157" s="151"/>
      <c r="F157" s="131"/>
      <c r="G157" s="151"/>
      <c r="H157" s="131"/>
      <c r="I157" s="151"/>
      <c r="J157" s="151"/>
      <c r="K157" s="151"/>
      <c r="L157" s="150"/>
      <c r="M157" s="150"/>
      <c r="N157" s="150"/>
      <c r="O157" s="151"/>
      <c r="P157" s="131"/>
      <c r="BH157" s="387"/>
    </row>
    <row r="158" spans="1:60" s="137" customFormat="1" x14ac:dyDescent="0.25">
      <c r="A158" s="148"/>
      <c r="B158" s="149"/>
      <c r="C158" s="150"/>
      <c r="D158" s="131"/>
      <c r="E158" s="151"/>
      <c r="F158" s="131"/>
      <c r="G158" s="151"/>
      <c r="H158" s="131"/>
      <c r="I158" s="151"/>
      <c r="J158" s="151"/>
      <c r="K158" s="151"/>
      <c r="L158" s="150"/>
      <c r="M158" s="150"/>
      <c r="N158" s="150"/>
      <c r="O158" s="151"/>
      <c r="P158" s="131"/>
      <c r="BH158" s="387"/>
    </row>
    <row r="159" spans="1:60" s="137" customFormat="1" x14ac:dyDescent="0.25">
      <c r="A159" s="148"/>
      <c r="B159" s="149"/>
      <c r="C159" s="150"/>
      <c r="D159" s="131"/>
      <c r="E159" s="151"/>
      <c r="F159" s="131"/>
      <c r="G159" s="151"/>
      <c r="H159" s="131"/>
      <c r="I159" s="151"/>
      <c r="J159" s="151"/>
      <c r="K159" s="151"/>
      <c r="L159" s="150"/>
      <c r="M159" s="150"/>
      <c r="N159" s="150"/>
      <c r="O159" s="151"/>
      <c r="P159" s="131"/>
      <c r="BH159" s="387"/>
    </row>
    <row r="160" spans="1:60" s="137" customFormat="1" x14ac:dyDescent="0.25">
      <c r="A160" s="148"/>
      <c r="B160" s="149"/>
      <c r="C160" s="150"/>
      <c r="D160" s="131"/>
      <c r="E160" s="151"/>
      <c r="F160" s="131"/>
      <c r="G160" s="151"/>
      <c r="H160" s="131"/>
      <c r="I160" s="151"/>
      <c r="J160" s="151"/>
      <c r="K160" s="151"/>
      <c r="L160" s="150"/>
      <c r="M160" s="150"/>
      <c r="N160" s="150"/>
      <c r="O160" s="151"/>
      <c r="P160" s="131"/>
      <c r="BH160" s="387"/>
    </row>
    <row r="161" spans="1:60" s="137" customFormat="1" x14ac:dyDescent="0.25">
      <c r="A161" s="148"/>
      <c r="B161" s="149"/>
      <c r="C161" s="150"/>
      <c r="D161" s="131"/>
      <c r="E161" s="151"/>
      <c r="F161" s="131"/>
      <c r="G161" s="151"/>
      <c r="H161" s="131"/>
      <c r="I161" s="151"/>
      <c r="J161" s="151"/>
      <c r="K161" s="151"/>
      <c r="L161" s="150"/>
      <c r="M161" s="150"/>
      <c r="N161" s="150"/>
      <c r="O161" s="151"/>
      <c r="P161" s="131"/>
      <c r="BH161" s="387"/>
    </row>
    <row r="162" spans="1:60" s="137" customFormat="1" x14ac:dyDescent="0.25">
      <c r="A162" s="148"/>
      <c r="B162" s="149"/>
      <c r="C162" s="150"/>
      <c r="D162" s="131"/>
      <c r="E162" s="151"/>
      <c r="F162" s="131"/>
      <c r="G162" s="151"/>
      <c r="H162" s="131"/>
      <c r="I162" s="151"/>
      <c r="J162" s="151"/>
      <c r="K162" s="151"/>
      <c r="L162" s="150"/>
      <c r="M162" s="150"/>
      <c r="N162" s="150"/>
      <c r="O162" s="151"/>
      <c r="P162" s="131"/>
      <c r="BH162" s="387"/>
    </row>
    <row r="163" spans="1:60" s="137" customFormat="1" x14ac:dyDescent="0.25">
      <c r="A163" s="148"/>
      <c r="B163" s="149"/>
      <c r="C163" s="150"/>
      <c r="D163" s="131"/>
      <c r="E163" s="151"/>
      <c r="F163" s="131"/>
      <c r="G163" s="151"/>
      <c r="H163" s="131"/>
      <c r="I163" s="151"/>
      <c r="J163" s="151"/>
      <c r="K163" s="151"/>
      <c r="L163" s="150"/>
      <c r="M163" s="150"/>
      <c r="N163" s="150"/>
      <c r="O163" s="151"/>
      <c r="P163" s="131"/>
      <c r="BH163" s="387"/>
    </row>
    <row r="164" spans="1:60" s="137" customFormat="1" x14ac:dyDescent="0.25">
      <c r="A164" s="148"/>
      <c r="B164" s="149"/>
      <c r="C164" s="150"/>
      <c r="D164" s="131"/>
      <c r="E164" s="151"/>
      <c r="F164" s="131"/>
      <c r="G164" s="151"/>
      <c r="H164" s="131"/>
      <c r="I164" s="151"/>
      <c r="J164" s="151"/>
      <c r="K164" s="151"/>
      <c r="L164" s="150"/>
      <c r="M164" s="150"/>
      <c r="N164" s="150"/>
      <c r="O164" s="151"/>
      <c r="P164" s="131"/>
      <c r="BH164" s="387"/>
    </row>
    <row r="165" spans="1:60" s="137" customFormat="1" x14ac:dyDescent="0.25">
      <c r="A165" s="148"/>
      <c r="B165" s="149"/>
      <c r="C165" s="150"/>
      <c r="D165" s="131"/>
      <c r="E165" s="151"/>
      <c r="F165" s="131"/>
      <c r="G165" s="151"/>
      <c r="H165" s="131"/>
      <c r="I165" s="151"/>
      <c r="J165" s="151"/>
      <c r="K165" s="151"/>
      <c r="L165" s="150"/>
      <c r="M165" s="150"/>
      <c r="N165" s="150"/>
      <c r="O165" s="151"/>
      <c r="P165" s="131"/>
      <c r="BH165" s="387"/>
    </row>
    <row r="166" spans="1:60" s="137" customFormat="1" x14ac:dyDescent="0.25">
      <c r="A166" s="148"/>
      <c r="B166" s="149"/>
      <c r="C166" s="150"/>
      <c r="D166" s="131"/>
      <c r="E166" s="151"/>
      <c r="F166" s="131"/>
      <c r="G166" s="151"/>
      <c r="H166" s="131"/>
      <c r="I166" s="151"/>
      <c r="J166" s="151"/>
      <c r="K166" s="151"/>
      <c r="L166" s="150"/>
      <c r="M166" s="150"/>
      <c r="N166" s="150"/>
      <c r="O166" s="151"/>
      <c r="P166" s="131"/>
      <c r="BH166" s="387"/>
    </row>
    <row r="167" spans="1:60" s="137" customFormat="1" x14ac:dyDescent="0.25">
      <c r="A167" s="148"/>
      <c r="B167" s="149"/>
      <c r="C167" s="150"/>
      <c r="D167" s="131"/>
      <c r="E167" s="151"/>
      <c r="F167" s="131"/>
      <c r="G167" s="151"/>
      <c r="H167" s="131"/>
      <c r="I167" s="151"/>
      <c r="J167" s="151"/>
      <c r="K167" s="151"/>
      <c r="L167" s="150"/>
      <c r="M167" s="150"/>
      <c r="N167" s="150"/>
      <c r="O167" s="151"/>
      <c r="P167" s="131"/>
      <c r="BH167" s="387"/>
    </row>
    <row r="168" spans="1:60" s="137" customFormat="1" x14ac:dyDescent="0.25">
      <c r="A168" s="148"/>
      <c r="B168" s="149"/>
      <c r="C168" s="150"/>
      <c r="D168" s="131"/>
      <c r="E168" s="151"/>
      <c r="F168" s="131"/>
      <c r="G168" s="151"/>
      <c r="H168" s="131"/>
      <c r="I168" s="151"/>
      <c r="J168" s="151"/>
      <c r="K168" s="151"/>
      <c r="L168" s="150"/>
      <c r="M168" s="150"/>
      <c r="N168" s="150"/>
      <c r="O168" s="151"/>
      <c r="P168" s="131"/>
      <c r="BH168" s="387"/>
    </row>
    <row r="169" spans="1:60" s="137" customFormat="1" x14ac:dyDescent="0.25">
      <c r="A169" s="148"/>
      <c r="B169" s="149"/>
      <c r="C169" s="150"/>
      <c r="D169" s="131"/>
      <c r="E169" s="151"/>
      <c r="F169" s="131"/>
      <c r="G169" s="151"/>
      <c r="H169" s="131"/>
      <c r="I169" s="151"/>
      <c r="J169" s="151"/>
      <c r="K169" s="151"/>
      <c r="L169" s="150"/>
      <c r="M169" s="150"/>
      <c r="N169" s="150"/>
      <c r="O169" s="151"/>
      <c r="P169" s="131"/>
      <c r="BH169" s="387"/>
    </row>
    <row r="170" spans="1:60" s="137" customFormat="1" x14ac:dyDescent="0.25">
      <c r="A170" s="148"/>
      <c r="B170" s="149"/>
      <c r="C170" s="150"/>
      <c r="D170" s="131"/>
      <c r="E170" s="151"/>
      <c r="F170" s="131"/>
      <c r="G170" s="151"/>
      <c r="H170" s="131"/>
      <c r="I170" s="151"/>
      <c r="J170" s="151"/>
      <c r="K170" s="151"/>
      <c r="L170" s="150"/>
      <c r="M170" s="150"/>
      <c r="N170" s="150"/>
      <c r="O170" s="151"/>
      <c r="P170" s="131"/>
      <c r="BH170" s="387"/>
    </row>
    <row r="171" spans="1:60" s="137" customFormat="1" x14ac:dyDescent="0.25">
      <c r="A171" s="148"/>
      <c r="B171" s="149"/>
      <c r="C171" s="150"/>
      <c r="D171" s="131"/>
      <c r="E171" s="151"/>
      <c r="F171" s="131"/>
      <c r="G171" s="151"/>
      <c r="H171" s="131"/>
      <c r="I171" s="151"/>
      <c r="J171" s="151"/>
      <c r="K171" s="151"/>
      <c r="L171" s="150"/>
      <c r="M171" s="150"/>
      <c r="N171" s="150"/>
      <c r="O171" s="151"/>
      <c r="P171" s="131"/>
      <c r="BH171" s="387"/>
    </row>
    <row r="172" spans="1:60" s="137" customFormat="1" x14ac:dyDescent="0.25">
      <c r="A172" s="148"/>
      <c r="B172" s="149"/>
      <c r="C172" s="150"/>
      <c r="D172" s="131"/>
      <c r="E172" s="151"/>
      <c r="F172" s="131"/>
      <c r="G172" s="151"/>
      <c r="H172" s="131"/>
      <c r="I172" s="151"/>
      <c r="J172" s="151"/>
      <c r="K172" s="151"/>
      <c r="L172" s="150"/>
      <c r="M172" s="150"/>
      <c r="N172" s="150"/>
      <c r="O172" s="151"/>
      <c r="P172" s="131"/>
      <c r="BH172" s="387"/>
    </row>
    <row r="173" spans="1:60" s="137" customFormat="1" x14ac:dyDescent="0.25">
      <c r="A173" s="148"/>
      <c r="B173" s="149"/>
      <c r="C173" s="150"/>
      <c r="D173" s="131"/>
      <c r="E173" s="151"/>
      <c r="F173" s="131"/>
      <c r="G173" s="151"/>
      <c r="H173" s="131"/>
      <c r="I173" s="151"/>
      <c r="J173" s="151"/>
      <c r="K173" s="151"/>
      <c r="L173" s="150"/>
      <c r="M173" s="150"/>
      <c r="N173" s="150"/>
      <c r="O173" s="151"/>
      <c r="P173" s="131"/>
      <c r="BH173" s="387"/>
    </row>
    <row r="174" spans="1:60" s="137" customFormat="1" x14ac:dyDescent="0.25">
      <c r="A174" s="148"/>
      <c r="B174" s="149"/>
      <c r="C174" s="150"/>
      <c r="D174" s="131"/>
      <c r="E174" s="151"/>
      <c r="F174" s="131"/>
      <c r="G174" s="151"/>
      <c r="H174" s="131"/>
      <c r="I174" s="151"/>
      <c r="J174" s="151"/>
      <c r="K174" s="151"/>
      <c r="L174" s="150"/>
      <c r="M174" s="150"/>
      <c r="N174" s="150"/>
      <c r="O174" s="151"/>
      <c r="P174" s="131"/>
      <c r="BH174" s="387"/>
    </row>
    <row r="175" spans="1:60" s="137" customFormat="1" x14ac:dyDescent="0.25">
      <c r="A175" s="148"/>
      <c r="B175" s="149"/>
      <c r="C175" s="150"/>
      <c r="D175" s="131"/>
      <c r="E175" s="151"/>
      <c r="F175" s="131"/>
      <c r="G175" s="151"/>
      <c r="H175" s="131"/>
      <c r="I175" s="151"/>
      <c r="J175" s="151"/>
      <c r="K175" s="151"/>
      <c r="L175" s="150"/>
      <c r="M175" s="150"/>
      <c r="N175" s="150"/>
      <c r="O175" s="151"/>
      <c r="P175" s="131"/>
      <c r="BH175" s="387"/>
    </row>
    <row r="176" spans="1:60" s="137" customFormat="1" x14ac:dyDescent="0.25">
      <c r="A176" s="148"/>
      <c r="B176" s="149"/>
      <c r="C176" s="150"/>
      <c r="D176" s="131"/>
      <c r="E176" s="151"/>
      <c r="F176" s="131"/>
      <c r="G176" s="151"/>
      <c r="H176" s="131"/>
      <c r="I176" s="151"/>
      <c r="J176" s="151"/>
      <c r="K176" s="151"/>
      <c r="L176" s="150"/>
      <c r="M176" s="150"/>
      <c r="N176" s="150"/>
      <c r="O176" s="151"/>
      <c r="P176" s="131"/>
      <c r="BH176" s="387"/>
    </row>
    <row r="177" spans="1:60" s="137" customFormat="1" x14ac:dyDescent="0.25">
      <c r="A177" s="148"/>
      <c r="B177" s="149"/>
      <c r="C177" s="150"/>
      <c r="D177" s="131"/>
      <c r="E177" s="151"/>
      <c r="F177" s="131"/>
      <c r="G177" s="151"/>
      <c r="H177" s="131"/>
      <c r="I177" s="151"/>
      <c r="J177" s="151"/>
      <c r="K177" s="151"/>
      <c r="L177" s="150"/>
      <c r="M177" s="150"/>
      <c r="N177" s="150"/>
      <c r="O177" s="151"/>
      <c r="P177" s="131"/>
      <c r="BH177" s="387"/>
    </row>
    <row r="178" spans="1:60" s="137" customFormat="1" x14ac:dyDescent="0.25">
      <c r="A178" s="148"/>
      <c r="B178" s="149"/>
      <c r="C178" s="150"/>
      <c r="D178" s="131"/>
      <c r="E178" s="151"/>
      <c r="F178" s="131"/>
      <c r="G178" s="151"/>
      <c r="H178" s="131"/>
      <c r="I178" s="151"/>
      <c r="J178" s="151"/>
      <c r="K178" s="151"/>
      <c r="L178" s="150"/>
      <c r="M178" s="150"/>
      <c r="N178" s="150"/>
      <c r="O178" s="151"/>
      <c r="P178" s="131"/>
      <c r="BH178" s="387"/>
    </row>
    <row r="179" spans="1:60" s="137" customFormat="1" x14ac:dyDescent="0.25">
      <c r="A179" s="148"/>
      <c r="B179" s="149"/>
      <c r="C179" s="150"/>
      <c r="D179" s="131"/>
      <c r="E179" s="151"/>
      <c r="F179" s="131"/>
      <c r="G179" s="151"/>
      <c r="H179" s="131"/>
      <c r="I179" s="151"/>
      <c r="J179" s="151"/>
      <c r="K179" s="151"/>
      <c r="L179" s="150"/>
      <c r="M179" s="150"/>
      <c r="N179" s="150"/>
      <c r="O179" s="151"/>
      <c r="P179" s="131"/>
      <c r="BH179" s="387"/>
    </row>
    <row r="180" spans="1:60" s="137" customFormat="1" x14ac:dyDescent="0.25">
      <c r="A180" s="148"/>
      <c r="B180" s="149"/>
      <c r="C180" s="150"/>
      <c r="D180" s="131"/>
      <c r="E180" s="151"/>
      <c r="F180" s="131"/>
      <c r="G180" s="151"/>
      <c r="H180" s="131"/>
      <c r="I180" s="151"/>
      <c r="J180" s="151"/>
      <c r="K180" s="151"/>
      <c r="L180" s="150"/>
      <c r="M180" s="150"/>
      <c r="N180" s="150"/>
      <c r="O180" s="151"/>
      <c r="P180" s="131"/>
      <c r="BH180" s="387"/>
    </row>
    <row r="181" spans="1:60" s="137" customFormat="1" x14ac:dyDescent="0.25">
      <c r="A181" s="148"/>
      <c r="B181" s="149"/>
      <c r="C181" s="150"/>
      <c r="D181" s="131"/>
      <c r="E181" s="151"/>
      <c r="F181" s="131"/>
      <c r="G181" s="151"/>
      <c r="H181" s="131"/>
      <c r="I181" s="151"/>
      <c r="J181" s="151"/>
      <c r="K181" s="151"/>
      <c r="L181" s="150"/>
      <c r="M181" s="150"/>
      <c r="N181" s="150"/>
      <c r="O181" s="151"/>
      <c r="P181" s="131"/>
      <c r="BH181" s="387"/>
    </row>
    <row r="182" spans="1:60" s="137" customFormat="1" x14ac:dyDescent="0.25">
      <c r="A182" s="148"/>
      <c r="B182" s="149"/>
      <c r="C182" s="150"/>
      <c r="D182" s="131"/>
      <c r="E182" s="151"/>
      <c r="F182" s="131"/>
      <c r="G182" s="151"/>
      <c r="H182" s="131"/>
      <c r="I182" s="151"/>
      <c r="J182" s="151"/>
      <c r="K182" s="151"/>
      <c r="L182" s="150"/>
      <c r="M182" s="150"/>
      <c r="N182" s="150"/>
      <c r="O182" s="151"/>
      <c r="P182" s="131"/>
      <c r="BH182" s="387"/>
    </row>
    <row r="183" spans="1:60" s="137" customFormat="1" x14ac:dyDescent="0.25">
      <c r="A183" s="148"/>
      <c r="B183" s="149"/>
      <c r="C183" s="150"/>
      <c r="D183" s="131"/>
      <c r="E183" s="151"/>
      <c r="F183" s="131"/>
      <c r="G183" s="151"/>
      <c r="H183" s="131"/>
      <c r="I183" s="151"/>
      <c r="J183" s="151"/>
      <c r="K183" s="151"/>
      <c r="L183" s="150"/>
      <c r="M183" s="150"/>
      <c r="N183" s="150"/>
      <c r="O183" s="151"/>
      <c r="P183" s="131"/>
      <c r="BH183" s="387"/>
    </row>
    <row r="184" spans="1:60" s="137" customFormat="1" x14ac:dyDescent="0.25">
      <c r="A184" s="148"/>
      <c r="B184" s="149"/>
      <c r="C184" s="150"/>
      <c r="D184" s="131"/>
      <c r="E184" s="151"/>
      <c r="F184" s="131"/>
      <c r="G184" s="151"/>
      <c r="H184" s="131"/>
      <c r="I184" s="151"/>
      <c r="J184" s="151"/>
      <c r="K184" s="151"/>
      <c r="L184" s="150"/>
      <c r="M184" s="150"/>
      <c r="N184" s="150"/>
      <c r="O184" s="151"/>
      <c r="P184" s="131"/>
      <c r="BH184" s="387"/>
    </row>
    <row r="185" spans="1:60" s="137" customFormat="1" x14ac:dyDescent="0.25">
      <c r="A185" s="148"/>
      <c r="B185" s="149"/>
      <c r="C185" s="150"/>
      <c r="D185" s="131"/>
      <c r="E185" s="151"/>
      <c r="F185" s="131"/>
      <c r="G185" s="151"/>
      <c r="H185" s="131"/>
      <c r="I185" s="151"/>
      <c r="J185" s="151"/>
      <c r="K185" s="151"/>
      <c r="L185" s="150"/>
      <c r="M185" s="150"/>
      <c r="N185" s="150"/>
      <c r="O185" s="151"/>
      <c r="P185" s="131"/>
      <c r="BH185" s="387"/>
    </row>
    <row r="186" spans="1:60" s="137" customFormat="1" x14ac:dyDescent="0.25">
      <c r="A186" s="148"/>
      <c r="B186" s="149"/>
      <c r="C186" s="150"/>
      <c r="D186" s="131"/>
      <c r="E186" s="151"/>
      <c r="F186" s="131"/>
      <c r="G186" s="151"/>
      <c r="H186" s="131"/>
      <c r="I186" s="151"/>
      <c r="J186" s="151"/>
      <c r="K186" s="151"/>
      <c r="L186" s="150"/>
      <c r="M186" s="150"/>
      <c r="N186" s="150"/>
      <c r="O186" s="151"/>
      <c r="P186" s="131"/>
      <c r="BH186" s="387"/>
    </row>
    <row r="187" spans="1:60" s="137" customFormat="1" x14ac:dyDescent="0.25">
      <c r="A187" s="148"/>
      <c r="B187" s="149"/>
      <c r="C187" s="150"/>
      <c r="D187" s="131"/>
      <c r="E187" s="151"/>
      <c r="F187" s="131"/>
      <c r="G187" s="151"/>
      <c r="H187" s="131"/>
      <c r="I187" s="151"/>
      <c r="J187" s="151"/>
      <c r="K187" s="151"/>
      <c r="L187" s="150"/>
      <c r="M187" s="150"/>
      <c r="N187" s="150"/>
      <c r="O187" s="151"/>
      <c r="P187" s="131"/>
      <c r="BH187" s="387"/>
    </row>
    <row r="188" spans="1:60" s="137" customFormat="1" x14ac:dyDescent="0.25">
      <c r="A188" s="148"/>
      <c r="B188" s="149"/>
      <c r="C188" s="150"/>
      <c r="D188" s="131"/>
      <c r="E188" s="151"/>
      <c r="F188" s="131"/>
      <c r="G188" s="151"/>
      <c r="H188" s="131"/>
      <c r="I188" s="151"/>
      <c r="J188" s="151"/>
      <c r="K188" s="151"/>
      <c r="L188" s="150"/>
      <c r="M188" s="150"/>
      <c r="N188" s="150"/>
      <c r="O188" s="151"/>
      <c r="P188" s="131"/>
      <c r="BH188" s="387"/>
    </row>
    <row r="189" spans="1:60" s="137" customFormat="1" x14ac:dyDescent="0.25">
      <c r="A189" s="148"/>
      <c r="B189" s="149"/>
      <c r="C189" s="150"/>
      <c r="D189" s="131"/>
      <c r="E189" s="151"/>
      <c r="F189" s="131"/>
      <c r="G189" s="151"/>
      <c r="H189" s="131"/>
      <c r="I189" s="151"/>
      <c r="J189" s="151"/>
      <c r="K189" s="151"/>
      <c r="L189" s="150"/>
      <c r="M189" s="150"/>
      <c r="N189" s="150"/>
      <c r="O189" s="151"/>
      <c r="P189" s="131"/>
      <c r="BH189" s="387"/>
    </row>
    <row r="190" spans="1:60" s="137" customFormat="1" x14ac:dyDescent="0.25">
      <c r="A190" s="148"/>
      <c r="B190" s="149"/>
      <c r="C190" s="150"/>
      <c r="D190" s="131"/>
      <c r="E190" s="151"/>
      <c r="F190" s="131"/>
      <c r="G190" s="151"/>
      <c r="H190" s="131"/>
      <c r="I190" s="151"/>
      <c r="J190" s="151"/>
      <c r="K190" s="151"/>
      <c r="L190" s="150"/>
      <c r="M190" s="150"/>
      <c r="N190" s="150"/>
      <c r="O190" s="151"/>
      <c r="P190" s="131"/>
      <c r="BH190" s="387"/>
    </row>
    <row r="191" spans="1:60" s="137" customFormat="1" x14ac:dyDescent="0.25">
      <c r="A191" s="148"/>
      <c r="B191" s="149"/>
      <c r="C191" s="150"/>
      <c r="D191" s="131"/>
      <c r="E191" s="151"/>
      <c r="F191" s="131"/>
      <c r="G191" s="151"/>
      <c r="H191" s="131"/>
      <c r="I191" s="151"/>
      <c r="J191" s="151"/>
      <c r="K191" s="151"/>
      <c r="L191" s="150"/>
      <c r="M191" s="150"/>
      <c r="N191" s="150"/>
      <c r="O191" s="151"/>
      <c r="P191" s="131"/>
      <c r="BH191" s="387"/>
    </row>
    <row r="192" spans="1:60" s="137" customFormat="1" x14ac:dyDescent="0.25">
      <c r="A192" s="148"/>
      <c r="B192" s="149"/>
      <c r="C192" s="150"/>
      <c r="D192" s="131"/>
      <c r="E192" s="151"/>
      <c r="F192" s="131"/>
      <c r="G192" s="151"/>
      <c r="H192" s="131"/>
      <c r="I192" s="151"/>
      <c r="J192" s="151"/>
      <c r="K192" s="151"/>
      <c r="L192" s="150"/>
      <c r="M192" s="150"/>
      <c r="N192" s="150"/>
      <c r="O192" s="151"/>
      <c r="P192" s="131"/>
      <c r="BH192" s="387"/>
    </row>
    <row r="193" spans="1:60" s="137" customFormat="1" x14ac:dyDescent="0.25">
      <c r="A193" s="148"/>
      <c r="B193" s="149"/>
      <c r="C193" s="150"/>
      <c r="D193" s="131"/>
      <c r="E193" s="151"/>
      <c r="F193" s="131"/>
      <c r="G193" s="151"/>
      <c r="H193" s="131"/>
      <c r="I193" s="151"/>
      <c r="J193" s="151"/>
      <c r="K193" s="151"/>
      <c r="L193" s="150"/>
      <c r="M193" s="150"/>
      <c r="N193" s="150"/>
      <c r="O193" s="151"/>
      <c r="P193" s="131"/>
      <c r="BH193" s="387"/>
    </row>
    <row r="194" spans="1:60" s="137" customFormat="1" x14ac:dyDescent="0.25">
      <c r="A194" s="148"/>
      <c r="B194" s="149"/>
      <c r="C194" s="150"/>
      <c r="D194" s="131"/>
      <c r="E194" s="151"/>
      <c r="F194" s="131"/>
      <c r="G194" s="151"/>
      <c r="H194" s="131"/>
      <c r="I194" s="151"/>
      <c r="J194" s="151"/>
      <c r="K194" s="151"/>
      <c r="L194" s="150"/>
      <c r="M194" s="150"/>
      <c r="N194" s="150"/>
      <c r="O194" s="151"/>
      <c r="P194" s="131"/>
      <c r="BH194" s="387"/>
    </row>
    <row r="195" spans="1:60" s="137" customFormat="1" x14ac:dyDescent="0.25">
      <c r="A195" s="148"/>
      <c r="B195" s="149"/>
      <c r="C195" s="150"/>
      <c r="D195" s="131"/>
      <c r="E195" s="151"/>
      <c r="F195" s="131"/>
      <c r="G195" s="151"/>
      <c r="H195" s="131"/>
      <c r="I195" s="151"/>
      <c r="J195" s="151"/>
      <c r="K195" s="151"/>
      <c r="L195" s="150"/>
      <c r="M195" s="150"/>
      <c r="N195" s="150"/>
      <c r="O195" s="151"/>
      <c r="P195" s="131"/>
      <c r="BH195" s="387"/>
    </row>
    <row r="196" spans="1:60" s="137" customFormat="1" x14ac:dyDescent="0.25">
      <c r="A196" s="148"/>
      <c r="B196" s="149"/>
      <c r="C196" s="150"/>
      <c r="D196" s="131"/>
      <c r="E196" s="151"/>
      <c r="F196" s="131"/>
      <c r="G196" s="151"/>
      <c r="H196" s="131"/>
      <c r="I196" s="151"/>
      <c r="J196" s="151"/>
      <c r="K196" s="151"/>
      <c r="L196" s="150"/>
      <c r="M196" s="150"/>
      <c r="N196" s="150"/>
      <c r="O196" s="151"/>
      <c r="P196" s="131"/>
      <c r="BH196" s="387"/>
    </row>
    <row r="197" spans="1:60" s="137" customFormat="1" x14ac:dyDescent="0.25">
      <c r="A197" s="148"/>
      <c r="B197" s="149"/>
      <c r="C197" s="150"/>
      <c r="D197" s="131"/>
      <c r="E197" s="151"/>
      <c r="F197" s="131"/>
      <c r="G197" s="151"/>
      <c r="H197" s="131"/>
      <c r="I197" s="151"/>
      <c r="J197" s="151"/>
      <c r="K197" s="151"/>
      <c r="L197" s="150"/>
      <c r="M197" s="150"/>
      <c r="N197" s="150"/>
      <c r="O197" s="151"/>
      <c r="P197" s="131"/>
      <c r="BH197" s="387"/>
    </row>
    <row r="198" spans="1:60" s="137" customFormat="1" x14ac:dyDescent="0.25">
      <c r="A198" s="148"/>
      <c r="B198" s="149"/>
      <c r="C198" s="150"/>
      <c r="D198" s="131"/>
      <c r="E198" s="151"/>
      <c r="F198" s="131"/>
      <c r="G198" s="151"/>
      <c r="H198" s="131"/>
      <c r="I198" s="151"/>
      <c r="J198" s="151"/>
      <c r="K198" s="151"/>
      <c r="L198" s="150"/>
      <c r="M198" s="150"/>
      <c r="N198" s="150"/>
      <c r="O198" s="151"/>
      <c r="P198" s="131"/>
      <c r="BH198" s="387"/>
    </row>
    <row r="199" spans="1:60" s="137" customFormat="1" x14ac:dyDescent="0.25">
      <c r="A199" s="148"/>
      <c r="B199" s="149"/>
      <c r="C199" s="150"/>
      <c r="D199" s="131"/>
      <c r="E199" s="151"/>
      <c r="F199" s="131"/>
      <c r="G199" s="151"/>
      <c r="H199" s="131"/>
      <c r="I199" s="151"/>
      <c r="J199" s="151"/>
      <c r="K199" s="151"/>
      <c r="L199" s="150"/>
      <c r="M199" s="150"/>
      <c r="N199" s="150"/>
      <c r="O199" s="151"/>
      <c r="P199" s="131"/>
      <c r="BH199" s="387"/>
    </row>
    <row r="200" spans="1:60" s="137" customFormat="1" x14ac:dyDescent="0.25">
      <c r="A200" s="148"/>
      <c r="B200" s="149"/>
      <c r="C200" s="150"/>
      <c r="D200" s="131"/>
      <c r="E200" s="151"/>
      <c r="F200" s="131"/>
      <c r="G200" s="151"/>
      <c r="H200" s="131"/>
      <c r="I200" s="151"/>
      <c r="J200" s="151"/>
      <c r="K200" s="151"/>
      <c r="L200" s="150"/>
      <c r="M200" s="150"/>
      <c r="N200" s="150"/>
      <c r="O200" s="151"/>
      <c r="P200" s="131"/>
      <c r="BH200" s="387"/>
    </row>
    <row r="201" spans="1:60" s="137" customFormat="1" x14ac:dyDescent="0.25">
      <c r="A201" s="148"/>
      <c r="B201" s="149"/>
      <c r="C201" s="150"/>
      <c r="D201" s="131"/>
      <c r="E201" s="151"/>
      <c r="F201" s="131"/>
      <c r="G201" s="151"/>
      <c r="H201" s="131"/>
      <c r="I201" s="151"/>
      <c r="J201" s="151"/>
      <c r="K201" s="151"/>
      <c r="L201" s="150"/>
      <c r="M201" s="150"/>
      <c r="N201" s="150"/>
      <c r="O201" s="151"/>
      <c r="P201" s="131"/>
      <c r="BH201" s="387"/>
    </row>
    <row r="202" spans="1:60" s="137" customFormat="1" x14ac:dyDescent="0.25">
      <c r="A202" s="148"/>
      <c r="B202" s="149"/>
      <c r="C202" s="150"/>
      <c r="D202" s="131"/>
      <c r="E202" s="151"/>
      <c r="F202" s="131"/>
      <c r="G202" s="151"/>
      <c r="H202" s="131"/>
      <c r="I202" s="151"/>
      <c r="J202" s="151"/>
      <c r="K202" s="151"/>
      <c r="L202" s="150"/>
      <c r="M202" s="150"/>
      <c r="N202" s="150"/>
      <c r="O202" s="151"/>
      <c r="P202" s="131"/>
      <c r="BH202" s="387"/>
    </row>
    <row r="203" spans="1:60" s="137" customFormat="1" x14ac:dyDescent="0.25">
      <c r="A203" s="148"/>
      <c r="B203" s="149"/>
      <c r="C203" s="150"/>
      <c r="D203" s="131"/>
      <c r="E203" s="151"/>
      <c r="F203" s="131"/>
      <c r="G203" s="151"/>
      <c r="H203" s="131"/>
      <c r="I203" s="151"/>
      <c r="J203" s="151"/>
      <c r="K203" s="151"/>
      <c r="L203" s="150"/>
      <c r="M203" s="150"/>
      <c r="N203" s="150"/>
      <c r="O203" s="151"/>
      <c r="P203" s="131"/>
      <c r="BH203" s="387"/>
    </row>
    <row r="204" spans="1:60" s="137" customFormat="1" x14ac:dyDescent="0.25">
      <c r="A204" s="148"/>
      <c r="B204" s="149"/>
      <c r="C204" s="150"/>
      <c r="D204" s="131"/>
      <c r="E204" s="151"/>
      <c r="F204" s="131"/>
      <c r="G204" s="151"/>
      <c r="H204" s="131"/>
      <c r="I204" s="151"/>
      <c r="J204" s="151"/>
      <c r="K204" s="151"/>
      <c r="L204" s="150"/>
      <c r="M204" s="150"/>
      <c r="N204" s="150"/>
      <c r="O204" s="151"/>
      <c r="P204" s="131"/>
      <c r="BH204" s="387"/>
    </row>
    <row r="205" spans="1:60" s="137" customFormat="1" x14ac:dyDescent="0.25">
      <c r="A205" s="148"/>
      <c r="B205" s="149"/>
      <c r="C205" s="150"/>
      <c r="D205" s="131"/>
      <c r="E205" s="151"/>
      <c r="F205" s="131"/>
      <c r="G205" s="151"/>
      <c r="H205" s="131"/>
      <c r="I205" s="151"/>
      <c r="J205" s="151"/>
      <c r="K205" s="151"/>
      <c r="L205" s="150"/>
      <c r="M205" s="150"/>
      <c r="N205" s="150"/>
      <c r="O205" s="151"/>
      <c r="P205" s="131"/>
      <c r="BH205" s="387"/>
    </row>
    <row r="206" spans="1:60" s="137" customFormat="1" x14ac:dyDescent="0.25">
      <c r="A206" s="148"/>
      <c r="B206" s="149"/>
      <c r="C206" s="150"/>
      <c r="D206" s="131"/>
      <c r="E206" s="151"/>
      <c r="F206" s="131"/>
      <c r="G206" s="151"/>
      <c r="H206" s="131"/>
      <c r="I206" s="151"/>
      <c r="J206" s="151"/>
      <c r="K206" s="151"/>
      <c r="L206" s="150"/>
      <c r="M206" s="150"/>
      <c r="N206" s="150"/>
      <c r="O206" s="151"/>
      <c r="P206" s="131"/>
      <c r="BH206" s="387"/>
    </row>
    <row r="207" spans="1:60" s="137" customFormat="1" x14ac:dyDescent="0.25">
      <c r="A207" s="148"/>
      <c r="B207" s="149"/>
      <c r="C207" s="150"/>
      <c r="D207" s="131"/>
      <c r="E207" s="151"/>
      <c r="F207" s="131"/>
      <c r="G207" s="151"/>
      <c r="H207" s="131"/>
      <c r="I207" s="151"/>
      <c r="J207" s="151"/>
      <c r="K207" s="151"/>
      <c r="L207" s="150"/>
      <c r="M207" s="150"/>
      <c r="N207" s="150"/>
      <c r="O207" s="151"/>
      <c r="P207" s="131"/>
      <c r="BH207" s="387"/>
    </row>
    <row r="208" spans="1:60" s="137" customFormat="1" x14ac:dyDescent="0.25">
      <c r="A208" s="148"/>
      <c r="B208" s="149"/>
      <c r="C208" s="150"/>
      <c r="D208" s="131"/>
      <c r="E208" s="151"/>
      <c r="F208" s="131"/>
      <c r="G208" s="151"/>
      <c r="H208" s="131"/>
      <c r="I208" s="151"/>
      <c r="J208" s="151"/>
      <c r="K208" s="151"/>
      <c r="L208" s="150"/>
      <c r="M208" s="150"/>
      <c r="N208" s="150"/>
      <c r="O208" s="151"/>
      <c r="P208" s="131"/>
      <c r="BH208" s="387"/>
    </row>
    <row r="209" spans="1:60" s="137" customFormat="1" x14ac:dyDescent="0.25">
      <c r="A209" s="148"/>
      <c r="B209" s="149"/>
      <c r="C209" s="150"/>
      <c r="D209" s="131"/>
      <c r="E209" s="151"/>
      <c r="F209" s="131"/>
      <c r="G209" s="151"/>
      <c r="H209" s="131"/>
      <c r="I209" s="151"/>
      <c r="J209" s="151"/>
      <c r="K209" s="151"/>
      <c r="L209" s="150"/>
      <c r="M209" s="150"/>
      <c r="N209" s="150"/>
      <c r="O209" s="151"/>
      <c r="P209" s="131"/>
      <c r="BH209" s="387"/>
    </row>
    <row r="210" spans="1:60" s="137" customFormat="1" x14ac:dyDescent="0.25">
      <c r="A210" s="148"/>
      <c r="B210" s="149"/>
      <c r="C210" s="150"/>
      <c r="D210" s="131"/>
      <c r="E210" s="151"/>
      <c r="F210" s="131"/>
      <c r="G210" s="151"/>
      <c r="H210" s="131"/>
      <c r="I210" s="151"/>
      <c r="J210" s="151"/>
      <c r="K210" s="151"/>
      <c r="L210" s="150"/>
      <c r="M210" s="150"/>
      <c r="N210" s="150"/>
      <c r="O210" s="151"/>
      <c r="P210" s="131"/>
      <c r="BH210" s="387"/>
    </row>
    <row r="211" spans="1:60" s="137" customFormat="1" x14ac:dyDescent="0.25">
      <c r="A211" s="148"/>
      <c r="B211" s="149"/>
      <c r="C211" s="150"/>
      <c r="D211" s="131"/>
      <c r="E211" s="151"/>
      <c r="F211" s="131"/>
      <c r="G211" s="151"/>
      <c r="H211" s="131"/>
      <c r="I211" s="151"/>
      <c r="J211" s="151"/>
      <c r="K211" s="151"/>
      <c r="L211" s="150"/>
      <c r="M211" s="150"/>
      <c r="N211" s="150"/>
      <c r="O211" s="151"/>
      <c r="P211" s="131"/>
      <c r="BH211" s="387"/>
    </row>
    <row r="212" spans="1:60" s="137" customFormat="1" x14ac:dyDescent="0.25">
      <c r="A212" s="148"/>
      <c r="B212" s="149"/>
      <c r="C212" s="150"/>
      <c r="D212" s="131"/>
      <c r="E212" s="151"/>
      <c r="F212" s="131"/>
      <c r="G212" s="151"/>
      <c r="H212" s="131"/>
      <c r="I212" s="151"/>
      <c r="J212" s="151"/>
      <c r="K212" s="151"/>
      <c r="L212" s="150"/>
      <c r="M212" s="150"/>
      <c r="N212" s="150"/>
      <c r="O212" s="151"/>
      <c r="P212" s="131"/>
      <c r="BH212" s="387"/>
    </row>
    <row r="213" spans="1:60" s="137" customFormat="1" x14ac:dyDescent="0.25">
      <c r="A213" s="148"/>
      <c r="B213" s="149"/>
      <c r="C213" s="150"/>
      <c r="D213" s="131"/>
      <c r="E213" s="151"/>
      <c r="F213" s="131"/>
      <c r="G213" s="151"/>
      <c r="H213" s="131"/>
      <c r="I213" s="151"/>
      <c r="J213" s="151"/>
      <c r="K213" s="151"/>
      <c r="L213" s="150"/>
      <c r="M213" s="150"/>
      <c r="N213" s="150"/>
      <c r="O213" s="151"/>
      <c r="P213" s="131"/>
      <c r="BH213" s="387"/>
    </row>
    <row r="214" spans="1:60" s="137" customFormat="1" x14ac:dyDescent="0.25">
      <c r="A214" s="148"/>
      <c r="B214" s="149"/>
      <c r="C214" s="150"/>
      <c r="D214" s="131"/>
      <c r="E214" s="151"/>
      <c r="F214" s="131"/>
      <c r="G214" s="151"/>
      <c r="H214" s="131"/>
      <c r="I214" s="151"/>
      <c r="J214" s="151"/>
      <c r="K214" s="151"/>
      <c r="L214" s="150"/>
      <c r="M214" s="150"/>
      <c r="N214" s="150"/>
      <c r="O214" s="151"/>
      <c r="P214" s="131"/>
      <c r="BH214" s="387"/>
    </row>
    <row r="215" spans="1:60" s="137" customFormat="1" x14ac:dyDescent="0.25">
      <c r="A215" s="148"/>
      <c r="B215" s="149"/>
      <c r="C215" s="150"/>
      <c r="D215" s="131"/>
      <c r="E215" s="151"/>
      <c r="F215" s="131"/>
      <c r="G215" s="151"/>
      <c r="H215" s="131"/>
      <c r="I215" s="151"/>
      <c r="J215" s="151"/>
      <c r="K215" s="151"/>
      <c r="L215" s="150"/>
      <c r="M215" s="150"/>
      <c r="N215" s="150"/>
      <c r="O215" s="151"/>
      <c r="P215" s="131"/>
      <c r="BH215" s="387"/>
    </row>
    <row r="216" spans="1:60" s="137" customFormat="1" x14ac:dyDescent="0.25">
      <c r="A216" s="148"/>
      <c r="B216" s="149"/>
      <c r="C216" s="150"/>
      <c r="D216" s="131"/>
      <c r="E216" s="151"/>
      <c r="F216" s="131"/>
      <c r="G216" s="151"/>
      <c r="H216" s="131"/>
      <c r="I216" s="151"/>
      <c r="J216" s="151"/>
      <c r="K216" s="151"/>
      <c r="L216" s="150"/>
      <c r="M216" s="150"/>
      <c r="N216" s="150"/>
      <c r="O216" s="151"/>
      <c r="P216" s="131"/>
      <c r="BH216" s="387"/>
    </row>
    <row r="217" spans="1:60" s="137" customFormat="1" x14ac:dyDescent="0.25">
      <c r="A217" s="148"/>
      <c r="B217" s="149"/>
      <c r="C217" s="150"/>
      <c r="D217" s="131"/>
      <c r="E217" s="151"/>
      <c r="F217" s="131"/>
      <c r="G217" s="151"/>
      <c r="H217" s="131"/>
      <c r="I217" s="151"/>
      <c r="J217" s="151"/>
      <c r="K217" s="151"/>
      <c r="L217" s="150"/>
      <c r="M217" s="150"/>
      <c r="N217" s="150"/>
      <c r="O217" s="151"/>
      <c r="P217" s="131"/>
      <c r="BH217" s="387"/>
    </row>
    <row r="218" spans="1:60" s="137" customFormat="1" x14ac:dyDescent="0.25">
      <c r="A218" s="148"/>
      <c r="B218" s="149"/>
      <c r="C218" s="150"/>
      <c r="D218" s="131"/>
      <c r="E218" s="151"/>
      <c r="F218" s="131"/>
      <c r="G218" s="151"/>
      <c r="H218" s="131"/>
      <c r="I218" s="151"/>
      <c r="J218" s="151"/>
      <c r="K218" s="151"/>
      <c r="L218" s="150"/>
      <c r="M218" s="150"/>
      <c r="N218" s="150"/>
      <c r="O218" s="151"/>
      <c r="P218" s="131"/>
      <c r="BH218" s="387"/>
    </row>
    <row r="219" spans="1:60" s="137" customFormat="1" x14ac:dyDescent="0.25">
      <c r="A219" s="148"/>
      <c r="B219" s="149"/>
      <c r="C219" s="150"/>
      <c r="D219" s="131"/>
      <c r="E219" s="151"/>
      <c r="F219" s="131"/>
      <c r="G219" s="151"/>
      <c r="H219" s="131"/>
      <c r="I219" s="151"/>
      <c r="J219" s="151"/>
      <c r="K219" s="151"/>
      <c r="L219" s="150"/>
      <c r="M219" s="150"/>
      <c r="N219" s="150"/>
      <c r="O219" s="151"/>
      <c r="P219" s="131"/>
      <c r="BH219" s="387"/>
    </row>
    <row r="220" spans="1:60" s="137" customFormat="1" x14ac:dyDescent="0.25">
      <c r="A220" s="148"/>
      <c r="B220" s="149"/>
      <c r="C220" s="150"/>
      <c r="D220" s="131"/>
      <c r="E220" s="151"/>
      <c r="F220" s="131"/>
      <c r="G220" s="151"/>
      <c r="H220" s="131"/>
      <c r="I220" s="151"/>
      <c r="J220" s="151"/>
      <c r="K220" s="151"/>
      <c r="L220" s="150"/>
      <c r="M220" s="150"/>
      <c r="N220" s="150"/>
      <c r="O220" s="151"/>
      <c r="P220" s="131"/>
      <c r="BH220" s="387"/>
    </row>
    <row r="221" spans="1:60" s="137" customFormat="1" x14ac:dyDescent="0.25">
      <c r="A221" s="148"/>
      <c r="B221" s="149"/>
      <c r="C221" s="150"/>
      <c r="D221" s="131"/>
      <c r="E221" s="151"/>
      <c r="F221" s="131"/>
      <c r="G221" s="151"/>
      <c r="H221" s="131"/>
      <c r="I221" s="151"/>
      <c r="J221" s="151"/>
      <c r="K221" s="151"/>
      <c r="L221" s="150"/>
      <c r="M221" s="150"/>
      <c r="N221" s="150"/>
      <c r="O221" s="151"/>
      <c r="P221" s="131"/>
      <c r="BH221" s="387"/>
    </row>
    <row r="222" spans="1:60" s="137" customFormat="1" x14ac:dyDescent="0.25">
      <c r="A222" s="148"/>
      <c r="B222" s="149"/>
      <c r="C222" s="150"/>
      <c r="D222" s="131"/>
      <c r="E222" s="151"/>
      <c r="F222" s="131"/>
      <c r="G222" s="151"/>
      <c r="H222" s="131"/>
      <c r="I222" s="151"/>
      <c r="J222" s="151"/>
      <c r="K222" s="151"/>
      <c r="L222" s="150"/>
      <c r="M222" s="150"/>
      <c r="N222" s="150"/>
      <c r="O222" s="151"/>
      <c r="P222" s="131"/>
      <c r="BH222" s="387"/>
    </row>
    <row r="223" spans="1:60" s="137" customFormat="1" x14ac:dyDescent="0.25">
      <c r="A223" s="148"/>
      <c r="B223" s="149"/>
      <c r="C223" s="150"/>
      <c r="D223" s="131"/>
      <c r="E223" s="151"/>
      <c r="F223" s="131"/>
      <c r="G223" s="151"/>
      <c r="H223" s="131"/>
      <c r="I223" s="151"/>
      <c r="J223" s="151"/>
      <c r="K223" s="151"/>
      <c r="L223" s="150"/>
      <c r="M223" s="150"/>
      <c r="N223" s="150"/>
      <c r="O223" s="151"/>
      <c r="P223" s="131"/>
      <c r="BH223" s="387"/>
    </row>
    <row r="224" spans="1:60" s="137" customFormat="1" x14ac:dyDescent="0.25">
      <c r="A224" s="148"/>
      <c r="B224" s="149"/>
      <c r="C224" s="150"/>
      <c r="D224" s="131"/>
      <c r="E224" s="151"/>
      <c r="F224" s="131"/>
      <c r="G224" s="151"/>
      <c r="H224" s="131"/>
      <c r="I224" s="151"/>
      <c r="J224" s="151"/>
      <c r="K224" s="151"/>
      <c r="L224" s="150"/>
      <c r="M224" s="150"/>
      <c r="N224" s="150"/>
      <c r="O224" s="151"/>
      <c r="P224" s="131"/>
      <c r="BH224" s="387"/>
    </row>
    <row r="225" spans="1:60" s="137" customFormat="1" x14ac:dyDescent="0.25">
      <c r="A225" s="148"/>
      <c r="B225" s="149"/>
      <c r="C225" s="150"/>
      <c r="D225" s="131"/>
      <c r="E225" s="151"/>
      <c r="F225" s="131"/>
      <c r="G225" s="151"/>
      <c r="H225" s="131"/>
      <c r="I225" s="151"/>
      <c r="J225" s="151"/>
      <c r="K225" s="151"/>
      <c r="L225" s="150"/>
      <c r="M225" s="150"/>
      <c r="N225" s="150"/>
      <c r="O225" s="151"/>
      <c r="P225" s="131"/>
      <c r="BH225" s="387"/>
    </row>
    <row r="226" spans="1:60" s="136" customFormat="1" ht="18.75" customHeight="1" x14ac:dyDescent="0.25">
      <c r="A226" s="148"/>
      <c r="B226" s="153"/>
      <c r="C226" s="154"/>
      <c r="D226" s="155"/>
      <c r="E226" s="155"/>
      <c r="F226" s="155"/>
      <c r="G226" s="155"/>
      <c r="H226" s="155"/>
      <c r="I226" s="155"/>
      <c r="J226" s="155"/>
      <c r="K226" s="155"/>
      <c r="L226" s="155"/>
      <c r="M226" s="155"/>
      <c r="N226" s="155"/>
      <c r="O226" s="155"/>
      <c r="P226" s="155"/>
      <c r="BH226" s="389"/>
    </row>
    <row r="227" spans="1:60" s="158" customFormat="1" ht="20.25" x14ac:dyDescent="0.25">
      <c r="A227" s="156"/>
      <c r="B227" s="156"/>
      <c r="C227" s="157"/>
      <c r="D227" s="157"/>
      <c r="E227" s="157"/>
      <c r="F227" s="157"/>
      <c r="G227" s="157"/>
      <c r="H227" s="157"/>
      <c r="I227" s="157"/>
      <c r="J227" s="157"/>
      <c r="K227" s="157"/>
      <c r="L227" s="157"/>
      <c r="M227" s="157"/>
      <c r="N227" s="157"/>
      <c r="O227" s="157"/>
      <c r="P227" s="157"/>
      <c r="BH227" s="390"/>
    </row>
    <row r="228" spans="1:60" s="161" customFormat="1" ht="71.25" customHeight="1" x14ac:dyDescent="0.25">
      <c r="A228" s="159"/>
      <c r="B228" s="153"/>
      <c r="C228" s="160"/>
      <c r="D228" s="160"/>
      <c r="E228" s="160"/>
      <c r="F228" s="160"/>
      <c r="G228" s="160"/>
      <c r="H228" s="160"/>
      <c r="I228" s="160"/>
      <c r="J228" s="160"/>
      <c r="K228" s="160"/>
      <c r="L228" s="160"/>
      <c r="M228" s="160"/>
      <c r="N228" s="160"/>
      <c r="O228" s="160"/>
      <c r="P228" s="160"/>
      <c r="BH228" s="391"/>
    </row>
    <row r="229" spans="1:60" s="161" customFormat="1" ht="31.5" customHeight="1" x14ac:dyDescent="0.25">
      <c r="A229" s="159"/>
      <c r="B229" s="159"/>
      <c r="C229" s="162"/>
      <c r="D229" s="162"/>
      <c r="E229" s="162"/>
      <c r="F229" s="162"/>
      <c r="G229" s="162"/>
      <c r="H229" s="162"/>
      <c r="I229" s="162"/>
      <c r="J229" s="162"/>
      <c r="K229" s="162"/>
      <c r="L229" s="162"/>
      <c r="M229" s="162"/>
      <c r="N229" s="162"/>
      <c r="O229" s="162"/>
      <c r="P229" s="162"/>
      <c r="BH229" s="391"/>
    </row>
    <row r="230" spans="1:60" s="147" customFormat="1" ht="18.75" customHeight="1" x14ac:dyDescent="0.25">
      <c r="A230" s="159"/>
      <c r="B230" s="159"/>
      <c r="C230" s="145"/>
      <c r="D230" s="163"/>
      <c r="E230" s="163"/>
      <c r="F230" s="163"/>
      <c r="G230" s="163"/>
      <c r="H230" s="163"/>
      <c r="I230" s="163"/>
      <c r="J230" s="163"/>
      <c r="K230" s="163"/>
      <c r="L230" s="163"/>
      <c r="M230" s="163"/>
      <c r="N230" s="163"/>
      <c r="O230" s="163"/>
      <c r="P230" s="163"/>
      <c r="BH230" s="386"/>
    </row>
    <row r="231" spans="1:60" s="136" customFormat="1" ht="18.75" customHeight="1" x14ac:dyDescent="0.25">
      <c r="A231" s="148"/>
      <c r="B231" s="153"/>
      <c r="C231" s="154"/>
      <c r="D231" s="155"/>
      <c r="E231" s="155"/>
      <c r="F231" s="155"/>
      <c r="G231" s="155"/>
      <c r="H231" s="155"/>
      <c r="I231" s="155"/>
      <c r="J231" s="155"/>
      <c r="K231" s="155"/>
      <c r="L231" s="155"/>
      <c r="M231" s="155"/>
      <c r="N231" s="155"/>
      <c r="O231" s="155"/>
      <c r="P231" s="155"/>
      <c r="BH231" s="389"/>
    </row>
    <row r="232" spans="1:60" s="136" customFormat="1" ht="18.75" customHeight="1" x14ac:dyDescent="0.25">
      <c r="A232" s="148"/>
      <c r="B232" s="153"/>
      <c r="C232" s="154"/>
      <c r="D232" s="155"/>
      <c r="E232" s="155"/>
      <c r="F232" s="155"/>
      <c r="G232" s="155"/>
      <c r="H232" s="155"/>
      <c r="I232" s="155"/>
      <c r="J232" s="155"/>
      <c r="K232" s="155"/>
      <c r="L232" s="155"/>
      <c r="M232" s="155"/>
      <c r="N232" s="155"/>
      <c r="O232" s="155"/>
      <c r="P232" s="155"/>
      <c r="BH232" s="389"/>
    </row>
    <row r="233" spans="1:60" s="136" customFormat="1" ht="18.75" customHeight="1" x14ac:dyDescent="0.25">
      <c r="A233" s="148"/>
      <c r="B233" s="153"/>
      <c r="C233" s="154"/>
      <c r="D233" s="155"/>
      <c r="E233" s="155"/>
      <c r="F233" s="155"/>
      <c r="G233" s="155"/>
      <c r="H233" s="155"/>
      <c r="I233" s="155"/>
      <c r="J233" s="155"/>
      <c r="K233" s="155"/>
      <c r="L233" s="155"/>
      <c r="M233" s="155"/>
      <c r="N233" s="155"/>
      <c r="O233" s="155"/>
      <c r="P233" s="155"/>
      <c r="BH233" s="389"/>
    </row>
    <row r="234" spans="1:60" s="136" customFormat="1" ht="18.75" customHeight="1" x14ac:dyDescent="0.25">
      <c r="A234" s="148"/>
      <c r="B234" s="153"/>
      <c r="C234" s="154"/>
      <c r="D234" s="155"/>
      <c r="E234" s="155"/>
      <c r="F234" s="155"/>
      <c r="G234" s="155"/>
      <c r="H234" s="155"/>
      <c r="I234" s="155"/>
      <c r="J234" s="155"/>
      <c r="K234" s="155"/>
      <c r="L234" s="155"/>
      <c r="M234" s="155"/>
      <c r="N234" s="155"/>
      <c r="O234" s="155"/>
      <c r="P234" s="155"/>
      <c r="BH234" s="389"/>
    </row>
    <row r="235" spans="1:60" s="136" customFormat="1" ht="18.75" customHeight="1" x14ac:dyDescent="0.25">
      <c r="A235" s="148"/>
      <c r="B235" s="153"/>
      <c r="C235" s="154"/>
      <c r="D235" s="155"/>
      <c r="E235" s="155"/>
      <c r="F235" s="155"/>
      <c r="G235" s="155"/>
      <c r="H235" s="155"/>
      <c r="I235" s="155"/>
      <c r="J235" s="155"/>
      <c r="K235" s="155"/>
      <c r="L235" s="155"/>
      <c r="M235" s="155"/>
      <c r="N235" s="155"/>
      <c r="O235" s="155"/>
      <c r="P235" s="155"/>
      <c r="BH235" s="389"/>
    </row>
    <row r="236" spans="1:60" s="136" customFormat="1" ht="18.75" customHeight="1" x14ac:dyDescent="0.25">
      <c r="A236" s="148"/>
      <c r="B236" s="153"/>
      <c r="C236" s="154"/>
      <c r="D236" s="155"/>
      <c r="E236" s="155"/>
      <c r="F236" s="155"/>
      <c r="G236" s="155"/>
      <c r="H236" s="155"/>
      <c r="I236" s="155"/>
      <c r="J236" s="155"/>
      <c r="K236" s="155"/>
      <c r="L236" s="155"/>
      <c r="M236" s="155"/>
      <c r="N236" s="155"/>
      <c r="O236" s="155"/>
      <c r="P236" s="155"/>
      <c r="BH236" s="389"/>
    </row>
    <row r="237" spans="1:60" s="136" customFormat="1" ht="18.75" customHeight="1" x14ac:dyDescent="0.25">
      <c r="A237" s="148"/>
      <c r="B237" s="153"/>
      <c r="C237" s="154"/>
      <c r="D237" s="155"/>
      <c r="E237" s="155"/>
      <c r="F237" s="155"/>
      <c r="G237" s="155"/>
      <c r="H237" s="155"/>
      <c r="I237" s="155"/>
      <c r="J237" s="155"/>
      <c r="K237" s="155"/>
      <c r="L237" s="155"/>
      <c r="M237" s="155"/>
      <c r="N237" s="155"/>
      <c r="O237" s="155"/>
      <c r="P237" s="155"/>
      <c r="BH237" s="389"/>
    </row>
    <row r="238" spans="1:60" s="136" customFormat="1" ht="18.75" customHeight="1" x14ac:dyDescent="0.25">
      <c r="A238" s="148"/>
      <c r="B238" s="153"/>
      <c r="C238" s="154"/>
      <c r="D238" s="155"/>
      <c r="E238" s="155"/>
      <c r="F238" s="155"/>
      <c r="G238" s="155"/>
      <c r="H238" s="155"/>
      <c r="I238" s="155"/>
      <c r="J238" s="155"/>
      <c r="K238" s="155"/>
      <c r="L238" s="155"/>
      <c r="M238" s="155"/>
      <c r="N238" s="155"/>
      <c r="O238" s="155"/>
      <c r="P238" s="155"/>
      <c r="BH238" s="389"/>
    </row>
    <row r="239" spans="1:60" s="136" customFormat="1" ht="18.75" customHeight="1" x14ac:dyDescent="0.25">
      <c r="A239" s="148"/>
      <c r="B239" s="153"/>
      <c r="C239" s="154"/>
      <c r="D239" s="155"/>
      <c r="E239" s="155"/>
      <c r="F239" s="155"/>
      <c r="G239" s="155"/>
      <c r="H239" s="155"/>
      <c r="I239" s="155"/>
      <c r="J239" s="155"/>
      <c r="K239" s="155"/>
      <c r="L239" s="155"/>
      <c r="M239" s="155"/>
      <c r="N239" s="155"/>
      <c r="O239" s="155"/>
      <c r="P239" s="155"/>
      <c r="BH239" s="389"/>
    </row>
    <row r="240" spans="1:60" s="136" customFormat="1" ht="18.75" customHeight="1" x14ac:dyDescent="0.25">
      <c r="A240" s="148"/>
      <c r="B240" s="153"/>
      <c r="C240" s="154"/>
      <c r="D240" s="155"/>
      <c r="E240" s="155"/>
      <c r="F240" s="155"/>
      <c r="G240" s="155"/>
      <c r="H240" s="155"/>
      <c r="I240" s="155"/>
      <c r="J240" s="155"/>
      <c r="K240" s="155"/>
      <c r="L240" s="155"/>
      <c r="M240" s="155"/>
      <c r="N240" s="155"/>
      <c r="O240" s="155"/>
      <c r="P240" s="155"/>
      <c r="BH240" s="389"/>
    </row>
    <row r="241" spans="1:60" s="136" customFormat="1" ht="18.75" customHeight="1" x14ac:dyDescent="0.25">
      <c r="A241" s="148"/>
      <c r="B241" s="153"/>
      <c r="C241" s="154"/>
      <c r="D241" s="155"/>
      <c r="E241" s="155"/>
      <c r="F241" s="155"/>
      <c r="G241" s="155"/>
      <c r="H241" s="155"/>
      <c r="I241" s="155"/>
      <c r="J241" s="155"/>
      <c r="K241" s="155"/>
      <c r="L241" s="155"/>
      <c r="M241" s="155"/>
      <c r="N241" s="155"/>
      <c r="O241" s="155"/>
      <c r="P241" s="155"/>
      <c r="BH241" s="389"/>
    </row>
    <row r="242" spans="1:60" s="136" customFormat="1" ht="18.75" customHeight="1" x14ac:dyDescent="0.25">
      <c r="A242" s="148"/>
      <c r="B242" s="153"/>
      <c r="C242" s="154"/>
      <c r="D242" s="155"/>
      <c r="E242" s="155"/>
      <c r="F242" s="155"/>
      <c r="G242" s="155"/>
      <c r="H242" s="155"/>
      <c r="I242" s="155"/>
      <c r="J242" s="155"/>
      <c r="K242" s="155"/>
      <c r="L242" s="155"/>
      <c r="M242" s="155"/>
      <c r="N242" s="155"/>
      <c r="O242" s="155"/>
      <c r="P242" s="155"/>
      <c r="BH242" s="389"/>
    </row>
    <row r="243" spans="1:60" s="136" customFormat="1" ht="18.75" customHeight="1" x14ac:dyDescent="0.25">
      <c r="A243" s="148"/>
      <c r="B243" s="153"/>
      <c r="C243" s="154"/>
      <c r="D243" s="155"/>
      <c r="E243" s="155"/>
      <c r="F243" s="155"/>
      <c r="G243" s="155"/>
      <c r="H243" s="155"/>
      <c r="I243" s="155"/>
      <c r="J243" s="155"/>
      <c r="K243" s="155"/>
      <c r="L243" s="155"/>
      <c r="M243" s="155"/>
      <c r="N243" s="155"/>
      <c r="O243" s="155"/>
      <c r="P243" s="155"/>
      <c r="BH243" s="389"/>
    </row>
    <row r="244" spans="1:60" s="136" customFormat="1" ht="18.75" customHeight="1" x14ac:dyDescent="0.25">
      <c r="A244" s="148"/>
      <c r="B244" s="153"/>
      <c r="C244" s="154"/>
      <c r="D244" s="155"/>
      <c r="E244" s="155"/>
      <c r="F244" s="155"/>
      <c r="G244" s="155"/>
      <c r="H244" s="155"/>
      <c r="I244" s="155"/>
      <c r="J244" s="155"/>
      <c r="K244" s="155"/>
      <c r="L244" s="155"/>
      <c r="M244" s="155"/>
      <c r="N244" s="155"/>
      <c r="O244" s="155"/>
      <c r="P244" s="155"/>
      <c r="BH244" s="389"/>
    </row>
    <row r="245" spans="1:60" s="136" customFormat="1" ht="18.75" customHeight="1" x14ac:dyDescent="0.25">
      <c r="A245" s="148"/>
      <c r="B245" s="153"/>
      <c r="C245" s="154"/>
      <c r="D245" s="155"/>
      <c r="E245" s="155"/>
      <c r="F245" s="155"/>
      <c r="G245" s="155"/>
      <c r="H245" s="155"/>
      <c r="I245" s="155"/>
      <c r="J245" s="155"/>
      <c r="K245" s="155"/>
      <c r="L245" s="155"/>
      <c r="M245" s="155"/>
      <c r="N245" s="155"/>
      <c r="O245" s="155"/>
      <c r="P245" s="155"/>
      <c r="BH245" s="389"/>
    </row>
    <row r="246" spans="1:60" s="136" customFormat="1" ht="18.75" customHeight="1" x14ac:dyDescent="0.25">
      <c r="A246" s="148"/>
      <c r="B246" s="153"/>
      <c r="C246" s="154"/>
      <c r="D246" s="155"/>
      <c r="E246" s="155"/>
      <c r="F246" s="155"/>
      <c r="G246" s="155"/>
      <c r="H246" s="155"/>
      <c r="I246" s="155"/>
      <c r="J246" s="155"/>
      <c r="K246" s="155"/>
      <c r="L246" s="155"/>
      <c r="M246" s="155"/>
      <c r="N246" s="155"/>
      <c r="O246" s="155"/>
      <c r="P246" s="155"/>
      <c r="BH246" s="389"/>
    </row>
    <row r="247" spans="1:60" s="136" customFormat="1" ht="18.75" customHeight="1" x14ac:dyDescent="0.25">
      <c r="A247" s="148"/>
      <c r="B247" s="153"/>
      <c r="C247" s="154"/>
      <c r="D247" s="155"/>
      <c r="E247" s="155"/>
      <c r="F247" s="155"/>
      <c r="G247" s="155"/>
      <c r="H247" s="155"/>
      <c r="I247" s="155"/>
      <c r="J247" s="155"/>
      <c r="K247" s="155"/>
      <c r="L247" s="155"/>
      <c r="M247" s="155"/>
      <c r="N247" s="155"/>
      <c r="O247" s="155"/>
      <c r="P247" s="155"/>
      <c r="BH247" s="389"/>
    </row>
    <row r="248" spans="1:60" s="136" customFormat="1" ht="18.75" customHeight="1" x14ac:dyDescent="0.25">
      <c r="A248" s="148"/>
      <c r="B248" s="153"/>
      <c r="C248" s="154"/>
      <c r="D248" s="155"/>
      <c r="E248" s="155"/>
      <c r="F248" s="155"/>
      <c r="G248" s="155"/>
      <c r="H248" s="155"/>
      <c r="I248" s="155"/>
      <c r="J248" s="155"/>
      <c r="K248" s="155"/>
      <c r="L248" s="155"/>
      <c r="M248" s="155"/>
      <c r="N248" s="155"/>
      <c r="O248" s="155"/>
      <c r="P248" s="155"/>
      <c r="BH248" s="389"/>
    </row>
    <row r="249" spans="1:60" s="136" customFormat="1" ht="18.75" customHeight="1" x14ac:dyDescent="0.25">
      <c r="A249" s="148"/>
      <c r="B249" s="153"/>
      <c r="C249" s="154"/>
      <c r="D249" s="155"/>
      <c r="E249" s="155"/>
      <c r="F249" s="155"/>
      <c r="G249" s="155"/>
      <c r="H249" s="155"/>
      <c r="I249" s="155"/>
      <c r="J249" s="155"/>
      <c r="K249" s="155"/>
      <c r="L249" s="155"/>
      <c r="M249" s="155"/>
      <c r="N249" s="155"/>
      <c r="O249" s="155"/>
      <c r="P249" s="155"/>
      <c r="BH249" s="389"/>
    </row>
    <row r="250" spans="1:60" s="136" customFormat="1" ht="18.75" customHeight="1" x14ac:dyDescent="0.25">
      <c r="A250" s="148"/>
      <c r="B250" s="153"/>
      <c r="C250" s="154"/>
      <c r="D250" s="155"/>
      <c r="E250" s="155"/>
      <c r="F250" s="155"/>
      <c r="G250" s="155"/>
      <c r="H250" s="155"/>
      <c r="I250" s="155"/>
      <c r="J250" s="155"/>
      <c r="K250" s="155"/>
      <c r="L250" s="155"/>
      <c r="M250" s="155"/>
      <c r="N250" s="155"/>
      <c r="O250" s="155"/>
      <c r="P250" s="155"/>
      <c r="BH250" s="389"/>
    </row>
    <row r="251" spans="1:60" s="136" customFormat="1" ht="18.75" customHeight="1" x14ac:dyDescent="0.25">
      <c r="A251" s="148"/>
      <c r="B251" s="153"/>
      <c r="C251" s="154"/>
      <c r="D251" s="155"/>
      <c r="E251" s="155"/>
      <c r="F251" s="155"/>
      <c r="G251" s="155"/>
      <c r="H251" s="155"/>
      <c r="I251" s="155"/>
      <c r="J251" s="155"/>
      <c r="K251" s="155"/>
      <c r="L251" s="155"/>
      <c r="M251" s="155"/>
      <c r="N251" s="155"/>
      <c r="O251" s="155"/>
      <c r="P251" s="155"/>
      <c r="BH251" s="389"/>
    </row>
    <row r="252" spans="1:60" s="136" customFormat="1" ht="18.75" customHeight="1" x14ac:dyDescent="0.25">
      <c r="A252" s="148"/>
      <c r="B252" s="153"/>
      <c r="C252" s="154"/>
      <c r="D252" s="155"/>
      <c r="E252" s="155"/>
      <c r="F252" s="155"/>
      <c r="G252" s="155"/>
      <c r="H252" s="155"/>
      <c r="I252" s="155"/>
      <c r="J252" s="155"/>
      <c r="K252" s="155"/>
      <c r="L252" s="155"/>
      <c r="M252" s="155"/>
      <c r="N252" s="155"/>
      <c r="O252" s="155"/>
      <c r="P252" s="155"/>
      <c r="BH252" s="389"/>
    </row>
    <row r="253" spans="1:60" s="136" customFormat="1" ht="18.75" customHeight="1" x14ac:dyDescent="0.25">
      <c r="A253" s="148"/>
      <c r="B253" s="153"/>
      <c r="C253" s="154"/>
      <c r="D253" s="155"/>
      <c r="E253" s="155"/>
      <c r="F253" s="155"/>
      <c r="G253" s="155"/>
      <c r="H253" s="155"/>
      <c r="I253" s="155"/>
      <c r="J253" s="155"/>
      <c r="K253" s="155"/>
      <c r="L253" s="155"/>
      <c r="M253" s="155"/>
      <c r="N253" s="155"/>
      <c r="O253" s="155"/>
      <c r="P253" s="155"/>
      <c r="BH253" s="389"/>
    </row>
    <row r="254" spans="1:60" s="136" customFormat="1" ht="18.75" customHeight="1" x14ac:dyDescent="0.25">
      <c r="A254" s="148"/>
      <c r="B254" s="153"/>
      <c r="C254" s="154"/>
      <c r="D254" s="155"/>
      <c r="E254" s="155"/>
      <c r="F254" s="155"/>
      <c r="G254" s="155"/>
      <c r="H254" s="155"/>
      <c r="I254" s="155"/>
      <c r="J254" s="155"/>
      <c r="K254" s="155"/>
      <c r="L254" s="155"/>
      <c r="M254" s="155"/>
      <c r="N254" s="155"/>
      <c r="O254" s="155"/>
      <c r="P254" s="155"/>
      <c r="BH254" s="389"/>
    </row>
    <row r="255" spans="1:60" s="136" customFormat="1" ht="18.75" customHeight="1" x14ac:dyDescent="0.25">
      <c r="A255" s="148"/>
      <c r="B255" s="153"/>
      <c r="C255" s="154"/>
      <c r="D255" s="155"/>
      <c r="E255" s="155"/>
      <c r="F255" s="155"/>
      <c r="G255" s="155"/>
      <c r="H255" s="155"/>
      <c r="I255" s="155"/>
      <c r="J255" s="155"/>
      <c r="K255" s="155"/>
      <c r="L255" s="155"/>
      <c r="M255" s="155"/>
      <c r="N255" s="155"/>
      <c r="O255" s="155"/>
      <c r="P255" s="155"/>
      <c r="BH255" s="389"/>
    </row>
    <row r="256" spans="1:60" s="136" customFormat="1" ht="18.75" customHeight="1" x14ac:dyDescent="0.25">
      <c r="A256" s="148"/>
      <c r="B256" s="153"/>
      <c r="C256" s="154"/>
      <c r="D256" s="155"/>
      <c r="E256" s="155"/>
      <c r="F256" s="155"/>
      <c r="G256" s="155"/>
      <c r="H256" s="155"/>
      <c r="I256" s="155"/>
      <c r="J256" s="155"/>
      <c r="K256" s="155"/>
      <c r="L256" s="155"/>
      <c r="M256" s="155"/>
      <c r="N256" s="155"/>
      <c r="O256" s="155"/>
      <c r="P256" s="155"/>
      <c r="BH256" s="389"/>
    </row>
    <row r="257" spans="1:60" s="136" customFormat="1" ht="18.75" customHeight="1" x14ac:dyDescent="0.25">
      <c r="A257" s="148"/>
      <c r="B257" s="153"/>
      <c r="C257" s="154"/>
      <c r="D257" s="155"/>
      <c r="E257" s="155"/>
      <c r="F257" s="155"/>
      <c r="G257" s="155"/>
      <c r="H257" s="155"/>
      <c r="I257" s="155"/>
      <c r="J257" s="155"/>
      <c r="K257" s="155"/>
      <c r="L257" s="155"/>
      <c r="M257" s="155"/>
      <c r="N257" s="155"/>
      <c r="O257" s="155"/>
      <c r="P257" s="155"/>
      <c r="BH257" s="389"/>
    </row>
    <row r="258" spans="1:60" s="136" customFormat="1" ht="18.75" customHeight="1" x14ac:dyDescent="0.25">
      <c r="A258" s="148"/>
      <c r="B258" s="153"/>
      <c r="C258" s="154"/>
      <c r="D258" s="155"/>
      <c r="E258" s="155"/>
      <c r="F258" s="155"/>
      <c r="G258" s="155"/>
      <c r="H258" s="155"/>
      <c r="I258" s="155"/>
      <c r="J258" s="155"/>
      <c r="K258" s="155"/>
      <c r="L258" s="155"/>
      <c r="M258" s="155"/>
      <c r="N258" s="155"/>
      <c r="O258" s="155"/>
      <c r="P258" s="155"/>
      <c r="BH258" s="389"/>
    </row>
    <row r="259" spans="1:60" s="136" customFormat="1" ht="18.75" customHeight="1" x14ac:dyDescent="0.25">
      <c r="A259" s="148"/>
      <c r="B259" s="153"/>
      <c r="C259" s="154"/>
      <c r="D259" s="155"/>
      <c r="E259" s="155"/>
      <c r="F259" s="155"/>
      <c r="G259" s="155"/>
      <c r="H259" s="155"/>
      <c r="I259" s="155"/>
      <c r="J259" s="155"/>
      <c r="K259" s="155"/>
      <c r="L259" s="155"/>
      <c r="M259" s="155"/>
      <c r="N259" s="155"/>
      <c r="O259" s="155"/>
      <c r="P259" s="155"/>
      <c r="BH259" s="389"/>
    </row>
    <row r="260" spans="1:60" s="136" customFormat="1" ht="18.75" customHeight="1" x14ac:dyDescent="0.25">
      <c r="A260" s="148"/>
      <c r="B260" s="153"/>
      <c r="C260" s="154"/>
      <c r="D260" s="155"/>
      <c r="E260" s="155"/>
      <c r="F260" s="155"/>
      <c r="G260" s="155"/>
      <c r="H260" s="155"/>
      <c r="I260" s="155"/>
      <c r="J260" s="155"/>
      <c r="K260" s="155"/>
      <c r="L260" s="155"/>
      <c r="M260" s="155"/>
      <c r="N260" s="155"/>
      <c r="O260" s="155"/>
      <c r="P260" s="155"/>
      <c r="BH260" s="389"/>
    </row>
    <row r="261" spans="1:60" s="136" customFormat="1" ht="18.75" customHeight="1" x14ac:dyDescent="0.25">
      <c r="A261" s="148"/>
      <c r="B261" s="153"/>
      <c r="C261" s="154"/>
      <c r="D261" s="155"/>
      <c r="E261" s="155"/>
      <c r="F261" s="155"/>
      <c r="G261" s="155"/>
      <c r="H261" s="155"/>
      <c r="I261" s="155"/>
      <c r="J261" s="155"/>
      <c r="K261" s="155"/>
      <c r="L261" s="155"/>
      <c r="M261" s="155"/>
      <c r="N261" s="155"/>
      <c r="O261" s="155"/>
      <c r="P261" s="155"/>
      <c r="BH261" s="389"/>
    </row>
    <row r="262" spans="1:60" s="136" customFormat="1" ht="18.75" customHeight="1" x14ac:dyDescent="0.25">
      <c r="A262" s="148"/>
      <c r="B262" s="153"/>
      <c r="C262" s="154"/>
      <c r="D262" s="155"/>
      <c r="E262" s="155"/>
      <c r="F262" s="155"/>
      <c r="G262" s="155"/>
      <c r="H262" s="155"/>
      <c r="I262" s="155"/>
      <c r="J262" s="155"/>
      <c r="K262" s="155"/>
      <c r="L262" s="155"/>
      <c r="M262" s="155"/>
      <c r="N262" s="155"/>
      <c r="O262" s="155"/>
      <c r="P262" s="155"/>
      <c r="BH262" s="389"/>
    </row>
    <row r="263" spans="1:60" s="136" customFormat="1" ht="18.75" customHeight="1" x14ac:dyDescent="0.25">
      <c r="A263" s="148"/>
      <c r="B263" s="153"/>
      <c r="C263" s="154"/>
      <c r="D263" s="155"/>
      <c r="E263" s="155"/>
      <c r="F263" s="155"/>
      <c r="G263" s="155"/>
      <c r="H263" s="155"/>
      <c r="I263" s="155"/>
      <c r="J263" s="155"/>
      <c r="K263" s="155"/>
      <c r="L263" s="155"/>
      <c r="M263" s="155"/>
      <c r="N263" s="155"/>
      <c r="O263" s="155"/>
      <c r="P263" s="155"/>
      <c r="BH263" s="389"/>
    </row>
    <row r="264" spans="1:60" s="136" customFormat="1" ht="18.75" customHeight="1" x14ac:dyDescent="0.25">
      <c r="A264" s="148"/>
      <c r="B264" s="153"/>
      <c r="C264" s="154"/>
      <c r="D264" s="155"/>
      <c r="E264" s="155"/>
      <c r="F264" s="155"/>
      <c r="G264" s="155"/>
      <c r="H264" s="155"/>
      <c r="I264" s="155"/>
      <c r="J264" s="155"/>
      <c r="K264" s="155"/>
      <c r="L264" s="155"/>
      <c r="M264" s="155"/>
      <c r="N264" s="155"/>
      <c r="O264" s="155"/>
      <c r="P264" s="155"/>
      <c r="BH264" s="389"/>
    </row>
    <row r="265" spans="1:60" s="136" customFormat="1" ht="18.75" customHeight="1" x14ac:dyDescent="0.25">
      <c r="A265" s="148"/>
      <c r="B265" s="153"/>
      <c r="C265" s="154"/>
      <c r="D265" s="155"/>
      <c r="E265" s="155"/>
      <c r="F265" s="155"/>
      <c r="G265" s="155"/>
      <c r="H265" s="155"/>
      <c r="I265" s="155"/>
      <c r="J265" s="155"/>
      <c r="K265" s="155"/>
      <c r="L265" s="155"/>
      <c r="M265" s="155"/>
      <c r="N265" s="155"/>
      <c r="O265" s="155"/>
      <c r="P265" s="155"/>
      <c r="BH265" s="389"/>
    </row>
    <row r="266" spans="1:60" s="136" customFormat="1" ht="18.75" customHeight="1" x14ac:dyDescent="0.25">
      <c r="A266" s="148"/>
      <c r="B266" s="153"/>
      <c r="C266" s="154"/>
      <c r="D266" s="155"/>
      <c r="E266" s="155"/>
      <c r="F266" s="155"/>
      <c r="G266" s="155"/>
      <c r="H266" s="155"/>
      <c r="I266" s="155"/>
      <c r="J266" s="155"/>
      <c r="K266" s="155"/>
      <c r="L266" s="155"/>
      <c r="M266" s="155"/>
      <c r="N266" s="155"/>
      <c r="O266" s="155"/>
      <c r="P266" s="155"/>
      <c r="BH266" s="389"/>
    </row>
    <row r="267" spans="1:60" s="136" customFormat="1" ht="18.75" customHeight="1" x14ac:dyDescent="0.25">
      <c r="A267" s="148"/>
      <c r="B267" s="153"/>
      <c r="C267" s="154"/>
      <c r="D267" s="155"/>
      <c r="E267" s="155"/>
      <c r="F267" s="155"/>
      <c r="G267" s="155"/>
      <c r="H267" s="155"/>
      <c r="I267" s="155"/>
      <c r="J267" s="155"/>
      <c r="K267" s="155"/>
      <c r="L267" s="155"/>
      <c r="M267" s="155"/>
      <c r="N267" s="155"/>
      <c r="O267" s="155"/>
      <c r="P267" s="155"/>
      <c r="BH267" s="389"/>
    </row>
    <row r="268" spans="1:60" s="136" customFormat="1" ht="18.75" customHeight="1" x14ac:dyDescent="0.25">
      <c r="A268" s="148"/>
      <c r="B268" s="153"/>
      <c r="C268" s="154"/>
      <c r="D268" s="155"/>
      <c r="E268" s="155"/>
      <c r="F268" s="155"/>
      <c r="G268" s="155"/>
      <c r="H268" s="155"/>
      <c r="I268" s="155"/>
      <c r="J268" s="155"/>
      <c r="K268" s="155"/>
      <c r="L268" s="155"/>
      <c r="M268" s="155"/>
      <c r="N268" s="155"/>
      <c r="O268" s="155"/>
      <c r="P268" s="155"/>
      <c r="BH268" s="389"/>
    </row>
    <row r="269" spans="1:60" s="136" customFormat="1" ht="18.75" customHeight="1" x14ac:dyDescent="0.25">
      <c r="A269" s="148"/>
      <c r="B269" s="153"/>
      <c r="C269" s="154"/>
      <c r="D269" s="155"/>
      <c r="E269" s="155"/>
      <c r="F269" s="155"/>
      <c r="G269" s="155"/>
      <c r="H269" s="155"/>
      <c r="I269" s="155"/>
      <c r="J269" s="155"/>
      <c r="K269" s="155"/>
      <c r="L269" s="155"/>
      <c r="M269" s="155"/>
      <c r="N269" s="155"/>
      <c r="O269" s="155"/>
      <c r="P269" s="155"/>
      <c r="BH269" s="389"/>
    </row>
    <row r="270" spans="1:60" s="136" customFormat="1" ht="18.75" customHeight="1" x14ac:dyDescent="0.25">
      <c r="A270" s="148"/>
      <c r="B270" s="153"/>
      <c r="C270" s="154"/>
      <c r="D270" s="155"/>
      <c r="E270" s="155"/>
      <c r="F270" s="155"/>
      <c r="G270" s="155"/>
      <c r="H270" s="155"/>
      <c r="I270" s="155"/>
      <c r="J270" s="155"/>
      <c r="K270" s="155"/>
      <c r="L270" s="155"/>
      <c r="M270" s="155"/>
      <c r="N270" s="155"/>
      <c r="O270" s="155"/>
      <c r="P270" s="155"/>
      <c r="BH270" s="389"/>
    </row>
    <row r="271" spans="1:60" s="136" customFormat="1" ht="18.75" customHeight="1" x14ac:dyDescent="0.25">
      <c r="A271" s="148"/>
      <c r="B271" s="153"/>
      <c r="C271" s="154"/>
      <c r="D271" s="155"/>
      <c r="E271" s="155"/>
      <c r="F271" s="155"/>
      <c r="G271" s="155"/>
      <c r="H271" s="155"/>
      <c r="I271" s="155"/>
      <c r="J271" s="155"/>
      <c r="K271" s="155"/>
      <c r="L271" s="155"/>
      <c r="M271" s="155"/>
      <c r="N271" s="155"/>
      <c r="O271" s="155"/>
      <c r="P271" s="155"/>
      <c r="BH271" s="389"/>
    </row>
    <row r="272" spans="1:60" s="136" customFormat="1" ht="18.75" customHeight="1" x14ac:dyDescent="0.25">
      <c r="A272" s="148"/>
      <c r="B272" s="153"/>
      <c r="C272" s="154"/>
      <c r="D272" s="155"/>
      <c r="E272" s="155"/>
      <c r="F272" s="155"/>
      <c r="G272" s="155"/>
      <c r="H272" s="155"/>
      <c r="I272" s="155"/>
      <c r="J272" s="155"/>
      <c r="K272" s="155"/>
      <c r="L272" s="155"/>
      <c r="M272" s="155"/>
      <c r="N272" s="155"/>
      <c r="O272" s="155"/>
      <c r="P272" s="155"/>
      <c r="BH272" s="389"/>
    </row>
    <row r="273" spans="1:60" s="136" customFormat="1" ht="18.75" customHeight="1" x14ac:dyDescent="0.25">
      <c r="A273" s="148"/>
      <c r="B273" s="153"/>
      <c r="C273" s="154"/>
      <c r="D273" s="155"/>
      <c r="E273" s="155"/>
      <c r="F273" s="155"/>
      <c r="G273" s="155"/>
      <c r="H273" s="155"/>
      <c r="I273" s="155"/>
      <c r="J273" s="155"/>
      <c r="K273" s="155"/>
      <c r="L273" s="155"/>
      <c r="M273" s="155"/>
      <c r="N273" s="155"/>
      <c r="O273" s="155"/>
      <c r="P273" s="155"/>
      <c r="BH273" s="389"/>
    </row>
    <row r="274" spans="1:60" s="136" customFormat="1" ht="18.75" customHeight="1" x14ac:dyDescent="0.25">
      <c r="A274" s="148"/>
      <c r="B274" s="153"/>
      <c r="C274" s="154"/>
      <c r="D274" s="155"/>
      <c r="E274" s="155"/>
      <c r="F274" s="155"/>
      <c r="G274" s="155"/>
      <c r="H274" s="155"/>
      <c r="I274" s="155"/>
      <c r="J274" s="155"/>
      <c r="K274" s="155"/>
      <c r="L274" s="155"/>
      <c r="M274" s="155"/>
      <c r="N274" s="155"/>
      <c r="O274" s="155"/>
      <c r="P274" s="155"/>
      <c r="BH274" s="389"/>
    </row>
    <row r="275" spans="1:60" s="136" customFormat="1" ht="18.75" customHeight="1" x14ac:dyDescent="0.25">
      <c r="A275" s="148"/>
      <c r="B275" s="153"/>
      <c r="C275" s="154"/>
      <c r="D275" s="155"/>
      <c r="E275" s="155"/>
      <c r="F275" s="155"/>
      <c r="G275" s="155"/>
      <c r="H275" s="155"/>
      <c r="I275" s="155"/>
      <c r="J275" s="155"/>
      <c r="K275" s="155"/>
      <c r="L275" s="155"/>
      <c r="M275" s="155"/>
      <c r="N275" s="155"/>
      <c r="O275" s="155"/>
      <c r="P275" s="155"/>
      <c r="BH275" s="389"/>
    </row>
    <row r="276" spans="1:60" s="136" customFormat="1" ht="18.75" customHeight="1" x14ac:dyDescent="0.25">
      <c r="A276" s="148"/>
      <c r="B276" s="153"/>
      <c r="C276" s="154"/>
      <c r="D276" s="155"/>
      <c r="E276" s="155"/>
      <c r="F276" s="155"/>
      <c r="G276" s="155"/>
      <c r="H276" s="155"/>
      <c r="I276" s="155"/>
      <c r="J276" s="155"/>
      <c r="K276" s="155"/>
      <c r="L276" s="155"/>
      <c r="M276" s="155"/>
      <c r="N276" s="155"/>
      <c r="O276" s="155"/>
      <c r="P276" s="155"/>
      <c r="BH276" s="389"/>
    </row>
    <row r="277" spans="1:60" s="136" customFormat="1" ht="18.75" customHeight="1" x14ac:dyDescent="0.25">
      <c r="A277" s="148"/>
      <c r="B277" s="153"/>
      <c r="C277" s="154"/>
      <c r="D277" s="155"/>
      <c r="E277" s="155"/>
      <c r="F277" s="155"/>
      <c r="G277" s="155"/>
      <c r="H277" s="155"/>
      <c r="I277" s="155"/>
      <c r="J277" s="155"/>
      <c r="K277" s="155"/>
      <c r="L277" s="155"/>
      <c r="M277" s="155"/>
      <c r="N277" s="155"/>
      <c r="O277" s="155"/>
      <c r="P277" s="155"/>
      <c r="BH277" s="389"/>
    </row>
    <row r="278" spans="1:60" s="136" customFormat="1" ht="18.75" customHeight="1" x14ac:dyDescent="0.25">
      <c r="A278" s="148"/>
      <c r="B278" s="153"/>
      <c r="C278" s="154"/>
      <c r="D278" s="155"/>
      <c r="E278" s="155"/>
      <c r="F278" s="155"/>
      <c r="G278" s="155"/>
      <c r="H278" s="155"/>
      <c r="I278" s="155"/>
      <c r="J278" s="155"/>
      <c r="K278" s="155"/>
      <c r="L278" s="155"/>
      <c r="M278" s="155"/>
      <c r="N278" s="155"/>
      <c r="O278" s="155"/>
      <c r="P278" s="155"/>
      <c r="BH278" s="389"/>
    </row>
    <row r="279" spans="1:60" s="136" customFormat="1" ht="18.75" customHeight="1" x14ac:dyDescent="0.25">
      <c r="A279" s="148"/>
      <c r="B279" s="153"/>
      <c r="C279" s="154"/>
      <c r="D279" s="155"/>
      <c r="E279" s="155"/>
      <c r="F279" s="155"/>
      <c r="G279" s="155"/>
      <c r="H279" s="155"/>
      <c r="I279" s="155"/>
      <c r="J279" s="155"/>
      <c r="K279" s="155"/>
      <c r="L279" s="155"/>
      <c r="M279" s="155"/>
      <c r="N279" s="155"/>
      <c r="O279" s="155"/>
      <c r="P279" s="155"/>
      <c r="BH279" s="389"/>
    </row>
    <row r="280" spans="1:60" s="136" customFormat="1" ht="18.75" customHeight="1" x14ac:dyDescent="0.25">
      <c r="A280" s="148"/>
      <c r="B280" s="153"/>
      <c r="C280" s="154"/>
      <c r="D280" s="155"/>
      <c r="E280" s="155"/>
      <c r="F280" s="155"/>
      <c r="G280" s="155"/>
      <c r="H280" s="155"/>
      <c r="I280" s="155"/>
      <c r="J280" s="155"/>
      <c r="K280" s="155"/>
      <c r="L280" s="155"/>
      <c r="M280" s="155"/>
      <c r="N280" s="155"/>
      <c r="O280" s="155"/>
      <c r="P280" s="155"/>
      <c r="BH280" s="389"/>
    </row>
    <row r="281" spans="1:60" s="136" customFormat="1" ht="18.75" customHeight="1" x14ac:dyDescent="0.25">
      <c r="A281" s="148"/>
      <c r="B281" s="153"/>
      <c r="C281" s="154"/>
      <c r="D281" s="155"/>
      <c r="E281" s="155"/>
      <c r="F281" s="155"/>
      <c r="G281" s="155"/>
      <c r="H281" s="155"/>
      <c r="I281" s="155"/>
      <c r="J281" s="155"/>
      <c r="K281" s="155"/>
      <c r="L281" s="155"/>
      <c r="M281" s="155"/>
      <c r="N281" s="155"/>
      <c r="O281" s="155"/>
      <c r="P281" s="155"/>
      <c r="BH281" s="389"/>
    </row>
    <row r="282" spans="1:60" s="136" customFormat="1" ht="18.75" customHeight="1" x14ac:dyDescent="0.25">
      <c r="A282" s="148"/>
      <c r="B282" s="153"/>
      <c r="C282" s="154"/>
      <c r="D282" s="155"/>
      <c r="E282" s="155"/>
      <c r="F282" s="155"/>
      <c r="G282" s="155"/>
      <c r="H282" s="155"/>
      <c r="I282" s="155"/>
      <c r="J282" s="155"/>
      <c r="K282" s="155"/>
      <c r="L282" s="155"/>
      <c r="M282" s="155"/>
      <c r="N282" s="155"/>
      <c r="O282" s="155"/>
      <c r="P282" s="155"/>
      <c r="BH282" s="389"/>
    </row>
    <row r="283" spans="1:60" s="136" customFormat="1" ht="18.75" customHeight="1" x14ac:dyDescent="0.25">
      <c r="A283" s="148"/>
      <c r="B283" s="153"/>
      <c r="C283" s="154"/>
      <c r="D283" s="155"/>
      <c r="E283" s="155"/>
      <c r="F283" s="155"/>
      <c r="G283" s="155"/>
      <c r="H283" s="155"/>
      <c r="I283" s="155"/>
      <c r="J283" s="155"/>
      <c r="K283" s="155"/>
      <c r="L283" s="155"/>
      <c r="M283" s="155"/>
      <c r="N283" s="155"/>
      <c r="O283" s="155"/>
      <c r="P283" s="155"/>
      <c r="BH283" s="389"/>
    </row>
    <row r="284" spans="1:60" s="136" customFormat="1" ht="18.75" customHeight="1" x14ac:dyDescent="0.25">
      <c r="A284" s="148"/>
      <c r="B284" s="153"/>
      <c r="C284" s="154"/>
      <c r="D284" s="155"/>
      <c r="E284" s="155"/>
      <c r="F284" s="155"/>
      <c r="G284" s="155"/>
      <c r="H284" s="155"/>
      <c r="I284" s="155"/>
      <c r="J284" s="155"/>
      <c r="K284" s="155"/>
      <c r="L284" s="155"/>
      <c r="M284" s="155"/>
      <c r="N284" s="155"/>
      <c r="O284" s="155"/>
      <c r="P284" s="155"/>
      <c r="BH284" s="389"/>
    </row>
    <row r="285" spans="1:60" s="136" customFormat="1" ht="18.75" customHeight="1" x14ac:dyDescent="0.25">
      <c r="A285" s="148"/>
      <c r="B285" s="153"/>
      <c r="C285" s="154"/>
      <c r="D285" s="155"/>
      <c r="E285" s="155"/>
      <c r="F285" s="155"/>
      <c r="G285" s="155"/>
      <c r="H285" s="155"/>
      <c r="I285" s="155"/>
      <c r="J285" s="155"/>
      <c r="K285" s="155"/>
      <c r="L285" s="155"/>
      <c r="M285" s="155"/>
      <c r="N285" s="155"/>
      <c r="O285" s="155"/>
      <c r="P285" s="155"/>
      <c r="BH285" s="389"/>
    </row>
    <row r="286" spans="1:60" s="136" customFormat="1" ht="18.75" customHeight="1" x14ac:dyDescent="0.25">
      <c r="A286" s="148"/>
      <c r="B286" s="153"/>
      <c r="C286" s="154"/>
      <c r="D286" s="155"/>
      <c r="E286" s="155"/>
      <c r="F286" s="155"/>
      <c r="G286" s="155"/>
      <c r="H286" s="155"/>
      <c r="I286" s="155"/>
      <c r="J286" s="155"/>
      <c r="K286" s="155"/>
      <c r="L286" s="155"/>
      <c r="M286" s="155"/>
      <c r="N286" s="155"/>
      <c r="O286" s="155"/>
      <c r="P286" s="155"/>
      <c r="BH286" s="389"/>
    </row>
    <row r="287" spans="1:60" s="136" customFormat="1" ht="18.75" customHeight="1" x14ac:dyDescent="0.25">
      <c r="A287" s="148"/>
      <c r="B287" s="153"/>
      <c r="C287" s="154"/>
      <c r="D287" s="155"/>
      <c r="E287" s="155"/>
      <c r="F287" s="155"/>
      <c r="G287" s="155"/>
      <c r="H287" s="155"/>
      <c r="I287" s="155"/>
      <c r="J287" s="155"/>
      <c r="K287" s="155"/>
      <c r="L287" s="155"/>
      <c r="M287" s="155"/>
      <c r="N287" s="155"/>
      <c r="O287" s="155"/>
      <c r="P287" s="155"/>
      <c r="BH287" s="389"/>
    </row>
    <row r="288" spans="1:60" s="136" customFormat="1" ht="18.75" customHeight="1" x14ac:dyDescent="0.25">
      <c r="A288" s="148"/>
      <c r="B288" s="153"/>
      <c r="C288" s="154"/>
      <c r="D288" s="155"/>
      <c r="E288" s="155"/>
      <c r="F288" s="155"/>
      <c r="G288" s="155"/>
      <c r="H288" s="155"/>
      <c r="I288" s="155"/>
      <c r="J288" s="155"/>
      <c r="K288" s="155"/>
      <c r="L288" s="155"/>
      <c r="M288" s="155"/>
      <c r="N288" s="155"/>
      <c r="O288" s="155"/>
      <c r="P288" s="155"/>
      <c r="BH288" s="389"/>
    </row>
    <row r="289" spans="1:60" s="136" customFormat="1" ht="18.75" customHeight="1" x14ac:dyDescent="0.25">
      <c r="A289" s="148"/>
      <c r="B289" s="153"/>
      <c r="C289" s="154"/>
      <c r="D289" s="155"/>
      <c r="E289" s="155"/>
      <c r="F289" s="155"/>
      <c r="G289" s="155"/>
      <c r="H289" s="155"/>
      <c r="I289" s="155"/>
      <c r="J289" s="155"/>
      <c r="K289" s="155"/>
      <c r="L289" s="155"/>
      <c r="M289" s="155"/>
      <c r="N289" s="155"/>
      <c r="O289" s="155"/>
      <c r="P289" s="155"/>
      <c r="BH289" s="389"/>
    </row>
    <row r="290" spans="1:60" s="136" customFormat="1" ht="18.75" customHeight="1" x14ac:dyDescent="0.25">
      <c r="A290" s="148"/>
      <c r="B290" s="153"/>
      <c r="C290" s="154"/>
      <c r="D290" s="155"/>
      <c r="E290" s="155"/>
      <c r="F290" s="155"/>
      <c r="G290" s="155"/>
      <c r="H290" s="155"/>
      <c r="I290" s="155"/>
      <c r="J290" s="155"/>
      <c r="K290" s="155"/>
      <c r="L290" s="155"/>
      <c r="M290" s="155"/>
      <c r="N290" s="155"/>
      <c r="O290" s="155"/>
      <c r="P290" s="155"/>
      <c r="BH290" s="389"/>
    </row>
    <row r="291" spans="1:60" s="136" customFormat="1" ht="18.75" customHeight="1" x14ac:dyDescent="0.25">
      <c r="A291" s="148"/>
      <c r="B291" s="153"/>
      <c r="C291" s="154"/>
      <c r="D291" s="155"/>
      <c r="E291" s="155"/>
      <c r="F291" s="155"/>
      <c r="G291" s="155"/>
      <c r="H291" s="155"/>
      <c r="I291" s="155"/>
      <c r="J291" s="155"/>
      <c r="K291" s="155"/>
      <c r="L291" s="155"/>
      <c r="M291" s="155"/>
      <c r="N291" s="155"/>
      <c r="O291" s="155"/>
      <c r="P291" s="155"/>
      <c r="BH291" s="389"/>
    </row>
    <row r="292" spans="1:60" s="136" customFormat="1" ht="18.75" customHeight="1" x14ac:dyDescent="0.25">
      <c r="A292" s="148"/>
      <c r="B292" s="153"/>
      <c r="C292" s="154"/>
      <c r="D292" s="155"/>
      <c r="E292" s="155"/>
      <c r="F292" s="155"/>
      <c r="G292" s="155"/>
      <c r="H292" s="155"/>
      <c r="I292" s="155"/>
      <c r="J292" s="155"/>
      <c r="K292" s="155"/>
      <c r="L292" s="155"/>
      <c r="M292" s="155"/>
      <c r="N292" s="155"/>
      <c r="O292" s="155"/>
      <c r="P292" s="155"/>
      <c r="BH292" s="389"/>
    </row>
    <row r="295" spans="1:60" ht="18" customHeight="1" x14ac:dyDescent="0.25"/>
    <row r="299" spans="1:60" x14ac:dyDescent="0.25">
      <c r="B299" s="132"/>
      <c r="C299" s="164"/>
      <c r="D299" s="149"/>
      <c r="E299" s="149"/>
      <c r="F299" s="149"/>
      <c r="G299" s="149"/>
      <c r="H299" s="149"/>
      <c r="I299" s="149"/>
      <c r="J299" s="149"/>
      <c r="K299" s="149"/>
      <c r="L299" s="149"/>
      <c r="M299" s="149"/>
      <c r="N299" s="149"/>
      <c r="O299" s="149"/>
      <c r="P299" s="149"/>
    </row>
    <row r="300" spans="1:60" x14ac:dyDescent="0.25">
      <c r="B300" s="132"/>
      <c r="C300" s="164"/>
      <c r="D300" s="149"/>
      <c r="E300" s="149"/>
      <c r="F300" s="149"/>
      <c r="G300" s="149"/>
      <c r="H300" s="149"/>
      <c r="I300" s="149"/>
      <c r="J300" s="149"/>
      <c r="K300" s="149"/>
      <c r="L300" s="149"/>
      <c r="M300" s="149"/>
      <c r="N300" s="149"/>
      <c r="O300" s="149"/>
      <c r="P300" s="149"/>
    </row>
    <row r="301" spans="1:60" x14ac:dyDescent="0.25">
      <c r="B301" s="132"/>
      <c r="C301" s="164"/>
      <c r="D301" s="149"/>
      <c r="E301" s="149"/>
      <c r="F301" s="149"/>
      <c r="G301" s="149"/>
      <c r="H301" s="149"/>
      <c r="I301" s="149"/>
      <c r="J301" s="149"/>
      <c r="K301" s="149"/>
      <c r="L301" s="149"/>
      <c r="M301" s="149"/>
      <c r="N301" s="149"/>
      <c r="O301" s="149"/>
      <c r="P301" s="149"/>
    </row>
    <row r="302" spans="1:60" x14ac:dyDescent="0.25">
      <c r="C302" s="149"/>
      <c r="D302" s="149"/>
      <c r="E302" s="149"/>
      <c r="F302" s="149"/>
      <c r="G302" s="149"/>
      <c r="H302" s="149"/>
      <c r="I302" s="149"/>
      <c r="J302" s="149"/>
      <c r="K302" s="149"/>
      <c r="L302" s="149"/>
      <c r="M302" s="149"/>
      <c r="N302" s="149"/>
      <c r="O302" s="149"/>
      <c r="P302" s="149"/>
    </row>
    <row r="303" spans="1:60" x14ac:dyDescent="0.25">
      <c r="C303" s="149"/>
    </row>
    <row r="342" spans="1:1" x14ac:dyDescent="0.25">
      <c r="A342" s="126"/>
    </row>
  </sheetData>
  <mergeCells count="24">
    <mergeCell ref="AT6:BF6"/>
    <mergeCell ref="O1:P1"/>
    <mergeCell ref="A2:P2"/>
    <mergeCell ref="A3:P3"/>
    <mergeCell ref="O4:P4"/>
    <mergeCell ref="A5:A7"/>
    <mergeCell ref="B5:B7"/>
    <mergeCell ref="C5:P5"/>
    <mergeCell ref="BI122:BJ122"/>
    <mergeCell ref="A123:P123"/>
    <mergeCell ref="BI123:BJ123"/>
    <mergeCell ref="BI5:BI7"/>
    <mergeCell ref="BJ5:BJ7"/>
    <mergeCell ref="C6:C7"/>
    <mergeCell ref="D6:P6"/>
    <mergeCell ref="Q6:Q7"/>
    <mergeCell ref="R6:AD6"/>
    <mergeCell ref="Q5:AD5"/>
    <mergeCell ref="AE5:AR5"/>
    <mergeCell ref="AS5:BF5"/>
    <mergeCell ref="BG5:BH6"/>
    <mergeCell ref="AE6:AE7"/>
    <mergeCell ref="AF6:AR6"/>
    <mergeCell ref="AS6:AS7"/>
  </mergeCells>
  <conditionalFormatting sqref="C4:N4 B4:B5 C5 BI5:GR6 C6:D6 Q6:AD6 D7:AD7 C8:BJ9 A60:P60 Q60:AR62 C61:P62 P63:BJ63 P64:AS64 P65:BJ82 C83:P85 F86:P89 F108:P114 Q122:BI123 C124:P227 A124:B65518 Q124:BJ65518 C229:P65518">
    <cfRule type="cellIs" dxfId="19" priority="25" stopIfTrue="1" operator="lessThan">
      <formula>0</formula>
    </cfRule>
  </conditionalFormatting>
  <conditionalFormatting sqref="C63:O82 BG64:BJ64">
    <cfRule type="cellIs" dxfId="18" priority="7" stopIfTrue="1" operator="lessThan">
      <formula>0</formula>
    </cfRule>
  </conditionalFormatting>
  <conditionalFormatting sqref="C10:AR59">
    <cfRule type="cellIs" dxfId="17" priority="6" stopIfTrue="1" operator="lessThan">
      <formula>0</formula>
    </cfRule>
  </conditionalFormatting>
  <conditionalFormatting sqref="Q100:BJ121">
    <cfRule type="cellIs" dxfId="16" priority="3" stopIfTrue="1" operator="lessThan">
      <formula>0</formula>
    </cfRule>
  </conditionalFormatting>
  <conditionalFormatting sqref="R85:AC85 AE85:AR85 R86 R87:AC88 T89:AS89 R90:AC92">
    <cfRule type="cellIs" dxfId="15" priority="22" stopIfTrue="1" operator="lessThan">
      <formula>0</formula>
    </cfRule>
  </conditionalFormatting>
  <conditionalFormatting sqref="R2:AD4 AF2:AR4 AT2:BF4 BH2:GR4 A2:A5 Q2:Q5 AE2:AE5 AS2:AS5 BG2:BG5">
    <cfRule type="cellIs" dxfId="14" priority="12" stopIfTrue="1" operator="lessThan">
      <formula>0</formula>
    </cfRule>
  </conditionalFormatting>
  <conditionalFormatting sqref="R83:AR84">
    <cfRule type="cellIs" dxfId="13" priority="18" stopIfTrue="1" operator="lessThan">
      <formula>0</formula>
    </cfRule>
  </conditionalFormatting>
  <conditionalFormatting sqref="T86:AS86">
    <cfRule type="cellIs" dxfId="12" priority="20" stopIfTrue="1" operator="lessThan">
      <formula>0</formula>
    </cfRule>
  </conditionalFormatting>
  <conditionalFormatting sqref="AD85:AD92">
    <cfRule type="cellIs" dxfId="11" priority="15" stopIfTrue="1" operator="lessThan">
      <formula>0</formula>
    </cfRule>
  </conditionalFormatting>
  <conditionalFormatting sqref="AE87:AS88">
    <cfRule type="cellIs" dxfId="10" priority="16" stopIfTrue="1" operator="lessThan">
      <formula>0</formula>
    </cfRule>
  </conditionalFormatting>
  <conditionalFormatting sqref="AE6:BF7">
    <cfRule type="cellIs" dxfId="9" priority="24" stopIfTrue="1" operator="lessThan">
      <formula>0</formula>
    </cfRule>
  </conditionalFormatting>
  <conditionalFormatting sqref="AS83:AS85">
    <cfRule type="cellIs" dxfId="8" priority="23" stopIfTrue="1" operator="lessThan">
      <formula>0</formula>
    </cfRule>
  </conditionalFormatting>
  <conditionalFormatting sqref="AS10:BF62">
    <cfRule type="cellIs" dxfId="7" priority="8" stopIfTrue="1" operator="lessThan">
      <formula>0</formula>
    </cfRule>
  </conditionalFormatting>
  <conditionalFormatting sqref="AT64:BF81">
    <cfRule type="cellIs" dxfId="6" priority="5" stopIfTrue="1" operator="lessThan">
      <formula>0</formula>
    </cfRule>
  </conditionalFormatting>
  <conditionalFormatting sqref="AT83:BJ99">
    <cfRule type="cellIs" dxfId="5" priority="4" stopIfTrue="1" operator="lessThan">
      <formula>0</formula>
    </cfRule>
  </conditionalFormatting>
  <conditionalFormatting sqref="BG7:BJ7">
    <cfRule type="cellIs" dxfId="4" priority="19" stopIfTrue="1" operator="lessThan">
      <formula>0</formula>
    </cfRule>
  </conditionalFormatting>
  <conditionalFormatting sqref="BG10:BJ59">
    <cfRule type="cellIs" dxfId="3" priority="9" stopIfTrue="1" operator="lessThan">
      <formula>0</formula>
    </cfRule>
  </conditionalFormatting>
  <conditionalFormatting sqref="BG61:BJ62">
    <cfRule type="cellIs" dxfId="2" priority="14" stopIfTrue="1" operator="lessThan">
      <formula>0</formula>
    </cfRule>
  </conditionalFormatting>
  <conditionalFormatting sqref="BG60:HT60">
    <cfRule type="cellIs" dxfId="1" priority="11" stopIfTrue="1" operator="lessThan">
      <formula>0</formula>
    </cfRule>
  </conditionalFormatting>
  <conditionalFormatting sqref="BK7:GR59 A8:B59 A61:B113 BK61:GR65518 Q83:Q98 C86:D87 C88:E88 C89:D89 P89 R89 AE90:AS98 C90:P107 R93:AD94 R95:AC98 Q99:AS99 C108:E113 A114:E114 A115:P122 A123">
    <cfRule type="cellIs" dxfId="0" priority="21" stopIfTrue="1" operator="lessThan">
      <formula>0</formula>
    </cfRule>
  </conditionalFormatting>
  <printOptions horizontalCentered="1"/>
  <pageMargins left="0.5" right="0.5" top="0.5" bottom="0.5" header="0.31496062992126" footer="0.31496062992126"/>
  <pageSetup paperSize="9" scale="58" fitToWidth="4" fitToHeight="0" orientation="landscape" blackAndWhite="1" r:id="rId1"/>
  <headerFooter>
    <oddFooter>&amp;C&amp;P/&amp;N</oddFooter>
  </headerFooter>
  <colBreaks count="1" manualBreakCount="1">
    <brk id="16" max="120"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1A7AE-E594-4EAF-B97B-41F7446FA1A6}">
  <sheetPr>
    <tabColor rgb="FF00B050"/>
  </sheetPr>
  <dimension ref="A1:O49"/>
  <sheetViews>
    <sheetView view="pageBreakPreview" zoomScale="85" zoomScaleNormal="100" zoomScaleSheetLayoutView="85" workbookViewId="0">
      <pane xSplit="2" ySplit="10" topLeftCell="C11" activePane="bottomRight" state="frozen"/>
      <selection pane="topRight" activeCell="C1" sqref="C1"/>
      <selection pane="bottomLeft" activeCell="A11" sqref="A11"/>
      <selection pane="bottomRight" activeCell="K18" sqref="K18"/>
    </sheetView>
  </sheetViews>
  <sheetFormatPr defaultRowHeight="18.75" x14ac:dyDescent="0.25"/>
  <cols>
    <col min="1" max="1" width="6.42578125" style="54" customWidth="1"/>
    <col min="2" max="2" width="52.42578125" style="55" customWidth="1"/>
    <col min="3" max="4" width="23.7109375" style="56" customWidth="1"/>
    <col min="5" max="5" width="22.140625" style="56" bestFit="1" customWidth="1"/>
    <col min="6" max="6" width="23.28515625" style="97" bestFit="1" customWidth="1"/>
    <col min="7" max="7" width="24" style="97" bestFit="1" customWidth="1"/>
    <col min="8" max="8" width="23.7109375" style="97" customWidth="1"/>
    <col min="9" max="11" width="23.85546875" style="57" customWidth="1"/>
    <col min="12" max="14" width="22.42578125" style="57" hidden="1" customWidth="1"/>
    <col min="15" max="185" width="9.140625" style="57"/>
    <col min="186" max="186" width="5.28515625" style="57" customWidth="1"/>
    <col min="187" max="187" width="42.28515625" style="57" customWidth="1"/>
    <col min="188" max="190" width="19.5703125" style="57" customWidth="1"/>
    <col min="191" max="195" width="0" style="57" hidden="1" customWidth="1"/>
    <col min="196" max="196" width="20.7109375" style="57" customWidth="1"/>
    <col min="197" max="197" width="20.140625" style="57" customWidth="1"/>
    <col min="198" max="198" width="19" style="57" customWidth="1"/>
    <col min="199" max="208" width="0" style="57" hidden="1" customWidth="1"/>
    <col min="209" max="209" width="19.28515625" style="57" customWidth="1"/>
    <col min="210" max="210" width="19.42578125" style="57" customWidth="1"/>
    <col min="211" max="212" width="19.5703125" style="57" customWidth="1"/>
    <col min="213" max="214" width="9.7109375" style="57" customWidth="1"/>
    <col min="215" max="216" width="9.85546875" style="57" customWidth="1"/>
    <col min="217" max="218" width="9.28515625" style="57" customWidth="1"/>
    <col min="219" max="219" width="9.140625" style="57"/>
    <col min="220" max="220" width="9.85546875" style="57" customWidth="1"/>
    <col min="221" max="222" width="10.85546875" style="57" customWidth="1"/>
    <col min="223" max="223" width="19" style="57" bestFit="1" customWidth="1"/>
    <col min="224" max="224" width="9.28515625" style="57" customWidth="1"/>
    <col min="225" max="225" width="9.140625" style="57"/>
    <col min="226" max="226" width="20.7109375" style="57" customWidth="1"/>
    <col min="227" max="441" width="9.140625" style="57"/>
    <col min="442" max="442" width="5.28515625" style="57" customWidth="1"/>
    <col min="443" max="443" width="42.28515625" style="57" customWidth="1"/>
    <col min="444" max="446" width="19.5703125" style="57" customWidth="1"/>
    <col min="447" max="451" width="0" style="57" hidden="1" customWidth="1"/>
    <col min="452" max="452" width="20.7109375" style="57" customWidth="1"/>
    <col min="453" max="453" width="20.140625" style="57" customWidth="1"/>
    <col min="454" max="454" width="19" style="57" customWidth="1"/>
    <col min="455" max="464" width="0" style="57" hidden="1" customWidth="1"/>
    <col min="465" max="465" width="19.28515625" style="57" customWidth="1"/>
    <col min="466" max="466" width="19.42578125" style="57" customWidth="1"/>
    <col min="467" max="468" width="19.5703125" style="57" customWidth="1"/>
    <col min="469" max="470" width="9.7109375" style="57" customWidth="1"/>
    <col min="471" max="472" width="9.85546875" style="57" customWidth="1"/>
    <col min="473" max="474" width="9.28515625" style="57" customWidth="1"/>
    <col min="475" max="475" width="9.140625" style="57"/>
    <col min="476" max="476" width="9.85546875" style="57" customWidth="1"/>
    <col min="477" max="478" width="10.85546875" style="57" customWidth="1"/>
    <col min="479" max="479" width="19" style="57" bestFit="1" customWidth="1"/>
    <col min="480" max="480" width="9.28515625" style="57" customWidth="1"/>
    <col min="481" max="481" width="9.140625" style="57"/>
    <col min="482" max="482" width="20.7109375" style="57" customWidth="1"/>
    <col min="483" max="697" width="9.140625" style="57"/>
    <col min="698" max="698" width="5.28515625" style="57" customWidth="1"/>
    <col min="699" max="699" width="42.28515625" style="57" customWidth="1"/>
    <col min="700" max="702" width="19.5703125" style="57" customWidth="1"/>
    <col min="703" max="707" width="0" style="57" hidden="1" customWidth="1"/>
    <col min="708" max="708" width="20.7109375" style="57" customWidth="1"/>
    <col min="709" max="709" width="20.140625" style="57" customWidth="1"/>
    <col min="710" max="710" width="19" style="57" customWidth="1"/>
    <col min="711" max="720" width="0" style="57" hidden="1" customWidth="1"/>
    <col min="721" max="721" width="19.28515625" style="57" customWidth="1"/>
    <col min="722" max="722" width="19.42578125" style="57" customWidth="1"/>
    <col min="723" max="724" width="19.5703125" style="57" customWidth="1"/>
    <col min="725" max="726" width="9.7109375" style="57" customWidth="1"/>
    <col min="727" max="728" width="9.85546875" style="57" customWidth="1"/>
    <col min="729" max="730" width="9.28515625" style="57" customWidth="1"/>
    <col min="731" max="731" width="9.140625" style="57"/>
    <col min="732" max="732" width="9.85546875" style="57" customWidth="1"/>
    <col min="733" max="734" width="10.85546875" style="57" customWidth="1"/>
    <col min="735" max="735" width="19" style="57" bestFit="1" customWidth="1"/>
    <col min="736" max="736" width="9.28515625" style="57" customWidth="1"/>
    <col min="737" max="737" width="9.140625" style="57"/>
    <col min="738" max="738" width="20.7109375" style="57" customWidth="1"/>
    <col min="739" max="953" width="9.140625" style="57"/>
    <col min="954" max="954" width="5.28515625" style="57" customWidth="1"/>
    <col min="955" max="955" width="42.28515625" style="57" customWidth="1"/>
    <col min="956" max="958" width="19.5703125" style="57" customWidth="1"/>
    <col min="959" max="963" width="0" style="57" hidden="1" customWidth="1"/>
    <col min="964" max="964" width="20.7109375" style="57" customWidth="1"/>
    <col min="965" max="965" width="20.140625" style="57" customWidth="1"/>
    <col min="966" max="966" width="19" style="57" customWidth="1"/>
    <col min="967" max="976" width="0" style="57" hidden="1" customWidth="1"/>
    <col min="977" max="977" width="19.28515625" style="57" customWidth="1"/>
    <col min="978" max="978" width="19.42578125" style="57" customWidth="1"/>
    <col min="979" max="980" width="19.5703125" style="57" customWidth="1"/>
    <col min="981" max="982" width="9.7109375" style="57" customWidth="1"/>
    <col min="983" max="984" width="9.85546875" style="57" customWidth="1"/>
    <col min="985" max="986" width="9.28515625" style="57" customWidth="1"/>
    <col min="987" max="987" width="9.140625" style="57"/>
    <col min="988" max="988" width="9.85546875" style="57" customWidth="1"/>
    <col min="989" max="990" width="10.85546875" style="57" customWidth="1"/>
    <col min="991" max="991" width="19" style="57" bestFit="1" customWidth="1"/>
    <col min="992" max="992" width="9.28515625" style="57" customWidth="1"/>
    <col min="993" max="993" width="9.140625" style="57"/>
    <col min="994" max="994" width="20.7109375" style="57" customWidth="1"/>
    <col min="995" max="1209" width="9.140625" style="57"/>
    <col min="1210" max="1210" width="5.28515625" style="57" customWidth="1"/>
    <col min="1211" max="1211" width="42.28515625" style="57" customWidth="1"/>
    <col min="1212" max="1214" width="19.5703125" style="57" customWidth="1"/>
    <col min="1215" max="1219" width="0" style="57" hidden="1" customWidth="1"/>
    <col min="1220" max="1220" width="20.7109375" style="57" customWidth="1"/>
    <col min="1221" max="1221" width="20.140625" style="57" customWidth="1"/>
    <col min="1222" max="1222" width="19" style="57" customWidth="1"/>
    <col min="1223" max="1232" width="0" style="57" hidden="1" customWidth="1"/>
    <col min="1233" max="1233" width="19.28515625" style="57" customWidth="1"/>
    <col min="1234" max="1234" width="19.42578125" style="57" customWidth="1"/>
    <col min="1235" max="1236" width="19.5703125" style="57" customWidth="1"/>
    <col min="1237" max="1238" width="9.7109375" style="57" customWidth="1"/>
    <col min="1239" max="1240" width="9.85546875" style="57" customWidth="1"/>
    <col min="1241" max="1242" width="9.28515625" style="57" customWidth="1"/>
    <col min="1243" max="1243" width="9.140625" style="57"/>
    <col min="1244" max="1244" width="9.85546875" style="57" customWidth="1"/>
    <col min="1245" max="1246" width="10.85546875" style="57" customWidth="1"/>
    <col min="1247" max="1247" width="19" style="57" bestFit="1" customWidth="1"/>
    <col min="1248" max="1248" width="9.28515625" style="57" customWidth="1"/>
    <col min="1249" max="1249" width="9.140625" style="57"/>
    <col min="1250" max="1250" width="20.7109375" style="57" customWidth="1"/>
    <col min="1251" max="1465" width="9.140625" style="57"/>
    <col min="1466" max="1466" width="5.28515625" style="57" customWidth="1"/>
    <col min="1467" max="1467" width="42.28515625" style="57" customWidth="1"/>
    <col min="1468" max="1470" width="19.5703125" style="57" customWidth="1"/>
    <col min="1471" max="1475" width="0" style="57" hidden="1" customWidth="1"/>
    <col min="1476" max="1476" width="20.7109375" style="57" customWidth="1"/>
    <col min="1477" max="1477" width="20.140625" style="57" customWidth="1"/>
    <col min="1478" max="1478" width="19" style="57" customWidth="1"/>
    <col min="1479" max="1488" width="0" style="57" hidden="1" customWidth="1"/>
    <col min="1489" max="1489" width="19.28515625" style="57" customWidth="1"/>
    <col min="1490" max="1490" width="19.42578125" style="57" customWidth="1"/>
    <col min="1491" max="1492" width="19.5703125" style="57" customWidth="1"/>
    <col min="1493" max="1494" width="9.7109375" style="57" customWidth="1"/>
    <col min="1495" max="1496" width="9.85546875" style="57" customWidth="1"/>
    <col min="1497" max="1498" width="9.28515625" style="57" customWidth="1"/>
    <col min="1499" max="1499" width="9.140625" style="57"/>
    <col min="1500" max="1500" width="9.85546875" style="57" customWidth="1"/>
    <col min="1501" max="1502" width="10.85546875" style="57" customWidth="1"/>
    <col min="1503" max="1503" width="19" style="57" bestFit="1" customWidth="1"/>
    <col min="1504" max="1504" width="9.28515625" style="57" customWidth="1"/>
    <col min="1505" max="1505" width="9.140625" style="57"/>
    <col min="1506" max="1506" width="20.7109375" style="57" customWidth="1"/>
    <col min="1507" max="1721" width="9.140625" style="57"/>
    <col min="1722" max="1722" width="5.28515625" style="57" customWidth="1"/>
    <col min="1723" max="1723" width="42.28515625" style="57" customWidth="1"/>
    <col min="1724" max="1726" width="19.5703125" style="57" customWidth="1"/>
    <col min="1727" max="1731" width="0" style="57" hidden="1" customWidth="1"/>
    <col min="1732" max="1732" width="20.7109375" style="57" customWidth="1"/>
    <col min="1733" max="1733" width="20.140625" style="57" customWidth="1"/>
    <col min="1734" max="1734" width="19" style="57" customWidth="1"/>
    <col min="1735" max="1744" width="0" style="57" hidden="1" customWidth="1"/>
    <col min="1745" max="1745" width="19.28515625" style="57" customWidth="1"/>
    <col min="1746" max="1746" width="19.42578125" style="57" customWidth="1"/>
    <col min="1747" max="1748" width="19.5703125" style="57" customWidth="1"/>
    <col min="1749" max="1750" width="9.7109375" style="57" customWidth="1"/>
    <col min="1751" max="1752" width="9.85546875" style="57" customWidth="1"/>
    <col min="1753" max="1754" width="9.28515625" style="57" customWidth="1"/>
    <col min="1755" max="1755" width="9.140625" style="57"/>
    <col min="1756" max="1756" width="9.85546875" style="57" customWidth="1"/>
    <col min="1757" max="1758" width="10.85546875" style="57" customWidth="1"/>
    <col min="1759" max="1759" width="19" style="57" bestFit="1" customWidth="1"/>
    <col min="1760" max="1760" width="9.28515625" style="57" customWidth="1"/>
    <col min="1761" max="1761" width="9.140625" style="57"/>
    <col min="1762" max="1762" width="20.7109375" style="57" customWidth="1"/>
    <col min="1763" max="1977" width="9.140625" style="57"/>
    <col min="1978" max="1978" width="5.28515625" style="57" customWidth="1"/>
    <col min="1979" max="1979" width="42.28515625" style="57" customWidth="1"/>
    <col min="1980" max="1982" width="19.5703125" style="57" customWidth="1"/>
    <col min="1983" max="1987" width="0" style="57" hidden="1" customWidth="1"/>
    <col min="1988" max="1988" width="20.7109375" style="57" customWidth="1"/>
    <col min="1989" max="1989" width="20.140625" style="57" customWidth="1"/>
    <col min="1990" max="1990" width="19" style="57" customWidth="1"/>
    <col min="1991" max="2000" width="0" style="57" hidden="1" customWidth="1"/>
    <col min="2001" max="2001" width="19.28515625" style="57" customWidth="1"/>
    <col min="2002" max="2002" width="19.42578125" style="57" customWidth="1"/>
    <col min="2003" max="2004" width="19.5703125" style="57" customWidth="1"/>
    <col min="2005" max="2006" width="9.7109375" style="57" customWidth="1"/>
    <col min="2007" max="2008" width="9.85546875" style="57" customWidth="1"/>
    <col min="2009" max="2010" width="9.28515625" style="57" customWidth="1"/>
    <col min="2011" max="2011" width="9.140625" style="57"/>
    <col min="2012" max="2012" width="9.85546875" style="57" customWidth="1"/>
    <col min="2013" max="2014" width="10.85546875" style="57" customWidth="1"/>
    <col min="2015" max="2015" width="19" style="57" bestFit="1" customWidth="1"/>
    <col min="2016" max="2016" width="9.28515625" style="57" customWidth="1"/>
    <col min="2017" max="2017" width="9.140625" style="57"/>
    <col min="2018" max="2018" width="20.7109375" style="57" customWidth="1"/>
    <col min="2019" max="2233" width="9.140625" style="57"/>
    <col min="2234" max="2234" width="5.28515625" style="57" customWidth="1"/>
    <col min="2235" max="2235" width="42.28515625" style="57" customWidth="1"/>
    <col min="2236" max="2238" width="19.5703125" style="57" customWidth="1"/>
    <col min="2239" max="2243" width="0" style="57" hidden="1" customWidth="1"/>
    <col min="2244" max="2244" width="20.7109375" style="57" customWidth="1"/>
    <col min="2245" max="2245" width="20.140625" style="57" customWidth="1"/>
    <col min="2246" max="2246" width="19" style="57" customWidth="1"/>
    <col min="2247" max="2256" width="0" style="57" hidden="1" customWidth="1"/>
    <col min="2257" max="2257" width="19.28515625" style="57" customWidth="1"/>
    <col min="2258" max="2258" width="19.42578125" style="57" customWidth="1"/>
    <col min="2259" max="2260" width="19.5703125" style="57" customWidth="1"/>
    <col min="2261" max="2262" width="9.7109375" style="57" customWidth="1"/>
    <col min="2263" max="2264" width="9.85546875" style="57" customWidth="1"/>
    <col min="2265" max="2266" width="9.28515625" style="57" customWidth="1"/>
    <col min="2267" max="2267" width="9.140625" style="57"/>
    <col min="2268" max="2268" width="9.85546875" style="57" customWidth="1"/>
    <col min="2269" max="2270" width="10.85546875" style="57" customWidth="1"/>
    <col min="2271" max="2271" width="19" style="57" bestFit="1" customWidth="1"/>
    <col min="2272" max="2272" width="9.28515625" style="57" customWidth="1"/>
    <col min="2273" max="2273" width="9.140625" style="57"/>
    <col min="2274" max="2274" width="20.7109375" style="57" customWidth="1"/>
    <col min="2275" max="2489" width="9.140625" style="57"/>
    <col min="2490" max="2490" width="5.28515625" style="57" customWidth="1"/>
    <col min="2491" max="2491" width="42.28515625" style="57" customWidth="1"/>
    <col min="2492" max="2494" width="19.5703125" style="57" customWidth="1"/>
    <col min="2495" max="2499" width="0" style="57" hidden="1" customWidth="1"/>
    <col min="2500" max="2500" width="20.7109375" style="57" customWidth="1"/>
    <col min="2501" max="2501" width="20.140625" style="57" customWidth="1"/>
    <col min="2502" max="2502" width="19" style="57" customWidth="1"/>
    <col min="2503" max="2512" width="0" style="57" hidden="1" customWidth="1"/>
    <col min="2513" max="2513" width="19.28515625" style="57" customWidth="1"/>
    <col min="2514" max="2514" width="19.42578125" style="57" customWidth="1"/>
    <col min="2515" max="2516" width="19.5703125" style="57" customWidth="1"/>
    <col min="2517" max="2518" width="9.7109375" style="57" customWidth="1"/>
    <col min="2519" max="2520" width="9.85546875" style="57" customWidth="1"/>
    <col min="2521" max="2522" width="9.28515625" style="57" customWidth="1"/>
    <col min="2523" max="2523" width="9.140625" style="57"/>
    <col min="2524" max="2524" width="9.85546875" style="57" customWidth="1"/>
    <col min="2525" max="2526" width="10.85546875" style="57" customWidth="1"/>
    <col min="2527" max="2527" width="19" style="57" bestFit="1" customWidth="1"/>
    <col min="2528" max="2528" width="9.28515625" style="57" customWidth="1"/>
    <col min="2529" max="2529" width="9.140625" style="57"/>
    <col min="2530" max="2530" width="20.7109375" style="57" customWidth="1"/>
    <col min="2531" max="2745" width="9.140625" style="57"/>
    <col min="2746" max="2746" width="5.28515625" style="57" customWidth="1"/>
    <col min="2747" max="2747" width="42.28515625" style="57" customWidth="1"/>
    <col min="2748" max="2750" width="19.5703125" style="57" customWidth="1"/>
    <col min="2751" max="2755" width="0" style="57" hidden="1" customWidth="1"/>
    <col min="2756" max="2756" width="20.7109375" style="57" customWidth="1"/>
    <col min="2757" max="2757" width="20.140625" style="57" customWidth="1"/>
    <col min="2758" max="2758" width="19" style="57" customWidth="1"/>
    <col min="2759" max="2768" width="0" style="57" hidden="1" customWidth="1"/>
    <col min="2769" max="2769" width="19.28515625" style="57" customWidth="1"/>
    <col min="2770" max="2770" width="19.42578125" style="57" customWidth="1"/>
    <col min="2771" max="2772" width="19.5703125" style="57" customWidth="1"/>
    <col min="2773" max="2774" width="9.7109375" style="57" customWidth="1"/>
    <col min="2775" max="2776" width="9.85546875" style="57" customWidth="1"/>
    <col min="2777" max="2778" width="9.28515625" style="57" customWidth="1"/>
    <col min="2779" max="2779" width="9.140625" style="57"/>
    <col min="2780" max="2780" width="9.85546875" style="57" customWidth="1"/>
    <col min="2781" max="2782" width="10.85546875" style="57" customWidth="1"/>
    <col min="2783" max="2783" width="19" style="57" bestFit="1" customWidth="1"/>
    <col min="2784" max="2784" width="9.28515625" style="57" customWidth="1"/>
    <col min="2785" max="2785" width="9.140625" style="57"/>
    <col min="2786" max="2786" width="20.7109375" style="57" customWidth="1"/>
    <col min="2787" max="3001" width="9.140625" style="57"/>
    <col min="3002" max="3002" width="5.28515625" style="57" customWidth="1"/>
    <col min="3003" max="3003" width="42.28515625" style="57" customWidth="1"/>
    <col min="3004" max="3006" width="19.5703125" style="57" customWidth="1"/>
    <col min="3007" max="3011" width="0" style="57" hidden="1" customWidth="1"/>
    <col min="3012" max="3012" width="20.7109375" style="57" customWidth="1"/>
    <col min="3013" max="3013" width="20.140625" style="57" customWidth="1"/>
    <col min="3014" max="3014" width="19" style="57" customWidth="1"/>
    <col min="3015" max="3024" width="0" style="57" hidden="1" customWidth="1"/>
    <col min="3025" max="3025" width="19.28515625" style="57" customWidth="1"/>
    <col min="3026" max="3026" width="19.42578125" style="57" customWidth="1"/>
    <col min="3027" max="3028" width="19.5703125" style="57" customWidth="1"/>
    <col min="3029" max="3030" width="9.7109375" style="57" customWidth="1"/>
    <col min="3031" max="3032" width="9.85546875" style="57" customWidth="1"/>
    <col min="3033" max="3034" width="9.28515625" style="57" customWidth="1"/>
    <col min="3035" max="3035" width="9.140625" style="57"/>
    <col min="3036" max="3036" width="9.85546875" style="57" customWidth="1"/>
    <col min="3037" max="3038" width="10.85546875" style="57" customWidth="1"/>
    <col min="3039" max="3039" width="19" style="57" bestFit="1" customWidth="1"/>
    <col min="3040" max="3040" width="9.28515625" style="57" customWidth="1"/>
    <col min="3041" max="3041" width="9.140625" style="57"/>
    <col min="3042" max="3042" width="20.7109375" style="57" customWidth="1"/>
    <col min="3043" max="3257" width="9.140625" style="57"/>
    <col min="3258" max="3258" width="5.28515625" style="57" customWidth="1"/>
    <col min="3259" max="3259" width="42.28515625" style="57" customWidth="1"/>
    <col min="3260" max="3262" width="19.5703125" style="57" customWidth="1"/>
    <col min="3263" max="3267" width="0" style="57" hidden="1" customWidth="1"/>
    <col min="3268" max="3268" width="20.7109375" style="57" customWidth="1"/>
    <col min="3269" max="3269" width="20.140625" style="57" customWidth="1"/>
    <col min="3270" max="3270" width="19" style="57" customWidth="1"/>
    <col min="3271" max="3280" width="0" style="57" hidden="1" customWidth="1"/>
    <col min="3281" max="3281" width="19.28515625" style="57" customWidth="1"/>
    <col min="3282" max="3282" width="19.42578125" style="57" customWidth="1"/>
    <col min="3283" max="3284" width="19.5703125" style="57" customWidth="1"/>
    <col min="3285" max="3286" width="9.7109375" style="57" customWidth="1"/>
    <col min="3287" max="3288" width="9.85546875" style="57" customWidth="1"/>
    <col min="3289" max="3290" width="9.28515625" style="57" customWidth="1"/>
    <col min="3291" max="3291" width="9.140625" style="57"/>
    <col min="3292" max="3292" width="9.85546875" style="57" customWidth="1"/>
    <col min="3293" max="3294" width="10.85546875" style="57" customWidth="1"/>
    <col min="3295" max="3295" width="19" style="57" bestFit="1" customWidth="1"/>
    <col min="3296" max="3296" width="9.28515625" style="57" customWidth="1"/>
    <col min="3297" max="3297" width="9.140625" style="57"/>
    <col min="3298" max="3298" width="20.7109375" style="57" customWidth="1"/>
    <col min="3299" max="3513" width="9.140625" style="57"/>
    <col min="3514" max="3514" width="5.28515625" style="57" customWidth="1"/>
    <col min="3515" max="3515" width="42.28515625" style="57" customWidth="1"/>
    <col min="3516" max="3518" width="19.5703125" style="57" customWidth="1"/>
    <col min="3519" max="3523" width="0" style="57" hidden="1" customWidth="1"/>
    <col min="3524" max="3524" width="20.7109375" style="57" customWidth="1"/>
    <col min="3525" max="3525" width="20.140625" style="57" customWidth="1"/>
    <col min="3526" max="3526" width="19" style="57" customWidth="1"/>
    <col min="3527" max="3536" width="0" style="57" hidden="1" customWidth="1"/>
    <col min="3537" max="3537" width="19.28515625" style="57" customWidth="1"/>
    <col min="3538" max="3538" width="19.42578125" style="57" customWidth="1"/>
    <col min="3539" max="3540" width="19.5703125" style="57" customWidth="1"/>
    <col min="3541" max="3542" width="9.7109375" style="57" customWidth="1"/>
    <col min="3543" max="3544" width="9.85546875" style="57" customWidth="1"/>
    <col min="3545" max="3546" width="9.28515625" style="57" customWidth="1"/>
    <col min="3547" max="3547" width="9.140625" style="57"/>
    <col min="3548" max="3548" width="9.85546875" style="57" customWidth="1"/>
    <col min="3549" max="3550" width="10.85546875" style="57" customWidth="1"/>
    <col min="3551" max="3551" width="19" style="57" bestFit="1" customWidth="1"/>
    <col min="3552" max="3552" width="9.28515625" style="57" customWidth="1"/>
    <col min="3553" max="3553" width="9.140625" style="57"/>
    <col min="3554" max="3554" width="20.7109375" style="57" customWidth="1"/>
    <col min="3555" max="3769" width="9.140625" style="57"/>
    <col min="3770" max="3770" width="5.28515625" style="57" customWidth="1"/>
    <col min="3771" max="3771" width="42.28515625" style="57" customWidth="1"/>
    <col min="3772" max="3774" width="19.5703125" style="57" customWidth="1"/>
    <col min="3775" max="3779" width="0" style="57" hidden="1" customWidth="1"/>
    <col min="3780" max="3780" width="20.7109375" style="57" customWidth="1"/>
    <col min="3781" max="3781" width="20.140625" style="57" customWidth="1"/>
    <col min="3782" max="3782" width="19" style="57" customWidth="1"/>
    <col min="3783" max="3792" width="0" style="57" hidden="1" customWidth="1"/>
    <col min="3793" max="3793" width="19.28515625" style="57" customWidth="1"/>
    <col min="3794" max="3794" width="19.42578125" style="57" customWidth="1"/>
    <col min="3795" max="3796" width="19.5703125" style="57" customWidth="1"/>
    <col min="3797" max="3798" width="9.7109375" style="57" customWidth="1"/>
    <col min="3799" max="3800" width="9.85546875" style="57" customWidth="1"/>
    <col min="3801" max="3802" width="9.28515625" style="57" customWidth="1"/>
    <col min="3803" max="3803" width="9.140625" style="57"/>
    <col min="3804" max="3804" width="9.85546875" style="57" customWidth="1"/>
    <col min="3805" max="3806" width="10.85546875" style="57" customWidth="1"/>
    <col min="3807" max="3807" width="19" style="57" bestFit="1" customWidth="1"/>
    <col min="3808" max="3808" width="9.28515625" style="57" customWidth="1"/>
    <col min="3809" max="3809" width="9.140625" style="57"/>
    <col min="3810" max="3810" width="20.7109375" style="57" customWidth="1"/>
    <col min="3811" max="4025" width="9.140625" style="57"/>
    <col min="4026" max="4026" width="5.28515625" style="57" customWidth="1"/>
    <col min="4027" max="4027" width="42.28515625" style="57" customWidth="1"/>
    <col min="4028" max="4030" width="19.5703125" style="57" customWidth="1"/>
    <col min="4031" max="4035" width="0" style="57" hidden="1" customWidth="1"/>
    <col min="4036" max="4036" width="20.7109375" style="57" customWidth="1"/>
    <col min="4037" max="4037" width="20.140625" style="57" customWidth="1"/>
    <col min="4038" max="4038" width="19" style="57" customWidth="1"/>
    <col min="4039" max="4048" width="0" style="57" hidden="1" customWidth="1"/>
    <col min="4049" max="4049" width="19.28515625" style="57" customWidth="1"/>
    <col min="4050" max="4050" width="19.42578125" style="57" customWidth="1"/>
    <col min="4051" max="4052" width="19.5703125" style="57" customWidth="1"/>
    <col min="4053" max="4054" width="9.7109375" style="57" customWidth="1"/>
    <col min="4055" max="4056" width="9.85546875" style="57" customWidth="1"/>
    <col min="4057" max="4058" width="9.28515625" style="57" customWidth="1"/>
    <col min="4059" max="4059" width="9.140625" style="57"/>
    <col min="4060" max="4060" width="9.85546875" style="57" customWidth="1"/>
    <col min="4061" max="4062" width="10.85546875" style="57" customWidth="1"/>
    <col min="4063" max="4063" width="19" style="57" bestFit="1" customWidth="1"/>
    <col min="4064" max="4064" width="9.28515625" style="57" customWidth="1"/>
    <col min="4065" max="4065" width="9.140625" style="57"/>
    <col min="4066" max="4066" width="20.7109375" style="57" customWidth="1"/>
    <col min="4067" max="4281" width="9.140625" style="57"/>
    <col min="4282" max="4282" width="5.28515625" style="57" customWidth="1"/>
    <col min="4283" max="4283" width="42.28515625" style="57" customWidth="1"/>
    <col min="4284" max="4286" width="19.5703125" style="57" customWidth="1"/>
    <col min="4287" max="4291" width="0" style="57" hidden="1" customWidth="1"/>
    <col min="4292" max="4292" width="20.7109375" style="57" customWidth="1"/>
    <col min="4293" max="4293" width="20.140625" style="57" customWidth="1"/>
    <col min="4294" max="4294" width="19" style="57" customWidth="1"/>
    <col min="4295" max="4304" width="0" style="57" hidden="1" customWidth="1"/>
    <col min="4305" max="4305" width="19.28515625" style="57" customWidth="1"/>
    <col min="4306" max="4306" width="19.42578125" style="57" customWidth="1"/>
    <col min="4307" max="4308" width="19.5703125" style="57" customWidth="1"/>
    <col min="4309" max="4310" width="9.7109375" style="57" customWidth="1"/>
    <col min="4311" max="4312" width="9.85546875" style="57" customWidth="1"/>
    <col min="4313" max="4314" width="9.28515625" style="57" customWidth="1"/>
    <col min="4315" max="4315" width="9.140625" style="57"/>
    <col min="4316" max="4316" width="9.85546875" style="57" customWidth="1"/>
    <col min="4317" max="4318" width="10.85546875" style="57" customWidth="1"/>
    <col min="4319" max="4319" width="19" style="57" bestFit="1" customWidth="1"/>
    <col min="4320" max="4320" width="9.28515625" style="57" customWidth="1"/>
    <col min="4321" max="4321" width="9.140625" style="57"/>
    <col min="4322" max="4322" width="20.7109375" style="57" customWidth="1"/>
    <col min="4323" max="4537" width="9.140625" style="57"/>
    <col min="4538" max="4538" width="5.28515625" style="57" customWidth="1"/>
    <col min="4539" max="4539" width="42.28515625" style="57" customWidth="1"/>
    <col min="4540" max="4542" width="19.5703125" style="57" customWidth="1"/>
    <col min="4543" max="4547" width="0" style="57" hidden="1" customWidth="1"/>
    <col min="4548" max="4548" width="20.7109375" style="57" customWidth="1"/>
    <col min="4549" max="4549" width="20.140625" style="57" customWidth="1"/>
    <col min="4550" max="4550" width="19" style="57" customWidth="1"/>
    <col min="4551" max="4560" width="0" style="57" hidden="1" customWidth="1"/>
    <col min="4561" max="4561" width="19.28515625" style="57" customWidth="1"/>
    <col min="4562" max="4562" width="19.42578125" style="57" customWidth="1"/>
    <col min="4563" max="4564" width="19.5703125" style="57" customWidth="1"/>
    <col min="4565" max="4566" width="9.7109375" style="57" customWidth="1"/>
    <col min="4567" max="4568" width="9.85546875" style="57" customWidth="1"/>
    <col min="4569" max="4570" width="9.28515625" style="57" customWidth="1"/>
    <col min="4571" max="4571" width="9.140625" style="57"/>
    <col min="4572" max="4572" width="9.85546875" style="57" customWidth="1"/>
    <col min="4573" max="4574" width="10.85546875" style="57" customWidth="1"/>
    <col min="4575" max="4575" width="19" style="57" bestFit="1" customWidth="1"/>
    <col min="4576" max="4576" width="9.28515625" style="57" customWidth="1"/>
    <col min="4577" max="4577" width="9.140625" style="57"/>
    <col min="4578" max="4578" width="20.7109375" style="57" customWidth="1"/>
    <col min="4579" max="4793" width="9.140625" style="57"/>
    <col min="4794" max="4794" width="5.28515625" style="57" customWidth="1"/>
    <col min="4795" max="4795" width="42.28515625" style="57" customWidth="1"/>
    <col min="4796" max="4798" width="19.5703125" style="57" customWidth="1"/>
    <col min="4799" max="4803" width="0" style="57" hidden="1" customWidth="1"/>
    <col min="4804" max="4804" width="20.7109375" style="57" customWidth="1"/>
    <col min="4805" max="4805" width="20.140625" style="57" customWidth="1"/>
    <col min="4806" max="4806" width="19" style="57" customWidth="1"/>
    <col min="4807" max="4816" width="0" style="57" hidden="1" customWidth="1"/>
    <col min="4817" max="4817" width="19.28515625" style="57" customWidth="1"/>
    <col min="4818" max="4818" width="19.42578125" style="57" customWidth="1"/>
    <col min="4819" max="4820" width="19.5703125" style="57" customWidth="1"/>
    <col min="4821" max="4822" width="9.7109375" style="57" customWidth="1"/>
    <col min="4823" max="4824" width="9.85546875" style="57" customWidth="1"/>
    <col min="4825" max="4826" width="9.28515625" style="57" customWidth="1"/>
    <col min="4827" max="4827" width="9.140625" style="57"/>
    <col min="4828" max="4828" width="9.85546875" style="57" customWidth="1"/>
    <col min="4829" max="4830" width="10.85546875" style="57" customWidth="1"/>
    <col min="4831" max="4831" width="19" style="57" bestFit="1" customWidth="1"/>
    <col min="4832" max="4832" width="9.28515625" style="57" customWidth="1"/>
    <col min="4833" max="4833" width="9.140625" style="57"/>
    <col min="4834" max="4834" width="20.7109375" style="57" customWidth="1"/>
    <col min="4835" max="5049" width="9.140625" style="57"/>
    <col min="5050" max="5050" width="5.28515625" style="57" customWidth="1"/>
    <col min="5051" max="5051" width="42.28515625" style="57" customWidth="1"/>
    <col min="5052" max="5054" width="19.5703125" style="57" customWidth="1"/>
    <col min="5055" max="5059" width="0" style="57" hidden="1" customWidth="1"/>
    <col min="5060" max="5060" width="20.7109375" style="57" customWidth="1"/>
    <col min="5061" max="5061" width="20.140625" style="57" customWidth="1"/>
    <col min="5062" max="5062" width="19" style="57" customWidth="1"/>
    <col min="5063" max="5072" width="0" style="57" hidden="1" customWidth="1"/>
    <col min="5073" max="5073" width="19.28515625" style="57" customWidth="1"/>
    <col min="5074" max="5074" width="19.42578125" style="57" customWidth="1"/>
    <col min="5075" max="5076" width="19.5703125" style="57" customWidth="1"/>
    <col min="5077" max="5078" width="9.7109375" style="57" customWidth="1"/>
    <col min="5079" max="5080" width="9.85546875" style="57" customWidth="1"/>
    <col min="5081" max="5082" width="9.28515625" style="57" customWidth="1"/>
    <col min="5083" max="5083" width="9.140625" style="57"/>
    <col min="5084" max="5084" width="9.85546875" style="57" customWidth="1"/>
    <col min="5085" max="5086" width="10.85546875" style="57" customWidth="1"/>
    <col min="5087" max="5087" width="19" style="57" bestFit="1" customWidth="1"/>
    <col min="5088" max="5088" width="9.28515625" style="57" customWidth="1"/>
    <col min="5089" max="5089" width="9.140625" style="57"/>
    <col min="5090" max="5090" width="20.7109375" style="57" customWidth="1"/>
    <col min="5091" max="5305" width="9.140625" style="57"/>
    <col min="5306" max="5306" width="5.28515625" style="57" customWidth="1"/>
    <col min="5307" max="5307" width="42.28515625" style="57" customWidth="1"/>
    <col min="5308" max="5310" width="19.5703125" style="57" customWidth="1"/>
    <col min="5311" max="5315" width="0" style="57" hidden="1" customWidth="1"/>
    <col min="5316" max="5316" width="20.7109375" style="57" customWidth="1"/>
    <col min="5317" max="5317" width="20.140625" style="57" customWidth="1"/>
    <col min="5318" max="5318" width="19" style="57" customWidth="1"/>
    <col min="5319" max="5328" width="0" style="57" hidden="1" customWidth="1"/>
    <col min="5329" max="5329" width="19.28515625" style="57" customWidth="1"/>
    <col min="5330" max="5330" width="19.42578125" style="57" customWidth="1"/>
    <col min="5331" max="5332" width="19.5703125" style="57" customWidth="1"/>
    <col min="5333" max="5334" width="9.7109375" style="57" customWidth="1"/>
    <col min="5335" max="5336" width="9.85546875" style="57" customWidth="1"/>
    <col min="5337" max="5338" width="9.28515625" style="57" customWidth="1"/>
    <col min="5339" max="5339" width="9.140625" style="57"/>
    <col min="5340" max="5340" width="9.85546875" style="57" customWidth="1"/>
    <col min="5341" max="5342" width="10.85546875" style="57" customWidth="1"/>
    <col min="5343" max="5343" width="19" style="57" bestFit="1" customWidth="1"/>
    <col min="5344" max="5344" width="9.28515625" style="57" customWidth="1"/>
    <col min="5345" max="5345" width="9.140625" style="57"/>
    <col min="5346" max="5346" width="20.7109375" style="57" customWidth="1"/>
    <col min="5347" max="5561" width="9.140625" style="57"/>
    <col min="5562" max="5562" width="5.28515625" style="57" customWidth="1"/>
    <col min="5563" max="5563" width="42.28515625" style="57" customWidth="1"/>
    <col min="5564" max="5566" width="19.5703125" style="57" customWidth="1"/>
    <col min="5567" max="5571" width="0" style="57" hidden="1" customWidth="1"/>
    <col min="5572" max="5572" width="20.7109375" style="57" customWidth="1"/>
    <col min="5573" max="5573" width="20.140625" style="57" customWidth="1"/>
    <col min="5574" max="5574" width="19" style="57" customWidth="1"/>
    <col min="5575" max="5584" width="0" style="57" hidden="1" customWidth="1"/>
    <col min="5585" max="5585" width="19.28515625" style="57" customWidth="1"/>
    <col min="5586" max="5586" width="19.42578125" style="57" customWidth="1"/>
    <col min="5587" max="5588" width="19.5703125" style="57" customWidth="1"/>
    <col min="5589" max="5590" width="9.7109375" style="57" customWidth="1"/>
    <col min="5591" max="5592" width="9.85546875" style="57" customWidth="1"/>
    <col min="5593" max="5594" width="9.28515625" style="57" customWidth="1"/>
    <col min="5595" max="5595" width="9.140625" style="57"/>
    <col min="5596" max="5596" width="9.85546875" style="57" customWidth="1"/>
    <col min="5597" max="5598" width="10.85546875" style="57" customWidth="1"/>
    <col min="5599" max="5599" width="19" style="57" bestFit="1" customWidth="1"/>
    <col min="5600" max="5600" width="9.28515625" style="57" customWidth="1"/>
    <col min="5601" max="5601" width="9.140625" style="57"/>
    <col min="5602" max="5602" width="20.7109375" style="57" customWidth="1"/>
    <col min="5603" max="5817" width="9.140625" style="57"/>
    <col min="5818" max="5818" width="5.28515625" style="57" customWidth="1"/>
    <col min="5819" max="5819" width="42.28515625" style="57" customWidth="1"/>
    <col min="5820" max="5822" width="19.5703125" style="57" customWidth="1"/>
    <col min="5823" max="5827" width="0" style="57" hidden="1" customWidth="1"/>
    <col min="5828" max="5828" width="20.7109375" style="57" customWidth="1"/>
    <col min="5829" max="5829" width="20.140625" style="57" customWidth="1"/>
    <col min="5830" max="5830" width="19" style="57" customWidth="1"/>
    <col min="5831" max="5840" width="0" style="57" hidden="1" customWidth="1"/>
    <col min="5841" max="5841" width="19.28515625" style="57" customWidth="1"/>
    <col min="5842" max="5842" width="19.42578125" style="57" customWidth="1"/>
    <col min="5843" max="5844" width="19.5703125" style="57" customWidth="1"/>
    <col min="5845" max="5846" width="9.7109375" style="57" customWidth="1"/>
    <col min="5847" max="5848" width="9.85546875" style="57" customWidth="1"/>
    <col min="5849" max="5850" width="9.28515625" style="57" customWidth="1"/>
    <col min="5851" max="5851" width="9.140625" style="57"/>
    <col min="5852" max="5852" width="9.85546875" style="57" customWidth="1"/>
    <col min="5853" max="5854" width="10.85546875" style="57" customWidth="1"/>
    <col min="5855" max="5855" width="19" style="57" bestFit="1" customWidth="1"/>
    <col min="5856" max="5856" width="9.28515625" style="57" customWidth="1"/>
    <col min="5857" max="5857" width="9.140625" style="57"/>
    <col min="5858" max="5858" width="20.7109375" style="57" customWidth="1"/>
    <col min="5859" max="6073" width="9.140625" style="57"/>
    <col min="6074" max="6074" width="5.28515625" style="57" customWidth="1"/>
    <col min="6075" max="6075" width="42.28515625" style="57" customWidth="1"/>
    <col min="6076" max="6078" width="19.5703125" style="57" customWidth="1"/>
    <col min="6079" max="6083" width="0" style="57" hidden="1" customWidth="1"/>
    <col min="6084" max="6084" width="20.7109375" style="57" customWidth="1"/>
    <col min="6085" max="6085" width="20.140625" style="57" customWidth="1"/>
    <col min="6086" max="6086" width="19" style="57" customWidth="1"/>
    <col min="6087" max="6096" width="0" style="57" hidden="1" customWidth="1"/>
    <col min="6097" max="6097" width="19.28515625" style="57" customWidth="1"/>
    <col min="6098" max="6098" width="19.42578125" style="57" customWidth="1"/>
    <col min="6099" max="6100" width="19.5703125" style="57" customWidth="1"/>
    <col min="6101" max="6102" width="9.7109375" style="57" customWidth="1"/>
    <col min="6103" max="6104" width="9.85546875" style="57" customWidth="1"/>
    <col min="6105" max="6106" width="9.28515625" style="57" customWidth="1"/>
    <col min="6107" max="6107" width="9.140625" style="57"/>
    <col min="6108" max="6108" width="9.85546875" style="57" customWidth="1"/>
    <col min="6109" max="6110" width="10.85546875" style="57" customWidth="1"/>
    <col min="6111" max="6111" width="19" style="57" bestFit="1" customWidth="1"/>
    <col min="6112" max="6112" width="9.28515625" style="57" customWidth="1"/>
    <col min="6113" max="6113" width="9.140625" style="57"/>
    <col min="6114" max="6114" width="20.7109375" style="57" customWidth="1"/>
    <col min="6115" max="6329" width="9.140625" style="57"/>
    <col min="6330" max="6330" width="5.28515625" style="57" customWidth="1"/>
    <col min="6331" max="6331" width="42.28515625" style="57" customWidth="1"/>
    <col min="6332" max="6334" width="19.5703125" style="57" customWidth="1"/>
    <col min="6335" max="6339" width="0" style="57" hidden="1" customWidth="1"/>
    <col min="6340" max="6340" width="20.7109375" style="57" customWidth="1"/>
    <col min="6341" max="6341" width="20.140625" style="57" customWidth="1"/>
    <col min="6342" max="6342" width="19" style="57" customWidth="1"/>
    <col min="6343" max="6352" width="0" style="57" hidden="1" customWidth="1"/>
    <col min="6353" max="6353" width="19.28515625" style="57" customWidth="1"/>
    <col min="6354" max="6354" width="19.42578125" style="57" customWidth="1"/>
    <col min="6355" max="6356" width="19.5703125" style="57" customWidth="1"/>
    <col min="6357" max="6358" width="9.7109375" style="57" customWidth="1"/>
    <col min="6359" max="6360" width="9.85546875" style="57" customWidth="1"/>
    <col min="6361" max="6362" width="9.28515625" style="57" customWidth="1"/>
    <col min="6363" max="6363" width="9.140625" style="57"/>
    <col min="6364" max="6364" width="9.85546875" style="57" customWidth="1"/>
    <col min="6365" max="6366" width="10.85546875" style="57" customWidth="1"/>
    <col min="6367" max="6367" width="19" style="57" bestFit="1" customWidth="1"/>
    <col min="6368" max="6368" width="9.28515625" style="57" customWidth="1"/>
    <col min="6369" max="6369" width="9.140625" style="57"/>
    <col min="6370" max="6370" width="20.7109375" style="57" customWidth="1"/>
    <col min="6371" max="6585" width="9.140625" style="57"/>
    <col min="6586" max="6586" width="5.28515625" style="57" customWidth="1"/>
    <col min="6587" max="6587" width="42.28515625" style="57" customWidth="1"/>
    <col min="6588" max="6590" width="19.5703125" style="57" customWidth="1"/>
    <col min="6591" max="6595" width="0" style="57" hidden="1" customWidth="1"/>
    <col min="6596" max="6596" width="20.7109375" style="57" customWidth="1"/>
    <col min="6597" max="6597" width="20.140625" style="57" customWidth="1"/>
    <col min="6598" max="6598" width="19" style="57" customWidth="1"/>
    <col min="6599" max="6608" width="0" style="57" hidden="1" customWidth="1"/>
    <col min="6609" max="6609" width="19.28515625" style="57" customWidth="1"/>
    <col min="6610" max="6610" width="19.42578125" style="57" customWidth="1"/>
    <col min="6611" max="6612" width="19.5703125" style="57" customWidth="1"/>
    <col min="6613" max="6614" width="9.7109375" style="57" customWidth="1"/>
    <col min="6615" max="6616" width="9.85546875" style="57" customWidth="1"/>
    <col min="6617" max="6618" width="9.28515625" style="57" customWidth="1"/>
    <col min="6619" max="6619" width="9.140625" style="57"/>
    <col min="6620" max="6620" width="9.85546875" style="57" customWidth="1"/>
    <col min="6621" max="6622" width="10.85546875" style="57" customWidth="1"/>
    <col min="6623" max="6623" width="19" style="57" bestFit="1" customWidth="1"/>
    <col min="6624" max="6624" width="9.28515625" style="57" customWidth="1"/>
    <col min="6625" max="6625" width="9.140625" style="57"/>
    <col min="6626" max="6626" width="20.7109375" style="57" customWidth="1"/>
    <col min="6627" max="6841" width="9.140625" style="57"/>
    <col min="6842" max="6842" width="5.28515625" style="57" customWidth="1"/>
    <col min="6843" max="6843" width="42.28515625" style="57" customWidth="1"/>
    <col min="6844" max="6846" width="19.5703125" style="57" customWidth="1"/>
    <col min="6847" max="6851" width="0" style="57" hidden="1" customWidth="1"/>
    <col min="6852" max="6852" width="20.7109375" style="57" customWidth="1"/>
    <col min="6853" max="6853" width="20.140625" style="57" customWidth="1"/>
    <col min="6854" max="6854" width="19" style="57" customWidth="1"/>
    <col min="6855" max="6864" width="0" style="57" hidden="1" customWidth="1"/>
    <col min="6865" max="6865" width="19.28515625" style="57" customWidth="1"/>
    <col min="6866" max="6866" width="19.42578125" style="57" customWidth="1"/>
    <col min="6867" max="6868" width="19.5703125" style="57" customWidth="1"/>
    <col min="6869" max="6870" width="9.7109375" style="57" customWidth="1"/>
    <col min="6871" max="6872" width="9.85546875" style="57" customWidth="1"/>
    <col min="6873" max="6874" width="9.28515625" style="57" customWidth="1"/>
    <col min="6875" max="6875" width="9.140625" style="57"/>
    <col min="6876" max="6876" width="9.85546875" style="57" customWidth="1"/>
    <col min="6877" max="6878" width="10.85546875" style="57" customWidth="1"/>
    <col min="6879" max="6879" width="19" style="57" bestFit="1" customWidth="1"/>
    <col min="6880" max="6880" width="9.28515625" style="57" customWidth="1"/>
    <col min="6881" max="6881" width="9.140625" style="57"/>
    <col min="6882" max="6882" width="20.7109375" style="57" customWidth="1"/>
    <col min="6883" max="7097" width="9.140625" style="57"/>
    <col min="7098" max="7098" width="5.28515625" style="57" customWidth="1"/>
    <col min="7099" max="7099" width="42.28515625" style="57" customWidth="1"/>
    <col min="7100" max="7102" width="19.5703125" style="57" customWidth="1"/>
    <col min="7103" max="7107" width="0" style="57" hidden="1" customWidth="1"/>
    <col min="7108" max="7108" width="20.7109375" style="57" customWidth="1"/>
    <col min="7109" max="7109" width="20.140625" style="57" customWidth="1"/>
    <col min="7110" max="7110" width="19" style="57" customWidth="1"/>
    <col min="7111" max="7120" width="0" style="57" hidden="1" customWidth="1"/>
    <col min="7121" max="7121" width="19.28515625" style="57" customWidth="1"/>
    <col min="7122" max="7122" width="19.42578125" style="57" customWidth="1"/>
    <col min="7123" max="7124" width="19.5703125" style="57" customWidth="1"/>
    <col min="7125" max="7126" width="9.7109375" style="57" customWidth="1"/>
    <col min="7127" max="7128" width="9.85546875" style="57" customWidth="1"/>
    <col min="7129" max="7130" width="9.28515625" style="57" customWidth="1"/>
    <col min="7131" max="7131" width="9.140625" style="57"/>
    <col min="7132" max="7132" width="9.85546875" style="57" customWidth="1"/>
    <col min="7133" max="7134" width="10.85546875" style="57" customWidth="1"/>
    <col min="7135" max="7135" width="19" style="57" bestFit="1" customWidth="1"/>
    <col min="7136" max="7136" width="9.28515625" style="57" customWidth="1"/>
    <col min="7137" max="7137" width="9.140625" style="57"/>
    <col min="7138" max="7138" width="20.7109375" style="57" customWidth="1"/>
    <col min="7139" max="7353" width="9.140625" style="57"/>
    <col min="7354" max="7354" width="5.28515625" style="57" customWidth="1"/>
    <col min="7355" max="7355" width="42.28515625" style="57" customWidth="1"/>
    <col min="7356" max="7358" width="19.5703125" style="57" customWidth="1"/>
    <col min="7359" max="7363" width="0" style="57" hidden="1" customWidth="1"/>
    <col min="7364" max="7364" width="20.7109375" style="57" customWidth="1"/>
    <col min="7365" max="7365" width="20.140625" style="57" customWidth="1"/>
    <col min="7366" max="7366" width="19" style="57" customWidth="1"/>
    <col min="7367" max="7376" width="0" style="57" hidden="1" customWidth="1"/>
    <col min="7377" max="7377" width="19.28515625" style="57" customWidth="1"/>
    <col min="7378" max="7378" width="19.42578125" style="57" customWidth="1"/>
    <col min="7379" max="7380" width="19.5703125" style="57" customWidth="1"/>
    <col min="7381" max="7382" width="9.7109375" style="57" customWidth="1"/>
    <col min="7383" max="7384" width="9.85546875" style="57" customWidth="1"/>
    <col min="7385" max="7386" width="9.28515625" style="57" customWidth="1"/>
    <col min="7387" max="7387" width="9.140625" style="57"/>
    <col min="7388" max="7388" width="9.85546875" style="57" customWidth="1"/>
    <col min="7389" max="7390" width="10.85546875" style="57" customWidth="1"/>
    <col min="7391" max="7391" width="19" style="57" bestFit="1" customWidth="1"/>
    <col min="7392" max="7392" width="9.28515625" style="57" customWidth="1"/>
    <col min="7393" max="7393" width="9.140625" style="57"/>
    <col min="7394" max="7394" width="20.7109375" style="57" customWidth="1"/>
    <col min="7395" max="7609" width="9.140625" style="57"/>
    <col min="7610" max="7610" width="5.28515625" style="57" customWidth="1"/>
    <col min="7611" max="7611" width="42.28515625" style="57" customWidth="1"/>
    <col min="7612" max="7614" width="19.5703125" style="57" customWidth="1"/>
    <col min="7615" max="7619" width="0" style="57" hidden="1" customWidth="1"/>
    <col min="7620" max="7620" width="20.7109375" style="57" customWidth="1"/>
    <col min="7621" max="7621" width="20.140625" style="57" customWidth="1"/>
    <col min="7622" max="7622" width="19" style="57" customWidth="1"/>
    <col min="7623" max="7632" width="0" style="57" hidden="1" customWidth="1"/>
    <col min="7633" max="7633" width="19.28515625" style="57" customWidth="1"/>
    <col min="7634" max="7634" width="19.42578125" style="57" customWidth="1"/>
    <col min="7635" max="7636" width="19.5703125" style="57" customWidth="1"/>
    <col min="7637" max="7638" width="9.7109375" style="57" customWidth="1"/>
    <col min="7639" max="7640" width="9.85546875" style="57" customWidth="1"/>
    <col min="7641" max="7642" width="9.28515625" style="57" customWidth="1"/>
    <col min="7643" max="7643" width="9.140625" style="57"/>
    <col min="7644" max="7644" width="9.85546875" style="57" customWidth="1"/>
    <col min="7645" max="7646" width="10.85546875" style="57" customWidth="1"/>
    <col min="7647" max="7647" width="19" style="57" bestFit="1" customWidth="1"/>
    <col min="7648" max="7648" width="9.28515625" style="57" customWidth="1"/>
    <col min="7649" max="7649" width="9.140625" style="57"/>
    <col min="7650" max="7650" width="20.7109375" style="57" customWidth="1"/>
    <col min="7651" max="7865" width="9.140625" style="57"/>
    <col min="7866" max="7866" width="5.28515625" style="57" customWidth="1"/>
    <col min="7867" max="7867" width="42.28515625" style="57" customWidth="1"/>
    <col min="7868" max="7870" width="19.5703125" style="57" customWidth="1"/>
    <col min="7871" max="7875" width="0" style="57" hidden="1" customWidth="1"/>
    <col min="7876" max="7876" width="20.7109375" style="57" customWidth="1"/>
    <col min="7877" max="7877" width="20.140625" style="57" customWidth="1"/>
    <col min="7878" max="7878" width="19" style="57" customWidth="1"/>
    <col min="7879" max="7888" width="0" style="57" hidden="1" customWidth="1"/>
    <col min="7889" max="7889" width="19.28515625" style="57" customWidth="1"/>
    <col min="7890" max="7890" width="19.42578125" style="57" customWidth="1"/>
    <col min="7891" max="7892" width="19.5703125" style="57" customWidth="1"/>
    <col min="7893" max="7894" width="9.7109375" style="57" customWidth="1"/>
    <col min="7895" max="7896" width="9.85546875" style="57" customWidth="1"/>
    <col min="7897" max="7898" width="9.28515625" style="57" customWidth="1"/>
    <col min="7899" max="7899" width="9.140625" style="57"/>
    <col min="7900" max="7900" width="9.85546875" style="57" customWidth="1"/>
    <col min="7901" max="7902" width="10.85546875" style="57" customWidth="1"/>
    <col min="7903" max="7903" width="19" style="57" bestFit="1" customWidth="1"/>
    <col min="7904" max="7904" width="9.28515625" style="57" customWidth="1"/>
    <col min="7905" max="7905" width="9.140625" style="57"/>
    <col min="7906" max="7906" width="20.7109375" style="57" customWidth="1"/>
    <col min="7907" max="8121" width="9.140625" style="57"/>
    <col min="8122" max="8122" width="5.28515625" style="57" customWidth="1"/>
    <col min="8123" max="8123" width="42.28515625" style="57" customWidth="1"/>
    <col min="8124" max="8126" width="19.5703125" style="57" customWidth="1"/>
    <col min="8127" max="8131" width="0" style="57" hidden="1" customWidth="1"/>
    <col min="8132" max="8132" width="20.7109375" style="57" customWidth="1"/>
    <col min="8133" max="8133" width="20.140625" style="57" customWidth="1"/>
    <col min="8134" max="8134" width="19" style="57" customWidth="1"/>
    <col min="8135" max="8144" width="0" style="57" hidden="1" customWidth="1"/>
    <col min="8145" max="8145" width="19.28515625" style="57" customWidth="1"/>
    <col min="8146" max="8146" width="19.42578125" style="57" customWidth="1"/>
    <col min="8147" max="8148" width="19.5703125" style="57" customWidth="1"/>
    <col min="8149" max="8150" width="9.7109375" style="57" customWidth="1"/>
    <col min="8151" max="8152" width="9.85546875" style="57" customWidth="1"/>
    <col min="8153" max="8154" width="9.28515625" style="57" customWidth="1"/>
    <col min="8155" max="8155" width="9.140625" style="57"/>
    <col min="8156" max="8156" width="9.85546875" style="57" customWidth="1"/>
    <col min="8157" max="8158" width="10.85546875" style="57" customWidth="1"/>
    <col min="8159" max="8159" width="19" style="57" bestFit="1" customWidth="1"/>
    <col min="8160" max="8160" width="9.28515625" style="57" customWidth="1"/>
    <col min="8161" max="8161" width="9.140625" style="57"/>
    <col min="8162" max="8162" width="20.7109375" style="57" customWidth="1"/>
    <col min="8163" max="8377" width="9.140625" style="57"/>
    <col min="8378" max="8378" width="5.28515625" style="57" customWidth="1"/>
    <col min="8379" max="8379" width="42.28515625" style="57" customWidth="1"/>
    <col min="8380" max="8382" width="19.5703125" style="57" customWidth="1"/>
    <col min="8383" max="8387" width="0" style="57" hidden="1" customWidth="1"/>
    <col min="8388" max="8388" width="20.7109375" style="57" customWidth="1"/>
    <col min="8389" max="8389" width="20.140625" style="57" customWidth="1"/>
    <col min="8390" max="8390" width="19" style="57" customWidth="1"/>
    <col min="8391" max="8400" width="0" style="57" hidden="1" customWidth="1"/>
    <col min="8401" max="8401" width="19.28515625" style="57" customWidth="1"/>
    <col min="8402" max="8402" width="19.42578125" style="57" customWidth="1"/>
    <col min="8403" max="8404" width="19.5703125" style="57" customWidth="1"/>
    <col min="8405" max="8406" width="9.7109375" style="57" customWidth="1"/>
    <col min="8407" max="8408" width="9.85546875" style="57" customWidth="1"/>
    <col min="8409" max="8410" width="9.28515625" style="57" customWidth="1"/>
    <col min="8411" max="8411" width="9.140625" style="57"/>
    <col min="8412" max="8412" width="9.85546875" style="57" customWidth="1"/>
    <col min="8413" max="8414" width="10.85546875" style="57" customWidth="1"/>
    <col min="8415" max="8415" width="19" style="57" bestFit="1" customWidth="1"/>
    <col min="8416" max="8416" width="9.28515625" style="57" customWidth="1"/>
    <col min="8417" max="8417" width="9.140625" style="57"/>
    <col min="8418" max="8418" width="20.7109375" style="57" customWidth="1"/>
    <col min="8419" max="8633" width="9.140625" style="57"/>
    <col min="8634" max="8634" width="5.28515625" style="57" customWidth="1"/>
    <col min="8635" max="8635" width="42.28515625" style="57" customWidth="1"/>
    <col min="8636" max="8638" width="19.5703125" style="57" customWidth="1"/>
    <col min="8639" max="8643" width="0" style="57" hidden="1" customWidth="1"/>
    <col min="8644" max="8644" width="20.7109375" style="57" customWidth="1"/>
    <col min="8645" max="8645" width="20.140625" style="57" customWidth="1"/>
    <col min="8646" max="8646" width="19" style="57" customWidth="1"/>
    <col min="8647" max="8656" width="0" style="57" hidden="1" customWidth="1"/>
    <col min="8657" max="8657" width="19.28515625" style="57" customWidth="1"/>
    <col min="8658" max="8658" width="19.42578125" style="57" customWidth="1"/>
    <col min="8659" max="8660" width="19.5703125" style="57" customWidth="1"/>
    <col min="8661" max="8662" width="9.7109375" style="57" customWidth="1"/>
    <col min="8663" max="8664" width="9.85546875" style="57" customWidth="1"/>
    <col min="8665" max="8666" width="9.28515625" style="57" customWidth="1"/>
    <col min="8667" max="8667" width="9.140625" style="57"/>
    <col min="8668" max="8668" width="9.85546875" style="57" customWidth="1"/>
    <col min="8669" max="8670" width="10.85546875" style="57" customWidth="1"/>
    <col min="8671" max="8671" width="19" style="57" bestFit="1" customWidth="1"/>
    <col min="8672" max="8672" width="9.28515625" style="57" customWidth="1"/>
    <col min="8673" max="8673" width="9.140625" style="57"/>
    <col min="8674" max="8674" width="20.7109375" style="57" customWidth="1"/>
    <col min="8675" max="8889" width="9.140625" style="57"/>
    <col min="8890" max="8890" width="5.28515625" style="57" customWidth="1"/>
    <col min="8891" max="8891" width="42.28515625" style="57" customWidth="1"/>
    <col min="8892" max="8894" width="19.5703125" style="57" customWidth="1"/>
    <col min="8895" max="8899" width="0" style="57" hidden="1" customWidth="1"/>
    <col min="8900" max="8900" width="20.7109375" style="57" customWidth="1"/>
    <col min="8901" max="8901" width="20.140625" style="57" customWidth="1"/>
    <col min="8902" max="8902" width="19" style="57" customWidth="1"/>
    <col min="8903" max="8912" width="0" style="57" hidden="1" customWidth="1"/>
    <col min="8913" max="8913" width="19.28515625" style="57" customWidth="1"/>
    <col min="8914" max="8914" width="19.42578125" style="57" customWidth="1"/>
    <col min="8915" max="8916" width="19.5703125" style="57" customWidth="1"/>
    <col min="8917" max="8918" width="9.7109375" style="57" customWidth="1"/>
    <col min="8919" max="8920" width="9.85546875" style="57" customWidth="1"/>
    <col min="8921" max="8922" width="9.28515625" style="57" customWidth="1"/>
    <col min="8923" max="8923" width="9.140625" style="57"/>
    <col min="8924" max="8924" width="9.85546875" style="57" customWidth="1"/>
    <col min="8925" max="8926" width="10.85546875" style="57" customWidth="1"/>
    <col min="8927" max="8927" width="19" style="57" bestFit="1" customWidth="1"/>
    <col min="8928" max="8928" width="9.28515625" style="57" customWidth="1"/>
    <col min="8929" max="8929" width="9.140625" style="57"/>
    <col min="8930" max="8930" width="20.7109375" style="57" customWidth="1"/>
    <col min="8931" max="9145" width="9.140625" style="57"/>
    <col min="9146" max="9146" width="5.28515625" style="57" customWidth="1"/>
    <col min="9147" max="9147" width="42.28515625" style="57" customWidth="1"/>
    <col min="9148" max="9150" width="19.5703125" style="57" customWidth="1"/>
    <col min="9151" max="9155" width="0" style="57" hidden="1" customWidth="1"/>
    <col min="9156" max="9156" width="20.7109375" style="57" customWidth="1"/>
    <col min="9157" max="9157" width="20.140625" style="57" customWidth="1"/>
    <col min="9158" max="9158" width="19" style="57" customWidth="1"/>
    <col min="9159" max="9168" width="0" style="57" hidden="1" customWidth="1"/>
    <col min="9169" max="9169" width="19.28515625" style="57" customWidth="1"/>
    <col min="9170" max="9170" width="19.42578125" style="57" customWidth="1"/>
    <col min="9171" max="9172" width="19.5703125" style="57" customWidth="1"/>
    <col min="9173" max="9174" width="9.7109375" style="57" customWidth="1"/>
    <col min="9175" max="9176" width="9.85546875" style="57" customWidth="1"/>
    <col min="9177" max="9178" width="9.28515625" style="57" customWidth="1"/>
    <col min="9179" max="9179" width="9.140625" style="57"/>
    <col min="9180" max="9180" width="9.85546875" style="57" customWidth="1"/>
    <col min="9181" max="9182" width="10.85546875" style="57" customWidth="1"/>
    <col min="9183" max="9183" width="19" style="57" bestFit="1" customWidth="1"/>
    <col min="9184" max="9184" width="9.28515625" style="57" customWidth="1"/>
    <col min="9185" max="9185" width="9.140625" style="57"/>
    <col min="9186" max="9186" width="20.7109375" style="57" customWidth="1"/>
    <col min="9187" max="9401" width="9.140625" style="57"/>
    <col min="9402" max="9402" width="5.28515625" style="57" customWidth="1"/>
    <col min="9403" max="9403" width="42.28515625" style="57" customWidth="1"/>
    <col min="9404" max="9406" width="19.5703125" style="57" customWidth="1"/>
    <col min="9407" max="9411" width="0" style="57" hidden="1" customWidth="1"/>
    <col min="9412" max="9412" width="20.7109375" style="57" customWidth="1"/>
    <col min="9413" max="9413" width="20.140625" style="57" customWidth="1"/>
    <col min="9414" max="9414" width="19" style="57" customWidth="1"/>
    <col min="9415" max="9424" width="0" style="57" hidden="1" customWidth="1"/>
    <col min="9425" max="9425" width="19.28515625" style="57" customWidth="1"/>
    <col min="9426" max="9426" width="19.42578125" style="57" customWidth="1"/>
    <col min="9427" max="9428" width="19.5703125" style="57" customWidth="1"/>
    <col min="9429" max="9430" width="9.7109375" style="57" customWidth="1"/>
    <col min="9431" max="9432" width="9.85546875" style="57" customWidth="1"/>
    <col min="9433" max="9434" width="9.28515625" style="57" customWidth="1"/>
    <col min="9435" max="9435" width="9.140625" style="57"/>
    <col min="9436" max="9436" width="9.85546875" style="57" customWidth="1"/>
    <col min="9437" max="9438" width="10.85546875" style="57" customWidth="1"/>
    <col min="9439" max="9439" width="19" style="57" bestFit="1" customWidth="1"/>
    <col min="9440" max="9440" width="9.28515625" style="57" customWidth="1"/>
    <col min="9441" max="9441" width="9.140625" style="57"/>
    <col min="9442" max="9442" width="20.7109375" style="57" customWidth="1"/>
    <col min="9443" max="9657" width="9.140625" style="57"/>
    <col min="9658" max="9658" width="5.28515625" style="57" customWidth="1"/>
    <col min="9659" max="9659" width="42.28515625" style="57" customWidth="1"/>
    <col min="9660" max="9662" width="19.5703125" style="57" customWidth="1"/>
    <col min="9663" max="9667" width="0" style="57" hidden="1" customWidth="1"/>
    <col min="9668" max="9668" width="20.7109375" style="57" customWidth="1"/>
    <col min="9669" max="9669" width="20.140625" style="57" customWidth="1"/>
    <col min="9670" max="9670" width="19" style="57" customWidth="1"/>
    <col min="9671" max="9680" width="0" style="57" hidden="1" customWidth="1"/>
    <col min="9681" max="9681" width="19.28515625" style="57" customWidth="1"/>
    <col min="9682" max="9682" width="19.42578125" style="57" customWidth="1"/>
    <col min="9683" max="9684" width="19.5703125" style="57" customWidth="1"/>
    <col min="9685" max="9686" width="9.7109375" style="57" customWidth="1"/>
    <col min="9687" max="9688" width="9.85546875" style="57" customWidth="1"/>
    <col min="9689" max="9690" width="9.28515625" style="57" customWidth="1"/>
    <col min="9691" max="9691" width="9.140625" style="57"/>
    <col min="9692" max="9692" width="9.85546875" style="57" customWidth="1"/>
    <col min="9693" max="9694" width="10.85546875" style="57" customWidth="1"/>
    <col min="9695" max="9695" width="19" style="57" bestFit="1" customWidth="1"/>
    <col min="9696" max="9696" width="9.28515625" style="57" customWidth="1"/>
    <col min="9697" max="9697" width="9.140625" style="57"/>
    <col min="9698" max="9698" width="20.7109375" style="57" customWidth="1"/>
    <col min="9699" max="9913" width="9.140625" style="57"/>
    <col min="9914" max="9914" width="5.28515625" style="57" customWidth="1"/>
    <col min="9915" max="9915" width="42.28515625" style="57" customWidth="1"/>
    <col min="9916" max="9918" width="19.5703125" style="57" customWidth="1"/>
    <col min="9919" max="9923" width="0" style="57" hidden="1" customWidth="1"/>
    <col min="9924" max="9924" width="20.7109375" style="57" customWidth="1"/>
    <col min="9925" max="9925" width="20.140625" style="57" customWidth="1"/>
    <col min="9926" max="9926" width="19" style="57" customWidth="1"/>
    <col min="9927" max="9936" width="0" style="57" hidden="1" customWidth="1"/>
    <col min="9937" max="9937" width="19.28515625" style="57" customWidth="1"/>
    <col min="9938" max="9938" width="19.42578125" style="57" customWidth="1"/>
    <col min="9939" max="9940" width="19.5703125" style="57" customWidth="1"/>
    <col min="9941" max="9942" width="9.7109375" style="57" customWidth="1"/>
    <col min="9943" max="9944" width="9.85546875" style="57" customWidth="1"/>
    <col min="9945" max="9946" width="9.28515625" style="57" customWidth="1"/>
    <col min="9947" max="9947" width="9.140625" style="57"/>
    <col min="9948" max="9948" width="9.85546875" style="57" customWidth="1"/>
    <col min="9949" max="9950" width="10.85546875" style="57" customWidth="1"/>
    <col min="9951" max="9951" width="19" style="57" bestFit="1" customWidth="1"/>
    <col min="9952" max="9952" width="9.28515625" style="57" customWidth="1"/>
    <col min="9953" max="9953" width="9.140625" style="57"/>
    <col min="9954" max="9954" width="20.7109375" style="57" customWidth="1"/>
    <col min="9955" max="10169" width="9.140625" style="57"/>
    <col min="10170" max="10170" width="5.28515625" style="57" customWidth="1"/>
    <col min="10171" max="10171" width="42.28515625" style="57" customWidth="1"/>
    <col min="10172" max="10174" width="19.5703125" style="57" customWidth="1"/>
    <col min="10175" max="10179" width="0" style="57" hidden="1" customWidth="1"/>
    <col min="10180" max="10180" width="20.7109375" style="57" customWidth="1"/>
    <col min="10181" max="10181" width="20.140625" style="57" customWidth="1"/>
    <col min="10182" max="10182" width="19" style="57" customWidth="1"/>
    <col min="10183" max="10192" width="0" style="57" hidden="1" customWidth="1"/>
    <col min="10193" max="10193" width="19.28515625" style="57" customWidth="1"/>
    <col min="10194" max="10194" width="19.42578125" style="57" customWidth="1"/>
    <col min="10195" max="10196" width="19.5703125" style="57" customWidth="1"/>
    <col min="10197" max="10198" width="9.7109375" style="57" customWidth="1"/>
    <col min="10199" max="10200" width="9.85546875" style="57" customWidth="1"/>
    <col min="10201" max="10202" width="9.28515625" style="57" customWidth="1"/>
    <col min="10203" max="10203" width="9.140625" style="57"/>
    <col min="10204" max="10204" width="9.85546875" style="57" customWidth="1"/>
    <col min="10205" max="10206" width="10.85546875" style="57" customWidth="1"/>
    <col min="10207" max="10207" width="19" style="57" bestFit="1" customWidth="1"/>
    <col min="10208" max="10208" width="9.28515625" style="57" customWidth="1"/>
    <col min="10209" max="10209" width="9.140625" style="57"/>
    <col min="10210" max="10210" width="20.7109375" style="57" customWidth="1"/>
    <col min="10211" max="10425" width="9.140625" style="57"/>
    <col min="10426" max="10426" width="5.28515625" style="57" customWidth="1"/>
    <col min="10427" max="10427" width="42.28515625" style="57" customWidth="1"/>
    <col min="10428" max="10430" width="19.5703125" style="57" customWidth="1"/>
    <col min="10431" max="10435" width="0" style="57" hidden="1" customWidth="1"/>
    <col min="10436" max="10436" width="20.7109375" style="57" customWidth="1"/>
    <col min="10437" max="10437" width="20.140625" style="57" customWidth="1"/>
    <col min="10438" max="10438" width="19" style="57" customWidth="1"/>
    <col min="10439" max="10448" width="0" style="57" hidden="1" customWidth="1"/>
    <col min="10449" max="10449" width="19.28515625" style="57" customWidth="1"/>
    <col min="10450" max="10450" width="19.42578125" style="57" customWidth="1"/>
    <col min="10451" max="10452" width="19.5703125" style="57" customWidth="1"/>
    <col min="10453" max="10454" width="9.7109375" style="57" customWidth="1"/>
    <col min="10455" max="10456" width="9.85546875" style="57" customWidth="1"/>
    <col min="10457" max="10458" width="9.28515625" style="57" customWidth="1"/>
    <col min="10459" max="10459" width="9.140625" style="57"/>
    <col min="10460" max="10460" width="9.85546875" style="57" customWidth="1"/>
    <col min="10461" max="10462" width="10.85546875" style="57" customWidth="1"/>
    <col min="10463" max="10463" width="19" style="57" bestFit="1" customWidth="1"/>
    <col min="10464" max="10464" width="9.28515625" style="57" customWidth="1"/>
    <col min="10465" max="10465" width="9.140625" style="57"/>
    <col min="10466" max="10466" width="20.7109375" style="57" customWidth="1"/>
    <col min="10467" max="10681" width="9.140625" style="57"/>
    <col min="10682" max="10682" width="5.28515625" style="57" customWidth="1"/>
    <col min="10683" max="10683" width="42.28515625" style="57" customWidth="1"/>
    <col min="10684" max="10686" width="19.5703125" style="57" customWidth="1"/>
    <col min="10687" max="10691" width="0" style="57" hidden="1" customWidth="1"/>
    <col min="10692" max="10692" width="20.7109375" style="57" customWidth="1"/>
    <col min="10693" max="10693" width="20.140625" style="57" customWidth="1"/>
    <col min="10694" max="10694" width="19" style="57" customWidth="1"/>
    <col min="10695" max="10704" width="0" style="57" hidden="1" customWidth="1"/>
    <col min="10705" max="10705" width="19.28515625" style="57" customWidth="1"/>
    <col min="10706" max="10706" width="19.42578125" style="57" customWidth="1"/>
    <col min="10707" max="10708" width="19.5703125" style="57" customWidth="1"/>
    <col min="10709" max="10710" width="9.7109375" style="57" customWidth="1"/>
    <col min="10711" max="10712" width="9.85546875" style="57" customWidth="1"/>
    <col min="10713" max="10714" width="9.28515625" style="57" customWidth="1"/>
    <col min="10715" max="10715" width="9.140625" style="57"/>
    <col min="10716" max="10716" width="9.85546875" style="57" customWidth="1"/>
    <col min="10717" max="10718" width="10.85546875" style="57" customWidth="1"/>
    <col min="10719" max="10719" width="19" style="57" bestFit="1" customWidth="1"/>
    <col min="10720" max="10720" width="9.28515625" style="57" customWidth="1"/>
    <col min="10721" max="10721" width="9.140625" style="57"/>
    <col min="10722" max="10722" width="20.7109375" style="57" customWidth="1"/>
    <col min="10723" max="10937" width="9.140625" style="57"/>
    <col min="10938" max="10938" width="5.28515625" style="57" customWidth="1"/>
    <col min="10939" max="10939" width="42.28515625" style="57" customWidth="1"/>
    <col min="10940" max="10942" width="19.5703125" style="57" customWidth="1"/>
    <col min="10943" max="10947" width="0" style="57" hidden="1" customWidth="1"/>
    <col min="10948" max="10948" width="20.7109375" style="57" customWidth="1"/>
    <col min="10949" max="10949" width="20.140625" style="57" customWidth="1"/>
    <col min="10950" max="10950" width="19" style="57" customWidth="1"/>
    <col min="10951" max="10960" width="0" style="57" hidden="1" customWidth="1"/>
    <col min="10961" max="10961" width="19.28515625" style="57" customWidth="1"/>
    <col min="10962" max="10962" width="19.42578125" style="57" customWidth="1"/>
    <col min="10963" max="10964" width="19.5703125" style="57" customWidth="1"/>
    <col min="10965" max="10966" width="9.7109375" style="57" customWidth="1"/>
    <col min="10967" max="10968" width="9.85546875" style="57" customWidth="1"/>
    <col min="10969" max="10970" width="9.28515625" style="57" customWidth="1"/>
    <col min="10971" max="10971" width="9.140625" style="57"/>
    <col min="10972" max="10972" width="9.85546875" style="57" customWidth="1"/>
    <col min="10973" max="10974" width="10.85546875" style="57" customWidth="1"/>
    <col min="10975" max="10975" width="19" style="57" bestFit="1" customWidth="1"/>
    <col min="10976" max="10976" width="9.28515625" style="57" customWidth="1"/>
    <col min="10977" max="10977" width="9.140625" style="57"/>
    <col min="10978" max="10978" width="20.7109375" style="57" customWidth="1"/>
    <col min="10979" max="11193" width="9.140625" style="57"/>
    <col min="11194" max="11194" width="5.28515625" style="57" customWidth="1"/>
    <col min="11195" max="11195" width="42.28515625" style="57" customWidth="1"/>
    <col min="11196" max="11198" width="19.5703125" style="57" customWidth="1"/>
    <col min="11199" max="11203" width="0" style="57" hidden="1" customWidth="1"/>
    <col min="11204" max="11204" width="20.7109375" style="57" customWidth="1"/>
    <col min="11205" max="11205" width="20.140625" style="57" customWidth="1"/>
    <col min="11206" max="11206" width="19" style="57" customWidth="1"/>
    <col min="11207" max="11216" width="0" style="57" hidden="1" customWidth="1"/>
    <col min="11217" max="11217" width="19.28515625" style="57" customWidth="1"/>
    <col min="11218" max="11218" width="19.42578125" style="57" customWidth="1"/>
    <col min="11219" max="11220" width="19.5703125" style="57" customWidth="1"/>
    <col min="11221" max="11222" width="9.7109375" style="57" customWidth="1"/>
    <col min="11223" max="11224" width="9.85546875" style="57" customWidth="1"/>
    <col min="11225" max="11226" width="9.28515625" style="57" customWidth="1"/>
    <col min="11227" max="11227" width="9.140625" style="57"/>
    <col min="11228" max="11228" width="9.85546875" style="57" customWidth="1"/>
    <col min="11229" max="11230" width="10.85546875" style="57" customWidth="1"/>
    <col min="11231" max="11231" width="19" style="57" bestFit="1" customWidth="1"/>
    <col min="11232" max="11232" width="9.28515625" style="57" customWidth="1"/>
    <col min="11233" max="11233" width="9.140625" style="57"/>
    <col min="11234" max="11234" width="20.7109375" style="57" customWidth="1"/>
    <col min="11235" max="11449" width="9.140625" style="57"/>
    <col min="11450" max="11450" width="5.28515625" style="57" customWidth="1"/>
    <col min="11451" max="11451" width="42.28515625" style="57" customWidth="1"/>
    <col min="11452" max="11454" width="19.5703125" style="57" customWidth="1"/>
    <col min="11455" max="11459" width="0" style="57" hidden="1" customWidth="1"/>
    <col min="11460" max="11460" width="20.7109375" style="57" customWidth="1"/>
    <col min="11461" max="11461" width="20.140625" style="57" customWidth="1"/>
    <col min="11462" max="11462" width="19" style="57" customWidth="1"/>
    <col min="11463" max="11472" width="0" style="57" hidden="1" customWidth="1"/>
    <col min="11473" max="11473" width="19.28515625" style="57" customWidth="1"/>
    <col min="11474" max="11474" width="19.42578125" style="57" customWidth="1"/>
    <col min="11475" max="11476" width="19.5703125" style="57" customWidth="1"/>
    <col min="11477" max="11478" width="9.7109375" style="57" customWidth="1"/>
    <col min="11479" max="11480" width="9.85546875" style="57" customWidth="1"/>
    <col min="11481" max="11482" width="9.28515625" style="57" customWidth="1"/>
    <col min="11483" max="11483" width="9.140625" style="57"/>
    <col min="11484" max="11484" width="9.85546875" style="57" customWidth="1"/>
    <col min="11485" max="11486" width="10.85546875" style="57" customWidth="1"/>
    <col min="11487" max="11487" width="19" style="57" bestFit="1" customWidth="1"/>
    <col min="11488" max="11488" width="9.28515625" style="57" customWidth="1"/>
    <col min="11489" max="11489" width="9.140625" style="57"/>
    <col min="11490" max="11490" width="20.7109375" style="57" customWidth="1"/>
    <col min="11491" max="11705" width="9.140625" style="57"/>
    <col min="11706" max="11706" width="5.28515625" style="57" customWidth="1"/>
    <col min="11707" max="11707" width="42.28515625" style="57" customWidth="1"/>
    <col min="11708" max="11710" width="19.5703125" style="57" customWidth="1"/>
    <col min="11711" max="11715" width="0" style="57" hidden="1" customWidth="1"/>
    <col min="11716" max="11716" width="20.7109375" style="57" customWidth="1"/>
    <col min="11717" max="11717" width="20.140625" style="57" customWidth="1"/>
    <col min="11718" max="11718" width="19" style="57" customWidth="1"/>
    <col min="11719" max="11728" width="0" style="57" hidden="1" customWidth="1"/>
    <col min="11729" max="11729" width="19.28515625" style="57" customWidth="1"/>
    <col min="11730" max="11730" width="19.42578125" style="57" customWidth="1"/>
    <col min="11731" max="11732" width="19.5703125" style="57" customWidth="1"/>
    <col min="11733" max="11734" width="9.7109375" style="57" customWidth="1"/>
    <col min="11735" max="11736" width="9.85546875" style="57" customWidth="1"/>
    <col min="11737" max="11738" width="9.28515625" style="57" customWidth="1"/>
    <col min="11739" max="11739" width="9.140625" style="57"/>
    <col min="11740" max="11740" width="9.85546875" style="57" customWidth="1"/>
    <col min="11741" max="11742" width="10.85546875" style="57" customWidth="1"/>
    <col min="11743" max="11743" width="19" style="57" bestFit="1" customWidth="1"/>
    <col min="11744" max="11744" width="9.28515625" style="57" customWidth="1"/>
    <col min="11745" max="11745" width="9.140625" style="57"/>
    <col min="11746" max="11746" width="20.7109375" style="57" customWidth="1"/>
    <col min="11747" max="11961" width="9.140625" style="57"/>
    <col min="11962" max="11962" width="5.28515625" style="57" customWidth="1"/>
    <col min="11963" max="11963" width="42.28515625" style="57" customWidth="1"/>
    <col min="11964" max="11966" width="19.5703125" style="57" customWidth="1"/>
    <col min="11967" max="11971" width="0" style="57" hidden="1" customWidth="1"/>
    <col min="11972" max="11972" width="20.7109375" style="57" customWidth="1"/>
    <col min="11973" max="11973" width="20.140625" style="57" customWidth="1"/>
    <col min="11974" max="11974" width="19" style="57" customWidth="1"/>
    <col min="11975" max="11984" width="0" style="57" hidden="1" customWidth="1"/>
    <col min="11985" max="11985" width="19.28515625" style="57" customWidth="1"/>
    <col min="11986" max="11986" width="19.42578125" style="57" customWidth="1"/>
    <col min="11987" max="11988" width="19.5703125" style="57" customWidth="1"/>
    <col min="11989" max="11990" width="9.7109375" style="57" customWidth="1"/>
    <col min="11991" max="11992" width="9.85546875" style="57" customWidth="1"/>
    <col min="11993" max="11994" width="9.28515625" style="57" customWidth="1"/>
    <col min="11995" max="11995" width="9.140625" style="57"/>
    <col min="11996" max="11996" width="9.85546875" style="57" customWidth="1"/>
    <col min="11997" max="11998" width="10.85546875" style="57" customWidth="1"/>
    <col min="11999" max="11999" width="19" style="57" bestFit="1" customWidth="1"/>
    <col min="12000" max="12000" width="9.28515625" style="57" customWidth="1"/>
    <col min="12001" max="12001" width="9.140625" style="57"/>
    <col min="12002" max="12002" width="20.7109375" style="57" customWidth="1"/>
    <col min="12003" max="12217" width="9.140625" style="57"/>
    <col min="12218" max="12218" width="5.28515625" style="57" customWidth="1"/>
    <col min="12219" max="12219" width="42.28515625" style="57" customWidth="1"/>
    <col min="12220" max="12222" width="19.5703125" style="57" customWidth="1"/>
    <col min="12223" max="12227" width="0" style="57" hidden="1" customWidth="1"/>
    <col min="12228" max="12228" width="20.7109375" style="57" customWidth="1"/>
    <col min="12229" max="12229" width="20.140625" style="57" customWidth="1"/>
    <col min="12230" max="12230" width="19" style="57" customWidth="1"/>
    <col min="12231" max="12240" width="0" style="57" hidden="1" customWidth="1"/>
    <col min="12241" max="12241" width="19.28515625" style="57" customWidth="1"/>
    <col min="12242" max="12242" width="19.42578125" style="57" customWidth="1"/>
    <col min="12243" max="12244" width="19.5703125" style="57" customWidth="1"/>
    <col min="12245" max="12246" width="9.7109375" style="57" customWidth="1"/>
    <col min="12247" max="12248" width="9.85546875" style="57" customWidth="1"/>
    <col min="12249" max="12250" width="9.28515625" style="57" customWidth="1"/>
    <col min="12251" max="12251" width="9.140625" style="57"/>
    <col min="12252" max="12252" width="9.85546875" style="57" customWidth="1"/>
    <col min="12253" max="12254" width="10.85546875" style="57" customWidth="1"/>
    <col min="12255" max="12255" width="19" style="57" bestFit="1" customWidth="1"/>
    <col min="12256" max="12256" width="9.28515625" style="57" customWidth="1"/>
    <col min="12257" max="12257" width="9.140625" style="57"/>
    <col min="12258" max="12258" width="20.7109375" style="57" customWidth="1"/>
    <col min="12259" max="12473" width="9.140625" style="57"/>
    <col min="12474" max="12474" width="5.28515625" style="57" customWidth="1"/>
    <col min="12475" max="12475" width="42.28515625" style="57" customWidth="1"/>
    <col min="12476" max="12478" width="19.5703125" style="57" customWidth="1"/>
    <col min="12479" max="12483" width="0" style="57" hidden="1" customWidth="1"/>
    <col min="12484" max="12484" width="20.7109375" style="57" customWidth="1"/>
    <col min="12485" max="12485" width="20.140625" style="57" customWidth="1"/>
    <col min="12486" max="12486" width="19" style="57" customWidth="1"/>
    <col min="12487" max="12496" width="0" style="57" hidden="1" customWidth="1"/>
    <col min="12497" max="12497" width="19.28515625" style="57" customWidth="1"/>
    <col min="12498" max="12498" width="19.42578125" style="57" customWidth="1"/>
    <col min="12499" max="12500" width="19.5703125" style="57" customWidth="1"/>
    <col min="12501" max="12502" width="9.7109375" style="57" customWidth="1"/>
    <col min="12503" max="12504" width="9.85546875" style="57" customWidth="1"/>
    <col min="12505" max="12506" width="9.28515625" style="57" customWidth="1"/>
    <col min="12507" max="12507" width="9.140625" style="57"/>
    <col min="12508" max="12508" width="9.85546875" style="57" customWidth="1"/>
    <col min="12509" max="12510" width="10.85546875" style="57" customWidth="1"/>
    <col min="12511" max="12511" width="19" style="57" bestFit="1" customWidth="1"/>
    <col min="12512" max="12512" width="9.28515625" style="57" customWidth="1"/>
    <col min="12513" max="12513" width="9.140625" style="57"/>
    <col min="12514" max="12514" width="20.7109375" style="57" customWidth="1"/>
    <col min="12515" max="12729" width="9.140625" style="57"/>
    <col min="12730" max="12730" width="5.28515625" style="57" customWidth="1"/>
    <col min="12731" max="12731" width="42.28515625" style="57" customWidth="1"/>
    <col min="12732" max="12734" width="19.5703125" style="57" customWidth="1"/>
    <col min="12735" max="12739" width="0" style="57" hidden="1" customWidth="1"/>
    <col min="12740" max="12740" width="20.7109375" style="57" customWidth="1"/>
    <col min="12741" max="12741" width="20.140625" style="57" customWidth="1"/>
    <col min="12742" max="12742" width="19" style="57" customWidth="1"/>
    <col min="12743" max="12752" width="0" style="57" hidden="1" customWidth="1"/>
    <col min="12753" max="12753" width="19.28515625" style="57" customWidth="1"/>
    <col min="12754" max="12754" width="19.42578125" style="57" customWidth="1"/>
    <col min="12755" max="12756" width="19.5703125" style="57" customWidth="1"/>
    <col min="12757" max="12758" width="9.7109375" style="57" customWidth="1"/>
    <col min="12759" max="12760" width="9.85546875" style="57" customWidth="1"/>
    <col min="12761" max="12762" width="9.28515625" style="57" customWidth="1"/>
    <col min="12763" max="12763" width="9.140625" style="57"/>
    <col min="12764" max="12764" width="9.85546875" style="57" customWidth="1"/>
    <col min="12765" max="12766" width="10.85546875" style="57" customWidth="1"/>
    <col min="12767" max="12767" width="19" style="57" bestFit="1" customWidth="1"/>
    <col min="12768" max="12768" width="9.28515625" style="57" customWidth="1"/>
    <col min="12769" max="12769" width="9.140625" style="57"/>
    <col min="12770" max="12770" width="20.7109375" style="57" customWidth="1"/>
    <col min="12771" max="12985" width="9.140625" style="57"/>
    <col min="12986" max="12986" width="5.28515625" style="57" customWidth="1"/>
    <col min="12987" max="12987" width="42.28515625" style="57" customWidth="1"/>
    <col min="12988" max="12990" width="19.5703125" style="57" customWidth="1"/>
    <col min="12991" max="12995" width="0" style="57" hidden="1" customWidth="1"/>
    <col min="12996" max="12996" width="20.7109375" style="57" customWidth="1"/>
    <col min="12997" max="12997" width="20.140625" style="57" customWidth="1"/>
    <col min="12998" max="12998" width="19" style="57" customWidth="1"/>
    <col min="12999" max="13008" width="0" style="57" hidden="1" customWidth="1"/>
    <col min="13009" max="13009" width="19.28515625" style="57" customWidth="1"/>
    <col min="13010" max="13010" width="19.42578125" style="57" customWidth="1"/>
    <col min="13011" max="13012" width="19.5703125" style="57" customWidth="1"/>
    <col min="13013" max="13014" width="9.7109375" style="57" customWidth="1"/>
    <col min="13015" max="13016" width="9.85546875" style="57" customWidth="1"/>
    <col min="13017" max="13018" width="9.28515625" style="57" customWidth="1"/>
    <col min="13019" max="13019" width="9.140625" style="57"/>
    <col min="13020" max="13020" width="9.85546875" style="57" customWidth="1"/>
    <col min="13021" max="13022" width="10.85546875" style="57" customWidth="1"/>
    <col min="13023" max="13023" width="19" style="57" bestFit="1" customWidth="1"/>
    <col min="13024" max="13024" width="9.28515625" style="57" customWidth="1"/>
    <col min="13025" max="13025" width="9.140625" style="57"/>
    <col min="13026" max="13026" width="20.7109375" style="57" customWidth="1"/>
    <col min="13027" max="13241" width="9.140625" style="57"/>
    <col min="13242" max="13242" width="5.28515625" style="57" customWidth="1"/>
    <col min="13243" max="13243" width="42.28515625" style="57" customWidth="1"/>
    <col min="13244" max="13246" width="19.5703125" style="57" customWidth="1"/>
    <col min="13247" max="13251" width="0" style="57" hidden="1" customWidth="1"/>
    <col min="13252" max="13252" width="20.7109375" style="57" customWidth="1"/>
    <col min="13253" max="13253" width="20.140625" style="57" customWidth="1"/>
    <col min="13254" max="13254" width="19" style="57" customWidth="1"/>
    <col min="13255" max="13264" width="0" style="57" hidden="1" customWidth="1"/>
    <col min="13265" max="13265" width="19.28515625" style="57" customWidth="1"/>
    <col min="13266" max="13266" width="19.42578125" style="57" customWidth="1"/>
    <col min="13267" max="13268" width="19.5703125" style="57" customWidth="1"/>
    <col min="13269" max="13270" width="9.7109375" style="57" customWidth="1"/>
    <col min="13271" max="13272" width="9.85546875" style="57" customWidth="1"/>
    <col min="13273" max="13274" width="9.28515625" style="57" customWidth="1"/>
    <col min="13275" max="13275" width="9.140625" style="57"/>
    <col min="13276" max="13276" width="9.85546875" style="57" customWidth="1"/>
    <col min="13277" max="13278" width="10.85546875" style="57" customWidth="1"/>
    <col min="13279" max="13279" width="19" style="57" bestFit="1" customWidth="1"/>
    <col min="13280" max="13280" width="9.28515625" style="57" customWidth="1"/>
    <col min="13281" max="13281" width="9.140625" style="57"/>
    <col min="13282" max="13282" width="20.7109375" style="57" customWidth="1"/>
    <col min="13283" max="13497" width="9.140625" style="57"/>
    <col min="13498" max="13498" width="5.28515625" style="57" customWidth="1"/>
    <col min="13499" max="13499" width="42.28515625" style="57" customWidth="1"/>
    <col min="13500" max="13502" width="19.5703125" style="57" customWidth="1"/>
    <col min="13503" max="13507" width="0" style="57" hidden="1" customWidth="1"/>
    <col min="13508" max="13508" width="20.7109375" style="57" customWidth="1"/>
    <col min="13509" max="13509" width="20.140625" style="57" customWidth="1"/>
    <col min="13510" max="13510" width="19" style="57" customWidth="1"/>
    <col min="13511" max="13520" width="0" style="57" hidden="1" customWidth="1"/>
    <col min="13521" max="13521" width="19.28515625" style="57" customWidth="1"/>
    <col min="13522" max="13522" width="19.42578125" style="57" customWidth="1"/>
    <col min="13523" max="13524" width="19.5703125" style="57" customWidth="1"/>
    <col min="13525" max="13526" width="9.7109375" style="57" customWidth="1"/>
    <col min="13527" max="13528" width="9.85546875" style="57" customWidth="1"/>
    <col min="13529" max="13530" width="9.28515625" style="57" customWidth="1"/>
    <col min="13531" max="13531" width="9.140625" style="57"/>
    <col min="13532" max="13532" width="9.85546875" style="57" customWidth="1"/>
    <col min="13533" max="13534" width="10.85546875" style="57" customWidth="1"/>
    <col min="13535" max="13535" width="19" style="57" bestFit="1" customWidth="1"/>
    <col min="13536" max="13536" width="9.28515625" style="57" customWidth="1"/>
    <col min="13537" max="13537" width="9.140625" style="57"/>
    <col min="13538" max="13538" width="20.7109375" style="57" customWidth="1"/>
    <col min="13539" max="13753" width="9.140625" style="57"/>
    <col min="13754" max="13754" width="5.28515625" style="57" customWidth="1"/>
    <col min="13755" max="13755" width="42.28515625" style="57" customWidth="1"/>
    <col min="13756" max="13758" width="19.5703125" style="57" customWidth="1"/>
    <col min="13759" max="13763" width="0" style="57" hidden="1" customWidth="1"/>
    <col min="13764" max="13764" width="20.7109375" style="57" customWidth="1"/>
    <col min="13765" max="13765" width="20.140625" style="57" customWidth="1"/>
    <col min="13766" max="13766" width="19" style="57" customWidth="1"/>
    <col min="13767" max="13776" width="0" style="57" hidden="1" customWidth="1"/>
    <col min="13777" max="13777" width="19.28515625" style="57" customWidth="1"/>
    <col min="13778" max="13778" width="19.42578125" style="57" customWidth="1"/>
    <col min="13779" max="13780" width="19.5703125" style="57" customWidth="1"/>
    <col min="13781" max="13782" width="9.7109375" style="57" customWidth="1"/>
    <col min="13783" max="13784" width="9.85546875" style="57" customWidth="1"/>
    <col min="13785" max="13786" width="9.28515625" style="57" customWidth="1"/>
    <col min="13787" max="13787" width="9.140625" style="57"/>
    <col min="13788" max="13788" width="9.85546875" style="57" customWidth="1"/>
    <col min="13789" max="13790" width="10.85546875" style="57" customWidth="1"/>
    <col min="13791" max="13791" width="19" style="57" bestFit="1" customWidth="1"/>
    <col min="13792" max="13792" width="9.28515625" style="57" customWidth="1"/>
    <col min="13793" max="13793" width="9.140625" style="57"/>
    <col min="13794" max="13794" width="20.7109375" style="57" customWidth="1"/>
    <col min="13795" max="14009" width="9.140625" style="57"/>
    <col min="14010" max="14010" width="5.28515625" style="57" customWidth="1"/>
    <col min="14011" max="14011" width="42.28515625" style="57" customWidth="1"/>
    <col min="14012" max="14014" width="19.5703125" style="57" customWidth="1"/>
    <col min="14015" max="14019" width="0" style="57" hidden="1" customWidth="1"/>
    <col min="14020" max="14020" width="20.7109375" style="57" customWidth="1"/>
    <col min="14021" max="14021" width="20.140625" style="57" customWidth="1"/>
    <col min="14022" max="14022" width="19" style="57" customWidth="1"/>
    <col min="14023" max="14032" width="0" style="57" hidden="1" customWidth="1"/>
    <col min="14033" max="14033" width="19.28515625" style="57" customWidth="1"/>
    <col min="14034" max="14034" width="19.42578125" style="57" customWidth="1"/>
    <col min="14035" max="14036" width="19.5703125" style="57" customWidth="1"/>
    <col min="14037" max="14038" width="9.7109375" style="57" customWidth="1"/>
    <col min="14039" max="14040" width="9.85546875" style="57" customWidth="1"/>
    <col min="14041" max="14042" width="9.28515625" style="57" customWidth="1"/>
    <col min="14043" max="14043" width="9.140625" style="57"/>
    <col min="14044" max="14044" width="9.85546875" style="57" customWidth="1"/>
    <col min="14045" max="14046" width="10.85546875" style="57" customWidth="1"/>
    <col min="14047" max="14047" width="19" style="57" bestFit="1" customWidth="1"/>
    <col min="14048" max="14048" width="9.28515625" style="57" customWidth="1"/>
    <col min="14049" max="14049" width="9.140625" style="57"/>
    <col min="14050" max="14050" width="20.7109375" style="57" customWidth="1"/>
    <col min="14051" max="14265" width="9.140625" style="57"/>
    <col min="14266" max="14266" width="5.28515625" style="57" customWidth="1"/>
    <col min="14267" max="14267" width="42.28515625" style="57" customWidth="1"/>
    <col min="14268" max="14270" width="19.5703125" style="57" customWidth="1"/>
    <col min="14271" max="14275" width="0" style="57" hidden="1" customWidth="1"/>
    <col min="14276" max="14276" width="20.7109375" style="57" customWidth="1"/>
    <col min="14277" max="14277" width="20.140625" style="57" customWidth="1"/>
    <col min="14278" max="14278" width="19" style="57" customWidth="1"/>
    <col min="14279" max="14288" width="0" style="57" hidden="1" customWidth="1"/>
    <col min="14289" max="14289" width="19.28515625" style="57" customWidth="1"/>
    <col min="14290" max="14290" width="19.42578125" style="57" customWidth="1"/>
    <col min="14291" max="14292" width="19.5703125" style="57" customWidth="1"/>
    <col min="14293" max="14294" width="9.7109375" style="57" customWidth="1"/>
    <col min="14295" max="14296" width="9.85546875" style="57" customWidth="1"/>
    <col min="14297" max="14298" width="9.28515625" style="57" customWidth="1"/>
    <col min="14299" max="14299" width="9.140625" style="57"/>
    <col min="14300" max="14300" width="9.85546875" style="57" customWidth="1"/>
    <col min="14301" max="14302" width="10.85546875" style="57" customWidth="1"/>
    <col min="14303" max="14303" width="19" style="57" bestFit="1" customWidth="1"/>
    <col min="14304" max="14304" width="9.28515625" style="57" customWidth="1"/>
    <col min="14305" max="14305" width="9.140625" style="57"/>
    <col min="14306" max="14306" width="20.7109375" style="57" customWidth="1"/>
    <col min="14307" max="14521" width="9.140625" style="57"/>
    <col min="14522" max="14522" width="5.28515625" style="57" customWidth="1"/>
    <col min="14523" max="14523" width="42.28515625" style="57" customWidth="1"/>
    <col min="14524" max="14526" width="19.5703125" style="57" customWidth="1"/>
    <col min="14527" max="14531" width="0" style="57" hidden="1" customWidth="1"/>
    <col min="14532" max="14532" width="20.7109375" style="57" customWidth="1"/>
    <col min="14533" max="14533" width="20.140625" style="57" customWidth="1"/>
    <col min="14534" max="14534" width="19" style="57" customWidth="1"/>
    <col min="14535" max="14544" width="0" style="57" hidden="1" customWidth="1"/>
    <col min="14545" max="14545" width="19.28515625" style="57" customWidth="1"/>
    <col min="14546" max="14546" width="19.42578125" style="57" customWidth="1"/>
    <col min="14547" max="14548" width="19.5703125" style="57" customWidth="1"/>
    <col min="14549" max="14550" width="9.7109375" style="57" customWidth="1"/>
    <col min="14551" max="14552" width="9.85546875" style="57" customWidth="1"/>
    <col min="14553" max="14554" width="9.28515625" style="57" customWidth="1"/>
    <col min="14555" max="14555" width="9.140625" style="57"/>
    <col min="14556" max="14556" width="9.85546875" style="57" customWidth="1"/>
    <col min="14557" max="14558" width="10.85546875" style="57" customWidth="1"/>
    <col min="14559" max="14559" width="19" style="57" bestFit="1" customWidth="1"/>
    <col min="14560" max="14560" width="9.28515625" style="57" customWidth="1"/>
    <col min="14561" max="14561" width="9.140625" style="57"/>
    <col min="14562" max="14562" width="20.7109375" style="57" customWidth="1"/>
    <col min="14563" max="14777" width="9.140625" style="57"/>
    <col min="14778" max="14778" width="5.28515625" style="57" customWidth="1"/>
    <col min="14779" max="14779" width="42.28515625" style="57" customWidth="1"/>
    <col min="14780" max="14782" width="19.5703125" style="57" customWidth="1"/>
    <col min="14783" max="14787" width="0" style="57" hidden="1" customWidth="1"/>
    <col min="14788" max="14788" width="20.7109375" style="57" customWidth="1"/>
    <col min="14789" max="14789" width="20.140625" style="57" customWidth="1"/>
    <col min="14790" max="14790" width="19" style="57" customWidth="1"/>
    <col min="14791" max="14800" width="0" style="57" hidden="1" customWidth="1"/>
    <col min="14801" max="14801" width="19.28515625" style="57" customWidth="1"/>
    <col min="14802" max="14802" width="19.42578125" style="57" customWidth="1"/>
    <col min="14803" max="14804" width="19.5703125" style="57" customWidth="1"/>
    <col min="14805" max="14806" width="9.7109375" style="57" customWidth="1"/>
    <col min="14807" max="14808" width="9.85546875" style="57" customWidth="1"/>
    <col min="14809" max="14810" width="9.28515625" style="57" customWidth="1"/>
    <col min="14811" max="14811" width="9.140625" style="57"/>
    <col min="14812" max="14812" width="9.85546875" style="57" customWidth="1"/>
    <col min="14813" max="14814" width="10.85546875" style="57" customWidth="1"/>
    <col min="14815" max="14815" width="19" style="57" bestFit="1" customWidth="1"/>
    <col min="14816" max="14816" width="9.28515625" style="57" customWidth="1"/>
    <col min="14817" max="14817" width="9.140625" style="57"/>
    <col min="14818" max="14818" width="20.7109375" style="57" customWidth="1"/>
    <col min="14819" max="15033" width="9.140625" style="57"/>
    <col min="15034" max="15034" width="5.28515625" style="57" customWidth="1"/>
    <col min="15035" max="15035" width="42.28515625" style="57" customWidth="1"/>
    <col min="15036" max="15038" width="19.5703125" style="57" customWidth="1"/>
    <col min="15039" max="15043" width="0" style="57" hidden="1" customWidth="1"/>
    <col min="15044" max="15044" width="20.7109375" style="57" customWidth="1"/>
    <col min="15045" max="15045" width="20.140625" style="57" customWidth="1"/>
    <col min="15046" max="15046" width="19" style="57" customWidth="1"/>
    <col min="15047" max="15056" width="0" style="57" hidden="1" customWidth="1"/>
    <col min="15057" max="15057" width="19.28515625" style="57" customWidth="1"/>
    <col min="15058" max="15058" width="19.42578125" style="57" customWidth="1"/>
    <col min="15059" max="15060" width="19.5703125" style="57" customWidth="1"/>
    <col min="15061" max="15062" width="9.7109375" style="57" customWidth="1"/>
    <col min="15063" max="15064" width="9.85546875" style="57" customWidth="1"/>
    <col min="15065" max="15066" width="9.28515625" style="57" customWidth="1"/>
    <col min="15067" max="15067" width="9.140625" style="57"/>
    <col min="15068" max="15068" width="9.85546875" style="57" customWidth="1"/>
    <col min="15069" max="15070" width="10.85546875" style="57" customWidth="1"/>
    <col min="15071" max="15071" width="19" style="57" bestFit="1" customWidth="1"/>
    <col min="15072" max="15072" width="9.28515625" style="57" customWidth="1"/>
    <col min="15073" max="15073" width="9.140625" style="57"/>
    <col min="15074" max="15074" width="20.7109375" style="57" customWidth="1"/>
    <col min="15075" max="15289" width="9.140625" style="57"/>
    <col min="15290" max="15290" width="5.28515625" style="57" customWidth="1"/>
    <col min="15291" max="15291" width="42.28515625" style="57" customWidth="1"/>
    <col min="15292" max="15294" width="19.5703125" style="57" customWidth="1"/>
    <col min="15295" max="15299" width="0" style="57" hidden="1" customWidth="1"/>
    <col min="15300" max="15300" width="20.7109375" style="57" customWidth="1"/>
    <col min="15301" max="15301" width="20.140625" style="57" customWidth="1"/>
    <col min="15302" max="15302" width="19" style="57" customWidth="1"/>
    <col min="15303" max="15312" width="0" style="57" hidden="1" customWidth="1"/>
    <col min="15313" max="15313" width="19.28515625" style="57" customWidth="1"/>
    <col min="15314" max="15314" width="19.42578125" style="57" customWidth="1"/>
    <col min="15315" max="15316" width="19.5703125" style="57" customWidth="1"/>
    <col min="15317" max="15318" width="9.7109375" style="57" customWidth="1"/>
    <col min="15319" max="15320" width="9.85546875" style="57" customWidth="1"/>
    <col min="15321" max="15322" width="9.28515625" style="57" customWidth="1"/>
    <col min="15323" max="15323" width="9.140625" style="57"/>
    <col min="15324" max="15324" width="9.85546875" style="57" customWidth="1"/>
    <col min="15325" max="15326" width="10.85546875" style="57" customWidth="1"/>
    <col min="15327" max="15327" width="19" style="57" bestFit="1" customWidth="1"/>
    <col min="15328" max="15328" width="9.28515625" style="57" customWidth="1"/>
    <col min="15329" max="15329" width="9.140625" style="57"/>
    <col min="15330" max="15330" width="20.7109375" style="57" customWidth="1"/>
    <col min="15331" max="15545" width="9.140625" style="57"/>
    <col min="15546" max="15546" width="5.28515625" style="57" customWidth="1"/>
    <col min="15547" max="15547" width="42.28515625" style="57" customWidth="1"/>
    <col min="15548" max="15550" width="19.5703125" style="57" customWidth="1"/>
    <col min="15551" max="15555" width="0" style="57" hidden="1" customWidth="1"/>
    <col min="15556" max="15556" width="20.7109375" style="57" customWidth="1"/>
    <col min="15557" max="15557" width="20.140625" style="57" customWidth="1"/>
    <col min="15558" max="15558" width="19" style="57" customWidth="1"/>
    <col min="15559" max="15568" width="0" style="57" hidden="1" customWidth="1"/>
    <col min="15569" max="15569" width="19.28515625" style="57" customWidth="1"/>
    <col min="15570" max="15570" width="19.42578125" style="57" customWidth="1"/>
    <col min="15571" max="15572" width="19.5703125" style="57" customWidth="1"/>
    <col min="15573" max="15574" width="9.7109375" style="57" customWidth="1"/>
    <col min="15575" max="15576" width="9.85546875" style="57" customWidth="1"/>
    <col min="15577" max="15578" width="9.28515625" style="57" customWidth="1"/>
    <col min="15579" max="15579" width="9.140625" style="57"/>
    <col min="15580" max="15580" width="9.85546875" style="57" customWidth="1"/>
    <col min="15581" max="15582" width="10.85546875" style="57" customWidth="1"/>
    <col min="15583" max="15583" width="19" style="57" bestFit="1" customWidth="1"/>
    <col min="15584" max="15584" width="9.28515625" style="57" customWidth="1"/>
    <col min="15585" max="15585" width="9.140625" style="57"/>
    <col min="15586" max="15586" width="20.7109375" style="57" customWidth="1"/>
    <col min="15587" max="15801" width="9.140625" style="57"/>
    <col min="15802" max="15802" width="5.28515625" style="57" customWidth="1"/>
    <col min="15803" max="15803" width="42.28515625" style="57" customWidth="1"/>
    <col min="15804" max="15806" width="19.5703125" style="57" customWidth="1"/>
    <col min="15807" max="15811" width="0" style="57" hidden="1" customWidth="1"/>
    <col min="15812" max="15812" width="20.7109375" style="57" customWidth="1"/>
    <col min="15813" max="15813" width="20.140625" style="57" customWidth="1"/>
    <col min="15814" max="15814" width="19" style="57" customWidth="1"/>
    <col min="15815" max="15824" width="0" style="57" hidden="1" customWidth="1"/>
    <col min="15825" max="15825" width="19.28515625" style="57" customWidth="1"/>
    <col min="15826" max="15826" width="19.42578125" style="57" customWidth="1"/>
    <col min="15827" max="15828" width="19.5703125" style="57" customWidth="1"/>
    <col min="15829" max="15830" width="9.7109375" style="57" customWidth="1"/>
    <col min="15831" max="15832" width="9.85546875" style="57" customWidth="1"/>
    <col min="15833" max="15834" width="9.28515625" style="57" customWidth="1"/>
    <col min="15835" max="15835" width="9.140625" style="57"/>
    <col min="15836" max="15836" width="9.85546875" style="57" customWidth="1"/>
    <col min="15837" max="15838" width="10.85546875" style="57" customWidth="1"/>
    <col min="15839" max="15839" width="19" style="57" bestFit="1" customWidth="1"/>
    <col min="15840" max="15840" width="9.28515625" style="57" customWidth="1"/>
    <col min="15841" max="15841" width="9.140625" style="57"/>
    <col min="15842" max="15842" width="20.7109375" style="57" customWidth="1"/>
    <col min="15843" max="16057" width="9.140625" style="57"/>
    <col min="16058" max="16058" width="5.28515625" style="57" customWidth="1"/>
    <col min="16059" max="16059" width="42.28515625" style="57" customWidth="1"/>
    <col min="16060" max="16062" width="19.5703125" style="57" customWidth="1"/>
    <col min="16063" max="16067" width="0" style="57" hidden="1" customWidth="1"/>
    <col min="16068" max="16068" width="20.7109375" style="57" customWidth="1"/>
    <col min="16069" max="16069" width="20.140625" style="57" customWidth="1"/>
    <col min="16070" max="16070" width="19" style="57" customWidth="1"/>
    <col min="16071" max="16080" width="0" style="57" hidden="1" customWidth="1"/>
    <col min="16081" max="16081" width="19.28515625" style="57" customWidth="1"/>
    <col min="16082" max="16082" width="19.42578125" style="57" customWidth="1"/>
    <col min="16083" max="16084" width="19.5703125" style="57" customWidth="1"/>
    <col min="16085" max="16086" width="9.7109375" style="57" customWidth="1"/>
    <col min="16087" max="16088" width="9.85546875" style="57" customWidth="1"/>
    <col min="16089" max="16090" width="9.28515625" style="57" customWidth="1"/>
    <col min="16091" max="16091" width="9.140625" style="57"/>
    <col min="16092" max="16092" width="9.85546875" style="57" customWidth="1"/>
    <col min="16093" max="16094" width="10.85546875" style="57" customWidth="1"/>
    <col min="16095" max="16095" width="19" style="57" bestFit="1" customWidth="1"/>
    <col min="16096" max="16096" width="9.28515625" style="57" customWidth="1"/>
    <col min="16097" max="16097" width="9.140625" style="57"/>
    <col min="16098" max="16098" width="20.7109375" style="57" customWidth="1"/>
    <col min="16099" max="16384" width="9.140625" style="57"/>
  </cols>
  <sheetData>
    <row r="1" spans="1:15" ht="23.25" customHeight="1" x14ac:dyDescent="0.25">
      <c r="K1" s="616" t="s">
        <v>8</v>
      </c>
    </row>
    <row r="2" spans="1:15" s="58" customFormat="1" ht="25.5" x14ac:dyDescent="0.25">
      <c r="A2" s="720" t="s">
        <v>438</v>
      </c>
      <c r="B2" s="720"/>
      <c r="C2" s="720"/>
      <c r="D2" s="720"/>
      <c r="E2" s="720"/>
      <c r="F2" s="720"/>
      <c r="G2" s="720"/>
      <c r="H2" s="720"/>
      <c r="I2" s="720"/>
      <c r="J2" s="720"/>
      <c r="K2" s="720"/>
      <c r="L2" s="720"/>
      <c r="M2" s="720"/>
      <c r="N2" s="720"/>
    </row>
    <row r="3" spans="1:15" s="58" customFormat="1" ht="25.5" x14ac:dyDescent="0.25">
      <c r="A3" s="721" t="s">
        <v>521</v>
      </c>
      <c r="B3" s="721"/>
      <c r="C3" s="721"/>
      <c r="D3" s="721"/>
      <c r="E3" s="721"/>
      <c r="F3" s="721"/>
      <c r="G3" s="721"/>
      <c r="H3" s="721"/>
      <c r="I3" s="721"/>
      <c r="J3" s="721"/>
      <c r="K3" s="721"/>
      <c r="L3" s="721"/>
      <c r="M3" s="721"/>
      <c r="N3" s="721"/>
    </row>
    <row r="4" spans="1:15" s="58" customFormat="1" ht="21" customHeight="1" x14ac:dyDescent="0.25">
      <c r="A4" s="59"/>
      <c r="B4" s="60"/>
      <c r="C4" s="61"/>
      <c r="D4" s="93"/>
      <c r="E4" s="93"/>
      <c r="F4" s="99"/>
      <c r="K4" s="637" t="s">
        <v>13</v>
      </c>
      <c r="O4" s="637"/>
    </row>
    <row r="5" spans="1:15" s="58" customFormat="1" ht="26.25" hidden="1" customHeight="1" x14ac:dyDescent="0.25">
      <c r="A5" s="59"/>
      <c r="B5" s="63"/>
      <c r="C5" s="64"/>
      <c r="D5" s="64"/>
      <c r="E5" s="64"/>
      <c r="F5" s="100"/>
      <c r="G5" s="100"/>
      <c r="H5" s="100"/>
    </row>
    <row r="6" spans="1:15" s="58" customFormat="1" ht="10.5" hidden="1" customHeight="1" x14ac:dyDescent="0.25">
      <c r="A6" s="59"/>
      <c r="B6" s="65"/>
      <c r="C6" s="66"/>
      <c r="D6" s="66"/>
      <c r="E6" s="66"/>
      <c r="F6" s="101"/>
      <c r="G6" s="101" t="e">
        <f>#REF!-#REF!</f>
        <v>#REF!</v>
      </c>
      <c r="H6" s="102"/>
    </row>
    <row r="7" spans="1:15" ht="14.25" hidden="1" customHeight="1" x14ac:dyDescent="0.25">
      <c r="A7" s="67"/>
      <c r="B7" s="68"/>
      <c r="C7" s="722"/>
      <c r="D7" s="722"/>
      <c r="E7" s="722"/>
      <c r="F7" s="103"/>
      <c r="G7" s="103"/>
      <c r="H7" s="103"/>
    </row>
    <row r="8" spans="1:15" s="69" customFormat="1" ht="46.5" customHeight="1" x14ac:dyDescent="0.25">
      <c r="A8" s="723" t="s">
        <v>14</v>
      </c>
      <c r="B8" s="719" t="s">
        <v>99</v>
      </c>
      <c r="C8" s="726" t="s">
        <v>100</v>
      </c>
      <c r="D8" s="726"/>
      <c r="E8" s="726"/>
      <c r="F8" s="719" t="s">
        <v>517</v>
      </c>
      <c r="G8" s="719"/>
      <c r="H8" s="719"/>
      <c r="I8" s="719" t="s">
        <v>513</v>
      </c>
      <c r="J8" s="719"/>
      <c r="K8" s="719"/>
      <c r="L8" s="719" t="s">
        <v>510</v>
      </c>
      <c r="M8" s="719"/>
      <c r="N8" s="719"/>
    </row>
    <row r="9" spans="1:15" s="69" customFormat="1" ht="15.75" x14ac:dyDescent="0.25">
      <c r="A9" s="724"/>
      <c r="B9" s="725"/>
      <c r="C9" s="726" t="s">
        <v>101</v>
      </c>
      <c r="D9" s="727" t="s">
        <v>139</v>
      </c>
      <c r="E9" s="727"/>
      <c r="F9" s="719" t="s">
        <v>102</v>
      </c>
      <c r="G9" s="718" t="s">
        <v>140</v>
      </c>
      <c r="H9" s="718"/>
      <c r="I9" s="719" t="s">
        <v>102</v>
      </c>
      <c r="J9" s="718" t="s">
        <v>140</v>
      </c>
      <c r="K9" s="718"/>
      <c r="L9" s="719" t="s">
        <v>102</v>
      </c>
      <c r="M9" s="718" t="s">
        <v>140</v>
      </c>
      <c r="N9" s="718"/>
    </row>
    <row r="10" spans="1:15" s="69" customFormat="1" ht="33" customHeight="1" x14ac:dyDescent="0.25">
      <c r="A10" s="724"/>
      <c r="B10" s="725"/>
      <c r="C10" s="726"/>
      <c r="D10" s="178" t="s">
        <v>141</v>
      </c>
      <c r="E10" s="178" t="s">
        <v>142</v>
      </c>
      <c r="F10" s="719"/>
      <c r="G10" s="105" t="s">
        <v>143</v>
      </c>
      <c r="H10" s="105" t="s">
        <v>142</v>
      </c>
      <c r="I10" s="719"/>
      <c r="J10" s="105" t="s">
        <v>143</v>
      </c>
      <c r="K10" s="105" t="s">
        <v>142</v>
      </c>
      <c r="L10" s="719"/>
      <c r="M10" s="105" t="s">
        <v>143</v>
      </c>
      <c r="N10" s="105" t="s">
        <v>142</v>
      </c>
    </row>
    <row r="11" spans="1:15" s="70" customFormat="1" ht="27" customHeight="1" x14ac:dyDescent="0.25">
      <c r="A11" s="631"/>
      <c r="B11" s="632" t="s">
        <v>103</v>
      </c>
      <c r="C11" s="106">
        <v>146803319000000</v>
      </c>
      <c r="D11" s="106">
        <v>91138405000000</v>
      </c>
      <c r="E11" s="106">
        <v>72045104000000</v>
      </c>
      <c r="F11" s="622">
        <v>277315181470796</v>
      </c>
      <c r="G11" s="622">
        <v>168443179260137</v>
      </c>
      <c r="H11" s="622">
        <v>144845642147755</v>
      </c>
      <c r="I11" s="622">
        <f>I12+I33</f>
        <v>276050479150716</v>
      </c>
      <c r="J11" s="622">
        <f>J12+J33</f>
        <v>167213864548057</v>
      </c>
      <c r="K11" s="622">
        <f>K12+K33</f>
        <v>144810254539755</v>
      </c>
      <c r="L11" s="633">
        <f>SUM(M11:N11)</f>
        <v>-1264702320080</v>
      </c>
      <c r="M11" s="633">
        <f>J11-G11</f>
        <v>-1229314712080</v>
      </c>
      <c r="N11" s="633">
        <f>K11-H11</f>
        <v>-35387608000</v>
      </c>
    </row>
    <row r="12" spans="1:15" s="70" customFormat="1" ht="22.5" customHeight="1" x14ac:dyDescent="0.25">
      <c r="A12" s="634" t="s">
        <v>21</v>
      </c>
      <c r="B12" s="107" t="s">
        <v>104</v>
      </c>
      <c r="C12" s="108">
        <v>146428919000000</v>
      </c>
      <c r="D12" s="108">
        <v>90764005000000</v>
      </c>
      <c r="E12" s="108">
        <v>72045104000000</v>
      </c>
      <c r="F12" s="108">
        <v>276982712017585</v>
      </c>
      <c r="G12" s="108">
        <v>168110709806926</v>
      </c>
      <c r="H12" s="108">
        <v>144845642147755</v>
      </c>
      <c r="I12" s="108">
        <f>I13+I21+I22+I25+I26+I27+I28+I29+I32</f>
        <v>275718009697505</v>
      </c>
      <c r="J12" s="108">
        <f>J13+J21+J22+J25+J26+J27+J28+J29+J32</f>
        <v>166881395094846</v>
      </c>
      <c r="K12" s="108">
        <f>K13+K21+K22+K25+K26+K27+K28+K29+K32</f>
        <v>144810254539755</v>
      </c>
      <c r="L12" s="633">
        <f>SUM(M12:N12)</f>
        <v>-1264702320080</v>
      </c>
      <c r="M12" s="633">
        <f>J12-G12</f>
        <v>-1229314712080</v>
      </c>
      <c r="N12" s="633">
        <f>K12-H12</f>
        <v>-35387608000</v>
      </c>
    </row>
    <row r="13" spans="1:15" s="72" customFormat="1" ht="19.5" customHeight="1" x14ac:dyDescent="0.25">
      <c r="A13" s="75" t="s">
        <v>35</v>
      </c>
      <c r="B13" s="107" t="s">
        <v>37</v>
      </c>
      <c r="C13" s="108">
        <v>81033180000000</v>
      </c>
      <c r="D13" s="108">
        <v>42111878000000</v>
      </c>
      <c r="E13" s="108">
        <v>38921302000000</v>
      </c>
      <c r="F13" s="108">
        <v>60763296756855</v>
      </c>
      <c r="G13" s="108">
        <v>20057746430252</v>
      </c>
      <c r="H13" s="108">
        <v>40705550326603</v>
      </c>
      <c r="I13" s="108">
        <v>60763296756855</v>
      </c>
      <c r="J13" s="108">
        <v>20057746430252</v>
      </c>
      <c r="K13" s="108">
        <v>40705550326603</v>
      </c>
      <c r="L13" s="635">
        <f t="shared" ref="L13:L33" si="0">F13-I13</f>
        <v>0</v>
      </c>
      <c r="M13" s="635">
        <f t="shared" ref="M13:M33" si="1">G13-J13</f>
        <v>0</v>
      </c>
      <c r="N13" s="635">
        <f t="shared" ref="N13:N33" si="2">H13-K13</f>
        <v>0</v>
      </c>
    </row>
    <row r="14" spans="1:15" s="73" customFormat="1" ht="19.5" customHeight="1" x14ac:dyDescent="0.25">
      <c r="A14" s="109">
        <v>1</v>
      </c>
      <c r="B14" s="110" t="s">
        <v>105</v>
      </c>
      <c r="C14" s="111">
        <v>64417237000000</v>
      </c>
      <c r="D14" s="111">
        <v>25495935000000</v>
      </c>
      <c r="E14" s="111">
        <v>38921302000000</v>
      </c>
      <c r="F14" s="167">
        <v>58852525821750</v>
      </c>
      <c r="G14" s="167">
        <v>18146975495147</v>
      </c>
      <c r="H14" s="167">
        <v>40705550326603</v>
      </c>
      <c r="I14" s="167">
        <v>58852525821750</v>
      </c>
      <c r="J14" s="167">
        <v>18146975495147</v>
      </c>
      <c r="K14" s="167">
        <v>40705550326603</v>
      </c>
      <c r="L14" s="635">
        <f t="shared" si="0"/>
        <v>0</v>
      </c>
      <c r="M14" s="635">
        <f t="shared" si="1"/>
        <v>0</v>
      </c>
      <c r="N14" s="635">
        <f t="shared" si="2"/>
        <v>0</v>
      </c>
    </row>
    <row r="15" spans="1:15" s="74" customFormat="1" ht="19.5" customHeight="1" x14ac:dyDescent="0.25">
      <c r="A15" s="112"/>
      <c r="B15" s="113" t="s">
        <v>106</v>
      </c>
      <c r="C15" s="111">
        <v>0</v>
      </c>
      <c r="D15" s="114"/>
      <c r="E15" s="114"/>
      <c r="F15" s="177"/>
      <c r="G15" s="177"/>
      <c r="H15" s="177"/>
      <c r="I15" s="177"/>
      <c r="J15" s="177"/>
      <c r="K15" s="177"/>
      <c r="L15" s="635">
        <f t="shared" si="0"/>
        <v>0</v>
      </c>
      <c r="M15" s="635">
        <f t="shared" si="1"/>
        <v>0</v>
      </c>
      <c r="N15" s="635">
        <f t="shared" si="2"/>
        <v>0</v>
      </c>
    </row>
    <row r="16" spans="1:15" s="73" customFormat="1" ht="19.5" customHeight="1" x14ac:dyDescent="0.25">
      <c r="A16" s="115" t="s">
        <v>107</v>
      </c>
      <c r="B16" s="110" t="s">
        <v>108</v>
      </c>
      <c r="C16" s="111">
        <v>0</v>
      </c>
      <c r="D16" s="111"/>
      <c r="E16" s="111"/>
      <c r="F16" s="167">
        <v>12870967445792</v>
      </c>
      <c r="G16" s="167">
        <v>166138904049</v>
      </c>
      <c r="H16" s="167">
        <v>12704828541743</v>
      </c>
      <c r="I16" s="167">
        <v>12870967445792</v>
      </c>
      <c r="J16" s="167">
        <v>166138904049</v>
      </c>
      <c r="K16" s="167">
        <v>12704828541743</v>
      </c>
      <c r="L16" s="635">
        <f t="shared" si="0"/>
        <v>0</v>
      </c>
      <c r="M16" s="635">
        <f t="shared" si="1"/>
        <v>0</v>
      </c>
      <c r="N16" s="635">
        <f t="shared" si="2"/>
        <v>0</v>
      </c>
    </row>
    <row r="17" spans="1:14" s="73" customFormat="1" ht="19.5" customHeight="1" x14ac:dyDescent="0.25">
      <c r="A17" s="115" t="s">
        <v>107</v>
      </c>
      <c r="B17" s="110" t="s">
        <v>109</v>
      </c>
      <c r="C17" s="111">
        <v>0</v>
      </c>
      <c r="D17" s="111"/>
      <c r="E17" s="111"/>
      <c r="F17" s="167">
        <v>0</v>
      </c>
      <c r="G17" s="167">
        <v>0</v>
      </c>
      <c r="H17" s="167">
        <v>0</v>
      </c>
      <c r="I17" s="167">
        <v>0</v>
      </c>
      <c r="J17" s="167">
        <v>0</v>
      </c>
      <c r="K17" s="167">
        <v>0</v>
      </c>
      <c r="L17" s="635">
        <f t="shared" si="0"/>
        <v>0</v>
      </c>
      <c r="M17" s="635">
        <f t="shared" si="1"/>
        <v>0</v>
      </c>
      <c r="N17" s="635">
        <f t="shared" si="2"/>
        <v>0</v>
      </c>
    </row>
    <row r="18" spans="1:14" s="74" customFormat="1" ht="47.25" x14ac:dyDescent="0.25">
      <c r="A18" s="109">
        <v>2</v>
      </c>
      <c r="B18" s="110" t="s">
        <v>287</v>
      </c>
      <c r="C18" s="111">
        <v>1490000000000</v>
      </c>
      <c r="D18" s="111">
        <v>1490000000000</v>
      </c>
      <c r="E18" s="111" t="s">
        <v>439</v>
      </c>
      <c r="F18" s="116">
        <v>1731094000000</v>
      </c>
      <c r="G18" s="167">
        <v>1731094000000</v>
      </c>
      <c r="H18" s="167"/>
      <c r="I18" s="116">
        <v>1731094000000</v>
      </c>
      <c r="J18" s="167">
        <v>1731094000000</v>
      </c>
      <c r="K18" s="167"/>
      <c r="L18" s="635">
        <f t="shared" si="0"/>
        <v>0</v>
      </c>
      <c r="M18" s="635">
        <f t="shared" si="1"/>
        <v>0</v>
      </c>
      <c r="N18" s="635">
        <f t="shared" si="2"/>
        <v>0</v>
      </c>
    </row>
    <row r="19" spans="1:14" s="74" customFormat="1" ht="27.75" customHeight="1" x14ac:dyDescent="0.25">
      <c r="A19" s="109">
        <v>3</v>
      </c>
      <c r="B19" s="110" t="s">
        <v>440</v>
      </c>
      <c r="C19" s="111">
        <v>500000000000</v>
      </c>
      <c r="D19" s="111">
        <v>500000000000</v>
      </c>
      <c r="E19" s="111"/>
      <c r="F19" s="116">
        <v>179676935105</v>
      </c>
      <c r="G19" s="167">
        <v>179676935105</v>
      </c>
      <c r="H19" s="167"/>
      <c r="I19" s="116">
        <v>179676935105</v>
      </c>
      <c r="J19" s="167">
        <v>179676935105</v>
      </c>
      <c r="K19" s="167"/>
      <c r="L19" s="635">
        <f t="shared" si="0"/>
        <v>0</v>
      </c>
      <c r="M19" s="635">
        <f t="shared" si="1"/>
        <v>0</v>
      </c>
      <c r="N19" s="635">
        <f t="shared" si="2"/>
        <v>0</v>
      </c>
    </row>
    <row r="20" spans="1:14" s="74" customFormat="1" ht="41.25" customHeight="1" x14ac:dyDescent="0.25">
      <c r="A20" s="109">
        <v>4</v>
      </c>
      <c r="B20" s="110" t="s">
        <v>441</v>
      </c>
      <c r="C20" s="290">
        <v>14625943000000</v>
      </c>
      <c r="D20" s="111">
        <v>14625943000000</v>
      </c>
      <c r="E20" s="111"/>
      <c r="F20" s="116">
        <v>0</v>
      </c>
      <c r="G20" s="167"/>
      <c r="H20" s="167"/>
      <c r="I20" s="116">
        <v>0</v>
      </c>
      <c r="J20" s="167"/>
      <c r="K20" s="167"/>
      <c r="L20" s="635">
        <f t="shared" si="0"/>
        <v>0</v>
      </c>
      <c r="M20" s="635">
        <f t="shared" si="1"/>
        <v>0</v>
      </c>
      <c r="N20" s="635">
        <f t="shared" si="2"/>
        <v>0</v>
      </c>
    </row>
    <row r="21" spans="1:14" s="180" customFormat="1" ht="36.75" customHeight="1" x14ac:dyDescent="0.25">
      <c r="A21" s="75" t="s">
        <v>43</v>
      </c>
      <c r="B21" s="76" t="s">
        <v>110</v>
      </c>
      <c r="C21" s="108">
        <v>69500000000</v>
      </c>
      <c r="D21" s="108">
        <v>69500000000</v>
      </c>
      <c r="E21" s="108" t="s">
        <v>439</v>
      </c>
      <c r="F21" s="108">
        <v>53942948195</v>
      </c>
      <c r="G21" s="179">
        <v>53942948195</v>
      </c>
      <c r="H21" s="179">
        <v>0</v>
      </c>
      <c r="I21" s="108">
        <v>53942948195</v>
      </c>
      <c r="J21" s="179">
        <v>53942948195</v>
      </c>
      <c r="K21" s="179">
        <v>0</v>
      </c>
      <c r="L21" s="635">
        <f t="shared" si="0"/>
        <v>0</v>
      </c>
      <c r="M21" s="635">
        <f t="shared" si="1"/>
        <v>0</v>
      </c>
      <c r="N21" s="635">
        <f t="shared" si="2"/>
        <v>0</v>
      </c>
    </row>
    <row r="22" spans="1:14" s="78" customFormat="1" ht="21.75" customHeight="1" x14ac:dyDescent="0.25">
      <c r="A22" s="75" t="s">
        <v>45</v>
      </c>
      <c r="B22" s="76" t="s">
        <v>38</v>
      </c>
      <c r="C22" s="108">
        <v>57254430000000</v>
      </c>
      <c r="D22" s="108">
        <v>26007893000000</v>
      </c>
      <c r="E22" s="108">
        <v>31246537000000</v>
      </c>
      <c r="F22" s="108">
        <v>60575383843341</v>
      </c>
      <c r="G22" s="117">
        <v>21469344966966</v>
      </c>
      <c r="H22" s="117">
        <v>39106038876375</v>
      </c>
      <c r="I22" s="108">
        <v>60575383843341</v>
      </c>
      <c r="J22" s="117">
        <v>21469344966966</v>
      </c>
      <c r="K22" s="117">
        <v>39106038876375</v>
      </c>
      <c r="L22" s="635">
        <f t="shared" si="0"/>
        <v>0</v>
      </c>
      <c r="M22" s="635">
        <f t="shared" si="1"/>
        <v>0</v>
      </c>
      <c r="N22" s="635">
        <f t="shared" si="2"/>
        <v>0</v>
      </c>
    </row>
    <row r="23" spans="1:14" s="80" customFormat="1" ht="21.75" customHeight="1" x14ac:dyDescent="0.25">
      <c r="A23" s="109">
        <v>1</v>
      </c>
      <c r="B23" s="110" t="s">
        <v>108</v>
      </c>
      <c r="C23" s="111">
        <v>17130794000000</v>
      </c>
      <c r="D23" s="111">
        <v>3731927000000</v>
      </c>
      <c r="E23" s="111">
        <v>13398867000000</v>
      </c>
      <c r="F23" s="116">
        <v>21347045025038</v>
      </c>
      <c r="G23" s="167">
        <v>3369961189035</v>
      </c>
      <c r="H23" s="167">
        <v>17977083836003</v>
      </c>
      <c r="I23" s="116">
        <v>21347045025038</v>
      </c>
      <c r="J23" s="167">
        <v>3369961189035</v>
      </c>
      <c r="K23" s="167">
        <v>17977083836003</v>
      </c>
      <c r="L23" s="635">
        <f t="shared" si="0"/>
        <v>0</v>
      </c>
      <c r="M23" s="635">
        <f t="shared" si="1"/>
        <v>0</v>
      </c>
      <c r="N23" s="635">
        <f t="shared" si="2"/>
        <v>0</v>
      </c>
    </row>
    <row r="24" spans="1:14" s="80" customFormat="1" ht="21.75" customHeight="1" x14ac:dyDescent="0.25">
      <c r="A24" s="109">
        <v>2</v>
      </c>
      <c r="B24" s="110" t="s">
        <v>109</v>
      </c>
      <c r="C24" s="111">
        <v>733218000000</v>
      </c>
      <c r="D24" s="111">
        <v>733218000000</v>
      </c>
      <c r="E24" s="111">
        <v>0</v>
      </c>
      <c r="F24" s="116">
        <v>224540005229</v>
      </c>
      <c r="G24" s="167">
        <v>224540005229</v>
      </c>
      <c r="H24" s="167">
        <v>0</v>
      </c>
      <c r="I24" s="116">
        <v>224540005229</v>
      </c>
      <c r="J24" s="167">
        <v>224540005229</v>
      </c>
      <c r="K24" s="167">
        <v>0</v>
      </c>
      <c r="L24" s="635">
        <f t="shared" si="0"/>
        <v>0</v>
      </c>
      <c r="M24" s="635">
        <f t="shared" si="1"/>
        <v>0</v>
      </c>
      <c r="N24" s="635">
        <f t="shared" si="2"/>
        <v>0</v>
      </c>
    </row>
    <row r="25" spans="1:14" s="78" customFormat="1" ht="21.75" customHeight="1" x14ac:dyDescent="0.25">
      <c r="A25" s="75" t="s">
        <v>97</v>
      </c>
      <c r="B25" s="76" t="s">
        <v>111</v>
      </c>
      <c r="C25" s="108">
        <v>5329801000000</v>
      </c>
      <c r="D25" s="108">
        <v>4735115000000</v>
      </c>
      <c r="E25" s="108">
        <v>594686000000</v>
      </c>
      <c r="F25" s="117">
        <v>0</v>
      </c>
      <c r="G25" s="179"/>
      <c r="H25" s="179">
        <v>0</v>
      </c>
      <c r="I25" s="117">
        <v>0</v>
      </c>
      <c r="J25" s="179"/>
      <c r="K25" s="179">
        <v>0</v>
      </c>
      <c r="L25" s="635">
        <f t="shared" si="0"/>
        <v>0</v>
      </c>
      <c r="M25" s="635">
        <f t="shared" si="1"/>
        <v>0</v>
      </c>
      <c r="N25" s="635">
        <f t="shared" si="2"/>
        <v>0</v>
      </c>
    </row>
    <row r="26" spans="1:14" s="78" customFormat="1" ht="21.75" customHeight="1" x14ac:dyDescent="0.25">
      <c r="A26" s="75" t="s">
        <v>112</v>
      </c>
      <c r="B26" s="76" t="s">
        <v>42</v>
      </c>
      <c r="C26" s="108">
        <v>2731548000000</v>
      </c>
      <c r="D26" s="108">
        <v>1448969000000</v>
      </c>
      <c r="E26" s="108">
        <v>1282579000000</v>
      </c>
      <c r="F26" s="117">
        <v>0</v>
      </c>
      <c r="G26" s="179"/>
      <c r="H26" s="179">
        <v>0</v>
      </c>
      <c r="I26" s="117">
        <v>0</v>
      </c>
      <c r="J26" s="179"/>
      <c r="K26" s="179">
        <v>0</v>
      </c>
      <c r="L26" s="635">
        <f t="shared" si="0"/>
        <v>0</v>
      </c>
      <c r="M26" s="635">
        <f t="shared" si="1"/>
        <v>0</v>
      </c>
      <c r="N26" s="635">
        <f t="shared" si="2"/>
        <v>0</v>
      </c>
    </row>
    <row r="27" spans="1:14" s="78" customFormat="1" ht="21.75" customHeight="1" x14ac:dyDescent="0.25">
      <c r="A27" s="75" t="s">
        <v>113</v>
      </c>
      <c r="B27" s="76" t="s">
        <v>114</v>
      </c>
      <c r="C27" s="108">
        <v>10460000000</v>
      </c>
      <c r="D27" s="108">
        <v>10460000000</v>
      </c>
      <c r="E27" s="108">
        <v>0</v>
      </c>
      <c r="F27" s="117">
        <v>10460000000</v>
      </c>
      <c r="G27" s="179">
        <v>10460000000</v>
      </c>
      <c r="H27" s="179">
        <v>0</v>
      </c>
      <c r="I27" s="117">
        <v>10460000000</v>
      </c>
      <c r="J27" s="179">
        <v>10460000000</v>
      </c>
      <c r="K27" s="179">
        <v>0</v>
      </c>
      <c r="L27" s="635">
        <f t="shared" si="0"/>
        <v>0</v>
      </c>
      <c r="M27" s="635">
        <f t="shared" si="1"/>
        <v>0</v>
      </c>
      <c r="N27" s="635">
        <f t="shared" si="2"/>
        <v>0</v>
      </c>
    </row>
    <row r="28" spans="1:14" s="78" customFormat="1" ht="21.75" customHeight="1" x14ac:dyDescent="0.25">
      <c r="A28" s="75" t="s">
        <v>115</v>
      </c>
      <c r="B28" s="76" t="s">
        <v>116</v>
      </c>
      <c r="C28" s="108"/>
      <c r="D28" s="108"/>
      <c r="E28" s="108"/>
      <c r="F28" s="117">
        <v>155555834087594</v>
      </c>
      <c r="G28" s="179">
        <v>90776323637647</v>
      </c>
      <c r="H28" s="179">
        <v>64779510449947</v>
      </c>
      <c r="I28" s="117">
        <f>SUM(J28:K28)</f>
        <v>154291131767514</v>
      </c>
      <c r="J28" s="179">
        <v>89547008925567</v>
      </c>
      <c r="K28" s="179">
        <v>64744122841947</v>
      </c>
      <c r="L28" s="635">
        <f>SUM(M28:N28)</f>
        <v>-1264702320080</v>
      </c>
      <c r="M28" s="635">
        <f>J28-G28</f>
        <v>-1229314712080</v>
      </c>
      <c r="N28" s="635">
        <f>K28-H28</f>
        <v>-35387608000</v>
      </c>
    </row>
    <row r="29" spans="1:14" s="78" customFormat="1" ht="21.75" customHeight="1" x14ac:dyDescent="0.25">
      <c r="A29" s="75" t="s">
        <v>117</v>
      </c>
      <c r="B29" s="76" t="s">
        <v>118</v>
      </c>
      <c r="C29" s="108"/>
      <c r="D29" s="108">
        <v>24296320000000</v>
      </c>
      <c r="E29" s="108"/>
      <c r="F29" s="117"/>
      <c r="G29" s="179">
        <v>35719097442266</v>
      </c>
      <c r="H29" s="179"/>
      <c r="I29" s="117"/>
      <c r="J29" s="179">
        <v>35719097442266</v>
      </c>
      <c r="K29" s="179"/>
      <c r="L29" s="635">
        <f t="shared" si="0"/>
        <v>0</v>
      </c>
      <c r="M29" s="635">
        <f t="shared" si="1"/>
        <v>0</v>
      </c>
      <c r="N29" s="635">
        <f t="shared" si="2"/>
        <v>0</v>
      </c>
    </row>
    <row r="30" spans="1:14" s="81" customFormat="1" ht="21.75" customHeight="1" x14ac:dyDescent="0.25">
      <c r="A30" s="109">
        <v>1</v>
      </c>
      <c r="B30" s="118" t="s">
        <v>119</v>
      </c>
      <c r="C30" s="111"/>
      <c r="D30" s="111">
        <v>16380190000000</v>
      </c>
      <c r="E30" s="111"/>
      <c r="F30" s="116"/>
      <c r="G30" s="167">
        <v>16380190000000</v>
      </c>
      <c r="H30" s="167"/>
      <c r="I30" s="116"/>
      <c r="J30" s="167">
        <v>16380190000000</v>
      </c>
      <c r="K30" s="167"/>
      <c r="L30" s="635">
        <f t="shared" si="0"/>
        <v>0</v>
      </c>
      <c r="M30" s="635">
        <f t="shared" si="1"/>
        <v>0</v>
      </c>
      <c r="N30" s="635">
        <f t="shared" si="2"/>
        <v>0</v>
      </c>
    </row>
    <row r="31" spans="1:14" s="81" customFormat="1" ht="21.75" customHeight="1" x14ac:dyDescent="0.25">
      <c r="A31" s="109">
        <v>2</v>
      </c>
      <c r="B31" s="118" t="s">
        <v>120</v>
      </c>
      <c r="C31" s="111"/>
      <c r="D31" s="111">
        <v>7916130000000</v>
      </c>
      <c r="E31" s="111"/>
      <c r="F31" s="116"/>
      <c r="G31" s="167">
        <v>19338907442266</v>
      </c>
      <c r="H31" s="167"/>
      <c r="I31" s="116"/>
      <c r="J31" s="167">
        <v>19338907442266</v>
      </c>
      <c r="K31" s="167"/>
      <c r="L31" s="635">
        <f t="shared" si="0"/>
        <v>0</v>
      </c>
      <c r="M31" s="635">
        <f t="shared" si="1"/>
        <v>0</v>
      </c>
      <c r="N31" s="635">
        <f t="shared" si="2"/>
        <v>0</v>
      </c>
    </row>
    <row r="32" spans="1:14" s="78" customFormat="1" ht="21.75" customHeight="1" x14ac:dyDescent="0.25">
      <c r="A32" s="75" t="s">
        <v>121</v>
      </c>
      <c r="B32" s="76" t="s">
        <v>122</v>
      </c>
      <c r="C32" s="119">
        <v>0</v>
      </c>
      <c r="D32" s="108"/>
      <c r="E32" s="108"/>
      <c r="F32" s="117">
        <v>23794381600</v>
      </c>
      <c r="G32" s="179">
        <v>23794381600</v>
      </c>
      <c r="H32" s="179">
        <v>254542494830</v>
      </c>
      <c r="I32" s="117">
        <v>23794381600</v>
      </c>
      <c r="J32" s="179">
        <v>23794381600</v>
      </c>
      <c r="K32" s="179">
        <v>254542494830</v>
      </c>
      <c r="L32" s="635">
        <f t="shared" si="0"/>
        <v>0</v>
      </c>
      <c r="M32" s="635">
        <f t="shared" si="1"/>
        <v>0</v>
      </c>
      <c r="N32" s="635">
        <f t="shared" si="2"/>
        <v>0</v>
      </c>
    </row>
    <row r="33" spans="1:14" s="78" customFormat="1" ht="19.5" customHeight="1" x14ac:dyDescent="0.25">
      <c r="A33" s="82" t="s">
        <v>27</v>
      </c>
      <c r="B33" s="83" t="s">
        <v>123</v>
      </c>
      <c r="C33" s="120">
        <v>374400000000</v>
      </c>
      <c r="D33" s="121">
        <v>374400000000</v>
      </c>
      <c r="E33" s="120"/>
      <c r="F33" s="291">
        <v>332469453211</v>
      </c>
      <c r="G33" s="122">
        <v>332469453211</v>
      </c>
      <c r="H33" s="122">
        <v>0</v>
      </c>
      <c r="I33" s="291">
        <v>332469453211</v>
      </c>
      <c r="J33" s="122">
        <v>332469453211</v>
      </c>
      <c r="K33" s="122">
        <v>0</v>
      </c>
      <c r="L33" s="636">
        <f t="shared" si="0"/>
        <v>0</v>
      </c>
      <c r="M33" s="636">
        <f t="shared" si="1"/>
        <v>0</v>
      </c>
      <c r="N33" s="636">
        <f t="shared" si="2"/>
        <v>0</v>
      </c>
    </row>
    <row r="38" spans="1:14" s="87" customFormat="1" ht="30" customHeight="1" x14ac:dyDescent="0.25">
      <c r="A38" s="84"/>
      <c r="B38" s="85"/>
      <c r="C38" s="86"/>
      <c r="D38" s="86"/>
      <c r="E38" s="86"/>
      <c r="F38" s="123"/>
      <c r="G38" s="123"/>
      <c r="H38" s="123"/>
    </row>
    <row r="39" spans="1:14" s="92" customFormat="1" ht="22.5" customHeight="1" x14ac:dyDescent="0.25">
      <c r="A39" s="88"/>
      <c r="B39" s="89"/>
      <c r="C39" s="90"/>
      <c r="D39" s="90"/>
      <c r="E39" s="90"/>
      <c r="F39" s="97"/>
      <c r="G39" s="124"/>
      <c r="H39" s="102"/>
    </row>
    <row r="40" spans="1:14" ht="22.5" customHeight="1" x14ac:dyDescent="0.25"/>
    <row r="41" spans="1:14" ht="22.5" customHeight="1" x14ac:dyDescent="0.25"/>
    <row r="42" spans="1:14" ht="22.5" customHeight="1" x14ac:dyDescent="0.25"/>
    <row r="43" spans="1:14" ht="22.5" customHeight="1" x14ac:dyDescent="0.25"/>
    <row r="44" spans="1:14" s="87" customFormat="1" ht="22.5" customHeight="1" x14ac:dyDescent="0.25">
      <c r="A44" s="84"/>
      <c r="B44" s="85"/>
      <c r="C44" s="86"/>
      <c r="D44" s="86"/>
      <c r="E44" s="86"/>
      <c r="F44" s="123"/>
      <c r="G44" s="123"/>
      <c r="H44" s="123"/>
    </row>
    <row r="45" spans="1:14" ht="22.5" customHeight="1" x14ac:dyDescent="0.25"/>
    <row r="46" spans="1:14" ht="22.5" customHeight="1" x14ac:dyDescent="0.25"/>
    <row r="47" spans="1:14" s="87" customFormat="1" ht="22.5" customHeight="1" x14ac:dyDescent="0.25">
      <c r="A47" s="84"/>
      <c r="B47" s="85"/>
      <c r="C47" s="86"/>
      <c r="D47" s="86"/>
      <c r="E47" s="86"/>
      <c r="F47" s="123"/>
      <c r="G47" s="123"/>
      <c r="H47" s="123"/>
    </row>
    <row r="48" spans="1:14" s="87" customFormat="1" ht="22.5" customHeight="1" x14ac:dyDescent="0.25">
      <c r="A48" s="84"/>
      <c r="B48" s="85"/>
      <c r="C48" s="86"/>
      <c r="D48" s="86"/>
      <c r="E48" s="86"/>
      <c r="F48" s="123"/>
      <c r="G48" s="123"/>
      <c r="H48" s="123"/>
    </row>
    <row r="49" spans="1:8" s="87" customFormat="1" ht="22.5" customHeight="1" x14ac:dyDescent="0.25">
      <c r="A49" s="84"/>
      <c r="B49" s="85"/>
      <c r="C49" s="86"/>
      <c r="D49" s="86"/>
      <c r="E49" s="86"/>
      <c r="F49" s="123"/>
      <c r="G49" s="123"/>
      <c r="H49" s="123"/>
    </row>
  </sheetData>
  <mergeCells count="17">
    <mergeCell ref="I9:I10"/>
    <mergeCell ref="J9:K9"/>
    <mergeCell ref="L8:N8"/>
    <mergeCell ref="L9:L10"/>
    <mergeCell ref="M9:N9"/>
    <mergeCell ref="A2:N2"/>
    <mergeCell ref="A3:N3"/>
    <mergeCell ref="F9:F10"/>
    <mergeCell ref="G9:H9"/>
    <mergeCell ref="C7:E7"/>
    <mergeCell ref="A8:A10"/>
    <mergeCell ref="B8:B10"/>
    <mergeCell ref="C8:E8"/>
    <mergeCell ref="F8:H8"/>
    <mergeCell ref="C9:C10"/>
    <mergeCell ref="D9:E9"/>
    <mergeCell ref="I8:K8"/>
  </mergeCells>
  <pageMargins left="0.70866141732283472" right="0.31496062992125984" top="0.55118110236220474" bottom="0.55118110236220474" header="0.31496062992125984" footer="0.31496062992125984"/>
  <pageSetup paperSize="9" scale="5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E632C-56BE-4331-9876-82B9E7A70D55}">
  <sheetPr>
    <tabColor rgb="FF00B050"/>
    <pageSetUpPr fitToPage="1"/>
  </sheetPr>
  <dimension ref="A1:F69"/>
  <sheetViews>
    <sheetView view="pageBreakPreview" zoomScaleSheetLayoutView="100" workbookViewId="0">
      <selection activeCell="E10" sqref="E10"/>
    </sheetView>
  </sheetViews>
  <sheetFormatPr defaultRowHeight="18.75" x14ac:dyDescent="0.25"/>
  <cols>
    <col min="1" max="1" width="6.85546875" style="54" customWidth="1"/>
    <col min="2" max="2" width="52.42578125" style="55" customWidth="1"/>
    <col min="3" max="3" width="22.7109375" style="91" customWidth="1"/>
    <col min="4" max="4" width="22.7109375" style="56" customWidth="1"/>
    <col min="5" max="5" width="22.7109375" style="57" customWidth="1"/>
    <col min="6" max="6" width="22.7109375" style="57" hidden="1" customWidth="1"/>
    <col min="7" max="177" width="9.140625" style="57"/>
    <col min="178" max="178" width="5.28515625" style="57" customWidth="1"/>
    <col min="179" max="179" width="42.28515625" style="57" customWidth="1"/>
    <col min="180" max="182" width="19.5703125" style="57" customWidth="1"/>
    <col min="183" max="187" width="0" style="57" hidden="1" customWidth="1"/>
    <col min="188" max="188" width="20.7109375" style="57" customWidth="1"/>
    <col min="189" max="189" width="20.140625" style="57" customWidth="1"/>
    <col min="190" max="190" width="19" style="57" customWidth="1"/>
    <col min="191" max="200" width="0" style="57" hidden="1" customWidth="1"/>
    <col min="201" max="201" width="19.28515625" style="57" customWidth="1"/>
    <col min="202" max="202" width="19.42578125" style="57" customWidth="1"/>
    <col min="203" max="204" width="19.5703125" style="57" customWidth="1"/>
    <col min="205" max="206" width="9.7109375" style="57" customWidth="1"/>
    <col min="207" max="208" width="9.85546875" style="57" customWidth="1"/>
    <col min="209" max="210" width="9.28515625" style="57" customWidth="1"/>
    <col min="211" max="211" width="9.140625" style="57"/>
    <col min="212" max="212" width="9.85546875" style="57" customWidth="1"/>
    <col min="213" max="214" width="10.85546875" style="57" customWidth="1"/>
    <col min="215" max="215" width="19" style="57" bestFit="1" customWidth="1"/>
    <col min="216" max="216" width="9.28515625" style="57" customWidth="1"/>
    <col min="217" max="217" width="9.140625" style="57"/>
    <col min="218" max="218" width="20.7109375" style="57" customWidth="1"/>
    <col min="219" max="433" width="9.140625" style="57"/>
    <col min="434" max="434" width="5.28515625" style="57" customWidth="1"/>
    <col min="435" max="435" width="42.28515625" style="57" customWidth="1"/>
    <col min="436" max="438" width="19.5703125" style="57" customWidth="1"/>
    <col min="439" max="443" width="0" style="57" hidden="1" customWidth="1"/>
    <col min="444" max="444" width="20.7109375" style="57" customWidth="1"/>
    <col min="445" max="445" width="20.140625" style="57" customWidth="1"/>
    <col min="446" max="446" width="19" style="57" customWidth="1"/>
    <col min="447" max="456" width="0" style="57" hidden="1" customWidth="1"/>
    <col min="457" max="457" width="19.28515625" style="57" customWidth="1"/>
    <col min="458" max="458" width="19.42578125" style="57" customWidth="1"/>
    <col min="459" max="460" width="19.5703125" style="57" customWidth="1"/>
    <col min="461" max="462" width="9.7109375" style="57" customWidth="1"/>
    <col min="463" max="464" width="9.85546875" style="57" customWidth="1"/>
    <col min="465" max="466" width="9.28515625" style="57" customWidth="1"/>
    <col min="467" max="467" width="9.140625" style="57"/>
    <col min="468" max="468" width="9.85546875" style="57" customWidth="1"/>
    <col min="469" max="470" width="10.85546875" style="57" customWidth="1"/>
    <col min="471" max="471" width="19" style="57" bestFit="1" customWidth="1"/>
    <col min="472" max="472" width="9.28515625" style="57" customWidth="1"/>
    <col min="473" max="473" width="9.140625" style="57"/>
    <col min="474" max="474" width="20.7109375" style="57" customWidth="1"/>
    <col min="475" max="689" width="9.140625" style="57"/>
    <col min="690" max="690" width="5.28515625" style="57" customWidth="1"/>
    <col min="691" max="691" width="42.28515625" style="57" customWidth="1"/>
    <col min="692" max="694" width="19.5703125" style="57" customWidth="1"/>
    <col min="695" max="699" width="0" style="57" hidden="1" customWidth="1"/>
    <col min="700" max="700" width="20.7109375" style="57" customWidth="1"/>
    <col min="701" max="701" width="20.140625" style="57" customWidth="1"/>
    <col min="702" max="702" width="19" style="57" customWidth="1"/>
    <col min="703" max="712" width="0" style="57" hidden="1" customWidth="1"/>
    <col min="713" max="713" width="19.28515625" style="57" customWidth="1"/>
    <col min="714" max="714" width="19.42578125" style="57" customWidth="1"/>
    <col min="715" max="716" width="19.5703125" style="57" customWidth="1"/>
    <col min="717" max="718" width="9.7109375" style="57" customWidth="1"/>
    <col min="719" max="720" width="9.85546875" style="57" customWidth="1"/>
    <col min="721" max="722" width="9.28515625" style="57" customWidth="1"/>
    <col min="723" max="723" width="9.140625" style="57"/>
    <col min="724" max="724" width="9.85546875" style="57" customWidth="1"/>
    <col min="725" max="726" width="10.85546875" style="57" customWidth="1"/>
    <col min="727" max="727" width="19" style="57" bestFit="1" customWidth="1"/>
    <col min="728" max="728" width="9.28515625" style="57" customWidth="1"/>
    <col min="729" max="729" width="9.140625" style="57"/>
    <col min="730" max="730" width="20.7109375" style="57" customWidth="1"/>
    <col min="731" max="945" width="9.140625" style="57"/>
    <col min="946" max="946" width="5.28515625" style="57" customWidth="1"/>
    <col min="947" max="947" width="42.28515625" style="57" customWidth="1"/>
    <col min="948" max="950" width="19.5703125" style="57" customWidth="1"/>
    <col min="951" max="955" width="0" style="57" hidden="1" customWidth="1"/>
    <col min="956" max="956" width="20.7109375" style="57" customWidth="1"/>
    <col min="957" max="957" width="20.140625" style="57" customWidth="1"/>
    <col min="958" max="958" width="19" style="57" customWidth="1"/>
    <col min="959" max="968" width="0" style="57" hidden="1" customWidth="1"/>
    <col min="969" max="969" width="19.28515625" style="57" customWidth="1"/>
    <col min="970" max="970" width="19.42578125" style="57" customWidth="1"/>
    <col min="971" max="972" width="19.5703125" style="57" customWidth="1"/>
    <col min="973" max="974" width="9.7109375" style="57" customWidth="1"/>
    <col min="975" max="976" width="9.85546875" style="57" customWidth="1"/>
    <col min="977" max="978" width="9.28515625" style="57" customWidth="1"/>
    <col min="979" max="979" width="9.140625" style="57"/>
    <col min="980" max="980" width="9.85546875" style="57" customWidth="1"/>
    <col min="981" max="982" width="10.85546875" style="57" customWidth="1"/>
    <col min="983" max="983" width="19" style="57" bestFit="1" customWidth="1"/>
    <col min="984" max="984" width="9.28515625" style="57" customWidth="1"/>
    <col min="985" max="985" width="9.140625" style="57"/>
    <col min="986" max="986" width="20.7109375" style="57" customWidth="1"/>
    <col min="987" max="1201" width="9.140625" style="57"/>
    <col min="1202" max="1202" width="5.28515625" style="57" customWidth="1"/>
    <col min="1203" max="1203" width="42.28515625" style="57" customWidth="1"/>
    <col min="1204" max="1206" width="19.5703125" style="57" customWidth="1"/>
    <col min="1207" max="1211" width="0" style="57" hidden="1" customWidth="1"/>
    <col min="1212" max="1212" width="20.7109375" style="57" customWidth="1"/>
    <col min="1213" max="1213" width="20.140625" style="57" customWidth="1"/>
    <col min="1214" max="1214" width="19" style="57" customWidth="1"/>
    <col min="1215" max="1224" width="0" style="57" hidden="1" customWidth="1"/>
    <col min="1225" max="1225" width="19.28515625" style="57" customWidth="1"/>
    <col min="1226" max="1226" width="19.42578125" style="57" customWidth="1"/>
    <col min="1227" max="1228" width="19.5703125" style="57" customWidth="1"/>
    <col min="1229" max="1230" width="9.7109375" style="57" customWidth="1"/>
    <col min="1231" max="1232" width="9.85546875" style="57" customWidth="1"/>
    <col min="1233" max="1234" width="9.28515625" style="57" customWidth="1"/>
    <col min="1235" max="1235" width="9.140625" style="57"/>
    <col min="1236" max="1236" width="9.85546875" style="57" customWidth="1"/>
    <col min="1237" max="1238" width="10.85546875" style="57" customWidth="1"/>
    <col min="1239" max="1239" width="19" style="57" bestFit="1" customWidth="1"/>
    <col min="1240" max="1240" width="9.28515625" style="57" customWidth="1"/>
    <col min="1241" max="1241" width="9.140625" style="57"/>
    <col min="1242" max="1242" width="20.7109375" style="57" customWidth="1"/>
    <col min="1243" max="1457" width="9.140625" style="57"/>
    <col min="1458" max="1458" width="5.28515625" style="57" customWidth="1"/>
    <col min="1459" max="1459" width="42.28515625" style="57" customWidth="1"/>
    <col min="1460" max="1462" width="19.5703125" style="57" customWidth="1"/>
    <col min="1463" max="1467" width="0" style="57" hidden="1" customWidth="1"/>
    <col min="1468" max="1468" width="20.7109375" style="57" customWidth="1"/>
    <col min="1469" max="1469" width="20.140625" style="57" customWidth="1"/>
    <col min="1470" max="1470" width="19" style="57" customWidth="1"/>
    <col min="1471" max="1480" width="0" style="57" hidden="1" customWidth="1"/>
    <col min="1481" max="1481" width="19.28515625" style="57" customWidth="1"/>
    <col min="1482" max="1482" width="19.42578125" style="57" customWidth="1"/>
    <col min="1483" max="1484" width="19.5703125" style="57" customWidth="1"/>
    <col min="1485" max="1486" width="9.7109375" style="57" customWidth="1"/>
    <col min="1487" max="1488" width="9.85546875" style="57" customWidth="1"/>
    <col min="1489" max="1490" width="9.28515625" style="57" customWidth="1"/>
    <col min="1491" max="1491" width="9.140625" style="57"/>
    <col min="1492" max="1492" width="9.85546875" style="57" customWidth="1"/>
    <col min="1493" max="1494" width="10.85546875" style="57" customWidth="1"/>
    <col min="1495" max="1495" width="19" style="57" bestFit="1" customWidth="1"/>
    <col min="1496" max="1496" width="9.28515625" style="57" customWidth="1"/>
    <col min="1497" max="1497" width="9.140625" style="57"/>
    <col min="1498" max="1498" width="20.7109375" style="57" customWidth="1"/>
    <col min="1499" max="1713" width="9.140625" style="57"/>
    <col min="1714" max="1714" width="5.28515625" style="57" customWidth="1"/>
    <col min="1715" max="1715" width="42.28515625" style="57" customWidth="1"/>
    <col min="1716" max="1718" width="19.5703125" style="57" customWidth="1"/>
    <col min="1719" max="1723" width="0" style="57" hidden="1" customWidth="1"/>
    <col min="1724" max="1724" width="20.7109375" style="57" customWidth="1"/>
    <col min="1725" max="1725" width="20.140625" style="57" customWidth="1"/>
    <col min="1726" max="1726" width="19" style="57" customWidth="1"/>
    <col min="1727" max="1736" width="0" style="57" hidden="1" customWidth="1"/>
    <col min="1737" max="1737" width="19.28515625" style="57" customWidth="1"/>
    <col min="1738" max="1738" width="19.42578125" style="57" customWidth="1"/>
    <col min="1739" max="1740" width="19.5703125" style="57" customWidth="1"/>
    <col min="1741" max="1742" width="9.7109375" style="57" customWidth="1"/>
    <col min="1743" max="1744" width="9.85546875" style="57" customWidth="1"/>
    <col min="1745" max="1746" width="9.28515625" style="57" customWidth="1"/>
    <col min="1747" max="1747" width="9.140625" style="57"/>
    <col min="1748" max="1748" width="9.85546875" style="57" customWidth="1"/>
    <col min="1749" max="1750" width="10.85546875" style="57" customWidth="1"/>
    <col min="1751" max="1751" width="19" style="57" bestFit="1" customWidth="1"/>
    <col min="1752" max="1752" width="9.28515625" style="57" customWidth="1"/>
    <col min="1753" max="1753" width="9.140625" style="57"/>
    <col min="1754" max="1754" width="20.7109375" style="57" customWidth="1"/>
    <col min="1755" max="1969" width="9.140625" style="57"/>
    <col min="1970" max="1970" width="5.28515625" style="57" customWidth="1"/>
    <col min="1971" max="1971" width="42.28515625" style="57" customWidth="1"/>
    <col min="1972" max="1974" width="19.5703125" style="57" customWidth="1"/>
    <col min="1975" max="1979" width="0" style="57" hidden="1" customWidth="1"/>
    <col min="1980" max="1980" width="20.7109375" style="57" customWidth="1"/>
    <col min="1981" max="1981" width="20.140625" style="57" customWidth="1"/>
    <col min="1982" max="1982" width="19" style="57" customWidth="1"/>
    <col min="1983" max="1992" width="0" style="57" hidden="1" customWidth="1"/>
    <col min="1993" max="1993" width="19.28515625" style="57" customWidth="1"/>
    <col min="1994" max="1994" width="19.42578125" style="57" customWidth="1"/>
    <col min="1995" max="1996" width="19.5703125" style="57" customWidth="1"/>
    <col min="1997" max="1998" width="9.7109375" style="57" customWidth="1"/>
    <col min="1999" max="2000" width="9.85546875" style="57" customWidth="1"/>
    <col min="2001" max="2002" width="9.28515625" style="57" customWidth="1"/>
    <col min="2003" max="2003" width="9.140625" style="57"/>
    <col min="2004" max="2004" width="9.85546875" style="57" customWidth="1"/>
    <col min="2005" max="2006" width="10.85546875" style="57" customWidth="1"/>
    <col min="2007" max="2007" width="19" style="57" bestFit="1" customWidth="1"/>
    <col min="2008" max="2008" width="9.28515625" style="57" customWidth="1"/>
    <col min="2009" max="2009" width="9.140625" style="57"/>
    <col min="2010" max="2010" width="20.7109375" style="57" customWidth="1"/>
    <col min="2011" max="2225" width="9.140625" style="57"/>
    <col min="2226" max="2226" width="5.28515625" style="57" customWidth="1"/>
    <col min="2227" max="2227" width="42.28515625" style="57" customWidth="1"/>
    <col min="2228" max="2230" width="19.5703125" style="57" customWidth="1"/>
    <col min="2231" max="2235" width="0" style="57" hidden="1" customWidth="1"/>
    <col min="2236" max="2236" width="20.7109375" style="57" customWidth="1"/>
    <col min="2237" max="2237" width="20.140625" style="57" customWidth="1"/>
    <col min="2238" max="2238" width="19" style="57" customWidth="1"/>
    <col min="2239" max="2248" width="0" style="57" hidden="1" customWidth="1"/>
    <col min="2249" max="2249" width="19.28515625" style="57" customWidth="1"/>
    <col min="2250" max="2250" width="19.42578125" style="57" customWidth="1"/>
    <col min="2251" max="2252" width="19.5703125" style="57" customWidth="1"/>
    <col min="2253" max="2254" width="9.7109375" style="57" customWidth="1"/>
    <col min="2255" max="2256" width="9.85546875" style="57" customWidth="1"/>
    <col min="2257" max="2258" width="9.28515625" style="57" customWidth="1"/>
    <col min="2259" max="2259" width="9.140625" style="57"/>
    <col min="2260" max="2260" width="9.85546875" style="57" customWidth="1"/>
    <col min="2261" max="2262" width="10.85546875" style="57" customWidth="1"/>
    <col min="2263" max="2263" width="19" style="57" bestFit="1" customWidth="1"/>
    <col min="2264" max="2264" width="9.28515625" style="57" customWidth="1"/>
    <col min="2265" max="2265" width="9.140625" style="57"/>
    <col min="2266" max="2266" width="20.7109375" style="57" customWidth="1"/>
    <col min="2267" max="2481" width="9.140625" style="57"/>
    <col min="2482" max="2482" width="5.28515625" style="57" customWidth="1"/>
    <col min="2483" max="2483" width="42.28515625" style="57" customWidth="1"/>
    <col min="2484" max="2486" width="19.5703125" style="57" customWidth="1"/>
    <col min="2487" max="2491" width="0" style="57" hidden="1" customWidth="1"/>
    <col min="2492" max="2492" width="20.7109375" style="57" customWidth="1"/>
    <col min="2493" max="2493" width="20.140625" style="57" customWidth="1"/>
    <col min="2494" max="2494" width="19" style="57" customWidth="1"/>
    <col min="2495" max="2504" width="0" style="57" hidden="1" customWidth="1"/>
    <col min="2505" max="2505" width="19.28515625" style="57" customWidth="1"/>
    <col min="2506" max="2506" width="19.42578125" style="57" customWidth="1"/>
    <col min="2507" max="2508" width="19.5703125" style="57" customWidth="1"/>
    <col min="2509" max="2510" width="9.7109375" style="57" customWidth="1"/>
    <col min="2511" max="2512" width="9.85546875" style="57" customWidth="1"/>
    <col min="2513" max="2514" width="9.28515625" style="57" customWidth="1"/>
    <col min="2515" max="2515" width="9.140625" style="57"/>
    <col min="2516" max="2516" width="9.85546875" style="57" customWidth="1"/>
    <col min="2517" max="2518" width="10.85546875" style="57" customWidth="1"/>
    <col min="2519" max="2519" width="19" style="57" bestFit="1" customWidth="1"/>
    <col min="2520" max="2520" width="9.28515625" style="57" customWidth="1"/>
    <col min="2521" max="2521" width="9.140625" style="57"/>
    <col min="2522" max="2522" width="20.7109375" style="57" customWidth="1"/>
    <col min="2523" max="2737" width="9.140625" style="57"/>
    <col min="2738" max="2738" width="5.28515625" style="57" customWidth="1"/>
    <col min="2739" max="2739" width="42.28515625" style="57" customWidth="1"/>
    <col min="2740" max="2742" width="19.5703125" style="57" customWidth="1"/>
    <col min="2743" max="2747" width="0" style="57" hidden="1" customWidth="1"/>
    <col min="2748" max="2748" width="20.7109375" style="57" customWidth="1"/>
    <col min="2749" max="2749" width="20.140625" style="57" customWidth="1"/>
    <col min="2750" max="2750" width="19" style="57" customWidth="1"/>
    <col min="2751" max="2760" width="0" style="57" hidden="1" customWidth="1"/>
    <col min="2761" max="2761" width="19.28515625" style="57" customWidth="1"/>
    <col min="2762" max="2762" width="19.42578125" style="57" customWidth="1"/>
    <col min="2763" max="2764" width="19.5703125" style="57" customWidth="1"/>
    <col min="2765" max="2766" width="9.7109375" style="57" customWidth="1"/>
    <col min="2767" max="2768" width="9.85546875" style="57" customWidth="1"/>
    <col min="2769" max="2770" width="9.28515625" style="57" customWidth="1"/>
    <col min="2771" max="2771" width="9.140625" style="57"/>
    <col min="2772" max="2772" width="9.85546875" style="57" customWidth="1"/>
    <col min="2773" max="2774" width="10.85546875" style="57" customWidth="1"/>
    <col min="2775" max="2775" width="19" style="57" bestFit="1" customWidth="1"/>
    <col min="2776" max="2776" width="9.28515625" style="57" customWidth="1"/>
    <col min="2777" max="2777" width="9.140625" style="57"/>
    <col min="2778" max="2778" width="20.7109375" style="57" customWidth="1"/>
    <col min="2779" max="2993" width="9.140625" style="57"/>
    <col min="2994" max="2994" width="5.28515625" style="57" customWidth="1"/>
    <col min="2995" max="2995" width="42.28515625" style="57" customWidth="1"/>
    <col min="2996" max="2998" width="19.5703125" style="57" customWidth="1"/>
    <col min="2999" max="3003" width="0" style="57" hidden="1" customWidth="1"/>
    <col min="3004" max="3004" width="20.7109375" style="57" customWidth="1"/>
    <col min="3005" max="3005" width="20.140625" style="57" customWidth="1"/>
    <col min="3006" max="3006" width="19" style="57" customWidth="1"/>
    <col min="3007" max="3016" width="0" style="57" hidden="1" customWidth="1"/>
    <col min="3017" max="3017" width="19.28515625" style="57" customWidth="1"/>
    <col min="3018" max="3018" width="19.42578125" style="57" customWidth="1"/>
    <col min="3019" max="3020" width="19.5703125" style="57" customWidth="1"/>
    <col min="3021" max="3022" width="9.7109375" style="57" customWidth="1"/>
    <col min="3023" max="3024" width="9.85546875" style="57" customWidth="1"/>
    <col min="3025" max="3026" width="9.28515625" style="57" customWidth="1"/>
    <col min="3027" max="3027" width="9.140625" style="57"/>
    <col min="3028" max="3028" width="9.85546875" style="57" customWidth="1"/>
    <col min="3029" max="3030" width="10.85546875" style="57" customWidth="1"/>
    <col min="3031" max="3031" width="19" style="57" bestFit="1" customWidth="1"/>
    <col min="3032" max="3032" width="9.28515625" style="57" customWidth="1"/>
    <col min="3033" max="3033" width="9.140625" style="57"/>
    <col min="3034" max="3034" width="20.7109375" style="57" customWidth="1"/>
    <col min="3035" max="3249" width="9.140625" style="57"/>
    <col min="3250" max="3250" width="5.28515625" style="57" customWidth="1"/>
    <col min="3251" max="3251" width="42.28515625" style="57" customWidth="1"/>
    <col min="3252" max="3254" width="19.5703125" style="57" customWidth="1"/>
    <col min="3255" max="3259" width="0" style="57" hidden="1" customWidth="1"/>
    <col min="3260" max="3260" width="20.7109375" style="57" customWidth="1"/>
    <col min="3261" max="3261" width="20.140625" style="57" customWidth="1"/>
    <col min="3262" max="3262" width="19" style="57" customWidth="1"/>
    <col min="3263" max="3272" width="0" style="57" hidden="1" customWidth="1"/>
    <col min="3273" max="3273" width="19.28515625" style="57" customWidth="1"/>
    <col min="3274" max="3274" width="19.42578125" style="57" customWidth="1"/>
    <col min="3275" max="3276" width="19.5703125" style="57" customWidth="1"/>
    <col min="3277" max="3278" width="9.7109375" style="57" customWidth="1"/>
    <col min="3279" max="3280" width="9.85546875" style="57" customWidth="1"/>
    <col min="3281" max="3282" width="9.28515625" style="57" customWidth="1"/>
    <col min="3283" max="3283" width="9.140625" style="57"/>
    <col min="3284" max="3284" width="9.85546875" style="57" customWidth="1"/>
    <col min="3285" max="3286" width="10.85546875" style="57" customWidth="1"/>
    <col min="3287" max="3287" width="19" style="57" bestFit="1" customWidth="1"/>
    <col min="3288" max="3288" width="9.28515625" style="57" customWidth="1"/>
    <col min="3289" max="3289" width="9.140625" style="57"/>
    <col min="3290" max="3290" width="20.7109375" style="57" customWidth="1"/>
    <col min="3291" max="3505" width="9.140625" style="57"/>
    <col min="3506" max="3506" width="5.28515625" style="57" customWidth="1"/>
    <col min="3507" max="3507" width="42.28515625" style="57" customWidth="1"/>
    <col min="3508" max="3510" width="19.5703125" style="57" customWidth="1"/>
    <col min="3511" max="3515" width="0" style="57" hidden="1" customWidth="1"/>
    <col min="3516" max="3516" width="20.7109375" style="57" customWidth="1"/>
    <col min="3517" max="3517" width="20.140625" style="57" customWidth="1"/>
    <col min="3518" max="3518" width="19" style="57" customWidth="1"/>
    <col min="3519" max="3528" width="0" style="57" hidden="1" customWidth="1"/>
    <col min="3529" max="3529" width="19.28515625" style="57" customWidth="1"/>
    <col min="3530" max="3530" width="19.42578125" style="57" customWidth="1"/>
    <col min="3531" max="3532" width="19.5703125" style="57" customWidth="1"/>
    <col min="3533" max="3534" width="9.7109375" style="57" customWidth="1"/>
    <col min="3535" max="3536" width="9.85546875" style="57" customWidth="1"/>
    <col min="3537" max="3538" width="9.28515625" style="57" customWidth="1"/>
    <col min="3539" max="3539" width="9.140625" style="57"/>
    <col min="3540" max="3540" width="9.85546875" style="57" customWidth="1"/>
    <col min="3541" max="3542" width="10.85546875" style="57" customWidth="1"/>
    <col min="3543" max="3543" width="19" style="57" bestFit="1" customWidth="1"/>
    <col min="3544" max="3544" width="9.28515625" style="57" customWidth="1"/>
    <col min="3545" max="3545" width="9.140625" style="57"/>
    <col min="3546" max="3546" width="20.7109375" style="57" customWidth="1"/>
    <col min="3547" max="3761" width="9.140625" style="57"/>
    <col min="3762" max="3762" width="5.28515625" style="57" customWidth="1"/>
    <col min="3763" max="3763" width="42.28515625" style="57" customWidth="1"/>
    <col min="3764" max="3766" width="19.5703125" style="57" customWidth="1"/>
    <col min="3767" max="3771" width="0" style="57" hidden="1" customWidth="1"/>
    <col min="3772" max="3772" width="20.7109375" style="57" customWidth="1"/>
    <col min="3773" max="3773" width="20.140625" style="57" customWidth="1"/>
    <col min="3774" max="3774" width="19" style="57" customWidth="1"/>
    <col min="3775" max="3784" width="0" style="57" hidden="1" customWidth="1"/>
    <col min="3785" max="3785" width="19.28515625" style="57" customWidth="1"/>
    <col min="3786" max="3786" width="19.42578125" style="57" customWidth="1"/>
    <col min="3787" max="3788" width="19.5703125" style="57" customWidth="1"/>
    <col min="3789" max="3790" width="9.7109375" style="57" customWidth="1"/>
    <col min="3791" max="3792" width="9.85546875" style="57" customWidth="1"/>
    <col min="3793" max="3794" width="9.28515625" style="57" customWidth="1"/>
    <col min="3795" max="3795" width="9.140625" style="57"/>
    <col min="3796" max="3796" width="9.85546875" style="57" customWidth="1"/>
    <col min="3797" max="3798" width="10.85546875" style="57" customWidth="1"/>
    <col min="3799" max="3799" width="19" style="57" bestFit="1" customWidth="1"/>
    <col min="3800" max="3800" width="9.28515625" style="57" customWidth="1"/>
    <col min="3801" max="3801" width="9.140625" style="57"/>
    <col min="3802" max="3802" width="20.7109375" style="57" customWidth="1"/>
    <col min="3803" max="4017" width="9.140625" style="57"/>
    <col min="4018" max="4018" width="5.28515625" style="57" customWidth="1"/>
    <col min="4019" max="4019" width="42.28515625" style="57" customWidth="1"/>
    <col min="4020" max="4022" width="19.5703125" style="57" customWidth="1"/>
    <col min="4023" max="4027" width="0" style="57" hidden="1" customWidth="1"/>
    <col min="4028" max="4028" width="20.7109375" style="57" customWidth="1"/>
    <col min="4029" max="4029" width="20.140625" style="57" customWidth="1"/>
    <col min="4030" max="4030" width="19" style="57" customWidth="1"/>
    <col min="4031" max="4040" width="0" style="57" hidden="1" customWidth="1"/>
    <col min="4041" max="4041" width="19.28515625" style="57" customWidth="1"/>
    <col min="4042" max="4042" width="19.42578125" style="57" customWidth="1"/>
    <col min="4043" max="4044" width="19.5703125" style="57" customWidth="1"/>
    <col min="4045" max="4046" width="9.7109375" style="57" customWidth="1"/>
    <col min="4047" max="4048" width="9.85546875" style="57" customWidth="1"/>
    <col min="4049" max="4050" width="9.28515625" style="57" customWidth="1"/>
    <col min="4051" max="4051" width="9.140625" style="57"/>
    <col min="4052" max="4052" width="9.85546875" style="57" customWidth="1"/>
    <col min="4053" max="4054" width="10.85546875" style="57" customWidth="1"/>
    <col min="4055" max="4055" width="19" style="57" bestFit="1" customWidth="1"/>
    <col min="4056" max="4056" width="9.28515625" style="57" customWidth="1"/>
    <col min="4057" max="4057" width="9.140625" style="57"/>
    <col min="4058" max="4058" width="20.7109375" style="57" customWidth="1"/>
    <col min="4059" max="4273" width="9.140625" style="57"/>
    <col min="4274" max="4274" width="5.28515625" style="57" customWidth="1"/>
    <col min="4275" max="4275" width="42.28515625" style="57" customWidth="1"/>
    <col min="4276" max="4278" width="19.5703125" style="57" customWidth="1"/>
    <col min="4279" max="4283" width="0" style="57" hidden="1" customWidth="1"/>
    <col min="4284" max="4284" width="20.7109375" style="57" customWidth="1"/>
    <col min="4285" max="4285" width="20.140625" style="57" customWidth="1"/>
    <col min="4286" max="4286" width="19" style="57" customWidth="1"/>
    <col min="4287" max="4296" width="0" style="57" hidden="1" customWidth="1"/>
    <col min="4297" max="4297" width="19.28515625" style="57" customWidth="1"/>
    <col min="4298" max="4298" width="19.42578125" style="57" customWidth="1"/>
    <col min="4299" max="4300" width="19.5703125" style="57" customWidth="1"/>
    <col min="4301" max="4302" width="9.7109375" style="57" customWidth="1"/>
    <col min="4303" max="4304" width="9.85546875" style="57" customWidth="1"/>
    <col min="4305" max="4306" width="9.28515625" style="57" customWidth="1"/>
    <col min="4307" max="4307" width="9.140625" style="57"/>
    <col min="4308" max="4308" width="9.85546875" style="57" customWidth="1"/>
    <col min="4309" max="4310" width="10.85546875" style="57" customWidth="1"/>
    <col min="4311" max="4311" width="19" style="57" bestFit="1" customWidth="1"/>
    <col min="4312" max="4312" width="9.28515625" style="57" customWidth="1"/>
    <col min="4313" max="4313" width="9.140625" style="57"/>
    <col min="4314" max="4314" width="20.7109375" style="57" customWidth="1"/>
    <col min="4315" max="4529" width="9.140625" style="57"/>
    <col min="4530" max="4530" width="5.28515625" style="57" customWidth="1"/>
    <col min="4531" max="4531" width="42.28515625" style="57" customWidth="1"/>
    <col min="4532" max="4534" width="19.5703125" style="57" customWidth="1"/>
    <col min="4535" max="4539" width="0" style="57" hidden="1" customWidth="1"/>
    <col min="4540" max="4540" width="20.7109375" style="57" customWidth="1"/>
    <col min="4541" max="4541" width="20.140625" style="57" customWidth="1"/>
    <col min="4542" max="4542" width="19" style="57" customWidth="1"/>
    <col min="4543" max="4552" width="0" style="57" hidden="1" customWidth="1"/>
    <col min="4553" max="4553" width="19.28515625" style="57" customWidth="1"/>
    <col min="4554" max="4554" width="19.42578125" style="57" customWidth="1"/>
    <col min="4555" max="4556" width="19.5703125" style="57" customWidth="1"/>
    <col min="4557" max="4558" width="9.7109375" style="57" customWidth="1"/>
    <col min="4559" max="4560" width="9.85546875" style="57" customWidth="1"/>
    <col min="4561" max="4562" width="9.28515625" style="57" customWidth="1"/>
    <col min="4563" max="4563" width="9.140625" style="57"/>
    <col min="4564" max="4564" width="9.85546875" style="57" customWidth="1"/>
    <col min="4565" max="4566" width="10.85546875" style="57" customWidth="1"/>
    <col min="4567" max="4567" width="19" style="57" bestFit="1" customWidth="1"/>
    <col min="4568" max="4568" width="9.28515625" style="57" customWidth="1"/>
    <col min="4569" max="4569" width="9.140625" style="57"/>
    <col min="4570" max="4570" width="20.7109375" style="57" customWidth="1"/>
    <col min="4571" max="4785" width="9.140625" style="57"/>
    <col min="4786" max="4786" width="5.28515625" style="57" customWidth="1"/>
    <col min="4787" max="4787" width="42.28515625" style="57" customWidth="1"/>
    <col min="4788" max="4790" width="19.5703125" style="57" customWidth="1"/>
    <col min="4791" max="4795" width="0" style="57" hidden="1" customWidth="1"/>
    <col min="4796" max="4796" width="20.7109375" style="57" customWidth="1"/>
    <col min="4797" max="4797" width="20.140625" style="57" customWidth="1"/>
    <col min="4798" max="4798" width="19" style="57" customWidth="1"/>
    <col min="4799" max="4808" width="0" style="57" hidden="1" customWidth="1"/>
    <col min="4809" max="4809" width="19.28515625" style="57" customWidth="1"/>
    <col min="4810" max="4810" width="19.42578125" style="57" customWidth="1"/>
    <col min="4811" max="4812" width="19.5703125" style="57" customWidth="1"/>
    <col min="4813" max="4814" width="9.7109375" style="57" customWidth="1"/>
    <col min="4815" max="4816" width="9.85546875" style="57" customWidth="1"/>
    <col min="4817" max="4818" width="9.28515625" style="57" customWidth="1"/>
    <col min="4819" max="4819" width="9.140625" style="57"/>
    <col min="4820" max="4820" width="9.85546875" style="57" customWidth="1"/>
    <col min="4821" max="4822" width="10.85546875" style="57" customWidth="1"/>
    <col min="4823" max="4823" width="19" style="57" bestFit="1" customWidth="1"/>
    <col min="4824" max="4824" width="9.28515625" style="57" customWidth="1"/>
    <col min="4825" max="4825" width="9.140625" style="57"/>
    <col min="4826" max="4826" width="20.7109375" style="57" customWidth="1"/>
    <col min="4827" max="5041" width="9.140625" style="57"/>
    <col min="5042" max="5042" width="5.28515625" style="57" customWidth="1"/>
    <col min="5043" max="5043" width="42.28515625" style="57" customWidth="1"/>
    <col min="5044" max="5046" width="19.5703125" style="57" customWidth="1"/>
    <col min="5047" max="5051" width="0" style="57" hidden="1" customWidth="1"/>
    <col min="5052" max="5052" width="20.7109375" style="57" customWidth="1"/>
    <col min="5053" max="5053" width="20.140625" style="57" customWidth="1"/>
    <col min="5054" max="5054" width="19" style="57" customWidth="1"/>
    <col min="5055" max="5064" width="0" style="57" hidden="1" customWidth="1"/>
    <col min="5065" max="5065" width="19.28515625" style="57" customWidth="1"/>
    <col min="5066" max="5066" width="19.42578125" style="57" customWidth="1"/>
    <col min="5067" max="5068" width="19.5703125" style="57" customWidth="1"/>
    <col min="5069" max="5070" width="9.7109375" style="57" customWidth="1"/>
    <col min="5071" max="5072" width="9.85546875" style="57" customWidth="1"/>
    <col min="5073" max="5074" width="9.28515625" style="57" customWidth="1"/>
    <col min="5075" max="5075" width="9.140625" style="57"/>
    <col min="5076" max="5076" width="9.85546875" style="57" customWidth="1"/>
    <col min="5077" max="5078" width="10.85546875" style="57" customWidth="1"/>
    <col min="5079" max="5079" width="19" style="57" bestFit="1" customWidth="1"/>
    <col min="5080" max="5080" width="9.28515625" style="57" customWidth="1"/>
    <col min="5081" max="5081" width="9.140625" style="57"/>
    <col min="5082" max="5082" width="20.7109375" style="57" customWidth="1"/>
    <col min="5083" max="5297" width="9.140625" style="57"/>
    <col min="5298" max="5298" width="5.28515625" style="57" customWidth="1"/>
    <col min="5299" max="5299" width="42.28515625" style="57" customWidth="1"/>
    <col min="5300" max="5302" width="19.5703125" style="57" customWidth="1"/>
    <col min="5303" max="5307" width="0" style="57" hidden="1" customWidth="1"/>
    <col min="5308" max="5308" width="20.7109375" style="57" customWidth="1"/>
    <col min="5309" max="5309" width="20.140625" style="57" customWidth="1"/>
    <col min="5310" max="5310" width="19" style="57" customWidth="1"/>
    <col min="5311" max="5320" width="0" style="57" hidden="1" customWidth="1"/>
    <col min="5321" max="5321" width="19.28515625" style="57" customWidth="1"/>
    <col min="5322" max="5322" width="19.42578125" style="57" customWidth="1"/>
    <col min="5323" max="5324" width="19.5703125" style="57" customWidth="1"/>
    <col min="5325" max="5326" width="9.7109375" style="57" customWidth="1"/>
    <col min="5327" max="5328" width="9.85546875" style="57" customWidth="1"/>
    <col min="5329" max="5330" width="9.28515625" style="57" customWidth="1"/>
    <col min="5331" max="5331" width="9.140625" style="57"/>
    <col min="5332" max="5332" width="9.85546875" style="57" customWidth="1"/>
    <col min="5333" max="5334" width="10.85546875" style="57" customWidth="1"/>
    <col min="5335" max="5335" width="19" style="57" bestFit="1" customWidth="1"/>
    <col min="5336" max="5336" width="9.28515625" style="57" customWidth="1"/>
    <col min="5337" max="5337" width="9.140625" style="57"/>
    <col min="5338" max="5338" width="20.7109375" style="57" customWidth="1"/>
    <col min="5339" max="5553" width="9.140625" style="57"/>
    <col min="5554" max="5554" width="5.28515625" style="57" customWidth="1"/>
    <col min="5555" max="5555" width="42.28515625" style="57" customWidth="1"/>
    <col min="5556" max="5558" width="19.5703125" style="57" customWidth="1"/>
    <col min="5559" max="5563" width="0" style="57" hidden="1" customWidth="1"/>
    <col min="5564" max="5564" width="20.7109375" style="57" customWidth="1"/>
    <col min="5565" max="5565" width="20.140625" style="57" customWidth="1"/>
    <col min="5566" max="5566" width="19" style="57" customWidth="1"/>
    <col min="5567" max="5576" width="0" style="57" hidden="1" customWidth="1"/>
    <col min="5577" max="5577" width="19.28515625" style="57" customWidth="1"/>
    <col min="5578" max="5578" width="19.42578125" style="57" customWidth="1"/>
    <col min="5579" max="5580" width="19.5703125" style="57" customWidth="1"/>
    <col min="5581" max="5582" width="9.7109375" style="57" customWidth="1"/>
    <col min="5583" max="5584" width="9.85546875" style="57" customWidth="1"/>
    <col min="5585" max="5586" width="9.28515625" style="57" customWidth="1"/>
    <col min="5587" max="5587" width="9.140625" style="57"/>
    <col min="5588" max="5588" width="9.85546875" style="57" customWidth="1"/>
    <col min="5589" max="5590" width="10.85546875" style="57" customWidth="1"/>
    <col min="5591" max="5591" width="19" style="57" bestFit="1" customWidth="1"/>
    <col min="5592" max="5592" width="9.28515625" style="57" customWidth="1"/>
    <col min="5593" max="5593" width="9.140625" style="57"/>
    <col min="5594" max="5594" width="20.7109375" style="57" customWidth="1"/>
    <col min="5595" max="5809" width="9.140625" style="57"/>
    <col min="5810" max="5810" width="5.28515625" style="57" customWidth="1"/>
    <col min="5811" max="5811" width="42.28515625" style="57" customWidth="1"/>
    <col min="5812" max="5814" width="19.5703125" style="57" customWidth="1"/>
    <col min="5815" max="5819" width="0" style="57" hidden="1" customWidth="1"/>
    <col min="5820" max="5820" width="20.7109375" style="57" customWidth="1"/>
    <col min="5821" max="5821" width="20.140625" style="57" customWidth="1"/>
    <col min="5822" max="5822" width="19" style="57" customWidth="1"/>
    <col min="5823" max="5832" width="0" style="57" hidden="1" customWidth="1"/>
    <col min="5833" max="5833" width="19.28515625" style="57" customWidth="1"/>
    <col min="5834" max="5834" width="19.42578125" style="57" customWidth="1"/>
    <col min="5835" max="5836" width="19.5703125" style="57" customWidth="1"/>
    <col min="5837" max="5838" width="9.7109375" style="57" customWidth="1"/>
    <col min="5839" max="5840" width="9.85546875" style="57" customWidth="1"/>
    <col min="5841" max="5842" width="9.28515625" style="57" customWidth="1"/>
    <col min="5843" max="5843" width="9.140625" style="57"/>
    <col min="5844" max="5844" width="9.85546875" style="57" customWidth="1"/>
    <col min="5845" max="5846" width="10.85546875" style="57" customWidth="1"/>
    <col min="5847" max="5847" width="19" style="57" bestFit="1" customWidth="1"/>
    <col min="5848" max="5848" width="9.28515625" style="57" customWidth="1"/>
    <col min="5849" max="5849" width="9.140625" style="57"/>
    <col min="5850" max="5850" width="20.7109375" style="57" customWidth="1"/>
    <col min="5851" max="6065" width="9.140625" style="57"/>
    <col min="6066" max="6066" width="5.28515625" style="57" customWidth="1"/>
    <col min="6067" max="6067" width="42.28515625" style="57" customWidth="1"/>
    <col min="6068" max="6070" width="19.5703125" style="57" customWidth="1"/>
    <col min="6071" max="6075" width="0" style="57" hidden="1" customWidth="1"/>
    <col min="6076" max="6076" width="20.7109375" style="57" customWidth="1"/>
    <col min="6077" max="6077" width="20.140625" style="57" customWidth="1"/>
    <col min="6078" max="6078" width="19" style="57" customWidth="1"/>
    <col min="6079" max="6088" width="0" style="57" hidden="1" customWidth="1"/>
    <col min="6089" max="6089" width="19.28515625" style="57" customWidth="1"/>
    <col min="6090" max="6090" width="19.42578125" style="57" customWidth="1"/>
    <col min="6091" max="6092" width="19.5703125" style="57" customWidth="1"/>
    <col min="6093" max="6094" width="9.7109375" style="57" customWidth="1"/>
    <col min="6095" max="6096" width="9.85546875" style="57" customWidth="1"/>
    <col min="6097" max="6098" width="9.28515625" style="57" customWidth="1"/>
    <col min="6099" max="6099" width="9.140625" style="57"/>
    <col min="6100" max="6100" width="9.85546875" style="57" customWidth="1"/>
    <col min="6101" max="6102" width="10.85546875" style="57" customWidth="1"/>
    <col min="6103" max="6103" width="19" style="57" bestFit="1" customWidth="1"/>
    <col min="6104" max="6104" width="9.28515625" style="57" customWidth="1"/>
    <col min="6105" max="6105" width="9.140625" style="57"/>
    <col min="6106" max="6106" width="20.7109375" style="57" customWidth="1"/>
    <col min="6107" max="6321" width="9.140625" style="57"/>
    <col min="6322" max="6322" width="5.28515625" style="57" customWidth="1"/>
    <col min="6323" max="6323" width="42.28515625" style="57" customWidth="1"/>
    <col min="6324" max="6326" width="19.5703125" style="57" customWidth="1"/>
    <col min="6327" max="6331" width="0" style="57" hidden="1" customWidth="1"/>
    <col min="6332" max="6332" width="20.7109375" style="57" customWidth="1"/>
    <col min="6333" max="6333" width="20.140625" style="57" customWidth="1"/>
    <col min="6334" max="6334" width="19" style="57" customWidth="1"/>
    <col min="6335" max="6344" width="0" style="57" hidden="1" customWidth="1"/>
    <col min="6345" max="6345" width="19.28515625" style="57" customWidth="1"/>
    <col min="6346" max="6346" width="19.42578125" style="57" customWidth="1"/>
    <col min="6347" max="6348" width="19.5703125" style="57" customWidth="1"/>
    <col min="6349" max="6350" width="9.7109375" style="57" customWidth="1"/>
    <col min="6351" max="6352" width="9.85546875" style="57" customWidth="1"/>
    <col min="6353" max="6354" width="9.28515625" style="57" customWidth="1"/>
    <col min="6355" max="6355" width="9.140625" style="57"/>
    <col min="6356" max="6356" width="9.85546875" style="57" customWidth="1"/>
    <col min="6357" max="6358" width="10.85546875" style="57" customWidth="1"/>
    <col min="6359" max="6359" width="19" style="57" bestFit="1" customWidth="1"/>
    <col min="6360" max="6360" width="9.28515625" style="57" customWidth="1"/>
    <col min="6361" max="6361" width="9.140625" style="57"/>
    <col min="6362" max="6362" width="20.7109375" style="57" customWidth="1"/>
    <col min="6363" max="6577" width="9.140625" style="57"/>
    <col min="6578" max="6578" width="5.28515625" style="57" customWidth="1"/>
    <col min="6579" max="6579" width="42.28515625" style="57" customWidth="1"/>
    <col min="6580" max="6582" width="19.5703125" style="57" customWidth="1"/>
    <col min="6583" max="6587" width="0" style="57" hidden="1" customWidth="1"/>
    <col min="6588" max="6588" width="20.7109375" style="57" customWidth="1"/>
    <col min="6589" max="6589" width="20.140625" style="57" customWidth="1"/>
    <col min="6590" max="6590" width="19" style="57" customWidth="1"/>
    <col min="6591" max="6600" width="0" style="57" hidden="1" customWidth="1"/>
    <col min="6601" max="6601" width="19.28515625" style="57" customWidth="1"/>
    <col min="6602" max="6602" width="19.42578125" style="57" customWidth="1"/>
    <col min="6603" max="6604" width="19.5703125" style="57" customWidth="1"/>
    <col min="6605" max="6606" width="9.7109375" style="57" customWidth="1"/>
    <col min="6607" max="6608" width="9.85546875" style="57" customWidth="1"/>
    <col min="6609" max="6610" width="9.28515625" style="57" customWidth="1"/>
    <col min="6611" max="6611" width="9.140625" style="57"/>
    <col min="6612" max="6612" width="9.85546875" style="57" customWidth="1"/>
    <col min="6613" max="6614" width="10.85546875" style="57" customWidth="1"/>
    <col min="6615" max="6615" width="19" style="57" bestFit="1" customWidth="1"/>
    <col min="6616" max="6616" width="9.28515625" style="57" customWidth="1"/>
    <col min="6617" max="6617" width="9.140625" style="57"/>
    <col min="6618" max="6618" width="20.7109375" style="57" customWidth="1"/>
    <col min="6619" max="6833" width="9.140625" style="57"/>
    <col min="6834" max="6834" width="5.28515625" style="57" customWidth="1"/>
    <col min="6835" max="6835" width="42.28515625" style="57" customWidth="1"/>
    <col min="6836" max="6838" width="19.5703125" style="57" customWidth="1"/>
    <col min="6839" max="6843" width="0" style="57" hidden="1" customWidth="1"/>
    <col min="6844" max="6844" width="20.7109375" style="57" customWidth="1"/>
    <col min="6845" max="6845" width="20.140625" style="57" customWidth="1"/>
    <col min="6846" max="6846" width="19" style="57" customWidth="1"/>
    <col min="6847" max="6856" width="0" style="57" hidden="1" customWidth="1"/>
    <col min="6857" max="6857" width="19.28515625" style="57" customWidth="1"/>
    <col min="6858" max="6858" width="19.42578125" style="57" customWidth="1"/>
    <col min="6859" max="6860" width="19.5703125" style="57" customWidth="1"/>
    <col min="6861" max="6862" width="9.7109375" style="57" customWidth="1"/>
    <col min="6863" max="6864" width="9.85546875" style="57" customWidth="1"/>
    <col min="6865" max="6866" width="9.28515625" style="57" customWidth="1"/>
    <col min="6867" max="6867" width="9.140625" style="57"/>
    <col min="6868" max="6868" width="9.85546875" style="57" customWidth="1"/>
    <col min="6869" max="6870" width="10.85546875" style="57" customWidth="1"/>
    <col min="6871" max="6871" width="19" style="57" bestFit="1" customWidth="1"/>
    <col min="6872" max="6872" width="9.28515625" style="57" customWidth="1"/>
    <col min="6873" max="6873" width="9.140625" style="57"/>
    <col min="6874" max="6874" width="20.7109375" style="57" customWidth="1"/>
    <col min="6875" max="7089" width="9.140625" style="57"/>
    <col min="7090" max="7090" width="5.28515625" style="57" customWidth="1"/>
    <col min="7091" max="7091" width="42.28515625" style="57" customWidth="1"/>
    <col min="7092" max="7094" width="19.5703125" style="57" customWidth="1"/>
    <col min="7095" max="7099" width="0" style="57" hidden="1" customWidth="1"/>
    <col min="7100" max="7100" width="20.7109375" style="57" customWidth="1"/>
    <col min="7101" max="7101" width="20.140625" style="57" customWidth="1"/>
    <col min="7102" max="7102" width="19" style="57" customWidth="1"/>
    <col min="7103" max="7112" width="0" style="57" hidden="1" customWidth="1"/>
    <col min="7113" max="7113" width="19.28515625" style="57" customWidth="1"/>
    <col min="7114" max="7114" width="19.42578125" style="57" customWidth="1"/>
    <col min="7115" max="7116" width="19.5703125" style="57" customWidth="1"/>
    <col min="7117" max="7118" width="9.7109375" style="57" customWidth="1"/>
    <col min="7119" max="7120" width="9.85546875" style="57" customWidth="1"/>
    <col min="7121" max="7122" width="9.28515625" style="57" customWidth="1"/>
    <col min="7123" max="7123" width="9.140625" style="57"/>
    <col min="7124" max="7124" width="9.85546875" style="57" customWidth="1"/>
    <col min="7125" max="7126" width="10.85546875" style="57" customWidth="1"/>
    <col min="7127" max="7127" width="19" style="57" bestFit="1" customWidth="1"/>
    <col min="7128" max="7128" width="9.28515625" style="57" customWidth="1"/>
    <col min="7129" max="7129" width="9.140625" style="57"/>
    <col min="7130" max="7130" width="20.7109375" style="57" customWidth="1"/>
    <col min="7131" max="7345" width="9.140625" style="57"/>
    <col min="7346" max="7346" width="5.28515625" style="57" customWidth="1"/>
    <col min="7347" max="7347" width="42.28515625" style="57" customWidth="1"/>
    <col min="7348" max="7350" width="19.5703125" style="57" customWidth="1"/>
    <col min="7351" max="7355" width="0" style="57" hidden="1" customWidth="1"/>
    <col min="7356" max="7356" width="20.7109375" style="57" customWidth="1"/>
    <col min="7357" max="7357" width="20.140625" style="57" customWidth="1"/>
    <col min="7358" max="7358" width="19" style="57" customWidth="1"/>
    <col min="7359" max="7368" width="0" style="57" hidden="1" customWidth="1"/>
    <col min="7369" max="7369" width="19.28515625" style="57" customWidth="1"/>
    <col min="7370" max="7370" width="19.42578125" style="57" customWidth="1"/>
    <col min="7371" max="7372" width="19.5703125" style="57" customWidth="1"/>
    <col min="7373" max="7374" width="9.7109375" style="57" customWidth="1"/>
    <col min="7375" max="7376" width="9.85546875" style="57" customWidth="1"/>
    <col min="7377" max="7378" width="9.28515625" style="57" customWidth="1"/>
    <col min="7379" max="7379" width="9.140625" style="57"/>
    <col min="7380" max="7380" width="9.85546875" style="57" customWidth="1"/>
    <col min="7381" max="7382" width="10.85546875" style="57" customWidth="1"/>
    <col min="7383" max="7383" width="19" style="57" bestFit="1" customWidth="1"/>
    <col min="7384" max="7384" width="9.28515625" style="57" customWidth="1"/>
    <col min="7385" max="7385" width="9.140625" style="57"/>
    <col min="7386" max="7386" width="20.7109375" style="57" customWidth="1"/>
    <col min="7387" max="7601" width="9.140625" style="57"/>
    <col min="7602" max="7602" width="5.28515625" style="57" customWidth="1"/>
    <col min="7603" max="7603" width="42.28515625" style="57" customWidth="1"/>
    <col min="7604" max="7606" width="19.5703125" style="57" customWidth="1"/>
    <col min="7607" max="7611" width="0" style="57" hidden="1" customWidth="1"/>
    <col min="7612" max="7612" width="20.7109375" style="57" customWidth="1"/>
    <col min="7613" max="7613" width="20.140625" style="57" customWidth="1"/>
    <col min="7614" max="7614" width="19" style="57" customWidth="1"/>
    <col min="7615" max="7624" width="0" style="57" hidden="1" customWidth="1"/>
    <col min="7625" max="7625" width="19.28515625" style="57" customWidth="1"/>
    <col min="7626" max="7626" width="19.42578125" style="57" customWidth="1"/>
    <col min="7627" max="7628" width="19.5703125" style="57" customWidth="1"/>
    <col min="7629" max="7630" width="9.7109375" style="57" customWidth="1"/>
    <col min="7631" max="7632" width="9.85546875" style="57" customWidth="1"/>
    <col min="7633" max="7634" width="9.28515625" style="57" customWidth="1"/>
    <col min="7635" max="7635" width="9.140625" style="57"/>
    <col min="7636" max="7636" width="9.85546875" style="57" customWidth="1"/>
    <col min="7637" max="7638" width="10.85546875" style="57" customWidth="1"/>
    <col min="7639" max="7639" width="19" style="57" bestFit="1" customWidth="1"/>
    <col min="7640" max="7640" width="9.28515625" style="57" customWidth="1"/>
    <col min="7641" max="7641" width="9.140625" style="57"/>
    <col min="7642" max="7642" width="20.7109375" style="57" customWidth="1"/>
    <col min="7643" max="7857" width="9.140625" style="57"/>
    <col min="7858" max="7858" width="5.28515625" style="57" customWidth="1"/>
    <col min="7859" max="7859" width="42.28515625" style="57" customWidth="1"/>
    <col min="7860" max="7862" width="19.5703125" style="57" customWidth="1"/>
    <col min="7863" max="7867" width="0" style="57" hidden="1" customWidth="1"/>
    <col min="7868" max="7868" width="20.7109375" style="57" customWidth="1"/>
    <col min="7869" max="7869" width="20.140625" style="57" customWidth="1"/>
    <col min="7870" max="7870" width="19" style="57" customWidth="1"/>
    <col min="7871" max="7880" width="0" style="57" hidden="1" customWidth="1"/>
    <col min="7881" max="7881" width="19.28515625" style="57" customWidth="1"/>
    <col min="7882" max="7882" width="19.42578125" style="57" customWidth="1"/>
    <col min="7883" max="7884" width="19.5703125" style="57" customWidth="1"/>
    <col min="7885" max="7886" width="9.7109375" style="57" customWidth="1"/>
    <col min="7887" max="7888" width="9.85546875" style="57" customWidth="1"/>
    <col min="7889" max="7890" width="9.28515625" style="57" customWidth="1"/>
    <col min="7891" max="7891" width="9.140625" style="57"/>
    <col min="7892" max="7892" width="9.85546875" style="57" customWidth="1"/>
    <col min="7893" max="7894" width="10.85546875" style="57" customWidth="1"/>
    <col min="7895" max="7895" width="19" style="57" bestFit="1" customWidth="1"/>
    <col min="7896" max="7896" width="9.28515625" style="57" customWidth="1"/>
    <col min="7897" max="7897" width="9.140625" style="57"/>
    <col min="7898" max="7898" width="20.7109375" style="57" customWidth="1"/>
    <col min="7899" max="8113" width="9.140625" style="57"/>
    <col min="8114" max="8114" width="5.28515625" style="57" customWidth="1"/>
    <col min="8115" max="8115" width="42.28515625" style="57" customWidth="1"/>
    <col min="8116" max="8118" width="19.5703125" style="57" customWidth="1"/>
    <col min="8119" max="8123" width="0" style="57" hidden="1" customWidth="1"/>
    <col min="8124" max="8124" width="20.7109375" style="57" customWidth="1"/>
    <col min="8125" max="8125" width="20.140625" style="57" customWidth="1"/>
    <col min="8126" max="8126" width="19" style="57" customWidth="1"/>
    <col min="8127" max="8136" width="0" style="57" hidden="1" customWidth="1"/>
    <col min="8137" max="8137" width="19.28515625" style="57" customWidth="1"/>
    <col min="8138" max="8138" width="19.42578125" style="57" customWidth="1"/>
    <col min="8139" max="8140" width="19.5703125" style="57" customWidth="1"/>
    <col min="8141" max="8142" width="9.7109375" style="57" customWidth="1"/>
    <col min="8143" max="8144" width="9.85546875" style="57" customWidth="1"/>
    <col min="8145" max="8146" width="9.28515625" style="57" customWidth="1"/>
    <col min="8147" max="8147" width="9.140625" style="57"/>
    <col min="8148" max="8148" width="9.85546875" style="57" customWidth="1"/>
    <col min="8149" max="8150" width="10.85546875" style="57" customWidth="1"/>
    <col min="8151" max="8151" width="19" style="57" bestFit="1" customWidth="1"/>
    <col min="8152" max="8152" width="9.28515625" style="57" customWidth="1"/>
    <col min="8153" max="8153" width="9.140625" style="57"/>
    <col min="8154" max="8154" width="20.7109375" style="57" customWidth="1"/>
    <col min="8155" max="8369" width="9.140625" style="57"/>
    <col min="8370" max="8370" width="5.28515625" style="57" customWidth="1"/>
    <col min="8371" max="8371" width="42.28515625" style="57" customWidth="1"/>
    <col min="8372" max="8374" width="19.5703125" style="57" customWidth="1"/>
    <col min="8375" max="8379" width="0" style="57" hidden="1" customWidth="1"/>
    <col min="8380" max="8380" width="20.7109375" style="57" customWidth="1"/>
    <col min="8381" max="8381" width="20.140625" style="57" customWidth="1"/>
    <col min="8382" max="8382" width="19" style="57" customWidth="1"/>
    <col min="8383" max="8392" width="0" style="57" hidden="1" customWidth="1"/>
    <col min="8393" max="8393" width="19.28515625" style="57" customWidth="1"/>
    <col min="8394" max="8394" width="19.42578125" style="57" customWidth="1"/>
    <col min="8395" max="8396" width="19.5703125" style="57" customWidth="1"/>
    <col min="8397" max="8398" width="9.7109375" style="57" customWidth="1"/>
    <col min="8399" max="8400" width="9.85546875" style="57" customWidth="1"/>
    <col min="8401" max="8402" width="9.28515625" style="57" customWidth="1"/>
    <col min="8403" max="8403" width="9.140625" style="57"/>
    <col min="8404" max="8404" width="9.85546875" style="57" customWidth="1"/>
    <col min="8405" max="8406" width="10.85546875" style="57" customWidth="1"/>
    <col min="8407" max="8407" width="19" style="57" bestFit="1" customWidth="1"/>
    <col min="8408" max="8408" width="9.28515625" style="57" customWidth="1"/>
    <col min="8409" max="8409" width="9.140625" style="57"/>
    <col min="8410" max="8410" width="20.7109375" style="57" customWidth="1"/>
    <col min="8411" max="8625" width="9.140625" style="57"/>
    <col min="8626" max="8626" width="5.28515625" style="57" customWidth="1"/>
    <col min="8627" max="8627" width="42.28515625" style="57" customWidth="1"/>
    <col min="8628" max="8630" width="19.5703125" style="57" customWidth="1"/>
    <col min="8631" max="8635" width="0" style="57" hidden="1" customWidth="1"/>
    <col min="8636" max="8636" width="20.7109375" style="57" customWidth="1"/>
    <col min="8637" max="8637" width="20.140625" style="57" customWidth="1"/>
    <col min="8638" max="8638" width="19" style="57" customWidth="1"/>
    <col min="8639" max="8648" width="0" style="57" hidden="1" customWidth="1"/>
    <col min="8649" max="8649" width="19.28515625" style="57" customWidth="1"/>
    <col min="8650" max="8650" width="19.42578125" style="57" customWidth="1"/>
    <col min="8651" max="8652" width="19.5703125" style="57" customWidth="1"/>
    <col min="8653" max="8654" width="9.7109375" style="57" customWidth="1"/>
    <col min="8655" max="8656" width="9.85546875" style="57" customWidth="1"/>
    <col min="8657" max="8658" width="9.28515625" style="57" customWidth="1"/>
    <col min="8659" max="8659" width="9.140625" style="57"/>
    <col min="8660" max="8660" width="9.85546875" style="57" customWidth="1"/>
    <col min="8661" max="8662" width="10.85546875" style="57" customWidth="1"/>
    <col min="8663" max="8663" width="19" style="57" bestFit="1" customWidth="1"/>
    <col min="8664" max="8664" width="9.28515625" style="57" customWidth="1"/>
    <col min="8665" max="8665" width="9.140625" style="57"/>
    <col min="8666" max="8666" width="20.7109375" style="57" customWidth="1"/>
    <col min="8667" max="8881" width="9.140625" style="57"/>
    <col min="8882" max="8882" width="5.28515625" style="57" customWidth="1"/>
    <col min="8883" max="8883" width="42.28515625" style="57" customWidth="1"/>
    <col min="8884" max="8886" width="19.5703125" style="57" customWidth="1"/>
    <col min="8887" max="8891" width="0" style="57" hidden="1" customWidth="1"/>
    <col min="8892" max="8892" width="20.7109375" style="57" customWidth="1"/>
    <col min="8893" max="8893" width="20.140625" style="57" customWidth="1"/>
    <col min="8894" max="8894" width="19" style="57" customWidth="1"/>
    <col min="8895" max="8904" width="0" style="57" hidden="1" customWidth="1"/>
    <col min="8905" max="8905" width="19.28515625" style="57" customWidth="1"/>
    <col min="8906" max="8906" width="19.42578125" style="57" customWidth="1"/>
    <col min="8907" max="8908" width="19.5703125" style="57" customWidth="1"/>
    <col min="8909" max="8910" width="9.7109375" style="57" customWidth="1"/>
    <col min="8911" max="8912" width="9.85546875" style="57" customWidth="1"/>
    <col min="8913" max="8914" width="9.28515625" style="57" customWidth="1"/>
    <col min="8915" max="8915" width="9.140625" style="57"/>
    <col min="8916" max="8916" width="9.85546875" style="57" customWidth="1"/>
    <col min="8917" max="8918" width="10.85546875" style="57" customWidth="1"/>
    <col min="8919" max="8919" width="19" style="57" bestFit="1" customWidth="1"/>
    <col min="8920" max="8920" width="9.28515625" style="57" customWidth="1"/>
    <col min="8921" max="8921" width="9.140625" style="57"/>
    <col min="8922" max="8922" width="20.7109375" style="57" customWidth="1"/>
    <col min="8923" max="9137" width="9.140625" style="57"/>
    <col min="9138" max="9138" width="5.28515625" style="57" customWidth="1"/>
    <col min="9139" max="9139" width="42.28515625" style="57" customWidth="1"/>
    <col min="9140" max="9142" width="19.5703125" style="57" customWidth="1"/>
    <col min="9143" max="9147" width="0" style="57" hidden="1" customWidth="1"/>
    <col min="9148" max="9148" width="20.7109375" style="57" customWidth="1"/>
    <col min="9149" max="9149" width="20.140625" style="57" customWidth="1"/>
    <col min="9150" max="9150" width="19" style="57" customWidth="1"/>
    <col min="9151" max="9160" width="0" style="57" hidden="1" customWidth="1"/>
    <col min="9161" max="9161" width="19.28515625" style="57" customWidth="1"/>
    <col min="9162" max="9162" width="19.42578125" style="57" customWidth="1"/>
    <col min="9163" max="9164" width="19.5703125" style="57" customWidth="1"/>
    <col min="9165" max="9166" width="9.7109375" style="57" customWidth="1"/>
    <col min="9167" max="9168" width="9.85546875" style="57" customWidth="1"/>
    <col min="9169" max="9170" width="9.28515625" style="57" customWidth="1"/>
    <col min="9171" max="9171" width="9.140625" style="57"/>
    <col min="9172" max="9172" width="9.85546875" style="57" customWidth="1"/>
    <col min="9173" max="9174" width="10.85546875" style="57" customWidth="1"/>
    <col min="9175" max="9175" width="19" style="57" bestFit="1" customWidth="1"/>
    <col min="9176" max="9176" width="9.28515625" style="57" customWidth="1"/>
    <col min="9177" max="9177" width="9.140625" style="57"/>
    <col min="9178" max="9178" width="20.7109375" style="57" customWidth="1"/>
    <col min="9179" max="9393" width="9.140625" style="57"/>
    <col min="9394" max="9394" width="5.28515625" style="57" customWidth="1"/>
    <col min="9395" max="9395" width="42.28515625" style="57" customWidth="1"/>
    <col min="9396" max="9398" width="19.5703125" style="57" customWidth="1"/>
    <col min="9399" max="9403" width="0" style="57" hidden="1" customWidth="1"/>
    <col min="9404" max="9404" width="20.7109375" style="57" customWidth="1"/>
    <col min="9405" max="9405" width="20.140625" style="57" customWidth="1"/>
    <col min="9406" max="9406" width="19" style="57" customWidth="1"/>
    <col min="9407" max="9416" width="0" style="57" hidden="1" customWidth="1"/>
    <col min="9417" max="9417" width="19.28515625" style="57" customWidth="1"/>
    <col min="9418" max="9418" width="19.42578125" style="57" customWidth="1"/>
    <col min="9419" max="9420" width="19.5703125" style="57" customWidth="1"/>
    <col min="9421" max="9422" width="9.7109375" style="57" customWidth="1"/>
    <col min="9423" max="9424" width="9.85546875" style="57" customWidth="1"/>
    <col min="9425" max="9426" width="9.28515625" style="57" customWidth="1"/>
    <col min="9427" max="9427" width="9.140625" style="57"/>
    <col min="9428" max="9428" width="9.85546875" style="57" customWidth="1"/>
    <col min="9429" max="9430" width="10.85546875" style="57" customWidth="1"/>
    <col min="9431" max="9431" width="19" style="57" bestFit="1" customWidth="1"/>
    <col min="9432" max="9432" width="9.28515625" style="57" customWidth="1"/>
    <col min="9433" max="9433" width="9.140625" style="57"/>
    <col min="9434" max="9434" width="20.7109375" style="57" customWidth="1"/>
    <col min="9435" max="9649" width="9.140625" style="57"/>
    <col min="9650" max="9650" width="5.28515625" style="57" customWidth="1"/>
    <col min="9651" max="9651" width="42.28515625" style="57" customWidth="1"/>
    <col min="9652" max="9654" width="19.5703125" style="57" customWidth="1"/>
    <col min="9655" max="9659" width="0" style="57" hidden="1" customWidth="1"/>
    <col min="9660" max="9660" width="20.7109375" style="57" customWidth="1"/>
    <col min="9661" max="9661" width="20.140625" style="57" customWidth="1"/>
    <col min="9662" max="9662" width="19" style="57" customWidth="1"/>
    <col min="9663" max="9672" width="0" style="57" hidden="1" customWidth="1"/>
    <col min="9673" max="9673" width="19.28515625" style="57" customWidth="1"/>
    <col min="9674" max="9674" width="19.42578125" style="57" customWidth="1"/>
    <col min="9675" max="9676" width="19.5703125" style="57" customWidth="1"/>
    <col min="9677" max="9678" width="9.7109375" style="57" customWidth="1"/>
    <col min="9679" max="9680" width="9.85546875" style="57" customWidth="1"/>
    <col min="9681" max="9682" width="9.28515625" style="57" customWidth="1"/>
    <col min="9683" max="9683" width="9.140625" style="57"/>
    <col min="9684" max="9684" width="9.85546875" style="57" customWidth="1"/>
    <col min="9685" max="9686" width="10.85546875" style="57" customWidth="1"/>
    <col min="9687" max="9687" width="19" style="57" bestFit="1" customWidth="1"/>
    <col min="9688" max="9688" width="9.28515625" style="57" customWidth="1"/>
    <col min="9689" max="9689" width="9.140625" style="57"/>
    <col min="9690" max="9690" width="20.7109375" style="57" customWidth="1"/>
    <col min="9691" max="9905" width="9.140625" style="57"/>
    <col min="9906" max="9906" width="5.28515625" style="57" customWidth="1"/>
    <col min="9907" max="9907" width="42.28515625" style="57" customWidth="1"/>
    <col min="9908" max="9910" width="19.5703125" style="57" customWidth="1"/>
    <col min="9911" max="9915" width="0" style="57" hidden="1" customWidth="1"/>
    <col min="9916" max="9916" width="20.7109375" style="57" customWidth="1"/>
    <col min="9917" max="9917" width="20.140625" style="57" customWidth="1"/>
    <col min="9918" max="9918" width="19" style="57" customWidth="1"/>
    <col min="9919" max="9928" width="0" style="57" hidden="1" customWidth="1"/>
    <col min="9929" max="9929" width="19.28515625" style="57" customWidth="1"/>
    <col min="9930" max="9930" width="19.42578125" style="57" customWidth="1"/>
    <col min="9931" max="9932" width="19.5703125" style="57" customWidth="1"/>
    <col min="9933" max="9934" width="9.7109375" style="57" customWidth="1"/>
    <col min="9935" max="9936" width="9.85546875" style="57" customWidth="1"/>
    <col min="9937" max="9938" width="9.28515625" style="57" customWidth="1"/>
    <col min="9939" max="9939" width="9.140625" style="57"/>
    <col min="9940" max="9940" width="9.85546875" style="57" customWidth="1"/>
    <col min="9941" max="9942" width="10.85546875" style="57" customWidth="1"/>
    <col min="9943" max="9943" width="19" style="57" bestFit="1" customWidth="1"/>
    <col min="9944" max="9944" width="9.28515625" style="57" customWidth="1"/>
    <col min="9945" max="9945" width="9.140625" style="57"/>
    <col min="9946" max="9946" width="20.7109375" style="57" customWidth="1"/>
    <col min="9947" max="10161" width="9.140625" style="57"/>
    <col min="10162" max="10162" width="5.28515625" style="57" customWidth="1"/>
    <col min="10163" max="10163" width="42.28515625" style="57" customWidth="1"/>
    <col min="10164" max="10166" width="19.5703125" style="57" customWidth="1"/>
    <col min="10167" max="10171" width="0" style="57" hidden="1" customWidth="1"/>
    <col min="10172" max="10172" width="20.7109375" style="57" customWidth="1"/>
    <col min="10173" max="10173" width="20.140625" style="57" customWidth="1"/>
    <col min="10174" max="10174" width="19" style="57" customWidth="1"/>
    <col min="10175" max="10184" width="0" style="57" hidden="1" customWidth="1"/>
    <col min="10185" max="10185" width="19.28515625" style="57" customWidth="1"/>
    <col min="10186" max="10186" width="19.42578125" style="57" customWidth="1"/>
    <col min="10187" max="10188" width="19.5703125" style="57" customWidth="1"/>
    <col min="10189" max="10190" width="9.7109375" style="57" customWidth="1"/>
    <col min="10191" max="10192" width="9.85546875" style="57" customWidth="1"/>
    <col min="10193" max="10194" width="9.28515625" style="57" customWidth="1"/>
    <col min="10195" max="10195" width="9.140625" style="57"/>
    <col min="10196" max="10196" width="9.85546875" style="57" customWidth="1"/>
    <col min="10197" max="10198" width="10.85546875" style="57" customWidth="1"/>
    <col min="10199" max="10199" width="19" style="57" bestFit="1" customWidth="1"/>
    <col min="10200" max="10200" width="9.28515625" style="57" customWidth="1"/>
    <col min="10201" max="10201" width="9.140625" style="57"/>
    <col min="10202" max="10202" width="20.7109375" style="57" customWidth="1"/>
    <col min="10203" max="10417" width="9.140625" style="57"/>
    <col min="10418" max="10418" width="5.28515625" style="57" customWidth="1"/>
    <col min="10419" max="10419" width="42.28515625" style="57" customWidth="1"/>
    <col min="10420" max="10422" width="19.5703125" style="57" customWidth="1"/>
    <col min="10423" max="10427" width="0" style="57" hidden="1" customWidth="1"/>
    <col min="10428" max="10428" width="20.7109375" style="57" customWidth="1"/>
    <col min="10429" max="10429" width="20.140625" style="57" customWidth="1"/>
    <col min="10430" max="10430" width="19" style="57" customWidth="1"/>
    <col min="10431" max="10440" width="0" style="57" hidden="1" customWidth="1"/>
    <col min="10441" max="10441" width="19.28515625" style="57" customWidth="1"/>
    <col min="10442" max="10442" width="19.42578125" style="57" customWidth="1"/>
    <col min="10443" max="10444" width="19.5703125" style="57" customWidth="1"/>
    <col min="10445" max="10446" width="9.7109375" style="57" customWidth="1"/>
    <col min="10447" max="10448" width="9.85546875" style="57" customWidth="1"/>
    <col min="10449" max="10450" width="9.28515625" style="57" customWidth="1"/>
    <col min="10451" max="10451" width="9.140625" style="57"/>
    <col min="10452" max="10452" width="9.85546875" style="57" customWidth="1"/>
    <col min="10453" max="10454" width="10.85546875" style="57" customWidth="1"/>
    <col min="10455" max="10455" width="19" style="57" bestFit="1" customWidth="1"/>
    <col min="10456" max="10456" width="9.28515625" style="57" customWidth="1"/>
    <col min="10457" max="10457" width="9.140625" style="57"/>
    <col min="10458" max="10458" width="20.7109375" style="57" customWidth="1"/>
    <col min="10459" max="10673" width="9.140625" style="57"/>
    <col min="10674" max="10674" width="5.28515625" style="57" customWidth="1"/>
    <col min="10675" max="10675" width="42.28515625" style="57" customWidth="1"/>
    <col min="10676" max="10678" width="19.5703125" style="57" customWidth="1"/>
    <col min="10679" max="10683" width="0" style="57" hidden="1" customWidth="1"/>
    <col min="10684" max="10684" width="20.7109375" style="57" customWidth="1"/>
    <col min="10685" max="10685" width="20.140625" style="57" customWidth="1"/>
    <col min="10686" max="10686" width="19" style="57" customWidth="1"/>
    <col min="10687" max="10696" width="0" style="57" hidden="1" customWidth="1"/>
    <col min="10697" max="10697" width="19.28515625" style="57" customWidth="1"/>
    <col min="10698" max="10698" width="19.42578125" style="57" customWidth="1"/>
    <col min="10699" max="10700" width="19.5703125" style="57" customWidth="1"/>
    <col min="10701" max="10702" width="9.7109375" style="57" customWidth="1"/>
    <col min="10703" max="10704" width="9.85546875" style="57" customWidth="1"/>
    <col min="10705" max="10706" width="9.28515625" style="57" customWidth="1"/>
    <col min="10707" max="10707" width="9.140625" style="57"/>
    <col min="10708" max="10708" width="9.85546875" style="57" customWidth="1"/>
    <col min="10709" max="10710" width="10.85546875" style="57" customWidth="1"/>
    <col min="10711" max="10711" width="19" style="57" bestFit="1" customWidth="1"/>
    <col min="10712" max="10712" width="9.28515625" style="57" customWidth="1"/>
    <col min="10713" max="10713" width="9.140625" style="57"/>
    <col min="10714" max="10714" width="20.7109375" style="57" customWidth="1"/>
    <col min="10715" max="10929" width="9.140625" style="57"/>
    <col min="10930" max="10930" width="5.28515625" style="57" customWidth="1"/>
    <col min="10931" max="10931" width="42.28515625" style="57" customWidth="1"/>
    <col min="10932" max="10934" width="19.5703125" style="57" customWidth="1"/>
    <col min="10935" max="10939" width="0" style="57" hidden="1" customWidth="1"/>
    <col min="10940" max="10940" width="20.7109375" style="57" customWidth="1"/>
    <col min="10941" max="10941" width="20.140625" style="57" customWidth="1"/>
    <col min="10942" max="10942" width="19" style="57" customWidth="1"/>
    <col min="10943" max="10952" width="0" style="57" hidden="1" customWidth="1"/>
    <col min="10953" max="10953" width="19.28515625" style="57" customWidth="1"/>
    <col min="10954" max="10954" width="19.42578125" style="57" customWidth="1"/>
    <col min="10955" max="10956" width="19.5703125" style="57" customWidth="1"/>
    <col min="10957" max="10958" width="9.7109375" style="57" customWidth="1"/>
    <col min="10959" max="10960" width="9.85546875" style="57" customWidth="1"/>
    <col min="10961" max="10962" width="9.28515625" style="57" customWidth="1"/>
    <col min="10963" max="10963" width="9.140625" style="57"/>
    <col min="10964" max="10964" width="9.85546875" style="57" customWidth="1"/>
    <col min="10965" max="10966" width="10.85546875" style="57" customWidth="1"/>
    <col min="10967" max="10967" width="19" style="57" bestFit="1" customWidth="1"/>
    <col min="10968" max="10968" width="9.28515625" style="57" customWidth="1"/>
    <col min="10969" max="10969" width="9.140625" style="57"/>
    <col min="10970" max="10970" width="20.7109375" style="57" customWidth="1"/>
    <col min="10971" max="11185" width="9.140625" style="57"/>
    <col min="11186" max="11186" width="5.28515625" style="57" customWidth="1"/>
    <col min="11187" max="11187" width="42.28515625" style="57" customWidth="1"/>
    <col min="11188" max="11190" width="19.5703125" style="57" customWidth="1"/>
    <col min="11191" max="11195" width="0" style="57" hidden="1" customWidth="1"/>
    <col min="11196" max="11196" width="20.7109375" style="57" customWidth="1"/>
    <col min="11197" max="11197" width="20.140625" style="57" customWidth="1"/>
    <col min="11198" max="11198" width="19" style="57" customWidth="1"/>
    <col min="11199" max="11208" width="0" style="57" hidden="1" customWidth="1"/>
    <col min="11209" max="11209" width="19.28515625" style="57" customWidth="1"/>
    <col min="11210" max="11210" width="19.42578125" style="57" customWidth="1"/>
    <col min="11211" max="11212" width="19.5703125" style="57" customWidth="1"/>
    <col min="11213" max="11214" width="9.7109375" style="57" customWidth="1"/>
    <col min="11215" max="11216" width="9.85546875" style="57" customWidth="1"/>
    <col min="11217" max="11218" width="9.28515625" style="57" customWidth="1"/>
    <col min="11219" max="11219" width="9.140625" style="57"/>
    <col min="11220" max="11220" width="9.85546875" style="57" customWidth="1"/>
    <col min="11221" max="11222" width="10.85546875" style="57" customWidth="1"/>
    <col min="11223" max="11223" width="19" style="57" bestFit="1" customWidth="1"/>
    <col min="11224" max="11224" width="9.28515625" style="57" customWidth="1"/>
    <col min="11225" max="11225" width="9.140625" style="57"/>
    <col min="11226" max="11226" width="20.7109375" style="57" customWidth="1"/>
    <col min="11227" max="11441" width="9.140625" style="57"/>
    <col min="11442" max="11442" width="5.28515625" style="57" customWidth="1"/>
    <col min="11443" max="11443" width="42.28515625" style="57" customWidth="1"/>
    <col min="11444" max="11446" width="19.5703125" style="57" customWidth="1"/>
    <col min="11447" max="11451" width="0" style="57" hidden="1" customWidth="1"/>
    <col min="11452" max="11452" width="20.7109375" style="57" customWidth="1"/>
    <col min="11453" max="11453" width="20.140625" style="57" customWidth="1"/>
    <col min="11454" max="11454" width="19" style="57" customWidth="1"/>
    <col min="11455" max="11464" width="0" style="57" hidden="1" customWidth="1"/>
    <col min="11465" max="11465" width="19.28515625" style="57" customWidth="1"/>
    <col min="11466" max="11466" width="19.42578125" style="57" customWidth="1"/>
    <col min="11467" max="11468" width="19.5703125" style="57" customWidth="1"/>
    <col min="11469" max="11470" width="9.7109375" style="57" customWidth="1"/>
    <col min="11471" max="11472" width="9.85546875" style="57" customWidth="1"/>
    <col min="11473" max="11474" width="9.28515625" style="57" customWidth="1"/>
    <col min="11475" max="11475" width="9.140625" style="57"/>
    <col min="11476" max="11476" width="9.85546875" style="57" customWidth="1"/>
    <col min="11477" max="11478" width="10.85546875" style="57" customWidth="1"/>
    <col min="11479" max="11479" width="19" style="57" bestFit="1" customWidth="1"/>
    <col min="11480" max="11480" width="9.28515625" style="57" customWidth="1"/>
    <col min="11481" max="11481" width="9.140625" style="57"/>
    <col min="11482" max="11482" width="20.7109375" style="57" customWidth="1"/>
    <col min="11483" max="11697" width="9.140625" style="57"/>
    <col min="11698" max="11698" width="5.28515625" style="57" customWidth="1"/>
    <col min="11699" max="11699" width="42.28515625" style="57" customWidth="1"/>
    <col min="11700" max="11702" width="19.5703125" style="57" customWidth="1"/>
    <col min="11703" max="11707" width="0" style="57" hidden="1" customWidth="1"/>
    <col min="11708" max="11708" width="20.7109375" style="57" customWidth="1"/>
    <col min="11709" max="11709" width="20.140625" style="57" customWidth="1"/>
    <col min="11710" max="11710" width="19" style="57" customWidth="1"/>
    <col min="11711" max="11720" width="0" style="57" hidden="1" customWidth="1"/>
    <col min="11721" max="11721" width="19.28515625" style="57" customWidth="1"/>
    <col min="11722" max="11722" width="19.42578125" style="57" customWidth="1"/>
    <col min="11723" max="11724" width="19.5703125" style="57" customWidth="1"/>
    <col min="11725" max="11726" width="9.7109375" style="57" customWidth="1"/>
    <col min="11727" max="11728" width="9.85546875" style="57" customWidth="1"/>
    <col min="11729" max="11730" width="9.28515625" style="57" customWidth="1"/>
    <col min="11731" max="11731" width="9.140625" style="57"/>
    <col min="11732" max="11732" width="9.85546875" style="57" customWidth="1"/>
    <col min="11733" max="11734" width="10.85546875" style="57" customWidth="1"/>
    <col min="11735" max="11735" width="19" style="57" bestFit="1" customWidth="1"/>
    <col min="11736" max="11736" width="9.28515625" style="57" customWidth="1"/>
    <col min="11737" max="11737" width="9.140625" style="57"/>
    <col min="11738" max="11738" width="20.7109375" style="57" customWidth="1"/>
    <col min="11739" max="11953" width="9.140625" style="57"/>
    <col min="11954" max="11954" width="5.28515625" style="57" customWidth="1"/>
    <col min="11955" max="11955" width="42.28515625" style="57" customWidth="1"/>
    <col min="11956" max="11958" width="19.5703125" style="57" customWidth="1"/>
    <col min="11959" max="11963" width="0" style="57" hidden="1" customWidth="1"/>
    <col min="11964" max="11964" width="20.7109375" style="57" customWidth="1"/>
    <col min="11965" max="11965" width="20.140625" style="57" customWidth="1"/>
    <col min="11966" max="11966" width="19" style="57" customWidth="1"/>
    <col min="11967" max="11976" width="0" style="57" hidden="1" customWidth="1"/>
    <col min="11977" max="11977" width="19.28515625" style="57" customWidth="1"/>
    <col min="11978" max="11978" width="19.42578125" style="57" customWidth="1"/>
    <col min="11979" max="11980" width="19.5703125" style="57" customWidth="1"/>
    <col min="11981" max="11982" width="9.7109375" style="57" customWidth="1"/>
    <col min="11983" max="11984" width="9.85546875" style="57" customWidth="1"/>
    <col min="11985" max="11986" width="9.28515625" style="57" customWidth="1"/>
    <col min="11987" max="11987" width="9.140625" style="57"/>
    <col min="11988" max="11988" width="9.85546875" style="57" customWidth="1"/>
    <col min="11989" max="11990" width="10.85546875" style="57" customWidth="1"/>
    <col min="11991" max="11991" width="19" style="57" bestFit="1" customWidth="1"/>
    <col min="11992" max="11992" width="9.28515625" style="57" customWidth="1"/>
    <col min="11993" max="11993" width="9.140625" style="57"/>
    <col min="11994" max="11994" width="20.7109375" style="57" customWidth="1"/>
    <col min="11995" max="12209" width="9.140625" style="57"/>
    <col min="12210" max="12210" width="5.28515625" style="57" customWidth="1"/>
    <col min="12211" max="12211" width="42.28515625" style="57" customWidth="1"/>
    <col min="12212" max="12214" width="19.5703125" style="57" customWidth="1"/>
    <col min="12215" max="12219" width="0" style="57" hidden="1" customWidth="1"/>
    <col min="12220" max="12220" width="20.7109375" style="57" customWidth="1"/>
    <col min="12221" max="12221" width="20.140625" style="57" customWidth="1"/>
    <col min="12222" max="12222" width="19" style="57" customWidth="1"/>
    <col min="12223" max="12232" width="0" style="57" hidden="1" customWidth="1"/>
    <col min="12233" max="12233" width="19.28515625" style="57" customWidth="1"/>
    <col min="12234" max="12234" width="19.42578125" style="57" customWidth="1"/>
    <col min="12235" max="12236" width="19.5703125" style="57" customWidth="1"/>
    <col min="12237" max="12238" width="9.7109375" style="57" customWidth="1"/>
    <col min="12239" max="12240" width="9.85546875" style="57" customWidth="1"/>
    <col min="12241" max="12242" width="9.28515625" style="57" customWidth="1"/>
    <col min="12243" max="12243" width="9.140625" style="57"/>
    <col min="12244" max="12244" width="9.85546875" style="57" customWidth="1"/>
    <col min="12245" max="12246" width="10.85546875" style="57" customWidth="1"/>
    <col min="12247" max="12247" width="19" style="57" bestFit="1" customWidth="1"/>
    <col min="12248" max="12248" width="9.28515625" style="57" customWidth="1"/>
    <col min="12249" max="12249" width="9.140625" style="57"/>
    <col min="12250" max="12250" width="20.7109375" style="57" customWidth="1"/>
    <col min="12251" max="12465" width="9.140625" style="57"/>
    <col min="12466" max="12466" width="5.28515625" style="57" customWidth="1"/>
    <col min="12467" max="12467" width="42.28515625" style="57" customWidth="1"/>
    <col min="12468" max="12470" width="19.5703125" style="57" customWidth="1"/>
    <col min="12471" max="12475" width="0" style="57" hidden="1" customWidth="1"/>
    <col min="12476" max="12476" width="20.7109375" style="57" customWidth="1"/>
    <col min="12477" max="12477" width="20.140625" style="57" customWidth="1"/>
    <col min="12478" max="12478" width="19" style="57" customWidth="1"/>
    <col min="12479" max="12488" width="0" style="57" hidden="1" customWidth="1"/>
    <col min="12489" max="12489" width="19.28515625" style="57" customWidth="1"/>
    <col min="12490" max="12490" width="19.42578125" style="57" customWidth="1"/>
    <col min="12491" max="12492" width="19.5703125" style="57" customWidth="1"/>
    <col min="12493" max="12494" width="9.7109375" style="57" customWidth="1"/>
    <col min="12495" max="12496" width="9.85546875" style="57" customWidth="1"/>
    <col min="12497" max="12498" width="9.28515625" style="57" customWidth="1"/>
    <col min="12499" max="12499" width="9.140625" style="57"/>
    <col min="12500" max="12500" width="9.85546875" style="57" customWidth="1"/>
    <col min="12501" max="12502" width="10.85546875" style="57" customWidth="1"/>
    <col min="12503" max="12503" width="19" style="57" bestFit="1" customWidth="1"/>
    <col min="12504" max="12504" width="9.28515625" style="57" customWidth="1"/>
    <col min="12505" max="12505" width="9.140625" style="57"/>
    <col min="12506" max="12506" width="20.7109375" style="57" customWidth="1"/>
    <col min="12507" max="12721" width="9.140625" style="57"/>
    <col min="12722" max="12722" width="5.28515625" style="57" customWidth="1"/>
    <col min="12723" max="12723" width="42.28515625" style="57" customWidth="1"/>
    <col min="12724" max="12726" width="19.5703125" style="57" customWidth="1"/>
    <col min="12727" max="12731" width="0" style="57" hidden="1" customWidth="1"/>
    <col min="12732" max="12732" width="20.7109375" style="57" customWidth="1"/>
    <col min="12733" max="12733" width="20.140625" style="57" customWidth="1"/>
    <col min="12734" max="12734" width="19" style="57" customWidth="1"/>
    <col min="12735" max="12744" width="0" style="57" hidden="1" customWidth="1"/>
    <col min="12745" max="12745" width="19.28515625" style="57" customWidth="1"/>
    <col min="12746" max="12746" width="19.42578125" style="57" customWidth="1"/>
    <col min="12747" max="12748" width="19.5703125" style="57" customWidth="1"/>
    <col min="12749" max="12750" width="9.7109375" style="57" customWidth="1"/>
    <col min="12751" max="12752" width="9.85546875" style="57" customWidth="1"/>
    <col min="12753" max="12754" width="9.28515625" style="57" customWidth="1"/>
    <col min="12755" max="12755" width="9.140625" style="57"/>
    <col min="12756" max="12756" width="9.85546875" style="57" customWidth="1"/>
    <col min="12757" max="12758" width="10.85546875" style="57" customWidth="1"/>
    <col min="12759" max="12759" width="19" style="57" bestFit="1" customWidth="1"/>
    <col min="12760" max="12760" width="9.28515625" style="57" customWidth="1"/>
    <col min="12761" max="12761" width="9.140625" style="57"/>
    <col min="12762" max="12762" width="20.7109375" style="57" customWidth="1"/>
    <col min="12763" max="12977" width="9.140625" style="57"/>
    <col min="12978" max="12978" width="5.28515625" style="57" customWidth="1"/>
    <col min="12979" max="12979" width="42.28515625" style="57" customWidth="1"/>
    <col min="12980" max="12982" width="19.5703125" style="57" customWidth="1"/>
    <col min="12983" max="12987" width="0" style="57" hidden="1" customWidth="1"/>
    <col min="12988" max="12988" width="20.7109375" style="57" customWidth="1"/>
    <col min="12989" max="12989" width="20.140625" style="57" customWidth="1"/>
    <col min="12990" max="12990" width="19" style="57" customWidth="1"/>
    <col min="12991" max="13000" width="0" style="57" hidden="1" customWidth="1"/>
    <col min="13001" max="13001" width="19.28515625" style="57" customWidth="1"/>
    <col min="13002" max="13002" width="19.42578125" style="57" customWidth="1"/>
    <col min="13003" max="13004" width="19.5703125" style="57" customWidth="1"/>
    <col min="13005" max="13006" width="9.7109375" style="57" customWidth="1"/>
    <col min="13007" max="13008" width="9.85546875" style="57" customWidth="1"/>
    <col min="13009" max="13010" width="9.28515625" style="57" customWidth="1"/>
    <col min="13011" max="13011" width="9.140625" style="57"/>
    <col min="13012" max="13012" width="9.85546875" style="57" customWidth="1"/>
    <col min="13013" max="13014" width="10.85546875" style="57" customWidth="1"/>
    <col min="13015" max="13015" width="19" style="57" bestFit="1" customWidth="1"/>
    <col min="13016" max="13016" width="9.28515625" style="57" customWidth="1"/>
    <col min="13017" max="13017" width="9.140625" style="57"/>
    <col min="13018" max="13018" width="20.7109375" style="57" customWidth="1"/>
    <col min="13019" max="13233" width="9.140625" style="57"/>
    <col min="13234" max="13234" width="5.28515625" style="57" customWidth="1"/>
    <col min="13235" max="13235" width="42.28515625" style="57" customWidth="1"/>
    <col min="13236" max="13238" width="19.5703125" style="57" customWidth="1"/>
    <col min="13239" max="13243" width="0" style="57" hidden="1" customWidth="1"/>
    <col min="13244" max="13244" width="20.7109375" style="57" customWidth="1"/>
    <col min="13245" max="13245" width="20.140625" style="57" customWidth="1"/>
    <col min="13246" max="13246" width="19" style="57" customWidth="1"/>
    <col min="13247" max="13256" width="0" style="57" hidden="1" customWidth="1"/>
    <col min="13257" max="13257" width="19.28515625" style="57" customWidth="1"/>
    <col min="13258" max="13258" width="19.42578125" style="57" customWidth="1"/>
    <col min="13259" max="13260" width="19.5703125" style="57" customWidth="1"/>
    <col min="13261" max="13262" width="9.7109375" style="57" customWidth="1"/>
    <col min="13263" max="13264" width="9.85546875" style="57" customWidth="1"/>
    <col min="13265" max="13266" width="9.28515625" style="57" customWidth="1"/>
    <col min="13267" max="13267" width="9.140625" style="57"/>
    <col min="13268" max="13268" width="9.85546875" style="57" customWidth="1"/>
    <col min="13269" max="13270" width="10.85546875" style="57" customWidth="1"/>
    <col min="13271" max="13271" width="19" style="57" bestFit="1" customWidth="1"/>
    <col min="13272" max="13272" width="9.28515625" style="57" customWidth="1"/>
    <col min="13273" max="13273" width="9.140625" style="57"/>
    <col min="13274" max="13274" width="20.7109375" style="57" customWidth="1"/>
    <col min="13275" max="13489" width="9.140625" style="57"/>
    <col min="13490" max="13490" width="5.28515625" style="57" customWidth="1"/>
    <col min="13491" max="13491" width="42.28515625" style="57" customWidth="1"/>
    <col min="13492" max="13494" width="19.5703125" style="57" customWidth="1"/>
    <col min="13495" max="13499" width="0" style="57" hidden="1" customWidth="1"/>
    <col min="13500" max="13500" width="20.7109375" style="57" customWidth="1"/>
    <col min="13501" max="13501" width="20.140625" style="57" customWidth="1"/>
    <col min="13502" max="13502" width="19" style="57" customWidth="1"/>
    <col min="13503" max="13512" width="0" style="57" hidden="1" customWidth="1"/>
    <col min="13513" max="13513" width="19.28515625" style="57" customWidth="1"/>
    <col min="13514" max="13514" width="19.42578125" style="57" customWidth="1"/>
    <col min="13515" max="13516" width="19.5703125" style="57" customWidth="1"/>
    <col min="13517" max="13518" width="9.7109375" style="57" customWidth="1"/>
    <col min="13519" max="13520" width="9.85546875" style="57" customWidth="1"/>
    <col min="13521" max="13522" width="9.28515625" style="57" customWidth="1"/>
    <col min="13523" max="13523" width="9.140625" style="57"/>
    <col min="13524" max="13524" width="9.85546875" style="57" customWidth="1"/>
    <col min="13525" max="13526" width="10.85546875" style="57" customWidth="1"/>
    <col min="13527" max="13527" width="19" style="57" bestFit="1" customWidth="1"/>
    <col min="13528" max="13528" width="9.28515625" style="57" customWidth="1"/>
    <col min="13529" max="13529" width="9.140625" style="57"/>
    <col min="13530" max="13530" width="20.7109375" style="57" customWidth="1"/>
    <col min="13531" max="13745" width="9.140625" style="57"/>
    <col min="13746" max="13746" width="5.28515625" style="57" customWidth="1"/>
    <col min="13747" max="13747" width="42.28515625" style="57" customWidth="1"/>
    <col min="13748" max="13750" width="19.5703125" style="57" customWidth="1"/>
    <col min="13751" max="13755" width="0" style="57" hidden="1" customWidth="1"/>
    <col min="13756" max="13756" width="20.7109375" style="57" customWidth="1"/>
    <col min="13757" max="13757" width="20.140625" style="57" customWidth="1"/>
    <col min="13758" max="13758" width="19" style="57" customWidth="1"/>
    <col min="13759" max="13768" width="0" style="57" hidden="1" customWidth="1"/>
    <col min="13769" max="13769" width="19.28515625" style="57" customWidth="1"/>
    <col min="13770" max="13770" width="19.42578125" style="57" customWidth="1"/>
    <col min="13771" max="13772" width="19.5703125" style="57" customWidth="1"/>
    <col min="13773" max="13774" width="9.7109375" style="57" customWidth="1"/>
    <col min="13775" max="13776" width="9.85546875" style="57" customWidth="1"/>
    <col min="13777" max="13778" width="9.28515625" style="57" customWidth="1"/>
    <col min="13779" max="13779" width="9.140625" style="57"/>
    <col min="13780" max="13780" width="9.85546875" style="57" customWidth="1"/>
    <col min="13781" max="13782" width="10.85546875" style="57" customWidth="1"/>
    <col min="13783" max="13783" width="19" style="57" bestFit="1" customWidth="1"/>
    <col min="13784" max="13784" width="9.28515625" style="57" customWidth="1"/>
    <col min="13785" max="13785" width="9.140625" style="57"/>
    <col min="13786" max="13786" width="20.7109375" style="57" customWidth="1"/>
    <col min="13787" max="14001" width="9.140625" style="57"/>
    <col min="14002" max="14002" width="5.28515625" style="57" customWidth="1"/>
    <col min="14003" max="14003" width="42.28515625" style="57" customWidth="1"/>
    <col min="14004" max="14006" width="19.5703125" style="57" customWidth="1"/>
    <col min="14007" max="14011" width="0" style="57" hidden="1" customWidth="1"/>
    <col min="14012" max="14012" width="20.7109375" style="57" customWidth="1"/>
    <col min="14013" max="14013" width="20.140625" style="57" customWidth="1"/>
    <col min="14014" max="14014" width="19" style="57" customWidth="1"/>
    <col min="14015" max="14024" width="0" style="57" hidden="1" customWidth="1"/>
    <col min="14025" max="14025" width="19.28515625" style="57" customWidth="1"/>
    <col min="14026" max="14026" width="19.42578125" style="57" customWidth="1"/>
    <col min="14027" max="14028" width="19.5703125" style="57" customWidth="1"/>
    <col min="14029" max="14030" width="9.7109375" style="57" customWidth="1"/>
    <col min="14031" max="14032" width="9.85546875" style="57" customWidth="1"/>
    <col min="14033" max="14034" width="9.28515625" style="57" customWidth="1"/>
    <col min="14035" max="14035" width="9.140625" style="57"/>
    <col min="14036" max="14036" width="9.85546875" style="57" customWidth="1"/>
    <col min="14037" max="14038" width="10.85546875" style="57" customWidth="1"/>
    <col min="14039" max="14039" width="19" style="57" bestFit="1" customWidth="1"/>
    <col min="14040" max="14040" width="9.28515625" style="57" customWidth="1"/>
    <col min="14041" max="14041" width="9.140625" style="57"/>
    <col min="14042" max="14042" width="20.7109375" style="57" customWidth="1"/>
    <col min="14043" max="14257" width="9.140625" style="57"/>
    <col min="14258" max="14258" width="5.28515625" style="57" customWidth="1"/>
    <col min="14259" max="14259" width="42.28515625" style="57" customWidth="1"/>
    <col min="14260" max="14262" width="19.5703125" style="57" customWidth="1"/>
    <col min="14263" max="14267" width="0" style="57" hidden="1" customWidth="1"/>
    <col min="14268" max="14268" width="20.7109375" style="57" customWidth="1"/>
    <col min="14269" max="14269" width="20.140625" style="57" customWidth="1"/>
    <col min="14270" max="14270" width="19" style="57" customWidth="1"/>
    <col min="14271" max="14280" width="0" style="57" hidden="1" customWidth="1"/>
    <col min="14281" max="14281" width="19.28515625" style="57" customWidth="1"/>
    <col min="14282" max="14282" width="19.42578125" style="57" customWidth="1"/>
    <col min="14283" max="14284" width="19.5703125" style="57" customWidth="1"/>
    <col min="14285" max="14286" width="9.7109375" style="57" customWidth="1"/>
    <col min="14287" max="14288" width="9.85546875" style="57" customWidth="1"/>
    <col min="14289" max="14290" width="9.28515625" style="57" customWidth="1"/>
    <col min="14291" max="14291" width="9.140625" style="57"/>
    <col min="14292" max="14292" width="9.85546875" style="57" customWidth="1"/>
    <col min="14293" max="14294" width="10.85546875" style="57" customWidth="1"/>
    <col min="14295" max="14295" width="19" style="57" bestFit="1" customWidth="1"/>
    <col min="14296" max="14296" width="9.28515625" style="57" customWidth="1"/>
    <col min="14297" max="14297" width="9.140625" style="57"/>
    <col min="14298" max="14298" width="20.7109375" style="57" customWidth="1"/>
    <col min="14299" max="14513" width="9.140625" style="57"/>
    <col min="14514" max="14514" width="5.28515625" style="57" customWidth="1"/>
    <col min="14515" max="14515" width="42.28515625" style="57" customWidth="1"/>
    <col min="14516" max="14518" width="19.5703125" style="57" customWidth="1"/>
    <col min="14519" max="14523" width="0" style="57" hidden="1" customWidth="1"/>
    <col min="14524" max="14524" width="20.7109375" style="57" customWidth="1"/>
    <col min="14525" max="14525" width="20.140625" style="57" customWidth="1"/>
    <col min="14526" max="14526" width="19" style="57" customWidth="1"/>
    <col min="14527" max="14536" width="0" style="57" hidden="1" customWidth="1"/>
    <col min="14537" max="14537" width="19.28515625" style="57" customWidth="1"/>
    <col min="14538" max="14538" width="19.42578125" style="57" customWidth="1"/>
    <col min="14539" max="14540" width="19.5703125" style="57" customWidth="1"/>
    <col min="14541" max="14542" width="9.7109375" style="57" customWidth="1"/>
    <col min="14543" max="14544" width="9.85546875" style="57" customWidth="1"/>
    <col min="14545" max="14546" width="9.28515625" style="57" customWidth="1"/>
    <col min="14547" max="14547" width="9.140625" style="57"/>
    <col min="14548" max="14548" width="9.85546875" style="57" customWidth="1"/>
    <col min="14549" max="14550" width="10.85546875" style="57" customWidth="1"/>
    <col min="14551" max="14551" width="19" style="57" bestFit="1" customWidth="1"/>
    <col min="14552" max="14552" width="9.28515625" style="57" customWidth="1"/>
    <col min="14553" max="14553" width="9.140625" style="57"/>
    <col min="14554" max="14554" width="20.7109375" style="57" customWidth="1"/>
    <col min="14555" max="14769" width="9.140625" style="57"/>
    <col min="14770" max="14770" width="5.28515625" style="57" customWidth="1"/>
    <col min="14771" max="14771" width="42.28515625" style="57" customWidth="1"/>
    <col min="14772" max="14774" width="19.5703125" style="57" customWidth="1"/>
    <col min="14775" max="14779" width="0" style="57" hidden="1" customWidth="1"/>
    <col min="14780" max="14780" width="20.7109375" style="57" customWidth="1"/>
    <col min="14781" max="14781" width="20.140625" style="57" customWidth="1"/>
    <col min="14782" max="14782" width="19" style="57" customWidth="1"/>
    <col min="14783" max="14792" width="0" style="57" hidden="1" customWidth="1"/>
    <col min="14793" max="14793" width="19.28515625" style="57" customWidth="1"/>
    <col min="14794" max="14794" width="19.42578125" style="57" customWidth="1"/>
    <col min="14795" max="14796" width="19.5703125" style="57" customWidth="1"/>
    <col min="14797" max="14798" width="9.7109375" style="57" customWidth="1"/>
    <col min="14799" max="14800" width="9.85546875" style="57" customWidth="1"/>
    <col min="14801" max="14802" width="9.28515625" style="57" customWidth="1"/>
    <col min="14803" max="14803" width="9.140625" style="57"/>
    <col min="14804" max="14804" width="9.85546875" style="57" customWidth="1"/>
    <col min="14805" max="14806" width="10.85546875" style="57" customWidth="1"/>
    <col min="14807" max="14807" width="19" style="57" bestFit="1" customWidth="1"/>
    <col min="14808" max="14808" width="9.28515625" style="57" customWidth="1"/>
    <col min="14809" max="14809" width="9.140625" style="57"/>
    <col min="14810" max="14810" width="20.7109375" style="57" customWidth="1"/>
    <col min="14811" max="15025" width="9.140625" style="57"/>
    <col min="15026" max="15026" width="5.28515625" style="57" customWidth="1"/>
    <col min="15027" max="15027" width="42.28515625" style="57" customWidth="1"/>
    <col min="15028" max="15030" width="19.5703125" style="57" customWidth="1"/>
    <col min="15031" max="15035" width="0" style="57" hidden="1" customWidth="1"/>
    <col min="15036" max="15036" width="20.7109375" style="57" customWidth="1"/>
    <col min="15037" max="15037" width="20.140625" style="57" customWidth="1"/>
    <col min="15038" max="15038" width="19" style="57" customWidth="1"/>
    <col min="15039" max="15048" width="0" style="57" hidden="1" customWidth="1"/>
    <col min="15049" max="15049" width="19.28515625" style="57" customWidth="1"/>
    <col min="15050" max="15050" width="19.42578125" style="57" customWidth="1"/>
    <col min="15051" max="15052" width="19.5703125" style="57" customWidth="1"/>
    <col min="15053" max="15054" width="9.7109375" style="57" customWidth="1"/>
    <col min="15055" max="15056" width="9.85546875" style="57" customWidth="1"/>
    <col min="15057" max="15058" width="9.28515625" style="57" customWidth="1"/>
    <col min="15059" max="15059" width="9.140625" style="57"/>
    <col min="15060" max="15060" width="9.85546875" style="57" customWidth="1"/>
    <col min="15061" max="15062" width="10.85546875" style="57" customWidth="1"/>
    <col min="15063" max="15063" width="19" style="57" bestFit="1" customWidth="1"/>
    <col min="15064" max="15064" width="9.28515625" style="57" customWidth="1"/>
    <col min="15065" max="15065" width="9.140625" style="57"/>
    <col min="15066" max="15066" width="20.7109375" style="57" customWidth="1"/>
    <col min="15067" max="15281" width="9.140625" style="57"/>
    <col min="15282" max="15282" width="5.28515625" style="57" customWidth="1"/>
    <col min="15283" max="15283" width="42.28515625" style="57" customWidth="1"/>
    <col min="15284" max="15286" width="19.5703125" style="57" customWidth="1"/>
    <col min="15287" max="15291" width="0" style="57" hidden="1" customWidth="1"/>
    <col min="15292" max="15292" width="20.7109375" style="57" customWidth="1"/>
    <col min="15293" max="15293" width="20.140625" style="57" customWidth="1"/>
    <col min="15294" max="15294" width="19" style="57" customWidth="1"/>
    <col min="15295" max="15304" width="0" style="57" hidden="1" customWidth="1"/>
    <col min="15305" max="15305" width="19.28515625" style="57" customWidth="1"/>
    <col min="15306" max="15306" width="19.42578125" style="57" customWidth="1"/>
    <col min="15307" max="15308" width="19.5703125" style="57" customWidth="1"/>
    <col min="15309" max="15310" width="9.7109375" style="57" customWidth="1"/>
    <col min="15311" max="15312" width="9.85546875" style="57" customWidth="1"/>
    <col min="15313" max="15314" width="9.28515625" style="57" customWidth="1"/>
    <col min="15315" max="15315" width="9.140625" style="57"/>
    <col min="15316" max="15316" width="9.85546875" style="57" customWidth="1"/>
    <col min="15317" max="15318" width="10.85546875" style="57" customWidth="1"/>
    <col min="15319" max="15319" width="19" style="57" bestFit="1" customWidth="1"/>
    <col min="15320" max="15320" width="9.28515625" style="57" customWidth="1"/>
    <col min="15321" max="15321" width="9.140625" style="57"/>
    <col min="15322" max="15322" width="20.7109375" style="57" customWidth="1"/>
    <col min="15323" max="15537" width="9.140625" style="57"/>
    <col min="15538" max="15538" width="5.28515625" style="57" customWidth="1"/>
    <col min="15539" max="15539" width="42.28515625" style="57" customWidth="1"/>
    <col min="15540" max="15542" width="19.5703125" style="57" customWidth="1"/>
    <col min="15543" max="15547" width="0" style="57" hidden="1" customWidth="1"/>
    <col min="15548" max="15548" width="20.7109375" style="57" customWidth="1"/>
    <col min="15549" max="15549" width="20.140625" style="57" customWidth="1"/>
    <col min="15550" max="15550" width="19" style="57" customWidth="1"/>
    <col min="15551" max="15560" width="0" style="57" hidden="1" customWidth="1"/>
    <col min="15561" max="15561" width="19.28515625" style="57" customWidth="1"/>
    <col min="15562" max="15562" width="19.42578125" style="57" customWidth="1"/>
    <col min="15563" max="15564" width="19.5703125" style="57" customWidth="1"/>
    <col min="15565" max="15566" width="9.7109375" style="57" customWidth="1"/>
    <col min="15567" max="15568" width="9.85546875" style="57" customWidth="1"/>
    <col min="15569" max="15570" width="9.28515625" style="57" customWidth="1"/>
    <col min="15571" max="15571" width="9.140625" style="57"/>
    <col min="15572" max="15572" width="9.85546875" style="57" customWidth="1"/>
    <col min="15573" max="15574" width="10.85546875" style="57" customWidth="1"/>
    <col min="15575" max="15575" width="19" style="57" bestFit="1" customWidth="1"/>
    <col min="15576" max="15576" width="9.28515625" style="57" customWidth="1"/>
    <col min="15577" max="15577" width="9.140625" style="57"/>
    <col min="15578" max="15578" width="20.7109375" style="57" customWidth="1"/>
    <col min="15579" max="15793" width="9.140625" style="57"/>
    <col min="15794" max="15794" width="5.28515625" style="57" customWidth="1"/>
    <col min="15795" max="15795" width="42.28515625" style="57" customWidth="1"/>
    <col min="15796" max="15798" width="19.5703125" style="57" customWidth="1"/>
    <col min="15799" max="15803" width="0" style="57" hidden="1" customWidth="1"/>
    <col min="15804" max="15804" width="20.7109375" style="57" customWidth="1"/>
    <col min="15805" max="15805" width="20.140625" style="57" customWidth="1"/>
    <col min="15806" max="15806" width="19" style="57" customWidth="1"/>
    <col min="15807" max="15816" width="0" style="57" hidden="1" customWidth="1"/>
    <col min="15817" max="15817" width="19.28515625" style="57" customWidth="1"/>
    <col min="15818" max="15818" width="19.42578125" style="57" customWidth="1"/>
    <col min="15819" max="15820" width="19.5703125" style="57" customWidth="1"/>
    <col min="15821" max="15822" width="9.7109375" style="57" customWidth="1"/>
    <col min="15823" max="15824" width="9.85546875" style="57" customWidth="1"/>
    <col min="15825" max="15826" width="9.28515625" style="57" customWidth="1"/>
    <col min="15827" max="15827" width="9.140625" style="57"/>
    <col min="15828" max="15828" width="9.85546875" style="57" customWidth="1"/>
    <col min="15829" max="15830" width="10.85546875" style="57" customWidth="1"/>
    <col min="15831" max="15831" width="19" style="57" bestFit="1" customWidth="1"/>
    <col min="15832" max="15832" width="9.28515625" style="57" customWidth="1"/>
    <col min="15833" max="15833" width="9.140625" style="57"/>
    <col min="15834" max="15834" width="20.7109375" style="57" customWidth="1"/>
    <col min="15835" max="16049" width="9.140625" style="57"/>
    <col min="16050" max="16050" width="5.28515625" style="57" customWidth="1"/>
    <col min="16051" max="16051" width="42.28515625" style="57" customWidth="1"/>
    <col min="16052" max="16054" width="19.5703125" style="57" customWidth="1"/>
    <col min="16055" max="16059" width="0" style="57" hidden="1" customWidth="1"/>
    <col min="16060" max="16060" width="20.7109375" style="57" customWidth="1"/>
    <col min="16061" max="16061" width="20.140625" style="57" customWidth="1"/>
    <col min="16062" max="16062" width="19" style="57" customWidth="1"/>
    <col min="16063" max="16072" width="0" style="57" hidden="1" customWidth="1"/>
    <col min="16073" max="16073" width="19.28515625" style="57" customWidth="1"/>
    <col min="16074" max="16074" width="19.42578125" style="57" customWidth="1"/>
    <col min="16075" max="16076" width="19.5703125" style="57" customWidth="1"/>
    <col min="16077" max="16078" width="9.7109375" style="57" customWidth="1"/>
    <col min="16079" max="16080" width="9.85546875" style="57" customWidth="1"/>
    <col min="16081" max="16082" width="9.28515625" style="57" customWidth="1"/>
    <col min="16083" max="16083" width="9.140625" style="57"/>
    <col min="16084" max="16084" width="9.85546875" style="57" customWidth="1"/>
    <col min="16085" max="16086" width="10.85546875" style="57" customWidth="1"/>
    <col min="16087" max="16087" width="19" style="57" bestFit="1" customWidth="1"/>
    <col min="16088" max="16088" width="9.28515625" style="57" customWidth="1"/>
    <col min="16089" max="16089" width="9.140625" style="57"/>
    <col min="16090" max="16090" width="20.7109375" style="57" customWidth="1"/>
    <col min="16091" max="16384" width="9.140625" style="57"/>
  </cols>
  <sheetData>
    <row r="1" spans="1:6" ht="23.25" customHeight="1" x14ac:dyDescent="0.25">
      <c r="E1" s="613" t="s">
        <v>7</v>
      </c>
    </row>
    <row r="2" spans="1:6" s="58" customFormat="1" ht="30" customHeight="1" x14ac:dyDescent="0.25">
      <c r="A2" s="728" t="s">
        <v>437</v>
      </c>
      <c r="B2" s="728"/>
      <c r="C2" s="728"/>
      <c r="D2" s="728"/>
      <c r="E2" s="728"/>
      <c r="F2" s="728"/>
    </row>
    <row r="3" spans="1:6" s="58" customFormat="1" ht="26.25" customHeight="1" x14ac:dyDescent="0.25">
      <c r="A3" s="729" t="s">
        <v>521</v>
      </c>
      <c r="B3" s="729"/>
      <c r="C3" s="729"/>
      <c r="D3" s="729"/>
      <c r="E3" s="729"/>
      <c r="F3" s="729"/>
    </row>
    <row r="4" spans="1:6" s="58" customFormat="1" ht="26.25" customHeight="1" x14ac:dyDescent="0.25">
      <c r="A4" s="59"/>
      <c r="B4" s="60"/>
      <c r="C4" s="600"/>
      <c r="E4" s="601" t="s">
        <v>13</v>
      </c>
    </row>
    <row r="5" spans="1:6" s="69" customFormat="1" ht="75" customHeight="1" x14ac:dyDescent="0.25">
      <c r="A5" s="602" t="s">
        <v>14</v>
      </c>
      <c r="B5" s="603" t="s">
        <v>99</v>
      </c>
      <c r="C5" s="604" t="s">
        <v>100</v>
      </c>
      <c r="D5" s="605" t="s">
        <v>517</v>
      </c>
      <c r="E5" s="619" t="s">
        <v>513</v>
      </c>
      <c r="F5" s="619" t="s">
        <v>510</v>
      </c>
    </row>
    <row r="6" spans="1:6" s="70" customFormat="1" ht="24.75" customHeight="1" x14ac:dyDescent="0.25">
      <c r="A6" s="617"/>
      <c r="B6" s="618" t="s">
        <v>103</v>
      </c>
      <c r="C6" s="626">
        <v>91138405000000</v>
      </c>
      <c r="D6" s="623">
        <v>168443179260137</v>
      </c>
      <c r="E6" s="623">
        <f>E7+E53</f>
        <v>167211169268137</v>
      </c>
      <c r="F6" s="627">
        <f>E6-D6</f>
        <v>-1232009992000</v>
      </c>
    </row>
    <row r="7" spans="1:6" s="70" customFormat="1" ht="25.5" customHeight="1" x14ac:dyDescent="0.25">
      <c r="A7" s="575" t="s">
        <v>21</v>
      </c>
      <c r="B7" s="576" t="s">
        <v>104</v>
      </c>
      <c r="C7" s="591">
        <v>90764005000000</v>
      </c>
      <c r="D7" s="577">
        <v>168110709806926</v>
      </c>
      <c r="E7" s="577">
        <f>E8+E30+E31+E45+E46+E47+E48+E49+E52</f>
        <v>166878699814926</v>
      </c>
      <c r="F7" s="642">
        <f>E7-D7</f>
        <v>-1232009992000</v>
      </c>
    </row>
    <row r="8" spans="1:6" s="72" customFormat="1" ht="29.25" customHeight="1" x14ac:dyDescent="0.25">
      <c r="A8" s="578" t="s">
        <v>35</v>
      </c>
      <c r="B8" s="579" t="s">
        <v>37</v>
      </c>
      <c r="C8" s="273">
        <v>42111878000000</v>
      </c>
      <c r="D8" s="273">
        <v>20057746430252</v>
      </c>
      <c r="E8" s="273">
        <v>20057746430252</v>
      </c>
      <c r="F8" s="642">
        <f t="shared" ref="F8:F53" si="0">E8-D8</f>
        <v>0</v>
      </c>
    </row>
    <row r="9" spans="1:6" s="73" customFormat="1" ht="21.75" customHeight="1" x14ac:dyDescent="0.25">
      <c r="A9" s="580">
        <v>1</v>
      </c>
      <c r="B9" s="581" t="s">
        <v>105</v>
      </c>
      <c r="C9" s="593">
        <v>25495935000000</v>
      </c>
      <c r="D9" s="529">
        <v>18146975495147</v>
      </c>
      <c r="E9" s="529">
        <v>18146975495147</v>
      </c>
      <c r="F9" s="642">
        <f t="shared" si="0"/>
        <v>0</v>
      </c>
    </row>
    <row r="10" spans="1:6" s="74" customFormat="1" ht="21.75" customHeight="1" x14ac:dyDescent="0.25">
      <c r="A10" s="582"/>
      <c r="B10" s="583" t="s">
        <v>106</v>
      </c>
      <c r="C10" s="606"/>
      <c r="D10" s="584"/>
      <c r="E10" s="584"/>
      <c r="F10" s="642">
        <f t="shared" si="0"/>
        <v>0</v>
      </c>
    </row>
    <row r="11" spans="1:6" s="73" customFormat="1" ht="21.75" customHeight="1" x14ac:dyDescent="0.25">
      <c r="A11" s="585" t="s">
        <v>107</v>
      </c>
      <c r="B11" s="586" t="s">
        <v>108</v>
      </c>
      <c r="C11" s="593">
        <v>128400000000</v>
      </c>
      <c r="D11" s="529">
        <v>166138904049</v>
      </c>
      <c r="E11" s="529">
        <v>166138904049</v>
      </c>
      <c r="F11" s="642">
        <f t="shared" si="0"/>
        <v>0</v>
      </c>
    </row>
    <row r="12" spans="1:6" s="73" customFormat="1" ht="21.75" customHeight="1" x14ac:dyDescent="0.25">
      <c r="A12" s="585" t="s">
        <v>107</v>
      </c>
      <c r="B12" s="586" t="s">
        <v>109</v>
      </c>
      <c r="C12" s="593" t="s">
        <v>509</v>
      </c>
      <c r="D12" s="529">
        <v>48956783166</v>
      </c>
      <c r="E12" s="529">
        <v>48956783166</v>
      </c>
      <c r="F12" s="642">
        <f t="shared" si="0"/>
        <v>0</v>
      </c>
    </row>
    <row r="13" spans="1:6" s="73" customFormat="1" ht="21.75" customHeight="1" x14ac:dyDescent="0.25">
      <c r="A13" s="585" t="s">
        <v>107</v>
      </c>
      <c r="B13" s="586" t="s">
        <v>124</v>
      </c>
      <c r="C13" s="593">
        <v>230000000000</v>
      </c>
      <c r="D13" s="529">
        <v>151694170394</v>
      </c>
      <c r="E13" s="529">
        <v>151694170394</v>
      </c>
      <c r="F13" s="642">
        <f t="shared" si="0"/>
        <v>0</v>
      </c>
    </row>
    <row r="14" spans="1:6" s="73" customFormat="1" ht="21.75" customHeight="1" x14ac:dyDescent="0.25">
      <c r="A14" s="585" t="s">
        <v>107</v>
      </c>
      <c r="B14" s="586" t="s">
        <v>125</v>
      </c>
      <c r="C14" s="593">
        <v>624802000000</v>
      </c>
      <c r="D14" s="529">
        <v>1672800036580</v>
      </c>
      <c r="E14" s="529">
        <v>1672800036580</v>
      </c>
      <c r="F14" s="642">
        <f t="shared" si="0"/>
        <v>0</v>
      </c>
    </row>
    <row r="15" spans="1:6" s="73" customFormat="1" ht="21.75" customHeight="1" x14ac:dyDescent="0.25">
      <c r="A15" s="585" t="s">
        <v>107</v>
      </c>
      <c r="B15" s="586" t="s">
        <v>126</v>
      </c>
      <c r="C15" s="593">
        <v>793500000000</v>
      </c>
      <c r="D15" s="529">
        <v>631100836854</v>
      </c>
      <c r="E15" s="529">
        <v>631100836854</v>
      </c>
      <c r="F15" s="642">
        <f t="shared" si="0"/>
        <v>0</v>
      </c>
    </row>
    <row r="16" spans="1:6" s="73" customFormat="1" ht="21.75" customHeight="1" x14ac:dyDescent="0.25">
      <c r="A16" s="585" t="s">
        <v>107</v>
      </c>
      <c r="B16" s="586" t="s">
        <v>127</v>
      </c>
      <c r="C16" s="593">
        <v>461300000000</v>
      </c>
      <c r="D16" s="529">
        <v>244409399646</v>
      </c>
      <c r="E16" s="529">
        <v>244409399646</v>
      </c>
      <c r="F16" s="642">
        <f t="shared" si="0"/>
        <v>0</v>
      </c>
    </row>
    <row r="17" spans="1:6" s="73" customFormat="1" ht="21.75" customHeight="1" x14ac:dyDescent="0.25">
      <c r="A17" s="585" t="s">
        <v>107</v>
      </c>
      <c r="B17" s="586" t="s">
        <v>128</v>
      </c>
      <c r="C17" s="593">
        <v>69000000000</v>
      </c>
      <c r="D17" s="529">
        <v>124788340878</v>
      </c>
      <c r="E17" s="529">
        <v>124788340878</v>
      </c>
      <c r="F17" s="642">
        <f t="shared" si="0"/>
        <v>0</v>
      </c>
    </row>
    <row r="18" spans="1:6" s="73" customFormat="1" ht="21.75" customHeight="1" x14ac:dyDescent="0.25">
      <c r="A18" s="585" t="s">
        <v>107</v>
      </c>
      <c r="B18" s="586" t="s">
        <v>129</v>
      </c>
      <c r="C18" s="593">
        <v>168300000000</v>
      </c>
      <c r="D18" s="529">
        <v>162895118774</v>
      </c>
      <c r="E18" s="529">
        <v>162895118774</v>
      </c>
      <c r="F18" s="642">
        <f t="shared" si="0"/>
        <v>0</v>
      </c>
    </row>
    <row r="19" spans="1:6" s="73" customFormat="1" ht="21.75" customHeight="1" x14ac:dyDescent="0.25">
      <c r="A19" s="585" t="s">
        <v>107</v>
      </c>
      <c r="B19" s="586" t="s">
        <v>130</v>
      </c>
      <c r="C19" s="593">
        <v>1683291000000</v>
      </c>
      <c r="D19" s="529">
        <v>1225731572474</v>
      </c>
      <c r="E19" s="529">
        <v>1225731572474</v>
      </c>
      <c r="F19" s="642">
        <f t="shared" si="0"/>
        <v>0</v>
      </c>
    </row>
    <row r="20" spans="1:6" s="73" customFormat="1" ht="21.75" customHeight="1" x14ac:dyDescent="0.25">
      <c r="A20" s="585" t="s">
        <v>107</v>
      </c>
      <c r="B20" s="586" t="s">
        <v>131</v>
      </c>
      <c r="C20" s="593">
        <v>20974842000000</v>
      </c>
      <c r="D20" s="529">
        <v>13280045344347</v>
      </c>
      <c r="E20" s="529">
        <v>13280045344347</v>
      </c>
      <c r="F20" s="642">
        <f t="shared" si="0"/>
        <v>0</v>
      </c>
    </row>
    <row r="21" spans="1:6" s="73" customFormat="1" ht="41.25" customHeight="1" x14ac:dyDescent="0.25">
      <c r="A21" s="585" t="s">
        <v>107</v>
      </c>
      <c r="B21" s="586" t="s">
        <v>132</v>
      </c>
      <c r="C21" s="593">
        <v>362500000000</v>
      </c>
      <c r="D21" s="529">
        <v>434014909129</v>
      </c>
      <c r="E21" s="529">
        <v>434014909129</v>
      </c>
      <c r="F21" s="642">
        <f t="shared" si="0"/>
        <v>0</v>
      </c>
    </row>
    <row r="22" spans="1:6" s="73" customFormat="1" ht="21.75" customHeight="1" x14ac:dyDescent="0.25">
      <c r="A22" s="585" t="s">
        <v>107</v>
      </c>
      <c r="B22" s="586" t="s">
        <v>133</v>
      </c>
      <c r="C22" s="593" t="s">
        <v>509</v>
      </c>
      <c r="D22" s="529">
        <v>2544110000</v>
      </c>
      <c r="E22" s="529">
        <v>2544110000</v>
      </c>
      <c r="F22" s="642">
        <f t="shared" si="0"/>
        <v>0</v>
      </c>
    </row>
    <row r="23" spans="1:6" s="73" customFormat="1" ht="21.75" customHeight="1" x14ac:dyDescent="0.25">
      <c r="A23" s="585" t="s">
        <v>107</v>
      </c>
      <c r="B23" s="586" t="s">
        <v>134</v>
      </c>
      <c r="C23" s="593" t="s">
        <v>509</v>
      </c>
      <c r="D23" s="529">
        <v>1855968856</v>
      </c>
      <c r="E23" s="529">
        <v>1855968856</v>
      </c>
      <c r="F23" s="642">
        <f t="shared" si="0"/>
        <v>0</v>
      </c>
    </row>
    <row r="24" spans="1:6" s="74" customFormat="1" ht="21.75" customHeight="1" x14ac:dyDescent="0.25">
      <c r="A24" s="582"/>
      <c r="B24" s="583" t="s">
        <v>135</v>
      </c>
      <c r="C24" s="593" t="s">
        <v>509</v>
      </c>
      <c r="D24" s="584"/>
      <c r="E24" s="584"/>
      <c r="F24" s="642">
        <f t="shared" si="0"/>
        <v>0</v>
      </c>
    </row>
    <row r="25" spans="1:6" s="73" customFormat="1" ht="21.75" customHeight="1" x14ac:dyDescent="0.25">
      <c r="A25" s="607" t="s">
        <v>107</v>
      </c>
      <c r="B25" s="608" t="s">
        <v>136</v>
      </c>
      <c r="C25" s="593">
        <v>21600345000000</v>
      </c>
      <c r="D25" s="529">
        <v>15563497544224</v>
      </c>
      <c r="E25" s="529">
        <v>15563497544224</v>
      </c>
      <c r="F25" s="642">
        <f t="shared" si="0"/>
        <v>0</v>
      </c>
    </row>
    <row r="26" spans="1:6" s="73" customFormat="1" ht="21.75" customHeight="1" x14ac:dyDescent="0.25">
      <c r="A26" s="607" t="s">
        <v>107</v>
      </c>
      <c r="B26" s="609" t="s">
        <v>137</v>
      </c>
      <c r="C26" s="593">
        <v>3895590000000</v>
      </c>
      <c r="D26" s="529">
        <v>2583477950923</v>
      </c>
      <c r="E26" s="529">
        <v>2583477950923</v>
      </c>
      <c r="F26" s="642">
        <f t="shared" si="0"/>
        <v>0</v>
      </c>
    </row>
    <row r="27" spans="1:6" s="74" customFormat="1" ht="54.75" customHeight="1" x14ac:dyDescent="0.25">
      <c r="A27" s="580">
        <v>2</v>
      </c>
      <c r="B27" s="588" t="s">
        <v>507</v>
      </c>
      <c r="C27" s="593">
        <v>1490000000000</v>
      </c>
      <c r="D27" s="593">
        <v>1731094000000</v>
      </c>
      <c r="E27" s="593">
        <v>1731094000000</v>
      </c>
      <c r="F27" s="642">
        <f t="shared" si="0"/>
        <v>0</v>
      </c>
    </row>
    <row r="28" spans="1:6" s="74" customFormat="1" ht="24" customHeight="1" x14ac:dyDescent="0.25">
      <c r="A28" s="109">
        <v>3</v>
      </c>
      <c r="B28" s="628" t="s">
        <v>440</v>
      </c>
      <c r="C28" s="629">
        <v>500000000000</v>
      </c>
      <c r="D28" s="629">
        <v>179676935105</v>
      </c>
      <c r="E28" s="629">
        <v>179676935105</v>
      </c>
      <c r="F28" s="642">
        <f t="shared" si="0"/>
        <v>0</v>
      </c>
    </row>
    <row r="29" spans="1:6" s="74" customFormat="1" ht="26.25" customHeight="1" x14ac:dyDescent="0.25">
      <c r="A29" s="589">
        <v>4</v>
      </c>
      <c r="B29" s="590" t="s">
        <v>508</v>
      </c>
      <c r="C29" s="629">
        <v>14625943000000</v>
      </c>
      <c r="D29" s="629">
        <v>0</v>
      </c>
      <c r="E29" s="629">
        <v>0</v>
      </c>
      <c r="F29" s="642">
        <f t="shared" si="0"/>
        <v>0</v>
      </c>
    </row>
    <row r="30" spans="1:6" s="77" customFormat="1" ht="33.75" customHeight="1" x14ac:dyDescent="0.25">
      <c r="A30" s="75" t="s">
        <v>43</v>
      </c>
      <c r="B30" s="76" t="s">
        <v>110</v>
      </c>
      <c r="C30" s="591">
        <v>69500000000</v>
      </c>
      <c r="D30" s="591">
        <v>53942948195</v>
      </c>
      <c r="E30" s="591">
        <v>53942948195</v>
      </c>
      <c r="F30" s="642">
        <f t="shared" si="0"/>
        <v>0</v>
      </c>
    </row>
    <row r="31" spans="1:6" s="78" customFormat="1" ht="26.25" customHeight="1" x14ac:dyDescent="0.25">
      <c r="A31" s="75" t="s">
        <v>45</v>
      </c>
      <c r="B31" s="76" t="s">
        <v>38</v>
      </c>
      <c r="C31" s="591">
        <v>26007893000000</v>
      </c>
      <c r="D31" s="577">
        <v>21469344966966</v>
      </c>
      <c r="E31" s="577">
        <v>21469344966966</v>
      </c>
      <c r="F31" s="642">
        <f t="shared" si="0"/>
        <v>0</v>
      </c>
    </row>
    <row r="32" spans="1:6" s="80" customFormat="1" ht="21.75" customHeight="1" x14ac:dyDescent="0.25">
      <c r="A32" s="573">
        <v>1</v>
      </c>
      <c r="B32" s="592" t="s">
        <v>108</v>
      </c>
      <c r="C32" s="593">
        <v>3731927000000</v>
      </c>
      <c r="D32" s="593">
        <v>3369961189035</v>
      </c>
      <c r="E32" s="593">
        <v>3369961189035</v>
      </c>
      <c r="F32" s="642">
        <f t="shared" si="0"/>
        <v>0</v>
      </c>
    </row>
    <row r="33" spans="1:6" s="80" customFormat="1" ht="21.75" customHeight="1" x14ac:dyDescent="0.25">
      <c r="A33" s="573">
        <v>2</v>
      </c>
      <c r="B33" s="592" t="s">
        <v>109</v>
      </c>
      <c r="C33" s="593">
        <v>733218000000</v>
      </c>
      <c r="D33" s="593">
        <v>224540005229</v>
      </c>
      <c r="E33" s="593">
        <v>224540005229</v>
      </c>
      <c r="F33" s="642">
        <f t="shared" si="0"/>
        <v>0</v>
      </c>
    </row>
    <row r="34" spans="1:6" s="80" customFormat="1" ht="23.25" customHeight="1" x14ac:dyDescent="0.25">
      <c r="A34" s="573">
        <v>3</v>
      </c>
      <c r="B34" s="592" t="s">
        <v>124</v>
      </c>
      <c r="C34" s="593">
        <v>725448000000</v>
      </c>
      <c r="D34" s="593">
        <v>730035148779</v>
      </c>
      <c r="E34" s="593">
        <v>730035148779</v>
      </c>
      <c r="F34" s="642">
        <f t="shared" si="0"/>
        <v>0</v>
      </c>
    </row>
    <row r="35" spans="1:6" s="80" customFormat="1" ht="23.25" customHeight="1" x14ac:dyDescent="0.25">
      <c r="A35" s="573">
        <v>4</v>
      </c>
      <c r="B35" s="592" t="s">
        <v>125</v>
      </c>
      <c r="C35" s="593">
        <v>889895000000</v>
      </c>
      <c r="D35" s="593">
        <v>949570175448</v>
      </c>
      <c r="E35" s="593">
        <v>949570175448</v>
      </c>
      <c r="F35" s="642">
        <f t="shared" si="0"/>
        <v>0</v>
      </c>
    </row>
    <row r="36" spans="1:6" s="94" customFormat="1" ht="21.75" customHeight="1" x14ac:dyDescent="0.25">
      <c r="A36" s="573">
        <v>5</v>
      </c>
      <c r="B36" s="592" t="s">
        <v>126</v>
      </c>
      <c r="C36" s="593">
        <v>3060833000000</v>
      </c>
      <c r="D36" s="593">
        <v>1684785922422</v>
      </c>
      <c r="E36" s="593">
        <v>1684785922422</v>
      </c>
      <c r="F36" s="642">
        <f t="shared" si="0"/>
        <v>0</v>
      </c>
    </row>
    <row r="37" spans="1:6" s="95" customFormat="1" ht="21.75" customHeight="1" x14ac:dyDescent="0.25">
      <c r="A37" s="573">
        <v>6</v>
      </c>
      <c r="B37" s="592" t="s">
        <v>127</v>
      </c>
      <c r="C37" s="593">
        <v>580893000000</v>
      </c>
      <c r="D37" s="593">
        <v>544700662487</v>
      </c>
      <c r="E37" s="593">
        <v>544700662487</v>
      </c>
      <c r="F37" s="642">
        <f t="shared" si="0"/>
        <v>0</v>
      </c>
    </row>
    <row r="38" spans="1:6" s="95" customFormat="1" ht="21.75" customHeight="1" x14ac:dyDescent="0.25">
      <c r="A38" s="573">
        <v>7</v>
      </c>
      <c r="B38" s="592" t="s">
        <v>128</v>
      </c>
      <c r="C38" s="593">
        <v>163001000000</v>
      </c>
      <c r="D38" s="593">
        <v>205048015029</v>
      </c>
      <c r="E38" s="593">
        <v>205048015029</v>
      </c>
      <c r="F38" s="642">
        <f t="shared" si="0"/>
        <v>0</v>
      </c>
    </row>
    <row r="39" spans="1:6" s="95" customFormat="1" ht="21.75" customHeight="1" x14ac:dyDescent="0.25">
      <c r="A39" s="573">
        <v>8</v>
      </c>
      <c r="B39" s="592" t="s">
        <v>129</v>
      </c>
      <c r="C39" s="593">
        <v>741194000000</v>
      </c>
      <c r="D39" s="593">
        <v>686767253542</v>
      </c>
      <c r="E39" s="593">
        <v>686767253542</v>
      </c>
      <c r="F39" s="642">
        <f t="shared" si="0"/>
        <v>0</v>
      </c>
    </row>
    <row r="40" spans="1:6" s="80" customFormat="1" ht="21.75" customHeight="1" x14ac:dyDescent="0.25">
      <c r="A40" s="573">
        <v>9</v>
      </c>
      <c r="B40" s="592" t="s">
        <v>130</v>
      </c>
      <c r="C40" s="593">
        <v>1132530000000</v>
      </c>
      <c r="D40" s="593">
        <v>885610694235</v>
      </c>
      <c r="E40" s="593">
        <v>885610694235</v>
      </c>
      <c r="F40" s="642">
        <f t="shared" si="0"/>
        <v>0</v>
      </c>
    </row>
    <row r="41" spans="1:6" s="74" customFormat="1" ht="21.75" customHeight="1" x14ac:dyDescent="0.25">
      <c r="A41" s="610">
        <v>10</v>
      </c>
      <c r="B41" s="586" t="s">
        <v>131</v>
      </c>
      <c r="C41" s="593">
        <v>10274333000000</v>
      </c>
      <c r="D41" s="593">
        <v>8586687538567</v>
      </c>
      <c r="E41" s="593">
        <v>8586687538567</v>
      </c>
      <c r="F41" s="642">
        <f t="shared" si="0"/>
        <v>0</v>
      </c>
    </row>
    <row r="42" spans="1:6" s="73" customFormat="1" ht="37.5" customHeight="1" x14ac:dyDescent="0.25">
      <c r="A42" s="610">
        <v>11</v>
      </c>
      <c r="B42" s="586" t="s">
        <v>132</v>
      </c>
      <c r="C42" s="593">
        <v>2048002000000</v>
      </c>
      <c r="D42" s="593">
        <v>1921693268872</v>
      </c>
      <c r="E42" s="593">
        <v>1921693268872</v>
      </c>
      <c r="F42" s="642">
        <f t="shared" si="0"/>
        <v>0</v>
      </c>
    </row>
    <row r="43" spans="1:6" s="95" customFormat="1" ht="21.75" customHeight="1" x14ac:dyDescent="0.25">
      <c r="A43" s="573">
        <v>12</v>
      </c>
      <c r="B43" s="592" t="s">
        <v>133</v>
      </c>
      <c r="C43" s="593">
        <v>1088677000000</v>
      </c>
      <c r="D43" s="593">
        <v>1109873451417</v>
      </c>
      <c r="E43" s="593">
        <v>1109873451417</v>
      </c>
      <c r="F43" s="642">
        <f t="shared" si="0"/>
        <v>0</v>
      </c>
    </row>
    <row r="44" spans="1:6" s="74" customFormat="1" ht="21.75" customHeight="1" x14ac:dyDescent="0.25">
      <c r="A44" s="610">
        <v>13</v>
      </c>
      <c r="B44" s="586" t="s">
        <v>138</v>
      </c>
      <c r="C44" s="593">
        <v>837942000000</v>
      </c>
      <c r="D44" s="593">
        <v>570071641904</v>
      </c>
      <c r="E44" s="593">
        <v>570071641904</v>
      </c>
      <c r="F44" s="642">
        <f t="shared" si="0"/>
        <v>0</v>
      </c>
    </row>
    <row r="45" spans="1:6" s="78" customFormat="1" ht="24" customHeight="1" x14ac:dyDescent="0.25">
      <c r="A45" s="75" t="s">
        <v>97</v>
      </c>
      <c r="B45" s="76" t="s">
        <v>111</v>
      </c>
      <c r="C45" s="591">
        <v>4735115000000</v>
      </c>
      <c r="D45" s="591">
        <v>0</v>
      </c>
      <c r="E45" s="591">
        <v>0</v>
      </c>
      <c r="F45" s="642">
        <f t="shared" si="0"/>
        <v>0</v>
      </c>
    </row>
    <row r="46" spans="1:6" s="78" customFormat="1" ht="24" customHeight="1" x14ac:dyDescent="0.25">
      <c r="A46" s="75" t="s">
        <v>112</v>
      </c>
      <c r="B46" s="76" t="s">
        <v>42</v>
      </c>
      <c r="C46" s="591">
        <v>1448969000000</v>
      </c>
      <c r="D46" s="591">
        <v>0</v>
      </c>
      <c r="E46" s="591">
        <v>0</v>
      </c>
      <c r="F46" s="642">
        <f t="shared" si="0"/>
        <v>0</v>
      </c>
    </row>
    <row r="47" spans="1:6" s="78" customFormat="1" ht="24" customHeight="1" x14ac:dyDescent="0.25">
      <c r="A47" s="75" t="s">
        <v>113</v>
      </c>
      <c r="B47" s="76" t="s">
        <v>114</v>
      </c>
      <c r="C47" s="593">
        <v>10460000000</v>
      </c>
      <c r="D47" s="591">
        <v>10460000000</v>
      </c>
      <c r="E47" s="591">
        <v>10460000000</v>
      </c>
      <c r="F47" s="642">
        <f t="shared" si="0"/>
        <v>0</v>
      </c>
    </row>
    <row r="48" spans="1:6" s="78" customFormat="1" ht="24" customHeight="1" x14ac:dyDescent="0.25">
      <c r="A48" s="75" t="s">
        <v>115</v>
      </c>
      <c r="B48" s="76" t="s">
        <v>116</v>
      </c>
      <c r="C48" s="591"/>
      <c r="D48" s="533">
        <v>90776323637647</v>
      </c>
      <c r="E48" s="533">
        <v>89544313645647</v>
      </c>
      <c r="F48" s="642">
        <f>E48-D48</f>
        <v>-1232009992000</v>
      </c>
    </row>
    <row r="49" spans="1:6" s="78" customFormat="1" ht="24" customHeight="1" x14ac:dyDescent="0.25">
      <c r="A49" s="75" t="s">
        <v>117</v>
      </c>
      <c r="B49" s="76" t="s">
        <v>118</v>
      </c>
      <c r="C49" s="538">
        <v>24296320000000</v>
      </c>
      <c r="D49" s="533">
        <v>35719097442266</v>
      </c>
      <c r="E49" s="533">
        <v>35719097442266</v>
      </c>
      <c r="F49" s="642">
        <f t="shared" si="0"/>
        <v>0</v>
      </c>
    </row>
    <row r="50" spans="1:6" s="81" customFormat="1" ht="21.75" customHeight="1" x14ac:dyDescent="0.25">
      <c r="A50" s="573">
        <v>1</v>
      </c>
      <c r="B50" s="595" t="s">
        <v>119</v>
      </c>
      <c r="C50" s="593">
        <v>16380190000000</v>
      </c>
      <c r="D50" s="530">
        <v>16380190000000</v>
      </c>
      <c r="E50" s="530">
        <v>16380190000000</v>
      </c>
      <c r="F50" s="642">
        <f t="shared" si="0"/>
        <v>0</v>
      </c>
    </row>
    <row r="51" spans="1:6" s="81" customFormat="1" ht="21.75" customHeight="1" x14ac:dyDescent="0.25">
      <c r="A51" s="573">
        <v>2</v>
      </c>
      <c r="B51" s="595" t="s">
        <v>120</v>
      </c>
      <c r="C51" s="593">
        <v>7916130000000</v>
      </c>
      <c r="D51" s="530">
        <v>19338907442266</v>
      </c>
      <c r="E51" s="530">
        <v>19338907442266</v>
      </c>
      <c r="F51" s="642">
        <f t="shared" si="0"/>
        <v>0</v>
      </c>
    </row>
    <row r="52" spans="1:6" s="78" customFormat="1" ht="22.5" customHeight="1" x14ac:dyDescent="0.25">
      <c r="A52" s="75" t="s">
        <v>121</v>
      </c>
      <c r="B52" s="76" t="s">
        <v>122</v>
      </c>
      <c r="C52" s="591"/>
      <c r="D52" s="533">
        <v>23794381600</v>
      </c>
      <c r="E52" s="533">
        <v>23794381600</v>
      </c>
      <c r="F52" s="642">
        <f t="shared" si="0"/>
        <v>0</v>
      </c>
    </row>
    <row r="53" spans="1:6" s="78" customFormat="1" ht="22.5" customHeight="1" x14ac:dyDescent="0.25">
      <c r="A53" s="82" t="s">
        <v>27</v>
      </c>
      <c r="B53" s="83" t="s">
        <v>123</v>
      </c>
      <c r="C53" s="611">
        <v>374400000000</v>
      </c>
      <c r="D53" s="612">
        <v>332469453211</v>
      </c>
      <c r="E53" s="612">
        <v>332469453211</v>
      </c>
      <c r="F53" s="643">
        <f t="shared" si="0"/>
        <v>0</v>
      </c>
    </row>
    <row r="58" spans="1:6" s="87" customFormat="1" ht="30" customHeight="1" x14ac:dyDescent="0.25">
      <c r="A58" s="84"/>
      <c r="B58" s="85"/>
      <c r="C58" s="90"/>
      <c r="D58" s="86"/>
    </row>
    <row r="59" spans="1:6" s="92" customFormat="1" ht="22.5" customHeight="1" x14ac:dyDescent="0.25">
      <c r="A59" s="88"/>
      <c r="B59" s="89"/>
      <c r="C59" s="90"/>
      <c r="D59" s="96"/>
    </row>
    <row r="60" spans="1:6" ht="22.5" customHeight="1" x14ac:dyDescent="0.25"/>
    <row r="61" spans="1:6" ht="22.5" customHeight="1" x14ac:dyDescent="0.25"/>
    <row r="62" spans="1:6" ht="22.5" customHeight="1" x14ac:dyDescent="0.25"/>
    <row r="63" spans="1:6" ht="22.5" customHeight="1" x14ac:dyDescent="0.25"/>
    <row r="64" spans="1:6" s="87" customFormat="1" ht="22.5" customHeight="1" x14ac:dyDescent="0.25">
      <c r="A64" s="84"/>
      <c r="B64" s="85"/>
      <c r="C64" s="90"/>
      <c r="D64" s="86"/>
    </row>
    <row r="65" spans="1:4" ht="22.5" customHeight="1" x14ac:dyDescent="0.25"/>
    <row r="66" spans="1:4" ht="22.5" customHeight="1" x14ac:dyDescent="0.25"/>
    <row r="67" spans="1:4" s="87" customFormat="1" ht="22.5" customHeight="1" x14ac:dyDescent="0.25">
      <c r="A67" s="84"/>
      <c r="B67" s="85"/>
      <c r="C67" s="90"/>
      <c r="D67" s="86"/>
    </row>
    <row r="68" spans="1:4" s="87" customFormat="1" ht="22.5" customHeight="1" x14ac:dyDescent="0.25">
      <c r="A68" s="84"/>
      <c r="B68" s="85"/>
      <c r="C68" s="90"/>
      <c r="D68" s="86"/>
    </row>
    <row r="69" spans="1:4" s="87" customFormat="1" ht="22.5" customHeight="1" x14ac:dyDescent="0.25">
      <c r="A69" s="84"/>
      <c r="B69" s="85"/>
      <c r="C69" s="90"/>
      <c r="D69" s="86"/>
    </row>
  </sheetData>
  <mergeCells count="2">
    <mergeCell ref="A2:F2"/>
    <mergeCell ref="A3:F3"/>
  </mergeCells>
  <printOptions horizontalCentered="1"/>
  <pageMargins left="0.85" right="0.511811024" top="0.55118110236220497" bottom="0.60433070899999997" header="0.31496062992126" footer="0.31496062992126"/>
  <pageSetup paperSize="9" scale="69" fitToHeight="0" orientation="portrait" blackAndWhite="1" r:id="rId1"/>
  <headerFooter>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D3CB6-E91B-4144-BF60-BE35A387DD07}">
  <sheetPr>
    <tabColor rgb="FF00B050"/>
  </sheetPr>
  <dimension ref="A1:H49"/>
  <sheetViews>
    <sheetView view="pageBreakPreview" zoomScaleNormal="100" zoomScaleSheetLayoutView="100" workbookViewId="0">
      <selection activeCell="B17" sqref="B17"/>
    </sheetView>
  </sheetViews>
  <sheetFormatPr defaultRowHeight="18.75" x14ac:dyDescent="0.25"/>
  <cols>
    <col min="1" max="1" width="8.42578125" style="54" customWidth="1"/>
    <col min="2" max="2" width="52.42578125" style="55" customWidth="1"/>
    <col min="3" max="3" width="23.7109375" style="97" customWidth="1"/>
    <col min="4" max="5" width="25.140625" style="56" customWidth="1"/>
    <col min="6" max="6" width="25.140625" style="56" hidden="1" customWidth="1"/>
    <col min="7" max="7" width="9.140625" style="57"/>
    <col min="8" max="8" width="24.5703125" style="57" customWidth="1"/>
    <col min="9" max="186" width="9.140625" style="57"/>
    <col min="187" max="187" width="5.28515625" style="57" customWidth="1"/>
    <col min="188" max="188" width="42.28515625" style="57" customWidth="1"/>
    <col min="189" max="191" width="19.5703125" style="57" customWidth="1"/>
    <col min="192" max="196" width="0" style="57" hidden="1" customWidth="1"/>
    <col min="197" max="197" width="20.7109375" style="57" customWidth="1"/>
    <col min="198" max="198" width="20.140625" style="57" customWidth="1"/>
    <col min="199" max="199" width="19" style="57" customWidth="1"/>
    <col min="200" max="209" width="0" style="57" hidden="1" customWidth="1"/>
    <col min="210" max="210" width="19.28515625" style="57" customWidth="1"/>
    <col min="211" max="211" width="19.42578125" style="57" customWidth="1"/>
    <col min="212" max="213" width="19.5703125" style="57" customWidth="1"/>
    <col min="214" max="215" width="9.7109375" style="57" customWidth="1"/>
    <col min="216" max="217" width="9.85546875" style="57" customWidth="1"/>
    <col min="218" max="219" width="9.28515625" style="57" customWidth="1"/>
    <col min="220" max="220" width="9.140625" style="57"/>
    <col min="221" max="221" width="9.85546875" style="57" customWidth="1"/>
    <col min="222" max="223" width="10.85546875" style="57" customWidth="1"/>
    <col min="224" max="224" width="19" style="57" bestFit="1" customWidth="1"/>
    <col min="225" max="225" width="9.28515625" style="57" customWidth="1"/>
    <col min="226" max="226" width="9.140625" style="57"/>
    <col min="227" max="227" width="20.7109375" style="57" customWidth="1"/>
    <col min="228" max="442" width="9.140625" style="57"/>
    <col min="443" max="443" width="5.28515625" style="57" customWidth="1"/>
    <col min="444" max="444" width="42.28515625" style="57" customWidth="1"/>
    <col min="445" max="447" width="19.5703125" style="57" customWidth="1"/>
    <col min="448" max="452" width="0" style="57" hidden="1" customWidth="1"/>
    <col min="453" max="453" width="20.7109375" style="57" customWidth="1"/>
    <col min="454" max="454" width="20.140625" style="57" customWidth="1"/>
    <col min="455" max="455" width="19" style="57" customWidth="1"/>
    <col min="456" max="465" width="0" style="57" hidden="1" customWidth="1"/>
    <col min="466" max="466" width="19.28515625" style="57" customWidth="1"/>
    <col min="467" max="467" width="19.42578125" style="57" customWidth="1"/>
    <col min="468" max="469" width="19.5703125" style="57" customWidth="1"/>
    <col min="470" max="471" width="9.7109375" style="57" customWidth="1"/>
    <col min="472" max="473" width="9.85546875" style="57" customWidth="1"/>
    <col min="474" max="475" width="9.28515625" style="57" customWidth="1"/>
    <col min="476" max="476" width="9.140625" style="57"/>
    <col min="477" max="477" width="9.85546875" style="57" customWidth="1"/>
    <col min="478" max="479" width="10.85546875" style="57" customWidth="1"/>
    <col min="480" max="480" width="19" style="57" bestFit="1" customWidth="1"/>
    <col min="481" max="481" width="9.28515625" style="57" customWidth="1"/>
    <col min="482" max="482" width="9.140625" style="57"/>
    <col min="483" max="483" width="20.7109375" style="57" customWidth="1"/>
    <col min="484" max="698" width="9.140625" style="57"/>
    <col min="699" max="699" width="5.28515625" style="57" customWidth="1"/>
    <col min="700" max="700" width="42.28515625" style="57" customWidth="1"/>
    <col min="701" max="703" width="19.5703125" style="57" customWidth="1"/>
    <col min="704" max="708" width="0" style="57" hidden="1" customWidth="1"/>
    <col min="709" max="709" width="20.7109375" style="57" customWidth="1"/>
    <col min="710" max="710" width="20.140625" style="57" customWidth="1"/>
    <col min="711" max="711" width="19" style="57" customWidth="1"/>
    <col min="712" max="721" width="0" style="57" hidden="1" customWidth="1"/>
    <col min="722" max="722" width="19.28515625" style="57" customWidth="1"/>
    <col min="723" max="723" width="19.42578125" style="57" customWidth="1"/>
    <col min="724" max="725" width="19.5703125" style="57" customWidth="1"/>
    <col min="726" max="727" width="9.7109375" style="57" customWidth="1"/>
    <col min="728" max="729" width="9.85546875" style="57" customWidth="1"/>
    <col min="730" max="731" width="9.28515625" style="57" customWidth="1"/>
    <col min="732" max="732" width="9.140625" style="57"/>
    <col min="733" max="733" width="9.85546875" style="57" customWidth="1"/>
    <col min="734" max="735" width="10.85546875" style="57" customWidth="1"/>
    <col min="736" max="736" width="19" style="57" bestFit="1" customWidth="1"/>
    <col min="737" max="737" width="9.28515625" style="57" customWidth="1"/>
    <col min="738" max="738" width="9.140625" style="57"/>
    <col min="739" max="739" width="20.7109375" style="57" customWidth="1"/>
    <col min="740" max="954" width="9.140625" style="57"/>
    <col min="955" max="955" width="5.28515625" style="57" customWidth="1"/>
    <col min="956" max="956" width="42.28515625" style="57" customWidth="1"/>
    <col min="957" max="959" width="19.5703125" style="57" customWidth="1"/>
    <col min="960" max="964" width="0" style="57" hidden="1" customWidth="1"/>
    <col min="965" max="965" width="20.7109375" style="57" customWidth="1"/>
    <col min="966" max="966" width="20.140625" style="57" customWidth="1"/>
    <col min="967" max="967" width="19" style="57" customWidth="1"/>
    <col min="968" max="977" width="0" style="57" hidden="1" customWidth="1"/>
    <col min="978" max="978" width="19.28515625" style="57" customWidth="1"/>
    <col min="979" max="979" width="19.42578125" style="57" customWidth="1"/>
    <col min="980" max="981" width="19.5703125" style="57" customWidth="1"/>
    <col min="982" max="983" width="9.7109375" style="57" customWidth="1"/>
    <col min="984" max="985" width="9.85546875" style="57" customWidth="1"/>
    <col min="986" max="987" width="9.28515625" style="57" customWidth="1"/>
    <col min="988" max="988" width="9.140625" style="57"/>
    <col min="989" max="989" width="9.85546875" style="57" customWidth="1"/>
    <col min="990" max="991" width="10.85546875" style="57" customWidth="1"/>
    <col min="992" max="992" width="19" style="57" bestFit="1" customWidth="1"/>
    <col min="993" max="993" width="9.28515625" style="57" customWidth="1"/>
    <col min="994" max="994" width="9.140625" style="57"/>
    <col min="995" max="995" width="20.7109375" style="57" customWidth="1"/>
    <col min="996" max="1210" width="9.140625" style="57"/>
    <col min="1211" max="1211" width="5.28515625" style="57" customWidth="1"/>
    <col min="1212" max="1212" width="42.28515625" style="57" customWidth="1"/>
    <col min="1213" max="1215" width="19.5703125" style="57" customWidth="1"/>
    <col min="1216" max="1220" width="0" style="57" hidden="1" customWidth="1"/>
    <col min="1221" max="1221" width="20.7109375" style="57" customWidth="1"/>
    <col min="1222" max="1222" width="20.140625" style="57" customWidth="1"/>
    <col min="1223" max="1223" width="19" style="57" customWidth="1"/>
    <col min="1224" max="1233" width="0" style="57" hidden="1" customWidth="1"/>
    <col min="1234" max="1234" width="19.28515625" style="57" customWidth="1"/>
    <col min="1235" max="1235" width="19.42578125" style="57" customWidth="1"/>
    <col min="1236" max="1237" width="19.5703125" style="57" customWidth="1"/>
    <col min="1238" max="1239" width="9.7109375" style="57" customWidth="1"/>
    <col min="1240" max="1241" width="9.85546875" style="57" customWidth="1"/>
    <col min="1242" max="1243" width="9.28515625" style="57" customWidth="1"/>
    <col min="1244" max="1244" width="9.140625" style="57"/>
    <col min="1245" max="1245" width="9.85546875" style="57" customWidth="1"/>
    <col min="1246" max="1247" width="10.85546875" style="57" customWidth="1"/>
    <col min="1248" max="1248" width="19" style="57" bestFit="1" customWidth="1"/>
    <col min="1249" max="1249" width="9.28515625" style="57" customWidth="1"/>
    <col min="1250" max="1250" width="9.140625" style="57"/>
    <col min="1251" max="1251" width="20.7109375" style="57" customWidth="1"/>
    <col min="1252" max="1466" width="9.140625" style="57"/>
    <col min="1467" max="1467" width="5.28515625" style="57" customWidth="1"/>
    <col min="1468" max="1468" width="42.28515625" style="57" customWidth="1"/>
    <col min="1469" max="1471" width="19.5703125" style="57" customWidth="1"/>
    <col min="1472" max="1476" width="0" style="57" hidden="1" customWidth="1"/>
    <col min="1477" max="1477" width="20.7109375" style="57" customWidth="1"/>
    <col min="1478" max="1478" width="20.140625" style="57" customWidth="1"/>
    <col min="1479" max="1479" width="19" style="57" customWidth="1"/>
    <col min="1480" max="1489" width="0" style="57" hidden="1" customWidth="1"/>
    <col min="1490" max="1490" width="19.28515625" style="57" customWidth="1"/>
    <col min="1491" max="1491" width="19.42578125" style="57" customWidth="1"/>
    <col min="1492" max="1493" width="19.5703125" style="57" customWidth="1"/>
    <col min="1494" max="1495" width="9.7109375" style="57" customWidth="1"/>
    <col min="1496" max="1497" width="9.85546875" style="57" customWidth="1"/>
    <col min="1498" max="1499" width="9.28515625" style="57" customWidth="1"/>
    <col min="1500" max="1500" width="9.140625" style="57"/>
    <col min="1501" max="1501" width="9.85546875" style="57" customWidth="1"/>
    <col min="1502" max="1503" width="10.85546875" style="57" customWidth="1"/>
    <col min="1504" max="1504" width="19" style="57" bestFit="1" customWidth="1"/>
    <col min="1505" max="1505" width="9.28515625" style="57" customWidth="1"/>
    <col min="1506" max="1506" width="9.140625" style="57"/>
    <col min="1507" max="1507" width="20.7109375" style="57" customWidth="1"/>
    <col min="1508" max="1722" width="9.140625" style="57"/>
    <col min="1723" max="1723" width="5.28515625" style="57" customWidth="1"/>
    <col min="1724" max="1724" width="42.28515625" style="57" customWidth="1"/>
    <col min="1725" max="1727" width="19.5703125" style="57" customWidth="1"/>
    <col min="1728" max="1732" width="0" style="57" hidden="1" customWidth="1"/>
    <col min="1733" max="1733" width="20.7109375" style="57" customWidth="1"/>
    <col min="1734" max="1734" width="20.140625" style="57" customWidth="1"/>
    <col min="1735" max="1735" width="19" style="57" customWidth="1"/>
    <col min="1736" max="1745" width="0" style="57" hidden="1" customWidth="1"/>
    <col min="1746" max="1746" width="19.28515625" style="57" customWidth="1"/>
    <col min="1747" max="1747" width="19.42578125" style="57" customWidth="1"/>
    <col min="1748" max="1749" width="19.5703125" style="57" customWidth="1"/>
    <col min="1750" max="1751" width="9.7109375" style="57" customWidth="1"/>
    <col min="1752" max="1753" width="9.85546875" style="57" customWidth="1"/>
    <col min="1754" max="1755" width="9.28515625" style="57" customWidth="1"/>
    <col min="1756" max="1756" width="9.140625" style="57"/>
    <col min="1757" max="1757" width="9.85546875" style="57" customWidth="1"/>
    <col min="1758" max="1759" width="10.85546875" style="57" customWidth="1"/>
    <col min="1760" max="1760" width="19" style="57" bestFit="1" customWidth="1"/>
    <col min="1761" max="1761" width="9.28515625" style="57" customWidth="1"/>
    <col min="1762" max="1762" width="9.140625" style="57"/>
    <col min="1763" max="1763" width="20.7109375" style="57" customWidth="1"/>
    <col min="1764" max="1978" width="9.140625" style="57"/>
    <col min="1979" max="1979" width="5.28515625" style="57" customWidth="1"/>
    <col min="1980" max="1980" width="42.28515625" style="57" customWidth="1"/>
    <col min="1981" max="1983" width="19.5703125" style="57" customWidth="1"/>
    <col min="1984" max="1988" width="0" style="57" hidden="1" customWidth="1"/>
    <col min="1989" max="1989" width="20.7109375" style="57" customWidth="1"/>
    <col min="1990" max="1990" width="20.140625" style="57" customWidth="1"/>
    <col min="1991" max="1991" width="19" style="57" customWidth="1"/>
    <col min="1992" max="2001" width="0" style="57" hidden="1" customWidth="1"/>
    <col min="2002" max="2002" width="19.28515625" style="57" customWidth="1"/>
    <col min="2003" max="2003" width="19.42578125" style="57" customWidth="1"/>
    <col min="2004" max="2005" width="19.5703125" style="57" customWidth="1"/>
    <col min="2006" max="2007" width="9.7109375" style="57" customWidth="1"/>
    <col min="2008" max="2009" width="9.85546875" style="57" customWidth="1"/>
    <col min="2010" max="2011" width="9.28515625" style="57" customWidth="1"/>
    <col min="2012" max="2012" width="9.140625" style="57"/>
    <col min="2013" max="2013" width="9.85546875" style="57" customWidth="1"/>
    <col min="2014" max="2015" width="10.85546875" style="57" customWidth="1"/>
    <col min="2016" max="2016" width="19" style="57" bestFit="1" customWidth="1"/>
    <col min="2017" max="2017" width="9.28515625" style="57" customWidth="1"/>
    <col min="2018" max="2018" width="9.140625" style="57"/>
    <col min="2019" max="2019" width="20.7109375" style="57" customWidth="1"/>
    <col min="2020" max="2234" width="9.140625" style="57"/>
    <col min="2235" max="2235" width="5.28515625" style="57" customWidth="1"/>
    <col min="2236" max="2236" width="42.28515625" style="57" customWidth="1"/>
    <col min="2237" max="2239" width="19.5703125" style="57" customWidth="1"/>
    <col min="2240" max="2244" width="0" style="57" hidden="1" customWidth="1"/>
    <col min="2245" max="2245" width="20.7109375" style="57" customWidth="1"/>
    <col min="2246" max="2246" width="20.140625" style="57" customWidth="1"/>
    <col min="2247" max="2247" width="19" style="57" customWidth="1"/>
    <col min="2248" max="2257" width="0" style="57" hidden="1" customWidth="1"/>
    <col min="2258" max="2258" width="19.28515625" style="57" customWidth="1"/>
    <col min="2259" max="2259" width="19.42578125" style="57" customWidth="1"/>
    <col min="2260" max="2261" width="19.5703125" style="57" customWidth="1"/>
    <col min="2262" max="2263" width="9.7109375" style="57" customWidth="1"/>
    <col min="2264" max="2265" width="9.85546875" style="57" customWidth="1"/>
    <col min="2266" max="2267" width="9.28515625" style="57" customWidth="1"/>
    <col min="2268" max="2268" width="9.140625" style="57"/>
    <col min="2269" max="2269" width="9.85546875" style="57" customWidth="1"/>
    <col min="2270" max="2271" width="10.85546875" style="57" customWidth="1"/>
    <col min="2272" max="2272" width="19" style="57" bestFit="1" customWidth="1"/>
    <col min="2273" max="2273" width="9.28515625" style="57" customWidth="1"/>
    <col min="2274" max="2274" width="9.140625" style="57"/>
    <col min="2275" max="2275" width="20.7109375" style="57" customWidth="1"/>
    <col min="2276" max="2490" width="9.140625" style="57"/>
    <col min="2491" max="2491" width="5.28515625" style="57" customWidth="1"/>
    <col min="2492" max="2492" width="42.28515625" style="57" customWidth="1"/>
    <col min="2493" max="2495" width="19.5703125" style="57" customWidth="1"/>
    <col min="2496" max="2500" width="0" style="57" hidden="1" customWidth="1"/>
    <col min="2501" max="2501" width="20.7109375" style="57" customWidth="1"/>
    <col min="2502" max="2502" width="20.140625" style="57" customWidth="1"/>
    <col min="2503" max="2503" width="19" style="57" customWidth="1"/>
    <col min="2504" max="2513" width="0" style="57" hidden="1" customWidth="1"/>
    <col min="2514" max="2514" width="19.28515625" style="57" customWidth="1"/>
    <col min="2515" max="2515" width="19.42578125" style="57" customWidth="1"/>
    <col min="2516" max="2517" width="19.5703125" style="57" customWidth="1"/>
    <col min="2518" max="2519" width="9.7109375" style="57" customWidth="1"/>
    <col min="2520" max="2521" width="9.85546875" style="57" customWidth="1"/>
    <col min="2522" max="2523" width="9.28515625" style="57" customWidth="1"/>
    <col min="2524" max="2524" width="9.140625" style="57"/>
    <col min="2525" max="2525" width="9.85546875" style="57" customWidth="1"/>
    <col min="2526" max="2527" width="10.85546875" style="57" customWidth="1"/>
    <col min="2528" max="2528" width="19" style="57" bestFit="1" customWidth="1"/>
    <col min="2529" max="2529" width="9.28515625" style="57" customWidth="1"/>
    <col min="2530" max="2530" width="9.140625" style="57"/>
    <col min="2531" max="2531" width="20.7109375" style="57" customWidth="1"/>
    <col min="2532" max="2746" width="9.140625" style="57"/>
    <col min="2747" max="2747" width="5.28515625" style="57" customWidth="1"/>
    <col min="2748" max="2748" width="42.28515625" style="57" customWidth="1"/>
    <col min="2749" max="2751" width="19.5703125" style="57" customWidth="1"/>
    <col min="2752" max="2756" width="0" style="57" hidden="1" customWidth="1"/>
    <col min="2757" max="2757" width="20.7109375" style="57" customWidth="1"/>
    <col min="2758" max="2758" width="20.140625" style="57" customWidth="1"/>
    <col min="2759" max="2759" width="19" style="57" customWidth="1"/>
    <col min="2760" max="2769" width="0" style="57" hidden="1" customWidth="1"/>
    <col min="2770" max="2770" width="19.28515625" style="57" customWidth="1"/>
    <col min="2771" max="2771" width="19.42578125" style="57" customWidth="1"/>
    <col min="2772" max="2773" width="19.5703125" style="57" customWidth="1"/>
    <col min="2774" max="2775" width="9.7109375" style="57" customWidth="1"/>
    <col min="2776" max="2777" width="9.85546875" style="57" customWidth="1"/>
    <col min="2778" max="2779" width="9.28515625" style="57" customWidth="1"/>
    <col min="2780" max="2780" width="9.140625" style="57"/>
    <col min="2781" max="2781" width="9.85546875" style="57" customWidth="1"/>
    <col min="2782" max="2783" width="10.85546875" style="57" customWidth="1"/>
    <col min="2784" max="2784" width="19" style="57" bestFit="1" customWidth="1"/>
    <col min="2785" max="2785" width="9.28515625" style="57" customWidth="1"/>
    <col min="2786" max="2786" width="9.140625" style="57"/>
    <col min="2787" max="2787" width="20.7109375" style="57" customWidth="1"/>
    <col min="2788" max="3002" width="9.140625" style="57"/>
    <col min="3003" max="3003" width="5.28515625" style="57" customWidth="1"/>
    <col min="3004" max="3004" width="42.28515625" style="57" customWidth="1"/>
    <col min="3005" max="3007" width="19.5703125" style="57" customWidth="1"/>
    <col min="3008" max="3012" width="0" style="57" hidden="1" customWidth="1"/>
    <col min="3013" max="3013" width="20.7109375" style="57" customWidth="1"/>
    <col min="3014" max="3014" width="20.140625" style="57" customWidth="1"/>
    <col min="3015" max="3015" width="19" style="57" customWidth="1"/>
    <col min="3016" max="3025" width="0" style="57" hidden="1" customWidth="1"/>
    <col min="3026" max="3026" width="19.28515625" style="57" customWidth="1"/>
    <col min="3027" max="3027" width="19.42578125" style="57" customWidth="1"/>
    <col min="3028" max="3029" width="19.5703125" style="57" customWidth="1"/>
    <col min="3030" max="3031" width="9.7109375" style="57" customWidth="1"/>
    <col min="3032" max="3033" width="9.85546875" style="57" customWidth="1"/>
    <col min="3034" max="3035" width="9.28515625" style="57" customWidth="1"/>
    <col min="3036" max="3036" width="9.140625" style="57"/>
    <col min="3037" max="3037" width="9.85546875" style="57" customWidth="1"/>
    <col min="3038" max="3039" width="10.85546875" style="57" customWidth="1"/>
    <col min="3040" max="3040" width="19" style="57" bestFit="1" customWidth="1"/>
    <col min="3041" max="3041" width="9.28515625" style="57" customWidth="1"/>
    <col min="3042" max="3042" width="9.140625" style="57"/>
    <col min="3043" max="3043" width="20.7109375" style="57" customWidth="1"/>
    <col min="3044" max="3258" width="9.140625" style="57"/>
    <col min="3259" max="3259" width="5.28515625" style="57" customWidth="1"/>
    <col min="3260" max="3260" width="42.28515625" style="57" customWidth="1"/>
    <col min="3261" max="3263" width="19.5703125" style="57" customWidth="1"/>
    <col min="3264" max="3268" width="0" style="57" hidden="1" customWidth="1"/>
    <col min="3269" max="3269" width="20.7109375" style="57" customWidth="1"/>
    <col min="3270" max="3270" width="20.140625" style="57" customWidth="1"/>
    <col min="3271" max="3271" width="19" style="57" customWidth="1"/>
    <col min="3272" max="3281" width="0" style="57" hidden="1" customWidth="1"/>
    <col min="3282" max="3282" width="19.28515625" style="57" customWidth="1"/>
    <col min="3283" max="3283" width="19.42578125" style="57" customWidth="1"/>
    <col min="3284" max="3285" width="19.5703125" style="57" customWidth="1"/>
    <col min="3286" max="3287" width="9.7109375" style="57" customWidth="1"/>
    <col min="3288" max="3289" width="9.85546875" style="57" customWidth="1"/>
    <col min="3290" max="3291" width="9.28515625" style="57" customWidth="1"/>
    <col min="3292" max="3292" width="9.140625" style="57"/>
    <col min="3293" max="3293" width="9.85546875" style="57" customWidth="1"/>
    <col min="3294" max="3295" width="10.85546875" style="57" customWidth="1"/>
    <col min="3296" max="3296" width="19" style="57" bestFit="1" customWidth="1"/>
    <col min="3297" max="3297" width="9.28515625" style="57" customWidth="1"/>
    <col min="3298" max="3298" width="9.140625" style="57"/>
    <col min="3299" max="3299" width="20.7109375" style="57" customWidth="1"/>
    <col min="3300" max="3514" width="9.140625" style="57"/>
    <col min="3515" max="3515" width="5.28515625" style="57" customWidth="1"/>
    <col min="3516" max="3516" width="42.28515625" style="57" customWidth="1"/>
    <col min="3517" max="3519" width="19.5703125" style="57" customWidth="1"/>
    <col min="3520" max="3524" width="0" style="57" hidden="1" customWidth="1"/>
    <col min="3525" max="3525" width="20.7109375" style="57" customWidth="1"/>
    <col min="3526" max="3526" width="20.140625" style="57" customWidth="1"/>
    <col min="3527" max="3527" width="19" style="57" customWidth="1"/>
    <col min="3528" max="3537" width="0" style="57" hidden="1" customWidth="1"/>
    <col min="3538" max="3538" width="19.28515625" style="57" customWidth="1"/>
    <col min="3539" max="3539" width="19.42578125" style="57" customWidth="1"/>
    <col min="3540" max="3541" width="19.5703125" style="57" customWidth="1"/>
    <col min="3542" max="3543" width="9.7109375" style="57" customWidth="1"/>
    <col min="3544" max="3545" width="9.85546875" style="57" customWidth="1"/>
    <col min="3546" max="3547" width="9.28515625" style="57" customWidth="1"/>
    <col min="3548" max="3548" width="9.140625" style="57"/>
    <col min="3549" max="3549" width="9.85546875" style="57" customWidth="1"/>
    <col min="3550" max="3551" width="10.85546875" style="57" customWidth="1"/>
    <col min="3552" max="3552" width="19" style="57" bestFit="1" customWidth="1"/>
    <col min="3553" max="3553" width="9.28515625" style="57" customWidth="1"/>
    <col min="3554" max="3554" width="9.140625" style="57"/>
    <col min="3555" max="3555" width="20.7109375" style="57" customWidth="1"/>
    <col min="3556" max="3770" width="9.140625" style="57"/>
    <col min="3771" max="3771" width="5.28515625" style="57" customWidth="1"/>
    <col min="3772" max="3772" width="42.28515625" style="57" customWidth="1"/>
    <col min="3773" max="3775" width="19.5703125" style="57" customWidth="1"/>
    <col min="3776" max="3780" width="0" style="57" hidden="1" customWidth="1"/>
    <col min="3781" max="3781" width="20.7109375" style="57" customWidth="1"/>
    <col min="3782" max="3782" width="20.140625" style="57" customWidth="1"/>
    <col min="3783" max="3783" width="19" style="57" customWidth="1"/>
    <col min="3784" max="3793" width="0" style="57" hidden="1" customWidth="1"/>
    <col min="3794" max="3794" width="19.28515625" style="57" customWidth="1"/>
    <col min="3795" max="3795" width="19.42578125" style="57" customWidth="1"/>
    <col min="3796" max="3797" width="19.5703125" style="57" customWidth="1"/>
    <col min="3798" max="3799" width="9.7109375" style="57" customWidth="1"/>
    <col min="3800" max="3801" width="9.85546875" style="57" customWidth="1"/>
    <col min="3802" max="3803" width="9.28515625" style="57" customWidth="1"/>
    <col min="3804" max="3804" width="9.140625" style="57"/>
    <col min="3805" max="3805" width="9.85546875" style="57" customWidth="1"/>
    <col min="3806" max="3807" width="10.85546875" style="57" customWidth="1"/>
    <col min="3808" max="3808" width="19" style="57" bestFit="1" customWidth="1"/>
    <col min="3809" max="3809" width="9.28515625" style="57" customWidth="1"/>
    <col min="3810" max="3810" width="9.140625" style="57"/>
    <col min="3811" max="3811" width="20.7109375" style="57" customWidth="1"/>
    <col min="3812" max="4026" width="9.140625" style="57"/>
    <col min="4027" max="4027" width="5.28515625" style="57" customWidth="1"/>
    <col min="4028" max="4028" width="42.28515625" style="57" customWidth="1"/>
    <col min="4029" max="4031" width="19.5703125" style="57" customWidth="1"/>
    <col min="4032" max="4036" width="0" style="57" hidden="1" customWidth="1"/>
    <col min="4037" max="4037" width="20.7109375" style="57" customWidth="1"/>
    <col min="4038" max="4038" width="20.140625" style="57" customWidth="1"/>
    <col min="4039" max="4039" width="19" style="57" customWidth="1"/>
    <col min="4040" max="4049" width="0" style="57" hidden="1" customWidth="1"/>
    <col min="4050" max="4050" width="19.28515625" style="57" customWidth="1"/>
    <col min="4051" max="4051" width="19.42578125" style="57" customWidth="1"/>
    <col min="4052" max="4053" width="19.5703125" style="57" customWidth="1"/>
    <col min="4054" max="4055" width="9.7109375" style="57" customWidth="1"/>
    <col min="4056" max="4057" width="9.85546875" style="57" customWidth="1"/>
    <col min="4058" max="4059" width="9.28515625" style="57" customWidth="1"/>
    <col min="4060" max="4060" width="9.140625" style="57"/>
    <col min="4061" max="4061" width="9.85546875" style="57" customWidth="1"/>
    <col min="4062" max="4063" width="10.85546875" style="57" customWidth="1"/>
    <col min="4064" max="4064" width="19" style="57" bestFit="1" customWidth="1"/>
    <col min="4065" max="4065" width="9.28515625" style="57" customWidth="1"/>
    <col min="4066" max="4066" width="9.140625" style="57"/>
    <col min="4067" max="4067" width="20.7109375" style="57" customWidth="1"/>
    <col min="4068" max="4282" width="9.140625" style="57"/>
    <col min="4283" max="4283" width="5.28515625" style="57" customWidth="1"/>
    <col min="4284" max="4284" width="42.28515625" style="57" customWidth="1"/>
    <col min="4285" max="4287" width="19.5703125" style="57" customWidth="1"/>
    <col min="4288" max="4292" width="0" style="57" hidden="1" customWidth="1"/>
    <col min="4293" max="4293" width="20.7109375" style="57" customWidth="1"/>
    <col min="4294" max="4294" width="20.140625" style="57" customWidth="1"/>
    <col min="4295" max="4295" width="19" style="57" customWidth="1"/>
    <col min="4296" max="4305" width="0" style="57" hidden="1" customWidth="1"/>
    <col min="4306" max="4306" width="19.28515625" style="57" customWidth="1"/>
    <col min="4307" max="4307" width="19.42578125" style="57" customWidth="1"/>
    <col min="4308" max="4309" width="19.5703125" style="57" customWidth="1"/>
    <col min="4310" max="4311" width="9.7109375" style="57" customWidth="1"/>
    <col min="4312" max="4313" width="9.85546875" style="57" customWidth="1"/>
    <col min="4314" max="4315" width="9.28515625" style="57" customWidth="1"/>
    <col min="4316" max="4316" width="9.140625" style="57"/>
    <col min="4317" max="4317" width="9.85546875" style="57" customWidth="1"/>
    <col min="4318" max="4319" width="10.85546875" style="57" customWidth="1"/>
    <col min="4320" max="4320" width="19" style="57" bestFit="1" customWidth="1"/>
    <col min="4321" max="4321" width="9.28515625" style="57" customWidth="1"/>
    <col min="4322" max="4322" width="9.140625" style="57"/>
    <col min="4323" max="4323" width="20.7109375" style="57" customWidth="1"/>
    <col min="4324" max="4538" width="9.140625" style="57"/>
    <col min="4539" max="4539" width="5.28515625" style="57" customWidth="1"/>
    <col min="4540" max="4540" width="42.28515625" style="57" customWidth="1"/>
    <col min="4541" max="4543" width="19.5703125" style="57" customWidth="1"/>
    <col min="4544" max="4548" width="0" style="57" hidden="1" customWidth="1"/>
    <col min="4549" max="4549" width="20.7109375" style="57" customWidth="1"/>
    <col min="4550" max="4550" width="20.140625" style="57" customWidth="1"/>
    <col min="4551" max="4551" width="19" style="57" customWidth="1"/>
    <col min="4552" max="4561" width="0" style="57" hidden="1" customWidth="1"/>
    <col min="4562" max="4562" width="19.28515625" style="57" customWidth="1"/>
    <col min="4563" max="4563" width="19.42578125" style="57" customWidth="1"/>
    <col min="4564" max="4565" width="19.5703125" style="57" customWidth="1"/>
    <col min="4566" max="4567" width="9.7109375" style="57" customWidth="1"/>
    <col min="4568" max="4569" width="9.85546875" style="57" customWidth="1"/>
    <col min="4570" max="4571" width="9.28515625" style="57" customWidth="1"/>
    <col min="4572" max="4572" width="9.140625" style="57"/>
    <col min="4573" max="4573" width="9.85546875" style="57" customWidth="1"/>
    <col min="4574" max="4575" width="10.85546875" style="57" customWidth="1"/>
    <col min="4576" max="4576" width="19" style="57" bestFit="1" customWidth="1"/>
    <col min="4577" max="4577" width="9.28515625" style="57" customWidth="1"/>
    <col min="4578" max="4578" width="9.140625" style="57"/>
    <col min="4579" max="4579" width="20.7109375" style="57" customWidth="1"/>
    <col min="4580" max="4794" width="9.140625" style="57"/>
    <col min="4795" max="4795" width="5.28515625" style="57" customWidth="1"/>
    <col min="4796" max="4796" width="42.28515625" style="57" customWidth="1"/>
    <col min="4797" max="4799" width="19.5703125" style="57" customWidth="1"/>
    <col min="4800" max="4804" width="0" style="57" hidden="1" customWidth="1"/>
    <col min="4805" max="4805" width="20.7109375" style="57" customWidth="1"/>
    <col min="4806" max="4806" width="20.140625" style="57" customWidth="1"/>
    <col min="4807" max="4807" width="19" style="57" customWidth="1"/>
    <col min="4808" max="4817" width="0" style="57" hidden="1" customWidth="1"/>
    <col min="4818" max="4818" width="19.28515625" style="57" customWidth="1"/>
    <col min="4819" max="4819" width="19.42578125" style="57" customWidth="1"/>
    <col min="4820" max="4821" width="19.5703125" style="57" customWidth="1"/>
    <col min="4822" max="4823" width="9.7109375" style="57" customWidth="1"/>
    <col min="4824" max="4825" width="9.85546875" style="57" customWidth="1"/>
    <col min="4826" max="4827" width="9.28515625" style="57" customWidth="1"/>
    <col min="4828" max="4828" width="9.140625" style="57"/>
    <col min="4829" max="4829" width="9.85546875" style="57" customWidth="1"/>
    <col min="4830" max="4831" width="10.85546875" style="57" customWidth="1"/>
    <col min="4832" max="4832" width="19" style="57" bestFit="1" customWidth="1"/>
    <col min="4833" max="4833" width="9.28515625" style="57" customWidth="1"/>
    <col min="4834" max="4834" width="9.140625" style="57"/>
    <col min="4835" max="4835" width="20.7109375" style="57" customWidth="1"/>
    <col min="4836" max="5050" width="9.140625" style="57"/>
    <col min="5051" max="5051" width="5.28515625" style="57" customWidth="1"/>
    <col min="5052" max="5052" width="42.28515625" style="57" customWidth="1"/>
    <col min="5053" max="5055" width="19.5703125" style="57" customWidth="1"/>
    <col min="5056" max="5060" width="0" style="57" hidden="1" customWidth="1"/>
    <col min="5061" max="5061" width="20.7109375" style="57" customWidth="1"/>
    <col min="5062" max="5062" width="20.140625" style="57" customWidth="1"/>
    <col min="5063" max="5063" width="19" style="57" customWidth="1"/>
    <col min="5064" max="5073" width="0" style="57" hidden="1" customWidth="1"/>
    <col min="5074" max="5074" width="19.28515625" style="57" customWidth="1"/>
    <col min="5075" max="5075" width="19.42578125" style="57" customWidth="1"/>
    <col min="5076" max="5077" width="19.5703125" style="57" customWidth="1"/>
    <col min="5078" max="5079" width="9.7109375" style="57" customWidth="1"/>
    <col min="5080" max="5081" width="9.85546875" style="57" customWidth="1"/>
    <col min="5082" max="5083" width="9.28515625" style="57" customWidth="1"/>
    <col min="5084" max="5084" width="9.140625" style="57"/>
    <col min="5085" max="5085" width="9.85546875" style="57" customWidth="1"/>
    <col min="5086" max="5087" width="10.85546875" style="57" customWidth="1"/>
    <col min="5088" max="5088" width="19" style="57" bestFit="1" customWidth="1"/>
    <col min="5089" max="5089" width="9.28515625" style="57" customWidth="1"/>
    <col min="5090" max="5090" width="9.140625" style="57"/>
    <col min="5091" max="5091" width="20.7109375" style="57" customWidth="1"/>
    <col min="5092" max="5306" width="9.140625" style="57"/>
    <col min="5307" max="5307" width="5.28515625" style="57" customWidth="1"/>
    <col min="5308" max="5308" width="42.28515625" style="57" customWidth="1"/>
    <col min="5309" max="5311" width="19.5703125" style="57" customWidth="1"/>
    <col min="5312" max="5316" width="0" style="57" hidden="1" customWidth="1"/>
    <col min="5317" max="5317" width="20.7109375" style="57" customWidth="1"/>
    <col min="5318" max="5318" width="20.140625" style="57" customWidth="1"/>
    <col min="5319" max="5319" width="19" style="57" customWidth="1"/>
    <col min="5320" max="5329" width="0" style="57" hidden="1" customWidth="1"/>
    <col min="5330" max="5330" width="19.28515625" style="57" customWidth="1"/>
    <col min="5331" max="5331" width="19.42578125" style="57" customWidth="1"/>
    <col min="5332" max="5333" width="19.5703125" style="57" customWidth="1"/>
    <col min="5334" max="5335" width="9.7109375" style="57" customWidth="1"/>
    <col min="5336" max="5337" width="9.85546875" style="57" customWidth="1"/>
    <col min="5338" max="5339" width="9.28515625" style="57" customWidth="1"/>
    <col min="5340" max="5340" width="9.140625" style="57"/>
    <col min="5341" max="5341" width="9.85546875" style="57" customWidth="1"/>
    <col min="5342" max="5343" width="10.85546875" style="57" customWidth="1"/>
    <col min="5344" max="5344" width="19" style="57" bestFit="1" customWidth="1"/>
    <col min="5345" max="5345" width="9.28515625" style="57" customWidth="1"/>
    <col min="5346" max="5346" width="9.140625" style="57"/>
    <col min="5347" max="5347" width="20.7109375" style="57" customWidth="1"/>
    <col min="5348" max="5562" width="9.140625" style="57"/>
    <col min="5563" max="5563" width="5.28515625" style="57" customWidth="1"/>
    <col min="5564" max="5564" width="42.28515625" style="57" customWidth="1"/>
    <col min="5565" max="5567" width="19.5703125" style="57" customWidth="1"/>
    <col min="5568" max="5572" width="0" style="57" hidden="1" customWidth="1"/>
    <col min="5573" max="5573" width="20.7109375" style="57" customWidth="1"/>
    <col min="5574" max="5574" width="20.140625" style="57" customWidth="1"/>
    <col min="5575" max="5575" width="19" style="57" customWidth="1"/>
    <col min="5576" max="5585" width="0" style="57" hidden="1" customWidth="1"/>
    <col min="5586" max="5586" width="19.28515625" style="57" customWidth="1"/>
    <col min="5587" max="5587" width="19.42578125" style="57" customWidth="1"/>
    <col min="5588" max="5589" width="19.5703125" style="57" customWidth="1"/>
    <col min="5590" max="5591" width="9.7109375" style="57" customWidth="1"/>
    <col min="5592" max="5593" width="9.85546875" style="57" customWidth="1"/>
    <col min="5594" max="5595" width="9.28515625" style="57" customWidth="1"/>
    <col min="5596" max="5596" width="9.140625" style="57"/>
    <col min="5597" max="5597" width="9.85546875" style="57" customWidth="1"/>
    <col min="5598" max="5599" width="10.85546875" style="57" customWidth="1"/>
    <col min="5600" max="5600" width="19" style="57" bestFit="1" customWidth="1"/>
    <col min="5601" max="5601" width="9.28515625" style="57" customWidth="1"/>
    <col min="5602" max="5602" width="9.140625" style="57"/>
    <col min="5603" max="5603" width="20.7109375" style="57" customWidth="1"/>
    <col min="5604" max="5818" width="9.140625" style="57"/>
    <col min="5819" max="5819" width="5.28515625" style="57" customWidth="1"/>
    <col min="5820" max="5820" width="42.28515625" style="57" customWidth="1"/>
    <col min="5821" max="5823" width="19.5703125" style="57" customWidth="1"/>
    <col min="5824" max="5828" width="0" style="57" hidden="1" customWidth="1"/>
    <col min="5829" max="5829" width="20.7109375" style="57" customWidth="1"/>
    <col min="5830" max="5830" width="20.140625" style="57" customWidth="1"/>
    <col min="5831" max="5831" width="19" style="57" customWidth="1"/>
    <col min="5832" max="5841" width="0" style="57" hidden="1" customWidth="1"/>
    <col min="5842" max="5842" width="19.28515625" style="57" customWidth="1"/>
    <col min="5843" max="5843" width="19.42578125" style="57" customWidth="1"/>
    <col min="5844" max="5845" width="19.5703125" style="57" customWidth="1"/>
    <col min="5846" max="5847" width="9.7109375" style="57" customWidth="1"/>
    <col min="5848" max="5849" width="9.85546875" style="57" customWidth="1"/>
    <col min="5850" max="5851" width="9.28515625" style="57" customWidth="1"/>
    <col min="5852" max="5852" width="9.140625" style="57"/>
    <col min="5853" max="5853" width="9.85546875" style="57" customWidth="1"/>
    <col min="5854" max="5855" width="10.85546875" style="57" customWidth="1"/>
    <col min="5856" max="5856" width="19" style="57" bestFit="1" customWidth="1"/>
    <col min="5857" max="5857" width="9.28515625" style="57" customWidth="1"/>
    <col min="5858" max="5858" width="9.140625" style="57"/>
    <col min="5859" max="5859" width="20.7109375" style="57" customWidth="1"/>
    <col min="5860" max="6074" width="9.140625" style="57"/>
    <col min="6075" max="6075" width="5.28515625" style="57" customWidth="1"/>
    <col min="6076" max="6076" width="42.28515625" style="57" customWidth="1"/>
    <col min="6077" max="6079" width="19.5703125" style="57" customWidth="1"/>
    <col min="6080" max="6084" width="0" style="57" hidden="1" customWidth="1"/>
    <col min="6085" max="6085" width="20.7109375" style="57" customWidth="1"/>
    <col min="6086" max="6086" width="20.140625" style="57" customWidth="1"/>
    <col min="6087" max="6087" width="19" style="57" customWidth="1"/>
    <col min="6088" max="6097" width="0" style="57" hidden="1" customWidth="1"/>
    <col min="6098" max="6098" width="19.28515625" style="57" customWidth="1"/>
    <col min="6099" max="6099" width="19.42578125" style="57" customWidth="1"/>
    <col min="6100" max="6101" width="19.5703125" style="57" customWidth="1"/>
    <col min="6102" max="6103" width="9.7109375" style="57" customWidth="1"/>
    <col min="6104" max="6105" width="9.85546875" style="57" customWidth="1"/>
    <col min="6106" max="6107" width="9.28515625" style="57" customWidth="1"/>
    <col min="6108" max="6108" width="9.140625" style="57"/>
    <col min="6109" max="6109" width="9.85546875" style="57" customWidth="1"/>
    <col min="6110" max="6111" width="10.85546875" style="57" customWidth="1"/>
    <col min="6112" max="6112" width="19" style="57" bestFit="1" customWidth="1"/>
    <col min="6113" max="6113" width="9.28515625" style="57" customWidth="1"/>
    <col min="6114" max="6114" width="9.140625" style="57"/>
    <col min="6115" max="6115" width="20.7109375" style="57" customWidth="1"/>
    <col min="6116" max="6330" width="9.140625" style="57"/>
    <col min="6331" max="6331" width="5.28515625" style="57" customWidth="1"/>
    <col min="6332" max="6332" width="42.28515625" style="57" customWidth="1"/>
    <col min="6333" max="6335" width="19.5703125" style="57" customWidth="1"/>
    <col min="6336" max="6340" width="0" style="57" hidden="1" customWidth="1"/>
    <col min="6341" max="6341" width="20.7109375" style="57" customWidth="1"/>
    <col min="6342" max="6342" width="20.140625" style="57" customWidth="1"/>
    <col min="6343" max="6343" width="19" style="57" customWidth="1"/>
    <col min="6344" max="6353" width="0" style="57" hidden="1" customWidth="1"/>
    <col min="6354" max="6354" width="19.28515625" style="57" customWidth="1"/>
    <col min="6355" max="6355" width="19.42578125" style="57" customWidth="1"/>
    <col min="6356" max="6357" width="19.5703125" style="57" customWidth="1"/>
    <col min="6358" max="6359" width="9.7109375" style="57" customWidth="1"/>
    <col min="6360" max="6361" width="9.85546875" style="57" customWidth="1"/>
    <col min="6362" max="6363" width="9.28515625" style="57" customWidth="1"/>
    <col min="6364" max="6364" width="9.140625" style="57"/>
    <col min="6365" max="6365" width="9.85546875" style="57" customWidth="1"/>
    <col min="6366" max="6367" width="10.85546875" style="57" customWidth="1"/>
    <col min="6368" max="6368" width="19" style="57" bestFit="1" customWidth="1"/>
    <col min="6369" max="6369" width="9.28515625" style="57" customWidth="1"/>
    <col min="6370" max="6370" width="9.140625" style="57"/>
    <col min="6371" max="6371" width="20.7109375" style="57" customWidth="1"/>
    <col min="6372" max="6586" width="9.140625" style="57"/>
    <col min="6587" max="6587" width="5.28515625" style="57" customWidth="1"/>
    <col min="6588" max="6588" width="42.28515625" style="57" customWidth="1"/>
    <col min="6589" max="6591" width="19.5703125" style="57" customWidth="1"/>
    <col min="6592" max="6596" width="0" style="57" hidden="1" customWidth="1"/>
    <col min="6597" max="6597" width="20.7109375" style="57" customWidth="1"/>
    <col min="6598" max="6598" width="20.140625" style="57" customWidth="1"/>
    <col min="6599" max="6599" width="19" style="57" customWidth="1"/>
    <col min="6600" max="6609" width="0" style="57" hidden="1" customWidth="1"/>
    <col min="6610" max="6610" width="19.28515625" style="57" customWidth="1"/>
    <col min="6611" max="6611" width="19.42578125" style="57" customWidth="1"/>
    <col min="6612" max="6613" width="19.5703125" style="57" customWidth="1"/>
    <col min="6614" max="6615" width="9.7109375" style="57" customWidth="1"/>
    <col min="6616" max="6617" width="9.85546875" style="57" customWidth="1"/>
    <col min="6618" max="6619" width="9.28515625" style="57" customWidth="1"/>
    <col min="6620" max="6620" width="9.140625" style="57"/>
    <col min="6621" max="6621" width="9.85546875" style="57" customWidth="1"/>
    <col min="6622" max="6623" width="10.85546875" style="57" customWidth="1"/>
    <col min="6624" max="6624" width="19" style="57" bestFit="1" customWidth="1"/>
    <col min="6625" max="6625" width="9.28515625" style="57" customWidth="1"/>
    <col min="6626" max="6626" width="9.140625" style="57"/>
    <col min="6627" max="6627" width="20.7109375" style="57" customWidth="1"/>
    <col min="6628" max="6842" width="9.140625" style="57"/>
    <col min="6843" max="6843" width="5.28515625" style="57" customWidth="1"/>
    <col min="6844" max="6844" width="42.28515625" style="57" customWidth="1"/>
    <col min="6845" max="6847" width="19.5703125" style="57" customWidth="1"/>
    <col min="6848" max="6852" width="0" style="57" hidden="1" customWidth="1"/>
    <col min="6853" max="6853" width="20.7109375" style="57" customWidth="1"/>
    <col min="6854" max="6854" width="20.140625" style="57" customWidth="1"/>
    <col min="6855" max="6855" width="19" style="57" customWidth="1"/>
    <col min="6856" max="6865" width="0" style="57" hidden="1" customWidth="1"/>
    <col min="6866" max="6866" width="19.28515625" style="57" customWidth="1"/>
    <col min="6867" max="6867" width="19.42578125" style="57" customWidth="1"/>
    <col min="6868" max="6869" width="19.5703125" style="57" customWidth="1"/>
    <col min="6870" max="6871" width="9.7109375" style="57" customWidth="1"/>
    <col min="6872" max="6873" width="9.85546875" style="57" customWidth="1"/>
    <col min="6874" max="6875" width="9.28515625" style="57" customWidth="1"/>
    <col min="6876" max="6876" width="9.140625" style="57"/>
    <col min="6877" max="6877" width="9.85546875" style="57" customWidth="1"/>
    <col min="6878" max="6879" width="10.85546875" style="57" customWidth="1"/>
    <col min="6880" max="6880" width="19" style="57" bestFit="1" customWidth="1"/>
    <col min="6881" max="6881" width="9.28515625" style="57" customWidth="1"/>
    <col min="6882" max="6882" width="9.140625" style="57"/>
    <col min="6883" max="6883" width="20.7109375" style="57" customWidth="1"/>
    <col min="6884" max="7098" width="9.140625" style="57"/>
    <col min="7099" max="7099" width="5.28515625" style="57" customWidth="1"/>
    <col min="7100" max="7100" width="42.28515625" style="57" customWidth="1"/>
    <col min="7101" max="7103" width="19.5703125" style="57" customWidth="1"/>
    <col min="7104" max="7108" width="0" style="57" hidden="1" customWidth="1"/>
    <col min="7109" max="7109" width="20.7109375" style="57" customWidth="1"/>
    <col min="7110" max="7110" width="20.140625" style="57" customWidth="1"/>
    <col min="7111" max="7111" width="19" style="57" customWidth="1"/>
    <col min="7112" max="7121" width="0" style="57" hidden="1" customWidth="1"/>
    <col min="7122" max="7122" width="19.28515625" style="57" customWidth="1"/>
    <col min="7123" max="7123" width="19.42578125" style="57" customWidth="1"/>
    <col min="7124" max="7125" width="19.5703125" style="57" customWidth="1"/>
    <col min="7126" max="7127" width="9.7109375" style="57" customWidth="1"/>
    <col min="7128" max="7129" width="9.85546875" style="57" customWidth="1"/>
    <col min="7130" max="7131" width="9.28515625" style="57" customWidth="1"/>
    <col min="7132" max="7132" width="9.140625" style="57"/>
    <col min="7133" max="7133" width="9.85546875" style="57" customWidth="1"/>
    <col min="7134" max="7135" width="10.85546875" style="57" customWidth="1"/>
    <col min="7136" max="7136" width="19" style="57" bestFit="1" customWidth="1"/>
    <col min="7137" max="7137" width="9.28515625" style="57" customWidth="1"/>
    <col min="7138" max="7138" width="9.140625" style="57"/>
    <col min="7139" max="7139" width="20.7109375" style="57" customWidth="1"/>
    <col min="7140" max="7354" width="9.140625" style="57"/>
    <col min="7355" max="7355" width="5.28515625" style="57" customWidth="1"/>
    <col min="7356" max="7356" width="42.28515625" style="57" customWidth="1"/>
    <col min="7357" max="7359" width="19.5703125" style="57" customWidth="1"/>
    <col min="7360" max="7364" width="0" style="57" hidden="1" customWidth="1"/>
    <col min="7365" max="7365" width="20.7109375" style="57" customWidth="1"/>
    <col min="7366" max="7366" width="20.140625" style="57" customWidth="1"/>
    <col min="7367" max="7367" width="19" style="57" customWidth="1"/>
    <col min="7368" max="7377" width="0" style="57" hidden="1" customWidth="1"/>
    <col min="7378" max="7378" width="19.28515625" style="57" customWidth="1"/>
    <col min="7379" max="7379" width="19.42578125" style="57" customWidth="1"/>
    <col min="7380" max="7381" width="19.5703125" style="57" customWidth="1"/>
    <col min="7382" max="7383" width="9.7109375" style="57" customWidth="1"/>
    <col min="7384" max="7385" width="9.85546875" style="57" customWidth="1"/>
    <col min="7386" max="7387" width="9.28515625" style="57" customWidth="1"/>
    <col min="7388" max="7388" width="9.140625" style="57"/>
    <col min="7389" max="7389" width="9.85546875" style="57" customWidth="1"/>
    <col min="7390" max="7391" width="10.85546875" style="57" customWidth="1"/>
    <col min="7392" max="7392" width="19" style="57" bestFit="1" customWidth="1"/>
    <col min="7393" max="7393" width="9.28515625" style="57" customWidth="1"/>
    <col min="7394" max="7394" width="9.140625" style="57"/>
    <col min="7395" max="7395" width="20.7109375" style="57" customWidth="1"/>
    <col min="7396" max="7610" width="9.140625" style="57"/>
    <col min="7611" max="7611" width="5.28515625" style="57" customWidth="1"/>
    <col min="7612" max="7612" width="42.28515625" style="57" customWidth="1"/>
    <col min="7613" max="7615" width="19.5703125" style="57" customWidth="1"/>
    <col min="7616" max="7620" width="0" style="57" hidden="1" customWidth="1"/>
    <col min="7621" max="7621" width="20.7109375" style="57" customWidth="1"/>
    <col min="7622" max="7622" width="20.140625" style="57" customWidth="1"/>
    <col min="7623" max="7623" width="19" style="57" customWidth="1"/>
    <col min="7624" max="7633" width="0" style="57" hidden="1" customWidth="1"/>
    <col min="7634" max="7634" width="19.28515625" style="57" customWidth="1"/>
    <col min="7635" max="7635" width="19.42578125" style="57" customWidth="1"/>
    <col min="7636" max="7637" width="19.5703125" style="57" customWidth="1"/>
    <col min="7638" max="7639" width="9.7109375" style="57" customWidth="1"/>
    <col min="7640" max="7641" width="9.85546875" style="57" customWidth="1"/>
    <col min="7642" max="7643" width="9.28515625" style="57" customWidth="1"/>
    <col min="7644" max="7644" width="9.140625" style="57"/>
    <col min="7645" max="7645" width="9.85546875" style="57" customWidth="1"/>
    <col min="7646" max="7647" width="10.85546875" style="57" customWidth="1"/>
    <col min="7648" max="7648" width="19" style="57" bestFit="1" customWidth="1"/>
    <col min="7649" max="7649" width="9.28515625" style="57" customWidth="1"/>
    <col min="7650" max="7650" width="9.140625" style="57"/>
    <col min="7651" max="7651" width="20.7109375" style="57" customWidth="1"/>
    <col min="7652" max="7866" width="9.140625" style="57"/>
    <col min="7867" max="7867" width="5.28515625" style="57" customWidth="1"/>
    <col min="7868" max="7868" width="42.28515625" style="57" customWidth="1"/>
    <col min="7869" max="7871" width="19.5703125" style="57" customWidth="1"/>
    <col min="7872" max="7876" width="0" style="57" hidden="1" customWidth="1"/>
    <col min="7877" max="7877" width="20.7109375" style="57" customWidth="1"/>
    <col min="7878" max="7878" width="20.140625" style="57" customWidth="1"/>
    <col min="7879" max="7879" width="19" style="57" customWidth="1"/>
    <col min="7880" max="7889" width="0" style="57" hidden="1" customWidth="1"/>
    <col min="7890" max="7890" width="19.28515625" style="57" customWidth="1"/>
    <col min="7891" max="7891" width="19.42578125" style="57" customWidth="1"/>
    <col min="7892" max="7893" width="19.5703125" style="57" customWidth="1"/>
    <col min="7894" max="7895" width="9.7109375" style="57" customWidth="1"/>
    <col min="7896" max="7897" width="9.85546875" style="57" customWidth="1"/>
    <col min="7898" max="7899" width="9.28515625" style="57" customWidth="1"/>
    <col min="7900" max="7900" width="9.140625" style="57"/>
    <col min="7901" max="7901" width="9.85546875" style="57" customWidth="1"/>
    <col min="7902" max="7903" width="10.85546875" style="57" customWidth="1"/>
    <col min="7904" max="7904" width="19" style="57" bestFit="1" customWidth="1"/>
    <col min="7905" max="7905" width="9.28515625" style="57" customWidth="1"/>
    <col min="7906" max="7906" width="9.140625" style="57"/>
    <col min="7907" max="7907" width="20.7109375" style="57" customWidth="1"/>
    <col min="7908" max="8122" width="9.140625" style="57"/>
    <col min="8123" max="8123" width="5.28515625" style="57" customWidth="1"/>
    <col min="8124" max="8124" width="42.28515625" style="57" customWidth="1"/>
    <col min="8125" max="8127" width="19.5703125" style="57" customWidth="1"/>
    <col min="8128" max="8132" width="0" style="57" hidden="1" customWidth="1"/>
    <col min="8133" max="8133" width="20.7109375" style="57" customWidth="1"/>
    <col min="8134" max="8134" width="20.140625" style="57" customWidth="1"/>
    <col min="8135" max="8135" width="19" style="57" customWidth="1"/>
    <col min="8136" max="8145" width="0" style="57" hidden="1" customWidth="1"/>
    <col min="8146" max="8146" width="19.28515625" style="57" customWidth="1"/>
    <col min="8147" max="8147" width="19.42578125" style="57" customWidth="1"/>
    <col min="8148" max="8149" width="19.5703125" style="57" customWidth="1"/>
    <col min="8150" max="8151" width="9.7109375" style="57" customWidth="1"/>
    <col min="8152" max="8153" width="9.85546875" style="57" customWidth="1"/>
    <col min="8154" max="8155" width="9.28515625" style="57" customWidth="1"/>
    <col min="8156" max="8156" width="9.140625" style="57"/>
    <col min="8157" max="8157" width="9.85546875" style="57" customWidth="1"/>
    <col min="8158" max="8159" width="10.85546875" style="57" customWidth="1"/>
    <col min="8160" max="8160" width="19" style="57" bestFit="1" customWidth="1"/>
    <col min="8161" max="8161" width="9.28515625" style="57" customWidth="1"/>
    <col min="8162" max="8162" width="9.140625" style="57"/>
    <col min="8163" max="8163" width="20.7109375" style="57" customWidth="1"/>
    <col min="8164" max="8378" width="9.140625" style="57"/>
    <col min="8379" max="8379" width="5.28515625" style="57" customWidth="1"/>
    <col min="8380" max="8380" width="42.28515625" style="57" customWidth="1"/>
    <col min="8381" max="8383" width="19.5703125" style="57" customWidth="1"/>
    <col min="8384" max="8388" width="0" style="57" hidden="1" customWidth="1"/>
    <col min="8389" max="8389" width="20.7109375" style="57" customWidth="1"/>
    <col min="8390" max="8390" width="20.140625" style="57" customWidth="1"/>
    <col min="8391" max="8391" width="19" style="57" customWidth="1"/>
    <col min="8392" max="8401" width="0" style="57" hidden="1" customWidth="1"/>
    <col min="8402" max="8402" width="19.28515625" style="57" customWidth="1"/>
    <col min="8403" max="8403" width="19.42578125" style="57" customWidth="1"/>
    <col min="8404" max="8405" width="19.5703125" style="57" customWidth="1"/>
    <col min="8406" max="8407" width="9.7109375" style="57" customWidth="1"/>
    <col min="8408" max="8409" width="9.85546875" style="57" customWidth="1"/>
    <col min="8410" max="8411" width="9.28515625" style="57" customWidth="1"/>
    <col min="8412" max="8412" width="9.140625" style="57"/>
    <col min="8413" max="8413" width="9.85546875" style="57" customWidth="1"/>
    <col min="8414" max="8415" width="10.85546875" style="57" customWidth="1"/>
    <col min="8416" max="8416" width="19" style="57" bestFit="1" customWidth="1"/>
    <col min="8417" max="8417" width="9.28515625" style="57" customWidth="1"/>
    <col min="8418" max="8418" width="9.140625" style="57"/>
    <col min="8419" max="8419" width="20.7109375" style="57" customWidth="1"/>
    <col min="8420" max="8634" width="9.140625" style="57"/>
    <col min="8635" max="8635" width="5.28515625" style="57" customWidth="1"/>
    <col min="8636" max="8636" width="42.28515625" style="57" customWidth="1"/>
    <col min="8637" max="8639" width="19.5703125" style="57" customWidth="1"/>
    <col min="8640" max="8644" width="0" style="57" hidden="1" customWidth="1"/>
    <col min="8645" max="8645" width="20.7109375" style="57" customWidth="1"/>
    <col min="8646" max="8646" width="20.140625" style="57" customWidth="1"/>
    <col min="8647" max="8647" width="19" style="57" customWidth="1"/>
    <col min="8648" max="8657" width="0" style="57" hidden="1" customWidth="1"/>
    <col min="8658" max="8658" width="19.28515625" style="57" customWidth="1"/>
    <col min="8659" max="8659" width="19.42578125" style="57" customWidth="1"/>
    <col min="8660" max="8661" width="19.5703125" style="57" customWidth="1"/>
    <col min="8662" max="8663" width="9.7109375" style="57" customWidth="1"/>
    <col min="8664" max="8665" width="9.85546875" style="57" customWidth="1"/>
    <col min="8666" max="8667" width="9.28515625" style="57" customWidth="1"/>
    <col min="8668" max="8668" width="9.140625" style="57"/>
    <col min="8669" max="8669" width="9.85546875" style="57" customWidth="1"/>
    <col min="8670" max="8671" width="10.85546875" style="57" customWidth="1"/>
    <col min="8672" max="8672" width="19" style="57" bestFit="1" customWidth="1"/>
    <col min="8673" max="8673" width="9.28515625" style="57" customWidth="1"/>
    <col min="8674" max="8674" width="9.140625" style="57"/>
    <col min="8675" max="8675" width="20.7109375" style="57" customWidth="1"/>
    <col min="8676" max="8890" width="9.140625" style="57"/>
    <col min="8891" max="8891" width="5.28515625" style="57" customWidth="1"/>
    <col min="8892" max="8892" width="42.28515625" style="57" customWidth="1"/>
    <col min="8893" max="8895" width="19.5703125" style="57" customWidth="1"/>
    <col min="8896" max="8900" width="0" style="57" hidden="1" customWidth="1"/>
    <col min="8901" max="8901" width="20.7109375" style="57" customWidth="1"/>
    <col min="8902" max="8902" width="20.140625" style="57" customWidth="1"/>
    <col min="8903" max="8903" width="19" style="57" customWidth="1"/>
    <col min="8904" max="8913" width="0" style="57" hidden="1" customWidth="1"/>
    <col min="8914" max="8914" width="19.28515625" style="57" customWidth="1"/>
    <col min="8915" max="8915" width="19.42578125" style="57" customWidth="1"/>
    <col min="8916" max="8917" width="19.5703125" style="57" customWidth="1"/>
    <col min="8918" max="8919" width="9.7109375" style="57" customWidth="1"/>
    <col min="8920" max="8921" width="9.85546875" style="57" customWidth="1"/>
    <col min="8922" max="8923" width="9.28515625" style="57" customWidth="1"/>
    <col min="8924" max="8924" width="9.140625" style="57"/>
    <col min="8925" max="8925" width="9.85546875" style="57" customWidth="1"/>
    <col min="8926" max="8927" width="10.85546875" style="57" customWidth="1"/>
    <col min="8928" max="8928" width="19" style="57" bestFit="1" customWidth="1"/>
    <col min="8929" max="8929" width="9.28515625" style="57" customWidth="1"/>
    <col min="8930" max="8930" width="9.140625" style="57"/>
    <col min="8931" max="8931" width="20.7109375" style="57" customWidth="1"/>
    <col min="8932" max="9146" width="9.140625" style="57"/>
    <col min="9147" max="9147" width="5.28515625" style="57" customWidth="1"/>
    <col min="9148" max="9148" width="42.28515625" style="57" customWidth="1"/>
    <col min="9149" max="9151" width="19.5703125" style="57" customWidth="1"/>
    <col min="9152" max="9156" width="0" style="57" hidden="1" customWidth="1"/>
    <col min="9157" max="9157" width="20.7109375" style="57" customWidth="1"/>
    <col min="9158" max="9158" width="20.140625" style="57" customWidth="1"/>
    <col min="9159" max="9159" width="19" style="57" customWidth="1"/>
    <col min="9160" max="9169" width="0" style="57" hidden="1" customWidth="1"/>
    <col min="9170" max="9170" width="19.28515625" style="57" customWidth="1"/>
    <col min="9171" max="9171" width="19.42578125" style="57" customWidth="1"/>
    <col min="9172" max="9173" width="19.5703125" style="57" customWidth="1"/>
    <col min="9174" max="9175" width="9.7109375" style="57" customWidth="1"/>
    <col min="9176" max="9177" width="9.85546875" style="57" customWidth="1"/>
    <col min="9178" max="9179" width="9.28515625" style="57" customWidth="1"/>
    <col min="9180" max="9180" width="9.140625" style="57"/>
    <col min="9181" max="9181" width="9.85546875" style="57" customWidth="1"/>
    <col min="9182" max="9183" width="10.85546875" style="57" customWidth="1"/>
    <col min="9184" max="9184" width="19" style="57" bestFit="1" customWidth="1"/>
    <col min="9185" max="9185" width="9.28515625" style="57" customWidth="1"/>
    <col min="9186" max="9186" width="9.140625" style="57"/>
    <col min="9187" max="9187" width="20.7109375" style="57" customWidth="1"/>
    <col min="9188" max="9402" width="9.140625" style="57"/>
    <col min="9403" max="9403" width="5.28515625" style="57" customWidth="1"/>
    <col min="9404" max="9404" width="42.28515625" style="57" customWidth="1"/>
    <col min="9405" max="9407" width="19.5703125" style="57" customWidth="1"/>
    <col min="9408" max="9412" width="0" style="57" hidden="1" customWidth="1"/>
    <col min="9413" max="9413" width="20.7109375" style="57" customWidth="1"/>
    <col min="9414" max="9414" width="20.140625" style="57" customWidth="1"/>
    <col min="9415" max="9415" width="19" style="57" customWidth="1"/>
    <col min="9416" max="9425" width="0" style="57" hidden="1" customWidth="1"/>
    <col min="9426" max="9426" width="19.28515625" style="57" customWidth="1"/>
    <col min="9427" max="9427" width="19.42578125" style="57" customWidth="1"/>
    <col min="9428" max="9429" width="19.5703125" style="57" customWidth="1"/>
    <col min="9430" max="9431" width="9.7109375" style="57" customWidth="1"/>
    <col min="9432" max="9433" width="9.85546875" style="57" customWidth="1"/>
    <col min="9434" max="9435" width="9.28515625" style="57" customWidth="1"/>
    <col min="9436" max="9436" width="9.140625" style="57"/>
    <col min="9437" max="9437" width="9.85546875" style="57" customWidth="1"/>
    <col min="9438" max="9439" width="10.85546875" style="57" customWidth="1"/>
    <col min="9440" max="9440" width="19" style="57" bestFit="1" customWidth="1"/>
    <col min="9441" max="9441" width="9.28515625" style="57" customWidth="1"/>
    <col min="9442" max="9442" width="9.140625" style="57"/>
    <col min="9443" max="9443" width="20.7109375" style="57" customWidth="1"/>
    <col min="9444" max="9658" width="9.140625" style="57"/>
    <col min="9659" max="9659" width="5.28515625" style="57" customWidth="1"/>
    <col min="9660" max="9660" width="42.28515625" style="57" customWidth="1"/>
    <col min="9661" max="9663" width="19.5703125" style="57" customWidth="1"/>
    <col min="9664" max="9668" width="0" style="57" hidden="1" customWidth="1"/>
    <col min="9669" max="9669" width="20.7109375" style="57" customWidth="1"/>
    <col min="9670" max="9670" width="20.140625" style="57" customWidth="1"/>
    <col min="9671" max="9671" width="19" style="57" customWidth="1"/>
    <col min="9672" max="9681" width="0" style="57" hidden="1" customWidth="1"/>
    <col min="9682" max="9682" width="19.28515625" style="57" customWidth="1"/>
    <col min="9683" max="9683" width="19.42578125" style="57" customWidth="1"/>
    <col min="9684" max="9685" width="19.5703125" style="57" customWidth="1"/>
    <col min="9686" max="9687" width="9.7109375" style="57" customWidth="1"/>
    <col min="9688" max="9689" width="9.85546875" style="57" customWidth="1"/>
    <col min="9690" max="9691" width="9.28515625" style="57" customWidth="1"/>
    <col min="9692" max="9692" width="9.140625" style="57"/>
    <col min="9693" max="9693" width="9.85546875" style="57" customWidth="1"/>
    <col min="9694" max="9695" width="10.85546875" style="57" customWidth="1"/>
    <col min="9696" max="9696" width="19" style="57" bestFit="1" customWidth="1"/>
    <col min="9697" max="9697" width="9.28515625" style="57" customWidth="1"/>
    <col min="9698" max="9698" width="9.140625" style="57"/>
    <col min="9699" max="9699" width="20.7109375" style="57" customWidth="1"/>
    <col min="9700" max="9914" width="9.140625" style="57"/>
    <col min="9915" max="9915" width="5.28515625" style="57" customWidth="1"/>
    <col min="9916" max="9916" width="42.28515625" style="57" customWidth="1"/>
    <col min="9917" max="9919" width="19.5703125" style="57" customWidth="1"/>
    <col min="9920" max="9924" width="0" style="57" hidden="1" customWidth="1"/>
    <col min="9925" max="9925" width="20.7109375" style="57" customWidth="1"/>
    <col min="9926" max="9926" width="20.140625" style="57" customWidth="1"/>
    <col min="9927" max="9927" width="19" style="57" customWidth="1"/>
    <col min="9928" max="9937" width="0" style="57" hidden="1" customWidth="1"/>
    <col min="9938" max="9938" width="19.28515625" style="57" customWidth="1"/>
    <col min="9939" max="9939" width="19.42578125" style="57" customWidth="1"/>
    <col min="9940" max="9941" width="19.5703125" style="57" customWidth="1"/>
    <col min="9942" max="9943" width="9.7109375" style="57" customWidth="1"/>
    <col min="9944" max="9945" width="9.85546875" style="57" customWidth="1"/>
    <col min="9946" max="9947" width="9.28515625" style="57" customWidth="1"/>
    <col min="9948" max="9948" width="9.140625" style="57"/>
    <col min="9949" max="9949" width="9.85546875" style="57" customWidth="1"/>
    <col min="9950" max="9951" width="10.85546875" style="57" customWidth="1"/>
    <col min="9952" max="9952" width="19" style="57" bestFit="1" customWidth="1"/>
    <col min="9953" max="9953" width="9.28515625" style="57" customWidth="1"/>
    <col min="9954" max="9954" width="9.140625" style="57"/>
    <col min="9955" max="9955" width="20.7109375" style="57" customWidth="1"/>
    <col min="9956" max="10170" width="9.140625" style="57"/>
    <col min="10171" max="10171" width="5.28515625" style="57" customWidth="1"/>
    <col min="10172" max="10172" width="42.28515625" style="57" customWidth="1"/>
    <col min="10173" max="10175" width="19.5703125" style="57" customWidth="1"/>
    <col min="10176" max="10180" width="0" style="57" hidden="1" customWidth="1"/>
    <col min="10181" max="10181" width="20.7109375" style="57" customWidth="1"/>
    <col min="10182" max="10182" width="20.140625" style="57" customWidth="1"/>
    <col min="10183" max="10183" width="19" style="57" customWidth="1"/>
    <col min="10184" max="10193" width="0" style="57" hidden="1" customWidth="1"/>
    <col min="10194" max="10194" width="19.28515625" style="57" customWidth="1"/>
    <col min="10195" max="10195" width="19.42578125" style="57" customWidth="1"/>
    <col min="10196" max="10197" width="19.5703125" style="57" customWidth="1"/>
    <col min="10198" max="10199" width="9.7109375" style="57" customWidth="1"/>
    <col min="10200" max="10201" width="9.85546875" style="57" customWidth="1"/>
    <col min="10202" max="10203" width="9.28515625" style="57" customWidth="1"/>
    <col min="10204" max="10204" width="9.140625" style="57"/>
    <col min="10205" max="10205" width="9.85546875" style="57" customWidth="1"/>
    <col min="10206" max="10207" width="10.85546875" style="57" customWidth="1"/>
    <col min="10208" max="10208" width="19" style="57" bestFit="1" customWidth="1"/>
    <col min="10209" max="10209" width="9.28515625" style="57" customWidth="1"/>
    <col min="10210" max="10210" width="9.140625" style="57"/>
    <col min="10211" max="10211" width="20.7109375" style="57" customWidth="1"/>
    <col min="10212" max="10426" width="9.140625" style="57"/>
    <col min="10427" max="10427" width="5.28515625" style="57" customWidth="1"/>
    <col min="10428" max="10428" width="42.28515625" style="57" customWidth="1"/>
    <col min="10429" max="10431" width="19.5703125" style="57" customWidth="1"/>
    <col min="10432" max="10436" width="0" style="57" hidden="1" customWidth="1"/>
    <col min="10437" max="10437" width="20.7109375" style="57" customWidth="1"/>
    <col min="10438" max="10438" width="20.140625" style="57" customWidth="1"/>
    <col min="10439" max="10439" width="19" style="57" customWidth="1"/>
    <col min="10440" max="10449" width="0" style="57" hidden="1" customWidth="1"/>
    <col min="10450" max="10450" width="19.28515625" style="57" customWidth="1"/>
    <col min="10451" max="10451" width="19.42578125" style="57" customWidth="1"/>
    <col min="10452" max="10453" width="19.5703125" style="57" customWidth="1"/>
    <col min="10454" max="10455" width="9.7109375" style="57" customWidth="1"/>
    <col min="10456" max="10457" width="9.85546875" style="57" customWidth="1"/>
    <col min="10458" max="10459" width="9.28515625" style="57" customWidth="1"/>
    <col min="10460" max="10460" width="9.140625" style="57"/>
    <col min="10461" max="10461" width="9.85546875" style="57" customWidth="1"/>
    <col min="10462" max="10463" width="10.85546875" style="57" customWidth="1"/>
    <col min="10464" max="10464" width="19" style="57" bestFit="1" customWidth="1"/>
    <col min="10465" max="10465" width="9.28515625" style="57" customWidth="1"/>
    <col min="10466" max="10466" width="9.140625" style="57"/>
    <col min="10467" max="10467" width="20.7109375" style="57" customWidth="1"/>
    <col min="10468" max="10682" width="9.140625" style="57"/>
    <col min="10683" max="10683" width="5.28515625" style="57" customWidth="1"/>
    <col min="10684" max="10684" width="42.28515625" style="57" customWidth="1"/>
    <col min="10685" max="10687" width="19.5703125" style="57" customWidth="1"/>
    <col min="10688" max="10692" width="0" style="57" hidden="1" customWidth="1"/>
    <col min="10693" max="10693" width="20.7109375" style="57" customWidth="1"/>
    <col min="10694" max="10694" width="20.140625" style="57" customWidth="1"/>
    <col min="10695" max="10695" width="19" style="57" customWidth="1"/>
    <col min="10696" max="10705" width="0" style="57" hidden="1" customWidth="1"/>
    <col min="10706" max="10706" width="19.28515625" style="57" customWidth="1"/>
    <col min="10707" max="10707" width="19.42578125" style="57" customWidth="1"/>
    <col min="10708" max="10709" width="19.5703125" style="57" customWidth="1"/>
    <col min="10710" max="10711" width="9.7109375" style="57" customWidth="1"/>
    <col min="10712" max="10713" width="9.85546875" style="57" customWidth="1"/>
    <col min="10714" max="10715" width="9.28515625" style="57" customWidth="1"/>
    <col min="10716" max="10716" width="9.140625" style="57"/>
    <col min="10717" max="10717" width="9.85546875" style="57" customWidth="1"/>
    <col min="10718" max="10719" width="10.85546875" style="57" customWidth="1"/>
    <col min="10720" max="10720" width="19" style="57" bestFit="1" customWidth="1"/>
    <col min="10721" max="10721" width="9.28515625" style="57" customWidth="1"/>
    <col min="10722" max="10722" width="9.140625" style="57"/>
    <col min="10723" max="10723" width="20.7109375" style="57" customWidth="1"/>
    <col min="10724" max="10938" width="9.140625" style="57"/>
    <col min="10939" max="10939" width="5.28515625" style="57" customWidth="1"/>
    <col min="10940" max="10940" width="42.28515625" style="57" customWidth="1"/>
    <col min="10941" max="10943" width="19.5703125" style="57" customWidth="1"/>
    <col min="10944" max="10948" width="0" style="57" hidden="1" customWidth="1"/>
    <col min="10949" max="10949" width="20.7109375" style="57" customWidth="1"/>
    <col min="10950" max="10950" width="20.140625" style="57" customWidth="1"/>
    <col min="10951" max="10951" width="19" style="57" customWidth="1"/>
    <col min="10952" max="10961" width="0" style="57" hidden="1" customWidth="1"/>
    <col min="10962" max="10962" width="19.28515625" style="57" customWidth="1"/>
    <col min="10963" max="10963" width="19.42578125" style="57" customWidth="1"/>
    <col min="10964" max="10965" width="19.5703125" style="57" customWidth="1"/>
    <col min="10966" max="10967" width="9.7109375" style="57" customWidth="1"/>
    <col min="10968" max="10969" width="9.85546875" style="57" customWidth="1"/>
    <col min="10970" max="10971" width="9.28515625" style="57" customWidth="1"/>
    <col min="10972" max="10972" width="9.140625" style="57"/>
    <col min="10973" max="10973" width="9.85546875" style="57" customWidth="1"/>
    <col min="10974" max="10975" width="10.85546875" style="57" customWidth="1"/>
    <col min="10976" max="10976" width="19" style="57" bestFit="1" customWidth="1"/>
    <col min="10977" max="10977" width="9.28515625" style="57" customWidth="1"/>
    <col min="10978" max="10978" width="9.140625" style="57"/>
    <col min="10979" max="10979" width="20.7109375" style="57" customWidth="1"/>
    <col min="10980" max="11194" width="9.140625" style="57"/>
    <col min="11195" max="11195" width="5.28515625" style="57" customWidth="1"/>
    <col min="11196" max="11196" width="42.28515625" style="57" customWidth="1"/>
    <col min="11197" max="11199" width="19.5703125" style="57" customWidth="1"/>
    <col min="11200" max="11204" width="0" style="57" hidden="1" customWidth="1"/>
    <col min="11205" max="11205" width="20.7109375" style="57" customWidth="1"/>
    <col min="11206" max="11206" width="20.140625" style="57" customWidth="1"/>
    <col min="11207" max="11207" width="19" style="57" customWidth="1"/>
    <col min="11208" max="11217" width="0" style="57" hidden="1" customWidth="1"/>
    <col min="11218" max="11218" width="19.28515625" style="57" customWidth="1"/>
    <col min="11219" max="11219" width="19.42578125" style="57" customWidth="1"/>
    <col min="11220" max="11221" width="19.5703125" style="57" customWidth="1"/>
    <col min="11222" max="11223" width="9.7109375" style="57" customWidth="1"/>
    <col min="11224" max="11225" width="9.85546875" style="57" customWidth="1"/>
    <col min="11226" max="11227" width="9.28515625" style="57" customWidth="1"/>
    <col min="11228" max="11228" width="9.140625" style="57"/>
    <col min="11229" max="11229" width="9.85546875" style="57" customWidth="1"/>
    <col min="11230" max="11231" width="10.85546875" style="57" customWidth="1"/>
    <col min="11232" max="11232" width="19" style="57" bestFit="1" customWidth="1"/>
    <col min="11233" max="11233" width="9.28515625" style="57" customWidth="1"/>
    <col min="11234" max="11234" width="9.140625" style="57"/>
    <col min="11235" max="11235" width="20.7109375" style="57" customWidth="1"/>
    <col min="11236" max="11450" width="9.140625" style="57"/>
    <col min="11451" max="11451" width="5.28515625" style="57" customWidth="1"/>
    <col min="11452" max="11452" width="42.28515625" style="57" customWidth="1"/>
    <col min="11453" max="11455" width="19.5703125" style="57" customWidth="1"/>
    <col min="11456" max="11460" width="0" style="57" hidden="1" customWidth="1"/>
    <col min="11461" max="11461" width="20.7109375" style="57" customWidth="1"/>
    <col min="11462" max="11462" width="20.140625" style="57" customWidth="1"/>
    <col min="11463" max="11463" width="19" style="57" customWidth="1"/>
    <col min="11464" max="11473" width="0" style="57" hidden="1" customWidth="1"/>
    <col min="11474" max="11474" width="19.28515625" style="57" customWidth="1"/>
    <col min="11475" max="11475" width="19.42578125" style="57" customWidth="1"/>
    <col min="11476" max="11477" width="19.5703125" style="57" customWidth="1"/>
    <col min="11478" max="11479" width="9.7109375" style="57" customWidth="1"/>
    <col min="11480" max="11481" width="9.85546875" style="57" customWidth="1"/>
    <col min="11482" max="11483" width="9.28515625" style="57" customWidth="1"/>
    <col min="11484" max="11484" width="9.140625" style="57"/>
    <col min="11485" max="11485" width="9.85546875" style="57" customWidth="1"/>
    <col min="11486" max="11487" width="10.85546875" style="57" customWidth="1"/>
    <col min="11488" max="11488" width="19" style="57" bestFit="1" customWidth="1"/>
    <col min="11489" max="11489" width="9.28515625" style="57" customWidth="1"/>
    <col min="11490" max="11490" width="9.140625" style="57"/>
    <col min="11491" max="11491" width="20.7109375" style="57" customWidth="1"/>
    <col min="11492" max="11706" width="9.140625" style="57"/>
    <col min="11707" max="11707" width="5.28515625" style="57" customWidth="1"/>
    <col min="11708" max="11708" width="42.28515625" style="57" customWidth="1"/>
    <col min="11709" max="11711" width="19.5703125" style="57" customWidth="1"/>
    <col min="11712" max="11716" width="0" style="57" hidden="1" customWidth="1"/>
    <col min="11717" max="11717" width="20.7109375" style="57" customWidth="1"/>
    <col min="11718" max="11718" width="20.140625" style="57" customWidth="1"/>
    <col min="11719" max="11719" width="19" style="57" customWidth="1"/>
    <col min="11720" max="11729" width="0" style="57" hidden="1" customWidth="1"/>
    <col min="11730" max="11730" width="19.28515625" style="57" customWidth="1"/>
    <col min="11731" max="11731" width="19.42578125" style="57" customWidth="1"/>
    <col min="11732" max="11733" width="19.5703125" style="57" customWidth="1"/>
    <col min="11734" max="11735" width="9.7109375" style="57" customWidth="1"/>
    <col min="11736" max="11737" width="9.85546875" style="57" customWidth="1"/>
    <col min="11738" max="11739" width="9.28515625" style="57" customWidth="1"/>
    <col min="11740" max="11740" width="9.140625" style="57"/>
    <col min="11741" max="11741" width="9.85546875" style="57" customWidth="1"/>
    <col min="11742" max="11743" width="10.85546875" style="57" customWidth="1"/>
    <col min="11744" max="11744" width="19" style="57" bestFit="1" customWidth="1"/>
    <col min="11745" max="11745" width="9.28515625" style="57" customWidth="1"/>
    <col min="11746" max="11746" width="9.140625" style="57"/>
    <col min="11747" max="11747" width="20.7109375" style="57" customWidth="1"/>
    <col min="11748" max="11962" width="9.140625" style="57"/>
    <col min="11963" max="11963" width="5.28515625" style="57" customWidth="1"/>
    <col min="11964" max="11964" width="42.28515625" style="57" customWidth="1"/>
    <col min="11965" max="11967" width="19.5703125" style="57" customWidth="1"/>
    <col min="11968" max="11972" width="0" style="57" hidden="1" customWidth="1"/>
    <col min="11973" max="11973" width="20.7109375" style="57" customWidth="1"/>
    <col min="11974" max="11974" width="20.140625" style="57" customWidth="1"/>
    <col min="11975" max="11975" width="19" style="57" customWidth="1"/>
    <col min="11976" max="11985" width="0" style="57" hidden="1" customWidth="1"/>
    <col min="11986" max="11986" width="19.28515625" style="57" customWidth="1"/>
    <col min="11987" max="11987" width="19.42578125" style="57" customWidth="1"/>
    <col min="11988" max="11989" width="19.5703125" style="57" customWidth="1"/>
    <col min="11990" max="11991" width="9.7109375" style="57" customWidth="1"/>
    <col min="11992" max="11993" width="9.85546875" style="57" customWidth="1"/>
    <col min="11994" max="11995" width="9.28515625" style="57" customWidth="1"/>
    <col min="11996" max="11996" width="9.140625" style="57"/>
    <col min="11997" max="11997" width="9.85546875" style="57" customWidth="1"/>
    <col min="11998" max="11999" width="10.85546875" style="57" customWidth="1"/>
    <col min="12000" max="12000" width="19" style="57" bestFit="1" customWidth="1"/>
    <col min="12001" max="12001" width="9.28515625" style="57" customWidth="1"/>
    <col min="12002" max="12002" width="9.140625" style="57"/>
    <col min="12003" max="12003" width="20.7109375" style="57" customWidth="1"/>
    <col min="12004" max="12218" width="9.140625" style="57"/>
    <col min="12219" max="12219" width="5.28515625" style="57" customWidth="1"/>
    <col min="12220" max="12220" width="42.28515625" style="57" customWidth="1"/>
    <col min="12221" max="12223" width="19.5703125" style="57" customWidth="1"/>
    <col min="12224" max="12228" width="0" style="57" hidden="1" customWidth="1"/>
    <col min="12229" max="12229" width="20.7109375" style="57" customWidth="1"/>
    <col min="12230" max="12230" width="20.140625" style="57" customWidth="1"/>
    <col min="12231" max="12231" width="19" style="57" customWidth="1"/>
    <col min="12232" max="12241" width="0" style="57" hidden="1" customWidth="1"/>
    <col min="12242" max="12242" width="19.28515625" style="57" customWidth="1"/>
    <col min="12243" max="12243" width="19.42578125" style="57" customWidth="1"/>
    <col min="12244" max="12245" width="19.5703125" style="57" customWidth="1"/>
    <col min="12246" max="12247" width="9.7109375" style="57" customWidth="1"/>
    <col min="12248" max="12249" width="9.85546875" style="57" customWidth="1"/>
    <col min="12250" max="12251" width="9.28515625" style="57" customWidth="1"/>
    <col min="12252" max="12252" width="9.140625" style="57"/>
    <col min="12253" max="12253" width="9.85546875" style="57" customWidth="1"/>
    <col min="12254" max="12255" width="10.85546875" style="57" customWidth="1"/>
    <col min="12256" max="12256" width="19" style="57" bestFit="1" customWidth="1"/>
    <col min="12257" max="12257" width="9.28515625" style="57" customWidth="1"/>
    <col min="12258" max="12258" width="9.140625" style="57"/>
    <col min="12259" max="12259" width="20.7109375" style="57" customWidth="1"/>
    <col min="12260" max="12474" width="9.140625" style="57"/>
    <col min="12475" max="12475" width="5.28515625" style="57" customWidth="1"/>
    <col min="12476" max="12476" width="42.28515625" style="57" customWidth="1"/>
    <col min="12477" max="12479" width="19.5703125" style="57" customWidth="1"/>
    <col min="12480" max="12484" width="0" style="57" hidden="1" customWidth="1"/>
    <col min="12485" max="12485" width="20.7109375" style="57" customWidth="1"/>
    <col min="12486" max="12486" width="20.140625" style="57" customWidth="1"/>
    <col min="12487" max="12487" width="19" style="57" customWidth="1"/>
    <col min="12488" max="12497" width="0" style="57" hidden="1" customWidth="1"/>
    <col min="12498" max="12498" width="19.28515625" style="57" customWidth="1"/>
    <col min="12499" max="12499" width="19.42578125" style="57" customWidth="1"/>
    <col min="12500" max="12501" width="19.5703125" style="57" customWidth="1"/>
    <col min="12502" max="12503" width="9.7109375" style="57" customWidth="1"/>
    <col min="12504" max="12505" width="9.85546875" style="57" customWidth="1"/>
    <col min="12506" max="12507" width="9.28515625" style="57" customWidth="1"/>
    <col min="12508" max="12508" width="9.140625" style="57"/>
    <col min="12509" max="12509" width="9.85546875" style="57" customWidth="1"/>
    <col min="12510" max="12511" width="10.85546875" style="57" customWidth="1"/>
    <col min="12512" max="12512" width="19" style="57" bestFit="1" customWidth="1"/>
    <col min="12513" max="12513" width="9.28515625" style="57" customWidth="1"/>
    <col min="12514" max="12514" width="9.140625" style="57"/>
    <col min="12515" max="12515" width="20.7109375" style="57" customWidth="1"/>
    <col min="12516" max="12730" width="9.140625" style="57"/>
    <col min="12731" max="12731" width="5.28515625" style="57" customWidth="1"/>
    <col min="12732" max="12732" width="42.28515625" style="57" customWidth="1"/>
    <col min="12733" max="12735" width="19.5703125" style="57" customWidth="1"/>
    <col min="12736" max="12740" width="0" style="57" hidden="1" customWidth="1"/>
    <col min="12741" max="12741" width="20.7109375" style="57" customWidth="1"/>
    <col min="12742" max="12742" width="20.140625" style="57" customWidth="1"/>
    <col min="12743" max="12743" width="19" style="57" customWidth="1"/>
    <col min="12744" max="12753" width="0" style="57" hidden="1" customWidth="1"/>
    <col min="12754" max="12754" width="19.28515625" style="57" customWidth="1"/>
    <col min="12755" max="12755" width="19.42578125" style="57" customWidth="1"/>
    <col min="12756" max="12757" width="19.5703125" style="57" customWidth="1"/>
    <col min="12758" max="12759" width="9.7109375" style="57" customWidth="1"/>
    <col min="12760" max="12761" width="9.85546875" style="57" customWidth="1"/>
    <col min="12762" max="12763" width="9.28515625" style="57" customWidth="1"/>
    <col min="12764" max="12764" width="9.140625" style="57"/>
    <col min="12765" max="12765" width="9.85546875" style="57" customWidth="1"/>
    <col min="12766" max="12767" width="10.85546875" style="57" customWidth="1"/>
    <col min="12768" max="12768" width="19" style="57" bestFit="1" customWidth="1"/>
    <col min="12769" max="12769" width="9.28515625" style="57" customWidth="1"/>
    <col min="12770" max="12770" width="9.140625" style="57"/>
    <col min="12771" max="12771" width="20.7109375" style="57" customWidth="1"/>
    <col min="12772" max="12986" width="9.140625" style="57"/>
    <col min="12987" max="12987" width="5.28515625" style="57" customWidth="1"/>
    <col min="12988" max="12988" width="42.28515625" style="57" customWidth="1"/>
    <col min="12989" max="12991" width="19.5703125" style="57" customWidth="1"/>
    <col min="12992" max="12996" width="0" style="57" hidden="1" customWidth="1"/>
    <col min="12997" max="12997" width="20.7109375" style="57" customWidth="1"/>
    <col min="12998" max="12998" width="20.140625" style="57" customWidth="1"/>
    <col min="12999" max="12999" width="19" style="57" customWidth="1"/>
    <col min="13000" max="13009" width="0" style="57" hidden="1" customWidth="1"/>
    <col min="13010" max="13010" width="19.28515625" style="57" customWidth="1"/>
    <col min="13011" max="13011" width="19.42578125" style="57" customWidth="1"/>
    <col min="13012" max="13013" width="19.5703125" style="57" customWidth="1"/>
    <col min="13014" max="13015" width="9.7109375" style="57" customWidth="1"/>
    <col min="13016" max="13017" width="9.85546875" style="57" customWidth="1"/>
    <col min="13018" max="13019" width="9.28515625" style="57" customWidth="1"/>
    <col min="13020" max="13020" width="9.140625" style="57"/>
    <col min="13021" max="13021" width="9.85546875" style="57" customWidth="1"/>
    <col min="13022" max="13023" width="10.85546875" style="57" customWidth="1"/>
    <col min="13024" max="13024" width="19" style="57" bestFit="1" customWidth="1"/>
    <col min="13025" max="13025" width="9.28515625" style="57" customWidth="1"/>
    <col min="13026" max="13026" width="9.140625" style="57"/>
    <col min="13027" max="13027" width="20.7109375" style="57" customWidth="1"/>
    <col min="13028" max="13242" width="9.140625" style="57"/>
    <col min="13243" max="13243" width="5.28515625" style="57" customWidth="1"/>
    <col min="13244" max="13244" width="42.28515625" style="57" customWidth="1"/>
    <col min="13245" max="13247" width="19.5703125" style="57" customWidth="1"/>
    <col min="13248" max="13252" width="0" style="57" hidden="1" customWidth="1"/>
    <col min="13253" max="13253" width="20.7109375" style="57" customWidth="1"/>
    <col min="13254" max="13254" width="20.140625" style="57" customWidth="1"/>
    <col min="13255" max="13255" width="19" style="57" customWidth="1"/>
    <col min="13256" max="13265" width="0" style="57" hidden="1" customWidth="1"/>
    <col min="13266" max="13266" width="19.28515625" style="57" customWidth="1"/>
    <col min="13267" max="13267" width="19.42578125" style="57" customWidth="1"/>
    <col min="13268" max="13269" width="19.5703125" style="57" customWidth="1"/>
    <col min="13270" max="13271" width="9.7109375" style="57" customWidth="1"/>
    <col min="13272" max="13273" width="9.85546875" style="57" customWidth="1"/>
    <col min="13274" max="13275" width="9.28515625" style="57" customWidth="1"/>
    <col min="13276" max="13276" width="9.140625" style="57"/>
    <col min="13277" max="13277" width="9.85546875" style="57" customWidth="1"/>
    <col min="13278" max="13279" width="10.85546875" style="57" customWidth="1"/>
    <col min="13280" max="13280" width="19" style="57" bestFit="1" customWidth="1"/>
    <col min="13281" max="13281" width="9.28515625" style="57" customWidth="1"/>
    <col min="13282" max="13282" width="9.140625" style="57"/>
    <col min="13283" max="13283" width="20.7109375" style="57" customWidth="1"/>
    <col min="13284" max="13498" width="9.140625" style="57"/>
    <col min="13499" max="13499" width="5.28515625" style="57" customWidth="1"/>
    <col min="13500" max="13500" width="42.28515625" style="57" customWidth="1"/>
    <col min="13501" max="13503" width="19.5703125" style="57" customWidth="1"/>
    <col min="13504" max="13508" width="0" style="57" hidden="1" customWidth="1"/>
    <col min="13509" max="13509" width="20.7109375" style="57" customWidth="1"/>
    <col min="13510" max="13510" width="20.140625" style="57" customWidth="1"/>
    <col min="13511" max="13511" width="19" style="57" customWidth="1"/>
    <col min="13512" max="13521" width="0" style="57" hidden="1" customWidth="1"/>
    <col min="13522" max="13522" width="19.28515625" style="57" customWidth="1"/>
    <col min="13523" max="13523" width="19.42578125" style="57" customWidth="1"/>
    <col min="13524" max="13525" width="19.5703125" style="57" customWidth="1"/>
    <col min="13526" max="13527" width="9.7109375" style="57" customWidth="1"/>
    <col min="13528" max="13529" width="9.85546875" style="57" customWidth="1"/>
    <col min="13530" max="13531" width="9.28515625" style="57" customWidth="1"/>
    <col min="13532" max="13532" width="9.140625" style="57"/>
    <col min="13533" max="13533" width="9.85546875" style="57" customWidth="1"/>
    <col min="13534" max="13535" width="10.85546875" style="57" customWidth="1"/>
    <col min="13536" max="13536" width="19" style="57" bestFit="1" customWidth="1"/>
    <col min="13537" max="13537" width="9.28515625" style="57" customWidth="1"/>
    <col min="13538" max="13538" width="9.140625" style="57"/>
    <col min="13539" max="13539" width="20.7109375" style="57" customWidth="1"/>
    <col min="13540" max="13754" width="9.140625" style="57"/>
    <col min="13755" max="13755" width="5.28515625" style="57" customWidth="1"/>
    <col min="13756" max="13756" width="42.28515625" style="57" customWidth="1"/>
    <col min="13757" max="13759" width="19.5703125" style="57" customWidth="1"/>
    <col min="13760" max="13764" width="0" style="57" hidden="1" customWidth="1"/>
    <col min="13765" max="13765" width="20.7109375" style="57" customWidth="1"/>
    <col min="13766" max="13766" width="20.140625" style="57" customWidth="1"/>
    <col min="13767" max="13767" width="19" style="57" customWidth="1"/>
    <col min="13768" max="13777" width="0" style="57" hidden="1" customWidth="1"/>
    <col min="13778" max="13778" width="19.28515625" style="57" customWidth="1"/>
    <col min="13779" max="13779" width="19.42578125" style="57" customWidth="1"/>
    <col min="13780" max="13781" width="19.5703125" style="57" customWidth="1"/>
    <col min="13782" max="13783" width="9.7109375" style="57" customWidth="1"/>
    <col min="13784" max="13785" width="9.85546875" style="57" customWidth="1"/>
    <col min="13786" max="13787" width="9.28515625" style="57" customWidth="1"/>
    <col min="13788" max="13788" width="9.140625" style="57"/>
    <col min="13789" max="13789" width="9.85546875" style="57" customWidth="1"/>
    <col min="13790" max="13791" width="10.85546875" style="57" customWidth="1"/>
    <col min="13792" max="13792" width="19" style="57" bestFit="1" customWidth="1"/>
    <col min="13793" max="13793" width="9.28515625" style="57" customWidth="1"/>
    <col min="13794" max="13794" width="9.140625" style="57"/>
    <col min="13795" max="13795" width="20.7109375" style="57" customWidth="1"/>
    <col min="13796" max="14010" width="9.140625" style="57"/>
    <col min="14011" max="14011" width="5.28515625" style="57" customWidth="1"/>
    <col min="14012" max="14012" width="42.28515625" style="57" customWidth="1"/>
    <col min="14013" max="14015" width="19.5703125" style="57" customWidth="1"/>
    <col min="14016" max="14020" width="0" style="57" hidden="1" customWidth="1"/>
    <col min="14021" max="14021" width="20.7109375" style="57" customWidth="1"/>
    <col min="14022" max="14022" width="20.140625" style="57" customWidth="1"/>
    <col min="14023" max="14023" width="19" style="57" customWidth="1"/>
    <col min="14024" max="14033" width="0" style="57" hidden="1" customWidth="1"/>
    <col min="14034" max="14034" width="19.28515625" style="57" customWidth="1"/>
    <col min="14035" max="14035" width="19.42578125" style="57" customWidth="1"/>
    <col min="14036" max="14037" width="19.5703125" style="57" customWidth="1"/>
    <col min="14038" max="14039" width="9.7109375" style="57" customWidth="1"/>
    <col min="14040" max="14041" width="9.85546875" style="57" customWidth="1"/>
    <col min="14042" max="14043" width="9.28515625" style="57" customWidth="1"/>
    <col min="14044" max="14044" width="9.140625" style="57"/>
    <col min="14045" max="14045" width="9.85546875" style="57" customWidth="1"/>
    <col min="14046" max="14047" width="10.85546875" style="57" customWidth="1"/>
    <col min="14048" max="14048" width="19" style="57" bestFit="1" customWidth="1"/>
    <col min="14049" max="14049" width="9.28515625" style="57" customWidth="1"/>
    <col min="14050" max="14050" width="9.140625" style="57"/>
    <col min="14051" max="14051" width="20.7109375" style="57" customWidth="1"/>
    <col min="14052" max="14266" width="9.140625" style="57"/>
    <col min="14267" max="14267" width="5.28515625" style="57" customWidth="1"/>
    <col min="14268" max="14268" width="42.28515625" style="57" customWidth="1"/>
    <col min="14269" max="14271" width="19.5703125" style="57" customWidth="1"/>
    <col min="14272" max="14276" width="0" style="57" hidden="1" customWidth="1"/>
    <col min="14277" max="14277" width="20.7109375" style="57" customWidth="1"/>
    <col min="14278" max="14278" width="20.140625" style="57" customWidth="1"/>
    <col min="14279" max="14279" width="19" style="57" customWidth="1"/>
    <col min="14280" max="14289" width="0" style="57" hidden="1" customWidth="1"/>
    <col min="14290" max="14290" width="19.28515625" style="57" customWidth="1"/>
    <col min="14291" max="14291" width="19.42578125" style="57" customWidth="1"/>
    <col min="14292" max="14293" width="19.5703125" style="57" customWidth="1"/>
    <col min="14294" max="14295" width="9.7109375" style="57" customWidth="1"/>
    <col min="14296" max="14297" width="9.85546875" style="57" customWidth="1"/>
    <col min="14298" max="14299" width="9.28515625" style="57" customWidth="1"/>
    <col min="14300" max="14300" width="9.140625" style="57"/>
    <col min="14301" max="14301" width="9.85546875" style="57" customWidth="1"/>
    <col min="14302" max="14303" width="10.85546875" style="57" customWidth="1"/>
    <col min="14304" max="14304" width="19" style="57" bestFit="1" customWidth="1"/>
    <col min="14305" max="14305" width="9.28515625" style="57" customWidth="1"/>
    <col min="14306" max="14306" width="9.140625" style="57"/>
    <col min="14307" max="14307" width="20.7109375" style="57" customWidth="1"/>
    <col min="14308" max="14522" width="9.140625" style="57"/>
    <col min="14523" max="14523" width="5.28515625" style="57" customWidth="1"/>
    <col min="14524" max="14524" width="42.28515625" style="57" customWidth="1"/>
    <col min="14525" max="14527" width="19.5703125" style="57" customWidth="1"/>
    <col min="14528" max="14532" width="0" style="57" hidden="1" customWidth="1"/>
    <col min="14533" max="14533" width="20.7109375" style="57" customWidth="1"/>
    <col min="14534" max="14534" width="20.140625" style="57" customWidth="1"/>
    <col min="14535" max="14535" width="19" style="57" customWidth="1"/>
    <col min="14536" max="14545" width="0" style="57" hidden="1" customWidth="1"/>
    <col min="14546" max="14546" width="19.28515625" style="57" customWidth="1"/>
    <col min="14547" max="14547" width="19.42578125" style="57" customWidth="1"/>
    <col min="14548" max="14549" width="19.5703125" style="57" customWidth="1"/>
    <col min="14550" max="14551" width="9.7109375" style="57" customWidth="1"/>
    <col min="14552" max="14553" width="9.85546875" style="57" customWidth="1"/>
    <col min="14554" max="14555" width="9.28515625" style="57" customWidth="1"/>
    <col min="14556" max="14556" width="9.140625" style="57"/>
    <col min="14557" max="14557" width="9.85546875" style="57" customWidth="1"/>
    <col min="14558" max="14559" width="10.85546875" style="57" customWidth="1"/>
    <col min="14560" max="14560" width="19" style="57" bestFit="1" customWidth="1"/>
    <col min="14561" max="14561" width="9.28515625" style="57" customWidth="1"/>
    <col min="14562" max="14562" width="9.140625" style="57"/>
    <col min="14563" max="14563" width="20.7109375" style="57" customWidth="1"/>
    <col min="14564" max="14778" width="9.140625" style="57"/>
    <col min="14779" max="14779" width="5.28515625" style="57" customWidth="1"/>
    <col min="14780" max="14780" width="42.28515625" style="57" customWidth="1"/>
    <col min="14781" max="14783" width="19.5703125" style="57" customWidth="1"/>
    <col min="14784" max="14788" width="0" style="57" hidden="1" customWidth="1"/>
    <col min="14789" max="14789" width="20.7109375" style="57" customWidth="1"/>
    <col min="14790" max="14790" width="20.140625" style="57" customWidth="1"/>
    <col min="14791" max="14791" width="19" style="57" customWidth="1"/>
    <col min="14792" max="14801" width="0" style="57" hidden="1" customWidth="1"/>
    <col min="14802" max="14802" width="19.28515625" style="57" customWidth="1"/>
    <col min="14803" max="14803" width="19.42578125" style="57" customWidth="1"/>
    <col min="14804" max="14805" width="19.5703125" style="57" customWidth="1"/>
    <col min="14806" max="14807" width="9.7109375" style="57" customWidth="1"/>
    <col min="14808" max="14809" width="9.85546875" style="57" customWidth="1"/>
    <col min="14810" max="14811" width="9.28515625" style="57" customWidth="1"/>
    <col min="14812" max="14812" width="9.140625" style="57"/>
    <col min="14813" max="14813" width="9.85546875" style="57" customWidth="1"/>
    <col min="14814" max="14815" width="10.85546875" style="57" customWidth="1"/>
    <col min="14816" max="14816" width="19" style="57" bestFit="1" customWidth="1"/>
    <col min="14817" max="14817" width="9.28515625" style="57" customWidth="1"/>
    <col min="14818" max="14818" width="9.140625" style="57"/>
    <col min="14819" max="14819" width="20.7109375" style="57" customWidth="1"/>
    <col min="14820" max="15034" width="9.140625" style="57"/>
    <col min="15035" max="15035" width="5.28515625" style="57" customWidth="1"/>
    <col min="15036" max="15036" width="42.28515625" style="57" customWidth="1"/>
    <col min="15037" max="15039" width="19.5703125" style="57" customWidth="1"/>
    <col min="15040" max="15044" width="0" style="57" hidden="1" customWidth="1"/>
    <col min="15045" max="15045" width="20.7109375" style="57" customWidth="1"/>
    <col min="15046" max="15046" width="20.140625" style="57" customWidth="1"/>
    <col min="15047" max="15047" width="19" style="57" customWidth="1"/>
    <col min="15048" max="15057" width="0" style="57" hidden="1" customWidth="1"/>
    <col min="15058" max="15058" width="19.28515625" style="57" customWidth="1"/>
    <col min="15059" max="15059" width="19.42578125" style="57" customWidth="1"/>
    <col min="15060" max="15061" width="19.5703125" style="57" customWidth="1"/>
    <col min="15062" max="15063" width="9.7109375" style="57" customWidth="1"/>
    <col min="15064" max="15065" width="9.85546875" style="57" customWidth="1"/>
    <col min="15066" max="15067" width="9.28515625" style="57" customWidth="1"/>
    <col min="15068" max="15068" width="9.140625" style="57"/>
    <col min="15069" max="15069" width="9.85546875" style="57" customWidth="1"/>
    <col min="15070" max="15071" width="10.85546875" style="57" customWidth="1"/>
    <col min="15072" max="15072" width="19" style="57" bestFit="1" customWidth="1"/>
    <col min="15073" max="15073" width="9.28515625" style="57" customWidth="1"/>
    <col min="15074" max="15074" width="9.140625" style="57"/>
    <col min="15075" max="15075" width="20.7109375" style="57" customWidth="1"/>
    <col min="15076" max="15290" width="9.140625" style="57"/>
    <col min="15291" max="15291" width="5.28515625" style="57" customWidth="1"/>
    <col min="15292" max="15292" width="42.28515625" style="57" customWidth="1"/>
    <col min="15293" max="15295" width="19.5703125" style="57" customWidth="1"/>
    <col min="15296" max="15300" width="0" style="57" hidden="1" customWidth="1"/>
    <col min="15301" max="15301" width="20.7109375" style="57" customWidth="1"/>
    <col min="15302" max="15302" width="20.140625" style="57" customWidth="1"/>
    <col min="15303" max="15303" width="19" style="57" customWidth="1"/>
    <col min="15304" max="15313" width="0" style="57" hidden="1" customWidth="1"/>
    <col min="15314" max="15314" width="19.28515625" style="57" customWidth="1"/>
    <col min="15315" max="15315" width="19.42578125" style="57" customWidth="1"/>
    <col min="15316" max="15317" width="19.5703125" style="57" customWidth="1"/>
    <col min="15318" max="15319" width="9.7109375" style="57" customWidth="1"/>
    <col min="15320" max="15321" width="9.85546875" style="57" customWidth="1"/>
    <col min="15322" max="15323" width="9.28515625" style="57" customWidth="1"/>
    <col min="15324" max="15324" width="9.140625" style="57"/>
    <col min="15325" max="15325" width="9.85546875" style="57" customWidth="1"/>
    <col min="15326" max="15327" width="10.85546875" style="57" customWidth="1"/>
    <col min="15328" max="15328" width="19" style="57" bestFit="1" customWidth="1"/>
    <col min="15329" max="15329" width="9.28515625" style="57" customWidth="1"/>
    <col min="15330" max="15330" width="9.140625" style="57"/>
    <col min="15331" max="15331" width="20.7109375" style="57" customWidth="1"/>
    <col min="15332" max="15546" width="9.140625" style="57"/>
    <col min="15547" max="15547" width="5.28515625" style="57" customWidth="1"/>
    <col min="15548" max="15548" width="42.28515625" style="57" customWidth="1"/>
    <col min="15549" max="15551" width="19.5703125" style="57" customWidth="1"/>
    <col min="15552" max="15556" width="0" style="57" hidden="1" customWidth="1"/>
    <col min="15557" max="15557" width="20.7109375" style="57" customWidth="1"/>
    <col min="15558" max="15558" width="20.140625" style="57" customWidth="1"/>
    <col min="15559" max="15559" width="19" style="57" customWidth="1"/>
    <col min="15560" max="15569" width="0" style="57" hidden="1" customWidth="1"/>
    <col min="15570" max="15570" width="19.28515625" style="57" customWidth="1"/>
    <col min="15571" max="15571" width="19.42578125" style="57" customWidth="1"/>
    <col min="15572" max="15573" width="19.5703125" style="57" customWidth="1"/>
    <col min="15574" max="15575" width="9.7109375" style="57" customWidth="1"/>
    <col min="15576" max="15577" width="9.85546875" style="57" customWidth="1"/>
    <col min="15578" max="15579" width="9.28515625" style="57" customWidth="1"/>
    <col min="15580" max="15580" width="9.140625" style="57"/>
    <col min="15581" max="15581" width="9.85546875" style="57" customWidth="1"/>
    <col min="15582" max="15583" width="10.85546875" style="57" customWidth="1"/>
    <col min="15584" max="15584" width="19" style="57" bestFit="1" customWidth="1"/>
    <col min="15585" max="15585" width="9.28515625" style="57" customWidth="1"/>
    <col min="15586" max="15586" width="9.140625" style="57"/>
    <col min="15587" max="15587" width="20.7109375" style="57" customWidth="1"/>
    <col min="15588" max="15802" width="9.140625" style="57"/>
    <col min="15803" max="15803" width="5.28515625" style="57" customWidth="1"/>
    <col min="15804" max="15804" width="42.28515625" style="57" customWidth="1"/>
    <col min="15805" max="15807" width="19.5703125" style="57" customWidth="1"/>
    <col min="15808" max="15812" width="0" style="57" hidden="1" customWidth="1"/>
    <col min="15813" max="15813" width="20.7109375" style="57" customWidth="1"/>
    <col min="15814" max="15814" width="20.140625" style="57" customWidth="1"/>
    <col min="15815" max="15815" width="19" style="57" customWidth="1"/>
    <col min="15816" max="15825" width="0" style="57" hidden="1" customWidth="1"/>
    <col min="15826" max="15826" width="19.28515625" style="57" customWidth="1"/>
    <col min="15827" max="15827" width="19.42578125" style="57" customWidth="1"/>
    <col min="15828" max="15829" width="19.5703125" style="57" customWidth="1"/>
    <col min="15830" max="15831" width="9.7109375" style="57" customWidth="1"/>
    <col min="15832" max="15833" width="9.85546875" style="57" customWidth="1"/>
    <col min="15834" max="15835" width="9.28515625" style="57" customWidth="1"/>
    <col min="15836" max="15836" width="9.140625" style="57"/>
    <col min="15837" max="15837" width="9.85546875" style="57" customWidth="1"/>
    <col min="15838" max="15839" width="10.85546875" style="57" customWidth="1"/>
    <col min="15840" max="15840" width="19" style="57" bestFit="1" customWidth="1"/>
    <col min="15841" max="15841" width="9.28515625" style="57" customWidth="1"/>
    <col min="15842" max="15842" width="9.140625" style="57"/>
    <col min="15843" max="15843" width="20.7109375" style="57" customWidth="1"/>
    <col min="15844" max="16058" width="9.140625" style="57"/>
    <col min="16059" max="16059" width="5.28515625" style="57" customWidth="1"/>
    <col min="16060" max="16060" width="42.28515625" style="57" customWidth="1"/>
    <col min="16061" max="16063" width="19.5703125" style="57" customWidth="1"/>
    <col min="16064" max="16068" width="0" style="57" hidden="1" customWidth="1"/>
    <col min="16069" max="16069" width="20.7109375" style="57" customWidth="1"/>
    <col min="16070" max="16070" width="20.140625" style="57" customWidth="1"/>
    <col min="16071" max="16071" width="19" style="57" customWidth="1"/>
    <col min="16072" max="16081" width="0" style="57" hidden="1" customWidth="1"/>
    <col min="16082" max="16082" width="19.28515625" style="57" customWidth="1"/>
    <col min="16083" max="16083" width="19.42578125" style="57" customWidth="1"/>
    <col min="16084" max="16085" width="19.5703125" style="57" customWidth="1"/>
    <col min="16086" max="16087" width="9.7109375" style="57" customWidth="1"/>
    <col min="16088" max="16089" width="9.85546875" style="57" customWidth="1"/>
    <col min="16090" max="16091" width="9.28515625" style="57" customWidth="1"/>
    <col min="16092" max="16092" width="9.140625" style="57"/>
    <col min="16093" max="16093" width="9.85546875" style="57" customWidth="1"/>
    <col min="16094" max="16095" width="10.85546875" style="57" customWidth="1"/>
    <col min="16096" max="16096" width="19" style="57" bestFit="1" customWidth="1"/>
    <col min="16097" max="16097" width="9.28515625" style="57" customWidth="1"/>
    <col min="16098" max="16098" width="9.140625" style="57"/>
    <col min="16099" max="16099" width="20.7109375" style="57" customWidth="1"/>
    <col min="16100" max="16384" width="9.140625" style="57"/>
  </cols>
  <sheetData>
    <row r="1" spans="1:8" ht="23.25" customHeight="1" x14ac:dyDescent="0.25">
      <c r="E1" s="598" t="s">
        <v>6</v>
      </c>
    </row>
    <row r="2" spans="1:8" s="58" customFormat="1" ht="30" customHeight="1" x14ac:dyDescent="0.25">
      <c r="A2" s="731" t="s">
        <v>436</v>
      </c>
      <c r="B2" s="731"/>
      <c r="C2" s="731"/>
      <c r="D2" s="731"/>
      <c r="E2" s="731"/>
      <c r="F2" s="731"/>
    </row>
    <row r="3" spans="1:8" s="58" customFormat="1" ht="26.25" customHeight="1" x14ac:dyDescent="0.25">
      <c r="A3" s="729" t="s">
        <v>521</v>
      </c>
      <c r="B3" s="729"/>
      <c r="C3" s="729"/>
      <c r="D3" s="729"/>
      <c r="E3" s="729"/>
      <c r="F3" s="729"/>
    </row>
    <row r="4" spans="1:8" s="58" customFormat="1" ht="26.25" customHeight="1" x14ac:dyDescent="0.25">
      <c r="A4" s="59"/>
      <c r="B4" s="60"/>
      <c r="C4" s="98"/>
      <c r="E4" s="571" t="s">
        <v>13</v>
      </c>
      <c r="H4" s="62"/>
    </row>
    <row r="5" spans="1:8" s="58" customFormat="1" ht="26.25" hidden="1" customHeight="1" x14ac:dyDescent="0.25">
      <c r="A5" s="59"/>
      <c r="B5" s="63"/>
      <c r="C5" s="100"/>
      <c r="D5" s="64"/>
      <c r="E5" s="64"/>
      <c r="F5" s="64"/>
    </row>
    <row r="6" spans="1:8" s="58" customFormat="1" ht="26.25" hidden="1" customHeight="1" x14ac:dyDescent="0.25">
      <c r="A6" s="59"/>
      <c r="B6" s="65"/>
      <c r="C6" s="101"/>
      <c r="D6" s="66"/>
      <c r="E6" s="620"/>
      <c r="F6" s="620"/>
    </row>
    <row r="7" spans="1:8" ht="19.5" hidden="1" customHeight="1" x14ac:dyDescent="0.25">
      <c r="A7" s="67"/>
      <c r="B7" s="68"/>
      <c r="C7" s="103"/>
      <c r="D7" s="572"/>
      <c r="E7" s="64"/>
      <c r="F7" s="64"/>
    </row>
    <row r="8" spans="1:8" s="69" customFormat="1" ht="72.75" customHeight="1" x14ac:dyDescent="0.25">
      <c r="A8" s="732" t="s">
        <v>14</v>
      </c>
      <c r="B8" s="734" t="s">
        <v>99</v>
      </c>
      <c r="C8" s="621" t="s">
        <v>100</v>
      </c>
      <c r="D8" s="605" t="s">
        <v>517</v>
      </c>
      <c r="E8" s="730" t="s">
        <v>513</v>
      </c>
      <c r="F8" s="730" t="s">
        <v>510</v>
      </c>
      <c r="H8" s="62"/>
    </row>
    <row r="9" spans="1:8" s="69" customFormat="1" ht="18.75" hidden="1" customHeight="1" x14ac:dyDescent="0.25">
      <c r="A9" s="733"/>
      <c r="B9" s="735"/>
      <c r="C9" s="736" t="s">
        <v>101</v>
      </c>
      <c r="D9" s="737" t="s">
        <v>102</v>
      </c>
      <c r="E9" s="730"/>
      <c r="F9" s="730"/>
    </row>
    <row r="10" spans="1:8" s="69" customFormat="1" ht="12.75" hidden="1" customHeight="1" x14ac:dyDescent="0.25">
      <c r="A10" s="733"/>
      <c r="B10" s="735"/>
      <c r="C10" s="736"/>
      <c r="D10" s="737"/>
      <c r="E10" s="605"/>
      <c r="F10" s="605"/>
    </row>
    <row r="11" spans="1:8" s="70" customFormat="1" ht="36.75" customHeight="1" x14ac:dyDescent="0.25">
      <c r="A11" s="617"/>
      <c r="B11" s="618" t="s">
        <v>103</v>
      </c>
      <c r="C11" s="622">
        <v>146803319000000</v>
      </c>
      <c r="D11" s="623">
        <v>277315181470796</v>
      </c>
      <c r="E11" s="623">
        <f>E12+E33</f>
        <v>276050479150716</v>
      </c>
      <c r="F11" s="623">
        <f>E11-D11</f>
        <v>-1264702320080</v>
      </c>
      <c r="H11" s="175"/>
    </row>
    <row r="12" spans="1:8" s="70" customFormat="1" ht="25.5" customHeight="1" x14ac:dyDescent="0.25">
      <c r="A12" s="575" t="s">
        <v>21</v>
      </c>
      <c r="B12" s="576" t="s">
        <v>104</v>
      </c>
      <c r="C12" s="108">
        <v>146428919000000</v>
      </c>
      <c r="D12" s="577">
        <v>276982712017585</v>
      </c>
      <c r="E12" s="577">
        <f>E13+E21+E22+E25+E26+E27+E28+E32</f>
        <v>275718009697505</v>
      </c>
      <c r="F12" s="574">
        <f t="shared" ref="F12:F33" si="0">E12-D12</f>
        <v>-1264702320080</v>
      </c>
      <c r="H12" s="71"/>
    </row>
    <row r="13" spans="1:8" s="72" customFormat="1" ht="29.25" customHeight="1" x14ac:dyDescent="0.25">
      <c r="A13" s="578" t="s">
        <v>35</v>
      </c>
      <c r="B13" s="579" t="s">
        <v>37</v>
      </c>
      <c r="C13" s="108">
        <v>81033180000000</v>
      </c>
      <c r="D13" s="108">
        <v>60763296756855</v>
      </c>
      <c r="E13" s="108">
        <v>60763296756855</v>
      </c>
      <c r="F13" s="574">
        <f t="shared" si="0"/>
        <v>0</v>
      </c>
      <c r="H13" s="176"/>
    </row>
    <row r="14" spans="1:8" s="73" customFormat="1" ht="21.75" customHeight="1" x14ac:dyDescent="0.25">
      <c r="A14" s="580">
        <v>1</v>
      </c>
      <c r="B14" s="581" t="s">
        <v>105</v>
      </c>
      <c r="C14" s="111">
        <v>64417237000000</v>
      </c>
      <c r="D14" s="529">
        <v>58852525821750</v>
      </c>
      <c r="E14" s="529">
        <v>58852525821750</v>
      </c>
      <c r="F14" s="574">
        <f t="shared" si="0"/>
        <v>0</v>
      </c>
    </row>
    <row r="15" spans="1:8" s="74" customFormat="1" ht="21.75" customHeight="1" x14ac:dyDescent="0.25">
      <c r="A15" s="582"/>
      <c r="B15" s="583" t="s">
        <v>106</v>
      </c>
      <c r="C15" s="114"/>
      <c r="D15" s="584"/>
      <c r="E15" s="584"/>
      <c r="F15" s="574">
        <f t="shared" si="0"/>
        <v>0</v>
      </c>
    </row>
    <row r="16" spans="1:8" s="73" customFormat="1" ht="21.75" customHeight="1" x14ac:dyDescent="0.25">
      <c r="A16" s="585" t="s">
        <v>107</v>
      </c>
      <c r="B16" s="586" t="s">
        <v>108</v>
      </c>
      <c r="C16" s="587">
        <v>11706664000000</v>
      </c>
      <c r="D16" s="529">
        <v>12870967445792</v>
      </c>
      <c r="E16" s="529">
        <v>12870967445792</v>
      </c>
      <c r="F16" s="574">
        <f t="shared" si="0"/>
        <v>0</v>
      </c>
    </row>
    <row r="17" spans="1:8" s="73" customFormat="1" ht="21.75" customHeight="1" x14ac:dyDescent="0.25">
      <c r="A17" s="585" t="s">
        <v>107</v>
      </c>
      <c r="B17" s="586" t="s">
        <v>109</v>
      </c>
      <c r="C17" s="587">
        <v>0</v>
      </c>
      <c r="D17" s="529">
        <v>48956783166</v>
      </c>
      <c r="E17" s="529">
        <v>48956783166</v>
      </c>
      <c r="F17" s="574">
        <f t="shared" si="0"/>
        <v>0</v>
      </c>
    </row>
    <row r="18" spans="1:8" s="74" customFormat="1" ht="51" customHeight="1" x14ac:dyDescent="0.25">
      <c r="A18" s="109">
        <v>2</v>
      </c>
      <c r="B18" s="110" t="s">
        <v>507</v>
      </c>
      <c r="C18" s="111">
        <v>1490000000000</v>
      </c>
      <c r="D18" s="274">
        <v>1731094000000</v>
      </c>
      <c r="E18" s="274">
        <v>1731094000000</v>
      </c>
      <c r="F18" s="574">
        <f t="shared" si="0"/>
        <v>0</v>
      </c>
    </row>
    <row r="19" spans="1:8" s="74" customFormat="1" ht="26.25" customHeight="1" x14ac:dyDescent="0.25">
      <c r="A19" s="109">
        <v>3</v>
      </c>
      <c r="B19" s="624" t="s">
        <v>440</v>
      </c>
      <c r="C19" s="111">
        <v>500000000000</v>
      </c>
      <c r="D19" s="274">
        <v>179676935105</v>
      </c>
      <c r="E19" s="274">
        <v>179676935105</v>
      </c>
      <c r="F19" s="574">
        <f t="shared" si="0"/>
        <v>0</v>
      </c>
    </row>
    <row r="20" spans="1:8" s="74" customFormat="1" ht="23.25" customHeight="1" x14ac:dyDescent="0.25">
      <c r="A20" s="109">
        <v>4</v>
      </c>
      <c r="B20" s="597" t="s">
        <v>508</v>
      </c>
      <c r="C20" s="111">
        <v>14625943000000</v>
      </c>
      <c r="D20" s="274">
        <v>0</v>
      </c>
      <c r="E20" s="274">
        <v>0</v>
      </c>
      <c r="F20" s="574">
        <f t="shared" si="0"/>
        <v>0</v>
      </c>
    </row>
    <row r="21" spans="1:8" s="77" customFormat="1" ht="41.25" customHeight="1" x14ac:dyDescent="0.25">
      <c r="A21" s="75" t="s">
        <v>43</v>
      </c>
      <c r="B21" s="76" t="s">
        <v>110</v>
      </c>
      <c r="C21" s="108">
        <v>69500000000</v>
      </c>
      <c r="D21" s="574">
        <v>53942948195</v>
      </c>
      <c r="E21" s="574">
        <v>53942948195</v>
      </c>
      <c r="F21" s="574">
        <f t="shared" si="0"/>
        <v>0</v>
      </c>
    </row>
    <row r="22" spans="1:8" s="78" customFormat="1" ht="26.25" customHeight="1" x14ac:dyDescent="0.25">
      <c r="A22" s="75" t="s">
        <v>45</v>
      </c>
      <c r="B22" s="76" t="s">
        <v>38</v>
      </c>
      <c r="C22" s="108">
        <v>57254430000000</v>
      </c>
      <c r="D22" s="591">
        <v>60575383843341</v>
      </c>
      <c r="E22" s="591">
        <v>60575383843341</v>
      </c>
      <c r="F22" s="574">
        <f t="shared" si="0"/>
        <v>0</v>
      </c>
      <c r="H22" s="79"/>
    </row>
    <row r="23" spans="1:8" s="80" customFormat="1" ht="21.75" customHeight="1" x14ac:dyDescent="0.25">
      <c r="A23" s="573">
        <v>1</v>
      </c>
      <c r="B23" s="592" t="s">
        <v>108</v>
      </c>
      <c r="C23" s="111">
        <v>17130794000000</v>
      </c>
      <c r="D23" s="593">
        <v>21347045025038</v>
      </c>
      <c r="E23" s="593">
        <v>21347045025038</v>
      </c>
      <c r="F23" s="574">
        <f t="shared" si="0"/>
        <v>0</v>
      </c>
    </row>
    <row r="24" spans="1:8" s="80" customFormat="1" ht="21.75" customHeight="1" x14ac:dyDescent="0.25">
      <c r="A24" s="573">
        <v>2</v>
      </c>
      <c r="B24" s="592" t="s">
        <v>109</v>
      </c>
      <c r="C24" s="111">
        <v>733218000000</v>
      </c>
      <c r="D24" s="593">
        <v>224540005229</v>
      </c>
      <c r="E24" s="593">
        <v>224540005229</v>
      </c>
      <c r="F24" s="574">
        <f t="shared" si="0"/>
        <v>0</v>
      </c>
    </row>
    <row r="25" spans="1:8" s="78" customFormat="1" ht="21.75" customHeight="1" x14ac:dyDescent="0.25">
      <c r="A25" s="75" t="s">
        <v>97</v>
      </c>
      <c r="B25" s="76" t="s">
        <v>111</v>
      </c>
      <c r="C25" s="108">
        <v>5329801000000</v>
      </c>
      <c r="D25" s="574">
        <v>0</v>
      </c>
      <c r="E25" s="574">
        <v>0</v>
      </c>
      <c r="F25" s="574">
        <f t="shared" si="0"/>
        <v>0</v>
      </c>
    </row>
    <row r="26" spans="1:8" s="78" customFormat="1" ht="24" customHeight="1" x14ac:dyDescent="0.25">
      <c r="A26" s="75" t="s">
        <v>112</v>
      </c>
      <c r="B26" s="76" t="s">
        <v>42</v>
      </c>
      <c r="C26" s="108">
        <v>2731548000000</v>
      </c>
      <c r="D26" s="574">
        <v>0</v>
      </c>
      <c r="E26" s="574">
        <v>0</v>
      </c>
      <c r="F26" s="574">
        <f t="shared" si="0"/>
        <v>0</v>
      </c>
    </row>
    <row r="27" spans="1:8" s="78" customFormat="1" ht="24" customHeight="1" x14ac:dyDescent="0.25">
      <c r="A27" s="75" t="s">
        <v>113</v>
      </c>
      <c r="B27" s="76" t="s">
        <v>114</v>
      </c>
      <c r="C27" s="108">
        <v>10460000000</v>
      </c>
      <c r="D27" s="108">
        <v>10460000000</v>
      </c>
      <c r="E27" s="108">
        <v>10460000000</v>
      </c>
      <c r="F27" s="574">
        <f t="shared" si="0"/>
        <v>0</v>
      </c>
    </row>
    <row r="28" spans="1:8" s="78" customFormat="1" ht="24" customHeight="1" x14ac:dyDescent="0.25">
      <c r="A28" s="75" t="s">
        <v>115</v>
      </c>
      <c r="B28" s="76" t="s">
        <v>116</v>
      </c>
      <c r="C28" s="108"/>
      <c r="D28" s="594">
        <v>155555834087594</v>
      </c>
      <c r="E28" s="594">
        <v>154291131767514</v>
      </c>
      <c r="F28" s="574">
        <f t="shared" si="0"/>
        <v>-1264702320080</v>
      </c>
    </row>
    <row r="29" spans="1:8" s="78" customFormat="1" ht="24" customHeight="1" x14ac:dyDescent="0.25">
      <c r="A29" s="75" t="s">
        <v>117</v>
      </c>
      <c r="B29" s="76" t="s">
        <v>118</v>
      </c>
      <c r="C29" s="108"/>
      <c r="D29" s="574"/>
      <c r="E29" s="574"/>
      <c r="F29" s="574">
        <f t="shared" si="0"/>
        <v>0</v>
      </c>
    </row>
    <row r="30" spans="1:8" s="81" customFormat="1" ht="21.75" customHeight="1" x14ac:dyDescent="0.25">
      <c r="A30" s="573">
        <v>1</v>
      </c>
      <c r="B30" s="595" t="s">
        <v>119</v>
      </c>
      <c r="C30" s="111"/>
      <c r="D30" s="274"/>
      <c r="E30" s="274"/>
      <c r="F30" s="574">
        <f t="shared" si="0"/>
        <v>0</v>
      </c>
    </row>
    <row r="31" spans="1:8" s="81" customFormat="1" ht="21.75" customHeight="1" x14ac:dyDescent="0.25">
      <c r="A31" s="573">
        <v>2</v>
      </c>
      <c r="B31" s="595" t="s">
        <v>120</v>
      </c>
      <c r="C31" s="111"/>
      <c r="D31" s="274"/>
      <c r="E31" s="274"/>
      <c r="F31" s="574">
        <f t="shared" si="0"/>
        <v>0</v>
      </c>
    </row>
    <row r="32" spans="1:8" s="78" customFormat="1" ht="22.5" customHeight="1" x14ac:dyDescent="0.25">
      <c r="A32" s="75" t="s">
        <v>121</v>
      </c>
      <c r="B32" s="76" t="s">
        <v>122</v>
      </c>
      <c r="C32" s="625"/>
      <c r="D32" s="574">
        <v>23794381600</v>
      </c>
      <c r="E32" s="574">
        <v>23794381600</v>
      </c>
      <c r="F32" s="574">
        <f t="shared" si="0"/>
        <v>0</v>
      </c>
    </row>
    <row r="33" spans="1:6" s="78" customFormat="1" ht="41.25" customHeight="1" x14ac:dyDescent="0.25">
      <c r="A33" s="82" t="s">
        <v>27</v>
      </c>
      <c r="B33" s="83" t="s">
        <v>123</v>
      </c>
      <c r="C33" s="121">
        <v>374400000000</v>
      </c>
      <c r="D33" s="596">
        <v>332469453211</v>
      </c>
      <c r="E33" s="596">
        <v>332469453211</v>
      </c>
      <c r="F33" s="641">
        <f t="shared" si="0"/>
        <v>0</v>
      </c>
    </row>
    <row r="38" spans="1:6" s="87" customFormat="1" ht="30" customHeight="1" x14ac:dyDescent="0.25">
      <c r="A38" s="84"/>
      <c r="B38" s="85"/>
      <c r="C38" s="123"/>
      <c r="D38" s="86"/>
      <c r="E38" s="86"/>
      <c r="F38" s="86"/>
    </row>
    <row r="39" spans="1:6" s="92" customFormat="1" ht="22.5" customHeight="1" x14ac:dyDescent="0.25">
      <c r="A39" s="88"/>
      <c r="B39" s="89"/>
      <c r="C39" s="123"/>
      <c r="D39" s="91"/>
      <c r="E39" s="91"/>
      <c r="F39" s="91"/>
    </row>
    <row r="40" spans="1:6" ht="22.5" customHeight="1" x14ac:dyDescent="0.25"/>
    <row r="41" spans="1:6" ht="22.5" customHeight="1" x14ac:dyDescent="0.25"/>
    <row r="42" spans="1:6" ht="22.5" customHeight="1" x14ac:dyDescent="0.25"/>
    <row r="43" spans="1:6" ht="22.5" customHeight="1" x14ac:dyDescent="0.25"/>
    <row r="44" spans="1:6" s="87" customFormat="1" ht="22.5" customHeight="1" x14ac:dyDescent="0.25">
      <c r="A44" s="84"/>
      <c r="B44" s="85"/>
      <c r="C44" s="123"/>
      <c r="D44" s="86"/>
      <c r="E44" s="86"/>
      <c r="F44" s="86"/>
    </row>
    <row r="45" spans="1:6" ht="22.5" customHeight="1" x14ac:dyDescent="0.25"/>
    <row r="46" spans="1:6" ht="22.5" customHeight="1" x14ac:dyDescent="0.25"/>
    <row r="47" spans="1:6" s="87" customFormat="1" ht="22.5" customHeight="1" x14ac:dyDescent="0.25">
      <c r="A47" s="84"/>
      <c r="B47" s="85"/>
      <c r="C47" s="123"/>
      <c r="D47" s="86"/>
      <c r="E47" s="86"/>
      <c r="F47" s="86"/>
    </row>
    <row r="48" spans="1:6" s="87" customFormat="1" ht="22.5" customHeight="1" x14ac:dyDescent="0.25">
      <c r="A48" s="84"/>
      <c r="B48" s="85"/>
      <c r="C48" s="123"/>
      <c r="D48" s="86"/>
      <c r="E48" s="86"/>
      <c r="F48" s="86"/>
    </row>
    <row r="49" spans="1:6" s="87" customFormat="1" ht="22.5" customHeight="1" x14ac:dyDescent="0.25">
      <c r="A49" s="84"/>
      <c r="B49" s="85"/>
      <c r="C49" s="123"/>
      <c r="D49" s="86"/>
      <c r="E49" s="86"/>
      <c r="F49" s="86"/>
    </row>
  </sheetData>
  <mergeCells count="8">
    <mergeCell ref="E8:E9"/>
    <mergeCell ref="F8:F9"/>
    <mergeCell ref="A2:F2"/>
    <mergeCell ref="A3:F3"/>
    <mergeCell ref="A8:A10"/>
    <mergeCell ref="B8:B10"/>
    <mergeCell ref="C9:C10"/>
    <mergeCell ref="D9:D10"/>
  </mergeCells>
  <pageMargins left="0.70866141732283505" right="0.511811023622047" top="0.35433070866141703" bottom="0.35433070866141703" header="0.31496062992126" footer="0.31496062992126"/>
  <pageSetup paperSize="9" scale="65"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157CC-AD28-4133-81EB-364E212FBF27}">
  <sheetPr>
    <tabColor theme="5" tint="0.79998168889431442"/>
    <pageSetUpPr fitToPage="1"/>
  </sheetPr>
  <dimension ref="A1:J74"/>
  <sheetViews>
    <sheetView showZeros="0" view="pageBreakPreview" zoomScaleSheetLayoutView="100" workbookViewId="0">
      <pane xSplit="2" ySplit="6" topLeftCell="C50" activePane="bottomRight" state="frozen"/>
      <selection activeCell="D15" sqref="D15"/>
      <selection pane="topRight" activeCell="D15" sqref="D15"/>
      <selection pane="bottomLeft" activeCell="D15" sqref="D15"/>
      <selection pane="bottomRight" activeCell="D66" sqref="D66"/>
    </sheetView>
  </sheetViews>
  <sheetFormatPr defaultRowHeight="15.75" x14ac:dyDescent="0.25"/>
  <cols>
    <col min="1" max="1" width="6.28515625" style="51" customWidth="1"/>
    <col min="2" max="2" width="45" style="52" customWidth="1"/>
    <col min="3" max="3" width="21.7109375" style="53" customWidth="1"/>
    <col min="4" max="4" width="21.28515625" style="48" customWidth="1"/>
    <col min="5" max="5" width="12.42578125" style="275" customWidth="1"/>
    <col min="6" max="6" width="21.28515625" style="174" customWidth="1"/>
    <col min="7" max="7" width="12.85546875" style="49" customWidth="1"/>
    <col min="8" max="8" width="30.140625" style="49" bestFit="1" customWidth="1"/>
    <col min="9" max="10" width="20.7109375" style="51" bestFit="1" customWidth="1"/>
    <col min="11" max="233" width="9.140625" style="51"/>
    <col min="234" max="234" width="6.28515625" style="51" customWidth="1"/>
    <col min="235" max="235" width="45.7109375" style="51" customWidth="1"/>
    <col min="236" max="237" width="21.140625" style="51" customWidth="1"/>
    <col min="238" max="238" width="10" style="51" customWidth="1"/>
    <col min="239" max="239" width="11.28515625" style="51" customWidth="1"/>
    <col min="240" max="240" width="26.7109375" style="51" customWidth="1"/>
    <col min="241" max="241" width="9.42578125" style="51" customWidth="1"/>
    <col min="242" max="242" width="25.140625" style="51" customWidth="1"/>
    <col min="243" max="489" width="9.140625" style="51"/>
    <col min="490" max="490" width="6.28515625" style="51" customWidth="1"/>
    <col min="491" max="491" width="45.7109375" style="51" customWidth="1"/>
    <col min="492" max="493" width="21.140625" style="51" customWidth="1"/>
    <col min="494" max="494" width="10" style="51" customWidth="1"/>
    <col min="495" max="495" width="11.28515625" style="51" customWidth="1"/>
    <col min="496" max="496" width="26.7109375" style="51" customWidth="1"/>
    <col min="497" max="497" width="9.42578125" style="51" customWidth="1"/>
    <col min="498" max="498" width="25.140625" style="51" customWidth="1"/>
    <col min="499" max="745" width="9.140625" style="51"/>
    <col min="746" max="746" width="6.28515625" style="51" customWidth="1"/>
    <col min="747" max="747" width="45.7109375" style="51" customWidth="1"/>
    <col min="748" max="749" width="21.140625" style="51" customWidth="1"/>
    <col min="750" max="750" width="10" style="51" customWidth="1"/>
    <col min="751" max="751" width="11.28515625" style="51" customWidth="1"/>
    <col min="752" max="752" width="26.7109375" style="51" customWidth="1"/>
    <col min="753" max="753" width="9.42578125" style="51" customWidth="1"/>
    <col min="754" max="754" width="25.140625" style="51" customWidth="1"/>
    <col min="755" max="1001" width="9.140625" style="51"/>
    <col min="1002" max="1002" width="6.28515625" style="51" customWidth="1"/>
    <col min="1003" max="1003" width="45.7109375" style="51" customWidth="1"/>
    <col min="1004" max="1005" width="21.140625" style="51" customWidth="1"/>
    <col min="1006" max="1006" width="10" style="51" customWidth="1"/>
    <col min="1007" max="1007" width="11.28515625" style="51" customWidth="1"/>
    <col min="1008" max="1008" width="26.7109375" style="51" customWidth="1"/>
    <col min="1009" max="1009" width="9.42578125" style="51" customWidth="1"/>
    <col min="1010" max="1010" width="25.140625" style="51" customWidth="1"/>
    <col min="1011" max="1257" width="9.140625" style="51"/>
    <col min="1258" max="1258" width="6.28515625" style="51" customWidth="1"/>
    <col min="1259" max="1259" width="45.7109375" style="51" customWidth="1"/>
    <col min="1260" max="1261" width="21.140625" style="51" customWidth="1"/>
    <col min="1262" max="1262" width="10" style="51" customWidth="1"/>
    <col min="1263" max="1263" width="11.28515625" style="51" customWidth="1"/>
    <col min="1264" max="1264" width="26.7109375" style="51" customWidth="1"/>
    <col min="1265" max="1265" width="9.42578125" style="51" customWidth="1"/>
    <col min="1266" max="1266" width="25.140625" style="51" customWidth="1"/>
    <col min="1267" max="1513" width="9.140625" style="51"/>
    <col min="1514" max="1514" width="6.28515625" style="51" customWidth="1"/>
    <col min="1515" max="1515" width="45.7109375" style="51" customWidth="1"/>
    <col min="1516" max="1517" width="21.140625" style="51" customWidth="1"/>
    <col min="1518" max="1518" width="10" style="51" customWidth="1"/>
    <col min="1519" max="1519" width="11.28515625" style="51" customWidth="1"/>
    <col min="1520" max="1520" width="26.7109375" style="51" customWidth="1"/>
    <col min="1521" max="1521" width="9.42578125" style="51" customWidth="1"/>
    <col min="1522" max="1522" width="25.140625" style="51" customWidth="1"/>
    <col min="1523" max="1769" width="9.140625" style="51"/>
    <col min="1770" max="1770" width="6.28515625" style="51" customWidth="1"/>
    <col min="1771" max="1771" width="45.7109375" style="51" customWidth="1"/>
    <col min="1772" max="1773" width="21.140625" style="51" customWidth="1"/>
    <col min="1774" max="1774" width="10" style="51" customWidth="1"/>
    <col min="1775" max="1775" width="11.28515625" style="51" customWidth="1"/>
    <col min="1776" max="1776" width="26.7109375" style="51" customWidth="1"/>
    <col min="1777" max="1777" width="9.42578125" style="51" customWidth="1"/>
    <col min="1778" max="1778" width="25.140625" style="51" customWidth="1"/>
    <col min="1779" max="2025" width="9.140625" style="51"/>
    <col min="2026" max="2026" width="6.28515625" style="51" customWidth="1"/>
    <col min="2027" max="2027" width="45.7109375" style="51" customWidth="1"/>
    <col min="2028" max="2029" width="21.140625" style="51" customWidth="1"/>
    <col min="2030" max="2030" width="10" style="51" customWidth="1"/>
    <col min="2031" max="2031" width="11.28515625" style="51" customWidth="1"/>
    <col min="2032" max="2032" width="26.7109375" style="51" customWidth="1"/>
    <col min="2033" max="2033" width="9.42578125" style="51" customWidth="1"/>
    <col min="2034" max="2034" width="25.140625" style="51" customWidth="1"/>
    <col min="2035" max="2281" width="9.140625" style="51"/>
    <col min="2282" max="2282" width="6.28515625" style="51" customWidth="1"/>
    <col min="2283" max="2283" width="45.7109375" style="51" customWidth="1"/>
    <col min="2284" max="2285" width="21.140625" style="51" customWidth="1"/>
    <col min="2286" max="2286" width="10" style="51" customWidth="1"/>
    <col min="2287" max="2287" width="11.28515625" style="51" customWidth="1"/>
    <col min="2288" max="2288" width="26.7109375" style="51" customWidth="1"/>
    <col min="2289" max="2289" width="9.42578125" style="51" customWidth="1"/>
    <col min="2290" max="2290" width="25.140625" style="51" customWidth="1"/>
    <col min="2291" max="2537" width="9.140625" style="51"/>
    <col min="2538" max="2538" width="6.28515625" style="51" customWidth="1"/>
    <col min="2539" max="2539" width="45.7109375" style="51" customWidth="1"/>
    <col min="2540" max="2541" width="21.140625" style="51" customWidth="1"/>
    <col min="2542" max="2542" width="10" style="51" customWidth="1"/>
    <col min="2543" max="2543" width="11.28515625" style="51" customWidth="1"/>
    <col min="2544" max="2544" width="26.7109375" style="51" customWidth="1"/>
    <col min="2545" max="2545" width="9.42578125" style="51" customWidth="1"/>
    <col min="2546" max="2546" width="25.140625" style="51" customWidth="1"/>
    <col min="2547" max="2793" width="9.140625" style="51"/>
    <col min="2794" max="2794" width="6.28515625" style="51" customWidth="1"/>
    <col min="2795" max="2795" width="45.7109375" style="51" customWidth="1"/>
    <col min="2796" max="2797" width="21.140625" style="51" customWidth="1"/>
    <col min="2798" max="2798" width="10" style="51" customWidth="1"/>
    <col min="2799" max="2799" width="11.28515625" style="51" customWidth="1"/>
    <col min="2800" max="2800" width="26.7109375" style="51" customWidth="1"/>
    <col min="2801" max="2801" width="9.42578125" style="51" customWidth="1"/>
    <col min="2802" max="2802" width="25.140625" style="51" customWidth="1"/>
    <col min="2803" max="3049" width="9.140625" style="51"/>
    <col min="3050" max="3050" width="6.28515625" style="51" customWidth="1"/>
    <col min="3051" max="3051" width="45.7109375" style="51" customWidth="1"/>
    <col min="3052" max="3053" width="21.140625" style="51" customWidth="1"/>
    <col min="3054" max="3054" width="10" style="51" customWidth="1"/>
    <col min="3055" max="3055" width="11.28515625" style="51" customWidth="1"/>
    <col min="3056" max="3056" width="26.7109375" style="51" customWidth="1"/>
    <col min="3057" max="3057" width="9.42578125" style="51" customWidth="1"/>
    <col min="3058" max="3058" width="25.140625" style="51" customWidth="1"/>
    <col min="3059" max="3305" width="9.140625" style="51"/>
    <col min="3306" max="3306" width="6.28515625" style="51" customWidth="1"/>
    <col min="3307" max="3307" width="45.7109375" style="51" customWidth="1"/>
    <col min="3308" max="3309" width="21.140625" style="51" customWidth="1"/>
    <col min="3310" max="3310" width="10" style="51" customWidth="1"/>
    <col min="3311" max="3311" width="11.28515625" style="51" customWidth="1"/>
    <col min="3312" max="3312" width="26.7109375" style="51" customWidth="1"/>
    <col min="3313" max="3313" width="9.42578125" style="51" customWidth="1"/>
    <col min="3314" max="3314" width="25.140625" style="51" customWidth="1"/>
    <col min="3315" max="3561" width="9.140625" style="51"/>
    <col min="3562" max="3562" width="6.28515625" style="51" customWidth="1"/>
    <col min="3563" max="3563" width="45.7109375" style="51" customWidth="1"/>
    <col min="3564" max="3565" width="21.140625" style="51" customWidth="1"/>
    <col min="3566" max="3566" width="10" style="51" customWidth="1"/>
    <col min="3567" max="3567" width="11.28515625" style="51" customWidth="1"/>
    <col min="3568" max="3568" width="26.7109375" style="51" customWidth="1"/>
    <col min="3569" max="3569" width="9.42578125" style="51" customWidth="1"/>
    <col min="3570" max="3570" width="25.140625" style="51" customWidth="1"/>
    <col min="3571" max="3817" width="9.140625" style="51"/>
    <col min="3818" max="3818" width="6.28515625" style="51" customWidth="1"/>
    <col min="3819" max="3819" width="45.7109375" style="51" customWidth="1"/>
    <col min="3820" max="3821" width="21.140625" style="51" customWidth="1"/>
    <col min="3822" max="3822" width="10" style="51" customWidth="1"/>
    <col min="3823" max="3823" width="11.28515625" style="51" customWidth="1"/>
    <col min="3824" max="3824" width="26.7109375" style="51" customWidth="1"/>
    <col min="3825" max="3825" width="9.42578125" style="51" customWidth="1"/>
    <col min="3826" max="3826" width="25.140625" style="51" customWidth="1"/>
    <col min="3827" max="4073" width="9.140625" style="51"/>
    <col min="4074" max="4074" width="6.28515625" style="51" customWidth="1"/>
    <col min="4075" max="4075" width="45.7109375" style="51" customWidth="1"/>
    <col min="4076" max="4077" width="21.140625" style="51" customWidth="1"/>
    <col min="4078" max="4078" width="10" style="51" customWidth="1"/>
    <col min="4079" max="4079" width="11.28515625" style="51" customWidth="1"/>
    <col min="4080" max="4080" width="26.7109375" style="51" customWidth="1"/>
    <col min="4081" max="4081" width="9.42578125" style="51" customWidth="1"/>
    <col min="4082" max="4082" width="25.140625" style="51" customWidth="1"/>
    <col min="4083" max="4329" width="9.140625" style="51"/>
    <col min="4330" max="4330" width="6.28515625" style="51" customWidth="1"/>
    <col min="4331" max="4331" width="45.7109375" style="51" customWidth="1"/>
    <col min="4332" max="4333" width="21.140625" style="51" customWidth="1"/>
    <col min="4334" max="4334" width="10" style="51" customWidth="1"/>
    <col min="4335" max="4335" width="11.28515625" style="51" customWidth="1"/>
    <col min="4336" max="4336" width="26.7109375" style="51" customWidth="1"/>
    <col min="4337" max="4337" width="9.42578125" style="51" customWidth="1"/>
    <col min="4338" max="4338" width="25.140625" style="51" customWidth="1"/>
    <col min="4339" max="4585" width="9.140625" style="51"/>
    <col min="4586" max="4586" width="6.28515625" style="51" customWidth="1"/>
    <col min="4587" max="4587" width="45.7109375" style="51" customWidth="1"/>
    <col min="4588" max="4589" width="21.140625" style="51" customWidth="1"/>
    <col min="4590" max="4590" width="10" style="51" customWidth="1"/>
    <col min="4591" max="4591" width="11.28515625" style="51" customWidth="1"/>
    <col min="4592" max="4592" width="26.7109375" style="51" customWidth="1"/>
    <col min="4593" max="4593" width="9.42578125" style="51" customWidth="1"/>
    <col min="4594" max="4594" width="25.140625" style="51" customWidth="1"/>
    <col min="4595" max="4841" width="9.140625" style="51"/>
    <col min="4842" max="4842" width="6.28515625" style="51" customWidth="1"/>
    <col min="4843" max="4843" width="45.7109375" style="51" customWidth="1"/>
    <col min="4844" max="4845" width="21.140625" style="51" customWidth="1"/>
    <col min="4846" max="4846" width="10" style="51" customWidth="1"/>
    <col min="4847" max="4847" width="11.28515625" style="51" customWidth="1"/>
    <col min="4848" max="4848" width="26.7109375" style="51" customWidth="1"/>
    <col min="4849" max="4849" width="9.42578125" style="51" customWidth="1"/>
    <col min="4850" max="4850" width="25.140625" style="51" customWidth="1"/>
    <col min="4851" max="5097" width="9.140625" style="51"/>
    <col min="5098" max="5098" width="6.28515625" style="51" customWidth="1"/>
    <col min="5099" max="5099" width="45.7109375" style="51" customWidth="1"/>
    <col min="5100" max="5101" width="21.140625" style="51" customWidth="1"/>
    <col min="5102" max="5102" width="10" style="51" customWidth="1"/>
    <col min="5103" max="5103" width="11.28515625" style="51" customWidth="1"/>
    <col min="5104" max="5104" width="26.7109375" style="51" customWidth="1"/>
    <col min="5105" max="5105" width="9.42578125" style="51" customWidth="1"/>
    <col min="5106" max="5106" width="25.140625" style="51" customWidth="1"/>
    <col min="5107" max="5353" width="9.140625" style="51"/>
    <col min="5354" max="5354" width="6.28515625" style="51" customWidth="1"/>
    <col min="5355" max="5355" width="45.7109375" style="51" customWidth="1"/>
    <col min="5356" max="5357" width="21.140625" style="51" customWidth="1"/>
    <col min="5358" max="5358" width="10" style="51" customWidth="1"/>
    <col min="5359" max="5359" width="11.28515625" style="51" customWidth="1"/>
    <col min="5360" max="5360" width="26.7109375" style="51" customWidth="1"/>
    <col min="5361" max="5361" width="9.42578125" style="51" customWidth="1"/>
    <col min="5362" max="5362" width="25.140625" style="51" customWidth="1"/>
    <col min="5363" max="5609" width="9.140625" style="51"/>
    <col min="5610" max="5610" width="6.28515625" style="51" customWidth="1"/>
    <col min="5611" max="5611" width="45.7109375" style="51" customWidth="1"/>
    <col min="5612" max="5613" width="21.140625" style="51" customWidth="1"/>
    <col min="5614" max="5614" width="10" style="51" customWidth="1"/>
    <col min="5615" max="5615" width="11.28515625" style="51" customWidth="1"/>
    <col min="5616" max="5616" width="26.7109375" style="51" customWidth="1"/>
    <col min="5617" max="5617" width="9.42578125" style="51" customWidth="1"/>
    <col min="5618" max="5618" width="25.140625" style="51" customWidth="1"/>
    <col min="5619" max="5865" width="9.140625" style="51"/>
    <col min="5866" max="5866" width="6.28515625" style="51" customWidth="1"/>
    <col min="5867" max="5867" width="45.7109375" style="51" customWidth="1"/>
    <col min="5868" max="5869" width="21.140625" style="51" customWidth="1"/>
    <col min="5870" max="5870" width="10" style="51" customWidth="1"/>
    <col min="5871" max="5871" width="11.28515625" style="51" customWidth="1"/>
    <col min="5872" max="5872" width="26.7109375" style="51" customWidth="1"/>
    <col min="5873" max="5873" width="9.42578125" style="51" customWidth="1"/>
    <col min="5874" max="5874" width="25.140625" style="51" customWidth="1"/>
    <col min="5875" max="6121" width="9.140625" style="51"/>
    <col min="6122" max="6122" width="6.28515625" style="51" customWidth="1"/>
    <col min="6123" max="6123" width="45.7109375" style="51" customWidth="1"/>
    <col min="6124" max="6125" width="21.140625" style="51" customWidth="1"/>
    <col min="6126" max="6126" width="10" style="51" customWidth="1"/>
    <col min="6127" max="6127" width="11.28515625" style="51" customWidth="1"/>
    <col min="6128" max="6128" width="26.7109375" style="51" customWidth="1"/>
    <col min="6129" max="6129" width="9.42578125" style="51" customWidth="1"/>
    <col min="6130" max="6130" width="25.140625" style="51" customWidth="1"/>
    <col min="6131" max="6377" width="9.140625" style="51"/>
    <col min="6378" max="6378" width="6.28515625" style="51" customWidth="1"/>
    <col min="6379" max="6379" width="45.7109375" style="51" customWidth="1"/>
    <col min="6380" max="6381" width="21.140625" style="51" customWidth="1"/>
    <col min="6382" max="6382" width="10" style="51" customWidth="1"/>
    <col min="6383" max="6383" width="11.28515625" style="51" customWidth="1"/>
    <col min="6384" max="6384" width="26.7109375" style="51" customWidth="1"/>
    <col min="6385" max="6385" width="9.42578125" style="51" customWidth="1"/>
    <col min="6386" max="6386" width="25.140625" style="51" customWidth="1"/>
    <col min="6387" max="6633" width="9.140625" style="51"/>
    <col min="6634" max="6634" width="6.28515625" style="51" customWidth="1"/>
    <col min="6635" max="6635" width="45.7109375" style="51" customWidth="1"/>
    <col min="6636" max="6637" width="21.140625" style="51" customWidth="1"/>
    <col min="6638" max="6638" width="10" style="51" customWidth="1"/>
    <col min="6639" max="6639" width="11.28515625" style="51" customWidth="1"/>
    <col min="6640" max="6640" width="26.7109375" style="51" customWidth="1"/>
    <col min="6641" max="6641" width="9.42578125" style="51" customWidth="1"/>
    <col min="6642" max="6642" width="25.140625" style="51" customWidth="1"/>
    <col min="6643" max="6889" width="9.140625" style="51"/>
    <col min="6890" max="6890" width="6.28515625" style="51" customWidth="1"/>
    <col min="6891" max="6891" width="45.7109375" style="51" customWidth="1"/>
    <col min="6892" max="6893" width="21.140625" style="51" customWidth="1"/>
    <col min="6894" max="6894" width="10" style="51" customWidth="1"/>
    <col min="6895" max="6895" width="11.28515625" style="51" customWidth="1"/>
    <col min="6896" max="6896" width="26.7109375" style="51" customWidth="1"/>
    <col min="6897" max="6897" width="9.42578125" style="51" customWidth="1"/>
    <col min="6898" max="6898" width="25.140625" style="51" customWidth="1"/>
    <col min="6899" max="7145" width="9.140625" style="51"/>
    <col min="7146" max="7146" width="6.28515625" style="51" customWidth="1"/>
    <col min="7147" max="7147" width="45.7109375" style="51" customWidth="1"/>
    <col min="7148" max="7149" width="21.140625" style="51" customWidth="1"/>
    <col min="7150" max="7150" width="10" style="51" customWidth="1"/>
    <col min="7151" max="7151" width="11.28515625" style="51" customWidth="1"/>
    <col min="7152" max="7152" width="26.7109375" style="51" customWidth="1"/>
    <col min="7153" max="7153" width="9.42578125" style="51" customWidth="1"/>
    <col min="7154" max="7154" width="25.140625" style="51" customWidth="1"/>
    <col min="7155" max="7401" width="9.140625" style="51"/>
    <col min="7402" max="7402" width="6.28515625" style="51" customWidth="1"/>
    <col min="7403" max="7403" width="45.7109375" style="51" customWidth="1"/>
    <col min="7404" max="7405" width="21.140625" style="51" customWidth="1"/>
    <col min="7406" max="7406" width="10" style="51" customWidth="1"/>
    <col min="7407" max="7407" width="11.28515625" style="51" customWidth="1"/>
    <col min="7408" max="7408" width="26.7109375" style="51" customWidth="1"/>
    <col min="7409" max="7409" width="9.42578125" style="51" customWidth="1"/>
    <col min="7410" max="7410" width="25.140625" style="51" customWidth="1"/>
    <col min="7411" max="7657" width="9.140625" style="51"/>
    <col min="7658" max="7658" width="6.28515625" style="51" customWidth="1"/>
    <col min="7659" max="7659" width="45.7109375" style="51" customWidth="1"/>
    <col min="7660" max="7661" width="21.140625" style="51" customWidth="1"/>
    <col min="7662" max="7662" width="10" style="51" customWidth="1"/>
    <col min="7663" max="7663" width="11.28515625" style="51" customWidth="1"/>
    <col min="7664" max="7664" width="26.7109375" style="51" customWidth="1"/>
    <col min="7665" max="7665" width="9.42578125" style="51" customWidth="1"/>
    <col min="7666" max="7666" width="25.140625" style="51" customWidth="1"/>
    <col min="7667" max="7913" width="9.140625" style="51"/>
    <col min="7914" max="7914" width="6.28515625" style="51" customWidth="1"/>
    <col min="7915" max="7915" width="45.7109375" style="51" customWidth="1"/>
    <col min="7916" max="7917" width="21.140625" style="51" customWidth="1"/>
    <col min="7918" max="7918" width="10" style="51" customWidth="1"/>
    <col min="7919" max="7919" width="11.28515625" style="51" customWidth="1"/>
    <col min="7920" max="7920" width="26.7109375" style="51" customWidth="1"/>
    <col min="7921" max="7921" width="9.42578125" style="51" customWidth="1"/>
    <col min="7922" max="7922" width="25.140625" style="51" customWidth="1"/>
    <col min="7923" max="8169" width="9.140625" style="51"/>
    <col min="8170" max="8170" width="6.28515625" style="51" customWidth="1"/>
    <col min="8171" max="8171" width="45.7109375" style="51" customWidth="1"/>
    <col min="8172" max="8173" width="21.140625" style="51" customWidth="1"/>
    <col min="8174" max="8174" width="10" style="51" customWidth="1"/>
    <col min="8175" max="8175" width="11.28515625" style="51" customWidth="1"/>
    <col min="8176" max="8176" width="26.7109375" style="51" customWidth="1"/>
    <col min="8177" max="8177" width="9.42578125" style="51" customWidth="1"/>
    <col min="8178" max="8178" width="25.140625" style="51" customWidth="1"/>
    <col min="8179" max="8425" width="9.140625" style="51"/>
    <col min="8426" max="8426" width="6.28515625" style="51" customWidth="1"/>
    <col min="8427" max="8427" width="45.7109375" style="51" customWidth="1"/>
    <col min="8428" max="8429" width="21.140625" style="51" customWidth="1"/>
    <col min="8430" max="8430" width="10" style="51" customWidth="1"/>
    <col min="8431" max="8431" width="11.28515625" style="51" customWidth="1"/>
    <col min="8432" max="8432" width="26.7109375" style="51" customWidth="1"/>
    <col min="8433" max="8433" width="9.42578125" style="51" customWidth="1"/>
    <col min="8434" max="8434" width="25.140625" style="51" customWidth="1"/>
    <col min="8435" max="8681" width="9.140625" style="51"/>
    <col min="8682" max="8682" width="6.28515625" style="51" customWidth="1"/>
    <col min="8683" max="8683" width="45.7109375" style="51" customWidth="1"/>
    <col min="8684" max="8685" width="21.140625" style="51" customWidth="1"/>
    <col min="8686" max="8686" width="10" style="51" customWidth="1"/>
    <col min="8687" max="8687" width="11.28515625" style="51" customWidth="1"/>
    <col min="8688" max="8688" width="26.7109375" style="51" customWidth="1"/>
    <col min="8689" max="8689" width="9.42578125" style="51" customWidth="1"/>
    <col min="8690" max="8690" width="25.140625" style="51" customWidth="1"/>
    <col min="8691" max="8937" width="9.140625" style="51"/>
    <col min="8938" max="8938" width="6.28515625" style="51" customWidth="1"/>
    <col min="8939" max="8939" width="45.7109375" style="51" customWidth="1"/>
    <col min="8940" max="8941" width="21.140625" style="51" customWidth="1"/>
    <col min="8942" max="8942" width="10" style="51" customWidth="1"/>
    <col min="8943" max="8943" width="11.28515625" style="51" customWidth="1"/>
    <col min="8944" max="8944" width="26.7109375" style="51" customWidth="1"/>
    <col min="8945" max="8945" width="9.42578125" style="51" customWidth="1"/>
    <col min="8946" max="8946" width="25.140625" style="51" customWidth="1"/>
    <col min="8947" max="9193" width="9.140625" style="51"/>
    <col min="9194" max="9194" width="6.28515625" style="51" customWidth="1"/>
    <col min="9195" max="9195" width="45.7109375" style="51" customWidth="1"/>
    <col min="9196" max="9197" width="21.140625" style="51" customWidth="1"/>
    <col min="9198" max="9198" width="10" style="51" customWidth="1"/>
    <col min="9199" max="9199" width="11.28515625" style="51" customWidth="1"/>
    <col min="9200" max="9200" width="26.7109375" style="51" customWidth="1"/>
    <col min="9201" max="9201" width="9.42578125" style="51" customWidth="1"/>
    <col min="9202" max="9202" width="25.140625" style="51" customWidth="1"/>
    <col min="9203" max="9449" width="9.140625" style="51"/>
    <col min="9450" max="9450" width="6.28515625" style="51" customWidth="1"/>
    <col min="9451" max="9451" width="45.7109375" style="51" customWidth="1"/>
    <col min="9452" max="9453" width="21.140625" style="51" customWidth="1"/>
    <col min="9454" max="9454" width="10" style="51" customWidth="1"/>
    <col min="9455" max="9455" width="11.28515625" style="51" customWidth="1"/>
    <col min="9456" max="9456" width="26.7109375" style="51" customWidth="1"/>
    <col min="9457" max="9457" width="9.42578125" style="51" customWidth="1"/>
    <col min="9458" max="9458" width="25.140625" style="51" customWidth="1"/>
    <col min="9459" max="9705" width="9.140625" style="51"/>
    <col min="9706" max="9706" width="6.28515625" style="51" customWidth="1"/>
    <col min="9707" max="9707" width="45.7109375" style="51" customWidth="1"/>
    <col min="9708" max="9709" width="21.140625" style="51" customWidth="1"/>
    <col min="9710" max="9710" width="10" style="51" customWidth="1"/>
    <col min="9711" max="9711" width="11.28515625" style="51" customWidth="1"/>
    <col min="9712" max="9712" width="26.7109375" style="51" customWidth="1"/>
    <col min="9713" max="9713" width="9.42578125" style="51" customWidth="1"/>
    <col min="9714" max="9714" width="25.140625" style="51" customWidth="1"/>
    <col min="9715" max="9961" width="9.140625" style="51"/>
    <col min="9962" max="9962" width="6.28515625" style="51" customWidth="1"/>
    <col min="9963" max="9963" width="45.7109375" style="51" customWidth="1"/>
    <col min="9964" max="9965" width="21.140625" style="51" customWidth="1"/>
    <col min="9966" max="9966" width="10" style="51" customWidth="1"/>
    <col min="9967" max="9967" width="11.28515625" style="51" customWidth="1"/>
    <col min="9968" max="9968" width="26.7109375" style="51" customWidth="1"/>
    <col min="9969" max="9969" width="9.42578125" style="51" customWidth="1"/>
    <col min="9970" max="9970" width="25.140625" style="51" customWidth="1"/>
    <col min="9971" max="10217" width="9.140625" style="51"/>
    <col min="10218" max="10218" width="6.28515625" style="51" customWidth="1"/>
    <col min="10219" max="10219" width="45.7109375" style="51" customWidth="1"/>
    <col min="10220" max="10221" width="21.140625" style="51" customWidth="1"/>
    <col min="10222" max="10222" width="10" style="51" customWidth="1"/>
    <col min="10223" max="10223" width="11.28515625" style="51" customWidth="1"/>
    <col min="10224" max="10224" width="26.7109375" style="51" customWidth="1"/>
    <col min="10225" max="10225" width="9.42578125" style="51" customWidth="1"/>
    <col min="10226" max="10226" width="25.140625" style="51" customWidth="1"/>
    <col min="10227" max="10473" width="9.140625" style="51"/>
    <col min="10474" max="10474" width="6.28515625" style="51" customWidth="1"/>
    <col min="10475" max="10475" width="45.7109375" style="51" customWidth="1"/>
    <col min="10476" max="10477" width="21.140625" style="51" customWidth="1"/>
    <col min="10478" max="10478" width="10" style="51" customWidth="1"/>
    <col min="10479" max="10479" width="11.28515625" style="51" customWidth="1"/>
    <col min="10480" max="10480" width="26.7109375" style="51" customWidth="1"/>
    <col min="10481" max="10481" width="9.42578125" style="51" customWidth="1"/>
    <col min="10482" max="10482" width="25.140625" style="51" customWidth="1"/>
    <col min="10483" max="10729" width="9.140625" style="51"/>
    <col min="10730" max="10730" width="6.28515625" style="51" customWidth="1"/>
    <col min="10731" max="10731" width="45.7109375" style="51" customWidth="1"/>
    <col min="10732" max="10733" width="21.140625" style="51" customWidth="1"/>
    <col min="10734" max="10734" width="10" style="51" customWidth="1"/>
    <col min="10735" max="10735" width="11.28515625" style="51" customWidth="1"/>
    <col min="10736" max="10736" width="26.7109375" style="51" customWidth="1"/>
    <col min="10737" max="10737" width="9.42578125" style="51" customWidth="1"/>
    <col min="10738" max="10738" width="25.140625" style="51" customWidth="1"/>
    <col min="10739" max="10985" width="9.140625" style="51"/>
    <col min="10986" max="10986" width="6.28515625" style="51" customWidth="1"/>
    <col min="10987" max="10987" width="45.7109375" style="51" customWidth="1"/>
    <col min="10988" max="10989" width="21.140625" style="51" customWidth="1"/>
    <col min="10990" max="10990" width="10" style="51" customWidth="1"/>
    <col min="10991" max="10991" width="11.28515625" style="51" customWidth="1"/>
    <col min="10992" max="10992" width="26.7109375" style="51" customWidth="1"/>
    <col min="10993" max="10993" width="9.42578125" style="51" customWidth="1"/>
    <col min="10994" max="10994" width="25.140625" style="51" customWidth="1"/>
    <col min="10995" max="11241" width="9.140625" style="51"/>
    <col min="11242" max="11242" width="6.28515625" style="51" customWidth="1"/>
    <col min="11243" max="11243" width="45.7109375" style="51" customWidth="1"/>
    <col min="11244" max="11245" width="21.140625" style="51" customWidth="1"/>
    <col min="11246" max="11246" width="10" style="51" customWidth="1"/>
    <col min="11247" max="11247" width="11.28515625" style="51" customWidth="1"/>
    <col min="11248" max="11248" width="26.7109375" style="51" customWidth="1"/>
    <col min="11249" max="11249" width="9.42578125" style="51" customWidth="1"/>
    <col min="11250" max="11250" width="25.140625" style="51" customWidth="1"/>
    <col min="11251" max="11497" width="9.140625" style="51"/>
    <col min="11498" max="11498" width="6.28515625" style="51" customWidth="1"/>
    <col min="11499" max="11499" width="45.7109375" style="51" customWidth="1"/>
    <col min="11500" max="11501" width="21.140625" style="51" customWidth="1"/>
    <col min="11502" max="11502" width="10" style="51" customWidth="1"/>
    <col min="11503" max="11503" width="11.28515625" style="51" customWidth="1"/>
    <col min="11504" max="11504" width="26.7109375" style="51" customWidth="1"/>
    <col min="11505" max="11505" width="9.42578125" style="51" customWidth="1"/>
    <col min="11506" max="11506" width="25.140625" style="51" customWidth="1"/>
    <col min="11507" max="11753" width="9.140625" style="51"/>
    <col min="11754" max="11754" width="6.28515625" style="51" customWidth="1"/>
    <col min="11755" max="11755" width="45.7109375" style="51" customWidth="1"/>
    <col min="11756" max="11757" width="21.140625" style="51" customWidth="1"/>
    <col min="11758" max="11758" width="10" style="51" customWidth="1"/>
    <col min="11759" max="11759" width="11.28515625" style="51" customWidth="1"/>
    <col min="11760" max="11760" width="26.7109375" style="51" customWidth="1"/>
    <col min="11761" max="11761" width="9.42578125" style="51" customWidth="1"/>
    <col min="11762" max="11762" width="25.140625" style="51" customWidth="1"/>
    <col min="11763" max="12009" width="9.140625" style="51"/>
    <col min="12010" max="12010" width="6.28515625" style="51" customWidth="1"/>
    <col min="12011" max="12011" width="45.7109375" style="51" customWidth="1"/>
    <col min="12012" max="12013" width="21.140625" style="51" customWidth="1"/>
    <col min="12014" max="12014" width="10" style="51" customWidth="1"/>
    <col min="12015" max="12015" width="11.28515625" style="51" customWidth="1"/>
    <col min="12016" max="12016" width="26.7109375" style="51" customWidth="1"/>
    <col min="12017" max="12017" width="9.42578125" style="51" customWidth="1"/>
    <col min="12018" max="12018" width="25.140625" style="51" customWidth="1"/>
    <col min="12019" max="12265" width="9.140625" style="51"/>
    <col min="12266" max="12266" width="6.28515625" style="51" customWidth="1"/>
    <col min="12267" max="12267" width="45.7109375" style="51" customWidth="1"/>
    <col min="12268" max="12269" width="21.140625" style="51" customWidth="1"/>
    <col min="12270" max="12270" width="10" style="51" customWidth="1"/>
    <col min="12271" max="12271" width="11.28515625" style="51" customWidth="1"/>
    <col min="12272" max="12272" width="26.7109375" style="51" customWidth="1"/>
    <col min="12273" max="12273" width="9.42578125" style="51" customWidth="1"/>
    <col min="12274" max="12274" width="25.140625" style="51" customWidth="1"/>
    <col min="12275" max="12521" width="9.140625" style="51"/>
    <col min="12522" max="12522" width="6.28515625" style="51" customWidth="1"/>
    <col min="12523" max="12523" width="45.7109375" style="51" customWidth="1"/>
    <col min="12524" max="12525" width="21.140625" style="51" customWidth="1"/>
    <col min="12526" max="12526" width="10" style="51" customWidth="1"/>
    <col min="12527" max="12527" width="11.28515625" style="51" customWidth="1"/>
    <col min="12528" max="12528" width="26.7109375" style="51" customWidth="1"/>
    <col min="12529" max="12529" width="9.42578125" style="51" customWidth="1"/>
    <col min="12530" max="12530" width="25.140625" style="51" customWidth="1"/>
    <col min="12531" max="12777" width="9.140625" style="51"/>
    <col min="12778" max="12778" width="6.28515625" style="51" customWidth="1"/>
    <col min="12779" max="12779" width="45.7109375" style="51" customWidth="1"/>
    <col min="12780" max="12781" width="21.140625" style="51" customWidth="1"/>
    <col min="12782" max="12782" width="10" style="51" customWidth="1"/>
    <col min="12783" max="12783" width="11.28515625" style="51" customWidth="1"/>
    <col min="12784" max="12784" width="26.7109375" style="51" customWidth="1"/>
    <col min="12785" max="12785" width="9.42578125" style="51" customWidth="1"/>
    <col min="12786" max="12786" width="25.140625" style="51" customWidth="1"/>
    <col min="12787" max="13033" width="9.140625" style="51"/>
    <col min="13034" max="13034" width="6.28515625" style="51" customWidth="1"/>
    <col min="13035" max="13035" width="45.7109375" style="51" customWidth="1"/>
    <col min="13036" max="13037" width="21.140625" style="51" customWidth="1"/>
    <col min="13038" max="13038" width="10" style="51" customWidth="1"/>
    <col min="13039" max="13039" width="11.28515625" style="51" customWidth="1"/>
    <col min="13040" max="13040" width="26.7109375" style="51" customWidth="1"/>
    <col min="13041" max="13041" width="9.42578125" style="51" customWidth="1"/>
    <col min="13042" max="13042" width="25.140625" style="51" customWidth="1"/>
    <col min="13043" max="13289" width="9.140625" style="51"/>
    <col min="13290" max="13290" width="6.28515625" style="51" customWidth="1"/>
    <col min="13291" max="13291" width="45.7109375" style="51" customWidth="1"/>
    <col min="13292" max="13293" width="21.140625" style="51" customWidth="1"/>
    <col min="13294" max="13294" width="10" style="51" customWidth="1"/>
    <col min="13295" max="13295" width="11.28515625" style="51" customWidth="1"/>
    <col min="13296" max="13296" width="26.7109375" style="51" customWidth="1"/>
    <col min="13297" max="13297" width="9.42578125" style="51" customWidth="1"/>
    <col min="13298" max="13298" width="25.140625" style="51" customWidth="1"/>
    <col min="13299" max="13545" width="9.140625" style="51"/>
    <col min="13546" max="13546" width="6.28515625" style="51" customWidth="1"/>
    <col min="13547" max="13547" width="45.7109375" style="51" customWidth="1"/>
    <col min="13548" max="13549" width="21.140625" style="51" customWidth="1"/>
    <col min="13550" max="13550" width="10" style="51" customWidth="1"/>
    <col min="13551" max="13551" width="11.28515625" style="51" customWidth="1"/>
    <col min="13552" max="13552" width="26.7109375" style="51" customWidth="1"/>
    <col min="13553" max="13553" width="9.42578125" style="51" customWidth="1"/>
    <col min="13554" max="13554" width="25.140625" style="51" customWidth="1"/>
    <col min="13555" max="13801" width="9.140625" style="51"/>
    <col min="13802" max="13802" width="6.28515625" style="51" customWidth="1"/>
    <col min="13803" max="13803" width="45.7109375" style="51" customWidth="1"/>
    <col min="13804" max="13805" width="21.140625" style="51" customWidth="1"/>
    <col min="13806" max="13806" width="10" style="51" customWidth="1"/>
    <col min="13807" max="13807" width="11.28515625" style="51" customWidth="1"/>
    <col min="13808" max="13808" width="26.7109375" style="51" customWidth="1"/>
    <col min="13809" max="13809" width="9.42578125" style="51" customWidth="1"/>
    <col min="13810" max="13810" width="25.140625" style="51" customWidth="1"/>
    <col min="13811" max="14057" width="9.140625" style="51"/>
    <col min="14058" max="14058" width="6.28515625" style="51" customWidth="1"/>
    <col min="14059" max="14059" width="45.7109375" style="51" customWidth="1"/>
    <col min="14060" max="14061" width="21.140625" style="51" customWidth="1"/>
    <col min="14062" max="14062" width="10" style="51" customWidth="1"/>
    <col min="14063" max="14063" width="11.28515625" style="51" customWidth="1"/>
    <col min="14064" max="14064" width="26.7109375" style="51" customWidth="1"/>
    <col min="14065" max="14065" width="9.42578125" style="51" customWidth="1"/>
    <col min="14066" max="14066" width="25.140625" style="51" customWidth="1"/>
    <col min="14067" max="14313" width="9.140625" style="51"/>
    <col min="14314" max="14314" width="6.28515625" style="51" customWidth="1"/>
    <col min="14315" max="14315" width="45.7109375" style="51" customWidth="1"/>
    <col min="14316" max="14317" width="21.140625" style="51" customWidth="1"/>
    <col min="14318" max="14318" width="10" style="51" customWidth="1"/>
    <col min="14319" max="14319" width="11.28515625" style="51" customWidth="1"/>
    <col min="14320" max="14320" width="26.7109375" style="51" customWidth="1"/>
    <col min="14321" max="14321" width="9.42578125" style="51" customWidth="1"/>
    <col min="14322" max="14322" width="25.140625" style="51" customWidth="1"/>
    <col min="14323" max="14569" width="9.140625" style="51"/>
    <col min="14570" max="14570" width="6.28515625" style="51" customWidth="1"/>
    <col min="14571" max="14571" width="45.7109375" style="51" customWidth="1"/>
    <col min="14572" max="14573" width="21.140625" style="51" customWidth="1"/>
    <col min="14574" max="14574" width="10" style="51" customWidth="1"/>
    <col min="14575" max="14575" width="11.28515625" style="51" customWidth="1"/>
    <col min="14576" max="14576" width="26.7109375" style="51" customWidth="1"/>
    <col min="14577" max="14577" width="9.42578125" style="51" customWidth="1"/>
    <col min="14578" max="14578" width="25.140625" style="51" customWidth="1"/>
    <col min="14579" max="14825" width="9.140625" style="51"/>
    <col min="14826" max="14826" width="6.28515625" style="51" customWidth="1"/>
    <col min="14827" max="14827" width="45.7109375" style="51" customWidth="1"/>
    <col min="14828" max="14829" width="21.140625" style="51" customWidth="1"/>
    <col min="14830" max="14830" width="10" style="51" customWidth="1"/>
    <col min="14831" max="14831" width="11.28515625" style="51" customWidth="1"/>
    <col min="14832" max="14832" width="26.7109375" style="51" customWidth="1"/>
    <col min="14833" max="14833" width="9.42578125" style="51" customWidth="1"/>
    <col min="14834" max="14834" width="25.140625" style="51" customWidth="1"/>
    <col min="14835" max="15081" width="9.140625" style="51"/>
    <col min="15082" max="15082" width="6.28515625" style="51" customWidth="1"/>
    <col min="15083" max="15083" width="45.7109375" style="51" customWidth="1"/>
    <col min="15084" max="15085" width="21.140625" style="51" customWidth="1"/>
    <col min="15086" max="15086" width="10" style="51" customWidth="1"/>
    <col min="15087" max="15087" width="11.28515625" style="51" customWidth="1"/>
    <col min="15088" max="15088" width="26.7109375" style="51" customWidth="1"/>
    <col min="15089" max="15089" width="9.42578125" style="51" customWidth="1"/>
    <col min="15090" max="15090" width="25.140625" style="51" customWidth="1"/>
    <col min="15091" max="15337" width="9.140625" style="51"/>
    <col min="15338" max="15338" width="6.28515625" style="51" customWidth="1"/>
    <col min="15339" max="15339" width="45.7109375" style="51" customWidth="1"/>
    <col min="15340" max="15341" width="21.140625" style="51" customWidth="1"/>
    <col min="15342" max="15342" width="10" style="51" customWidth="1"/>
    <col min="15343" max="15343" width="11.28515625" style="51" customWidth="1"/>
    <col min="15344" max="15344" width="26.7109375" style="51" customWidth="1"/>
    <col min="15345" max="15345" width="9.42578125" style="51" customWidth="1"/>
    <col min="15346" max="15346" width="25.140625" style="51" customWidth="1"/>
    <col min="15347" max="15593" width="9.140625" style="51"/>
    <col min="15594" max="15594" width="6.28515625" style="51" customWidth="1"/>
    <col min="15595" max="15595" width="45.7109375" style="51" customWidth="1"/>
    <col min="15596" max="15597" width="21.140625" style="51" customWidth="1"/>
    <col min="15598" max="15598" width="10" style="51" customWidth="1"/>
    <col min="15599" max="15599" width="11.28515625" style="51" customWidth="1"/>
    <col min="15600" max="15600" width="26.7109375" style="51" customWidth="1"/>
    <col min="15601" max="15601" width="9.42578125" style="51" customWidth="1"/>
    <col min="15602" max="15602" width="25.140625" style="51" customWidth="1"/>
    <col min="15603" max="15849" width="9.140625" style="51"/>
    <col min="15850" max="15850" width="6.28515625" style="51" customWidth="1"/>
    <col min="15851" max="15851" width="45.7109375" style="51" customWidth="1"/>
    <col min="15852" max="15853" width="21.140625" style="51" customWidth="1"/>
    <col min="15854" max="15854" width="10" style="51" customWidth="1"/>
    <col min="15855" max="15855" width="11.28515625" style="51" customWidth="1"/>
    <col min="15856" max="15856" width="26.7109375" style="51" customWidth="1"/>
    <col min="15857" max="15857" width="9.42578125" style="51" customWidth="1"/>
    <col min="15858" max="15858" width="25.140625" style="51" customWidth="1"/>
    <col min="15859" max="16105" width="9.140625" style="51"/>
    <col min="16106" max="16106" width="6.28515625" style="51" customWidth="1"/>
    <col min="16107" max="16107" width="45.7109375" style="51" customWidth="1"/>
    <col min="16108" max="16109" width="21.140625" style="51" customWidth="1"/>
    <col min="16110" max="16110" width="10" style="51" customWidth="1"/>
    <col min="16111" max="16111" width="11.28515625" style="51" customWidth="1"/>
    <col min="16112" max="16112" width="26.7109375" style="51" customWidth="1"/>
    <col min="16113" max="16113" width="9.42578125" style="51" customWidth="1"/>
    <col min="16114" max="16114" width="25.140625" style="51" customWidth="1"/>
    <col min="16115" max="16384" width="9.140625" style="51"/>
  </cols>
  <sheetData>
    <row r="1" spans="1:10" s="558" customFormat="1" ht="16.5" x14ac:dyDescent="0.25">
      <c r="A1" s="15"/>
      <c r="B1" s="553"/>
      <c r="C1" s="554"/>
      <c r="D1" s="555"/>
      <c r="E1" s="168" t="s">
        <v>5</v>
      </c>
      <c r="F1" s="556"/>
      <c r="G1" s="557"/>
      <c r="H1" s="557"/>
    </row>
    <row r="2" spans="1:10" s="558" customFormat="1" ht="12" customHeight="1" x14ac:dyDescent="0.25">
      <c r="A2" s="15"/>
      <c r="B2" s="553"/>
      <c r="C2" s="554"/>
      <c r="D2" s="555"/>
      <c r="E2" s="555"/>
      <c r="F2" s="556"/>
      <c r="G2" s="557"/>
      <c r="H2" s="557"/>
    </row>
    <row r="3" spans="1:10" s="558" customFormat="1" ht="27.75" customHeight="1" x14ac:dyDescent="0.3">
      <c r="A3" s="738" t="s">
        <v>433</v>
      </c>
      <c r="B3" s="738"/>
      <c r="C3" s="738"/>
      <c r="D3" s="738"/>
      <c r="E3" s="738"/>
      <c r="F3" s="559"/>
      <c r="G3" s="560"/>
      <c r="H3" s="560"/>
    </row>
    <row r="4" spans="1:10" s="563" customFormat="1" ht="21" customHeight="1" x14ac:dyDescent="0.3">
      <c r="A4" s="739" t="s">
        <v>434</v>
      </c>
      <c r="B4" s="739"/>
      <c r="C4" s="739"/>
      <c r="D4" s="739"/>
      <c r="E4" s="739"/>
      <c r="F4" s="561"/>
      <c r="G4" s="562"/>
      <c r="H4" s="562"/>
    </row>
    <row r="5" spans="1:10" s="558" customFormat="1" ht="38.25" customHeight="1" x14ac:dyDescent="0.25">
      <c r="A5" s="564"/>
      <c r="B5" s="553"/>
      <c r="C5" s="565"/>
      <c r="D5" s="740" t="s">
        <v>13</v>
      </c>
      <c r="E5" s="740"/>
      <c r="F5" s="566"/>
      <c r="G5" s="567"/>
      <c r="H5" s="276"/>
    </row>
    <row r="6" spans="1:10" s="19" customFormat="1" ht="42.75" customHeight="1" x14ac:dyDescent="0.25">
      <c r="A6" s="16" t="s">
        <v>14</v>
      </c>
      <c r="B6" s="17" t="s">
        <v>15</v>
      </c>
      <c r="C6" s="17" t="s">
        <v>52</v>
      </c>
      <c r="D6" s="280" t="s">
        <v>17</v>
      </c>
      <c r="E6" s="281" t="s">
        <v>53</v>
      </c>
      <c r="F6" s="169" t="s">
        <v>435</v>
      </c>
      <c r="G6" s="18" t="s">
        <v>506</v>
      </c>
      <c r="H6" s="22"/>
      <c r="I6" s="170"/>
    </row>
    <row r="7" spans="1:10" s="24" customFormat="1" ht="21.75" customHeight="1" x14ac:dyDescent="0.25">
      <c r="A7" s="20" t="str">
        <f>[298]Thu!A9</f>
        <v>A</v>
      </c>
      <c r="B7" s="21" t="str">
        <f>[298]Thu!B9</f>
        <v>Thu NSNN trên địa bàn</v>
      </c>
      <c r="C7" s="22">
        <f>C8+C57+C58+C65</f>
        <v>408547015000000</v>
      </c>
      <c r="D7" s="276">
        <v>513799633671648</v>
      </c>
      <c r="E7" s="282">
        <v>1.2576266985371267</v>
      </c>
      <c r="F7" s="22">
        <v>411497973665712</v>
      </c>
      <c r="G7" s="23">
        <f>D7/F7</f>
        <v>1.248607931394196</v>
      </c>
      <c r="H7" s="171"/>
    </row>
    <row r="8" spans="1:10" s="24" customFormat="1" ht="25.5" customHeight="1" x14ac:dyDescent="0.25">
      <c r="A8" s="20" t="s">
        <v>35</v>
      </c>
      <c r="B8" s="25" t="s">
        <v>54</v>
      </c>
      <c r="C8" s="26">
        <f>SUMIF(A9:A56,"&gt;0",C9:C56)</f>
        <v>378530000000000</v>
      </c>
      <c r="D8" s="276">
        <v>477178657251823</v>
      </c>
      <c r="E8" s="282">
        <v>1.2606098783499935</v>
      </c>
      <c r="F8" s="26">
        <v>381258485765492</v>
      </c>
      <c r="G8" s="23">
        <f>D8/F8</f>
        <v>1.2515882926349617</v>
      </c>
      <c r="H8" s="171"/>
      <c r="I8" s="27"/>
      <c r="J8" s="27"/>
    </row>
    <row r="9" spans="1:10" s="33" customFormat="1" ht="21.75" customHeight="1" x14ac:dyDescent="0.25">
      <c r="A9" s="28">
        <v>1</v>
      </c>
      <c r="B9" s="29" t="s">
        <v>55</v>
      </c>
      <c r="C9" s="30">
        <f>C10+C11+C12+C13+C14</f>
        <v>68455000000000</v>
      </c>
      <c r="D9" s="568">
        <v>69796353384635</v>
      </c>
      <c r="E9" s="283">
        <v>1.0195946736488934</v>
      </c>
      <c r="F9" s="31">
        <v>65099109876781</v>
      </c>
      <c r="G9" s="23">
        <f>D9/F9</f>
        <v>1.0721552647454766</v>
      </c>
      <c r="H9" s="30"/>
      <c r="I9" s="32"/>
    </row>
    <row r="10" spans="1:10" s="33" customFormat="1" ht="21.75" customHeight="1" x14ac:dyDescent="0.25">
      <c r="A10" s="28"/>
      <c r="B10" s="34" t="s">
        <v>56</v>
      </c>
      <c r="C10" s="30">
        <v>18500000000000</v>
      </c>
      <c r="D10" s="277">
        <v>16571421405265</v>
      </c>
      <c r="E10" s="283">
        <v>0.89575250839270271</v>
      </c>
      <c r="F10" s="31">
        <v>16487976891017</v>
      </c>
      <c r="G10" s="23">
        <f t="shared" ref="G10:G57" si="0">D10/F10</f>
        <v>1.0050609310529457</v>
      </c>
      <c r="H10" s="30"/>
    </row>
    <row r="11" spans="1:10" s="33" customFormat="1" ht="21.75" customHeight="1" x14ac:dyDescent="0.25">
      <c r="A11" s="28"/>
      <c r="B11" s="34" t="s">
        <v>57</v>
      </c>
      <c r="C11" s="30">
        <v>4837000000000</v>
      </c>
      <c r="D11" s="277">
        <v>5458181171458</v>
      </c>
      <c r="E11" s="283">
        <v>1.1284228181637379</v>
      </c>
      <c r="F11" s="31">
        <v>5038196828437</v>
      </c>
      <c r="G11" s="23">
        <f t="shared" si="0"/>
        <v>1.0833600506932342</v>
      </c>
      <c r="H11" s="30"/>
    </row>
    <row r="12" spans="1:10" s="33" customFormat="1" ht="21.75" customHeight="1" x14ac:dyDescent="0.25">
      <c r="A12" s="28"/>
      <c r="B12" s="34" t="s">
        <v>58</v>
      </c>
      <c r="C12" s="30">
        <v>43300000000000</v>
      </c>
      <c r="D12" s="277">
        <v>45754036394769</v>
      </c>
      <c r="E12" s="283">
        <v>1.0566752054219168</v>
      </c>
      <c r="F12" s="31">
        <v>41861734355124</v>
      </c>
      <c r="G12" s="23">
        <f t="shared" si="0"/>
        <v>1.0929799517293188</v>
      </c>
      <c r="H12" s="30"/>
    </row>
    <row r="13" spans="1:10" s="33" customFormat="1" ht="21.75" customHeight="1" x14ac:dyDescent="0.25">
      <c r="A13" s="28"/>
      <c r="B13" s="34" t="s">
        <v>59</v>
      </c>
      <c r="C13" s="30">
        <v>168000000000</v>
      </c>
      <c r="D13" s="277">
        <v>177926301019</v>
      </c>
      <c r="E13" s="283">
        <v>1.0590851251130953</v>
      </c>
      <c r="F13" s="31">
        <v>122975080027</v>
      </c>
      <c r="G13" s="23">
        <f t="shared" si="0"/>
        <v>1.4468484263635779</v>
      </c>
      <c r="H13" s="30"/>
    </row>
    <row r="14" spans="1:10" s="33" customFormat="1" ht="31.5" x14ac:dyDescent="0.25">
      <c r="A14" s="28"/>
      <c r="B14" s="172" t="s">
        <v>286</v>
      </c>
      <c r="C14" s="30">
        <v>1650000000000</v>
      </c>
      <c r="D14" s="277">
        <v>1834788112124</v>
      </c>
      <c r="E14" s="283">
        <v>1.1119927952266666</v>
      </c>
      <c r="F14" s="31">
        <v>1588226722176</v>
      </c>
      <c r="G14" s="23"/>
      <c r="H14" s="30"/>
    </row>
    <row r="15" spans="1:10" s="33" customFormat="1" ht="21.75" customHeight="1" x14ac:dyDescent="0.25">
      <c r="A15" s="28">
        <v>2</v>
      </c>
      <c r="B15" s="29" t="s">
        <v>60</v>
      </c>
      <c r="C15" s="30">
        <f>C16+C17+C18+C19</f>
        <v>2100000000000</v>
      </c>
      <c r="D15" s="568">
        <v>1880657314617</v>
      </c>
      <c r="E15" s="283">
        <v>0.89555110219857148</v>
      </c>
      <c r="F15" s="31">
        <v>1771661285685</v>
      </c>
      <c r="G15" s="23">
        <f t="shared" ref="G15:G19" si="1">D15/F15</f>
        <v>1.0615219341375728</v>
      </c>
      <c r="H15" s="30"/>
      <c r="I15" s="32"/>
    </row>
    <row r="16" spans="1:10" s="33" customFormat="1" ht="21.75" customHeight="1" x14ac:dyDescent="0.25">
      <c r="A16" s="28"/>
      <c r="B16" s="34" t="s">
        <v>56</v>
      </c>
      <c r="C16" s="30">
        <v>1000000000000</v>
      </c>
      <c r="D16" s="277">
        <v>808404583172</v>
      </c>
      <c r="E16" s="283">
        <v>0.80840458317200004</v>
      </c>
      <c r="F16" s="31">
        <v>804167091759</v>
      </c>
      <c r="G16" s="23">
        <f t="shared" si="1"/>
        <v>1.0052694165882008</v>
      </c>
      <c r="H16" s="30"/>
    </row>
    <row r="17" spans="1:9" s="33" customFormat="1" ht="21.75" customHeight="1" x14ac:dyDescent="0.25">
      <c r="A17" s="28"/>
      <c r="B17" s="34" t="s">
        <v>57</v>
      </c>
      <c r="C17" s="30">
        <v>240000000000</v>
      </c>
      <c r="D17" s="277">
        <v>303720764555</v>
      </c>
      <c r="E17" s="283">
        <v>1.2655031856458334</v>
      </c>
      <c r="F17" s="31">
        <v>270403584320</v>
      </c>
      <c r="G17" s="23">
        <f t="shared" si="1"/>
        <v>1.1232127906839131</v>
      </c>
      <c r="H17" s="30"/>
    </row>
    <row r="18" spans="1:9" s="33" customFormat="1" ht="21.75" customHeight="1" x14ac:dyDescent="0.25">
      <c r="A18" s="28"/>
      <c r="B18" s="34" t="s">
        <v>58</v>
      </c>
      <c r="C18" s="30">
        <v>800000000000</v>
      </c>
      <c r="D18" s="277">
        <v>703457627355</v>
      </c>
      <c r="E18" s="283">
        <v>0.87932203419374999</v>
      </c>
      <c r="F18" s="31">
        <v>629708301454</v>
      </c>
      <c r="G18" s="23">
        <f t="shared" si="1"/>
        <v>1.1171166486621065</v>
      </c>
      <c r="H18" s="30"/>
    </row>
    <row r="19" spans="1:9" s="33" customFormat="1" ht="21.75" customHeight="1" x14ac:dyDescent="0.25">
      <c r="A19" s="28"/>
      <c r="B19" s="34" t="s">
        <v>59</v>
      </c>
      <c r="C19" s="30">
        <v>60000000000</v>
      </c>
      <c r="D19" s="277">
        <v>65074339535</v>
      </c>
      <c r="E19" s="283">
        <v>1.0845723255833333</v>
      </c>
      <c r="F19" s="31">
        <v>67382308152</v>
      </c>
      <c r="G19" s="23">
        <f t="shared" si="1"/>
        <v>0.96574815140209036</v>
      </c>
      <c r="H19" s="30"/>
    </row>
    <row r="20" spans="1:9" s="33" customFormat="1" ht="31.5" x14ac:dyDescent="0.25">
      <c r="A20" s="28">
        <v>3</v>
      </c>
      <c r="B20" s="34" t="s">
        <v>61</v>
      </c>
      <c r="C20" s="30">
        <f>C21+C22+C23+C24</f>
        <v>26700000000000</v>
      </c>
      <c r="D20" s="568">
        <v>31673797443894</v>
      </c>
      <c r="E20" s="283">
        <v>1.1862845484604494</v>
      </c>
      <c r="F20" s="31">
        <v>28423628084777</v>
      </c>
      <c r="G20" s="23">
        <f t="shared" si="0"/>
        <v>1.114347448869756</v>
      </c>
      <c r="H20" s="30"/>
      <c r="I20" s="32"/>
    </row>
    <row r="21" spans="1:9" s="33" customFormat="1" ht="21.75" customHeight="1" x14ac:dyDescent="0.25">
      <c r="A21" s="28"/>
      <c r="B21" s="34" t="s">
        <v>62</v>
      </c>
      <c r="C21" s="30">
        <v>7720000000000</v>
      </c>
      <c r="D21" s="277">
        <v>10019968742348</v>
      </c>
      <c r="E21" s="283">
        <v>1.2979234122212435</v>
      </c>
      <c r="F21" s="31">
        <v>8630791983946</v>
      </c>
      <c r="G21" s="23">
        <f t="shared" si="0"/>
        <v>1.1609558845799999</v>
      </c>
      <c r="H21" s="30"/>
    </row>
    <row r="22" spans="1:9" s="33" customFormat="1" ht="21.75" customHeight="1" x14ac:dyDescent="0.25">
      <c r="A22" s="28"/>
      <c r="B22" s="34" t="s">
        <v>63</v>
      </c>
      <c r="C22" s="30">
        <v>2415000000000</v>
      </c>
      <c r="D22" s="277">
        <v>2808066692889</v>
      </c>
      <c r="E22" s="283">
        <v>1.1627605353577639</v>
      </c>
      <c r="F22" s="31">
        <v>2414716467315</v>
      </c>
      <c r="G22" s="23">
        <f t="shared" si="0"/>
        <v>1.1628970650998949</v>
      </c>
      <c r="H22" s="30"/>
    </row>
    <row r="23" spans="1:9" s="33" customFormat="1" ht="21.75" customHeight="1" x14ac:dyDescent="0.25">
      <c r="A23" s="28"/>
      <c r="B23" s="34" t="s">
        <v>64</v>
      </c>
      <c r="C23" s="30">
        <v>16558000000000</v>
      </c>
      <c r="D23" s="277">
        <v>18772048232930</v>
      </c>
      <c r="E23" s="283">
        <v>1.1337147139104964</v>
      </c>
      <c r="F23" s="31">
        <v>17057360182641</v>
      </c>
      <c r="G23" s="23">
        <f t="shared" si="0"/>
        <v>1.1005248193113732</v>
      </c>
      <c r="H23" s="30"/>
    </row>
    <row r="24" spans="1:9" s="33" customFormat="1" ht="21.75" customHeight="1" x14ac:dyDescent="0.25">
      <c r="A24" s="28"/>
      <c r="B24" s="34" t="s">
        <v>65</v>
      </c>
      <c r="C24" s="30">
        <v>7000000000</v>
      </c>
      <c r="D24" s="277">
        <v>7573097843</v>
      </c>
      <c r="E24" s="283">
        <v>1.0818711204285714</v>
      </c>
      <c r="F24" s="31">
        <v>7310459899</v>
      </c>
      <c r="G24" s="23">
        <f t="shared" si="0"/>
        <v>1.0359263230533453</v>
      </c>
      <c r="H24" s="30"/>
    </row>
    <row r="25" spans="1:9" s="33" customFormat="1" ht="31.5" x14ac:dyDescent="0.25">
      <c r="A25" s="28"/>
      <c r="B25" s="34" t="s">
        <v>67</v>
      </c>
      <c r="C25" s="30"/>
      <c r="D25" s="277">
        <v>66140677884</v>
      </c>
      <c r="E25" s="283"/>
      <c r="F25" s="31">
        <v>313448990976</v>
      </c>
      <c r="G25" s="23"/>
      <c r="H25" s="30"/>
    </row>
    <row r="26" spans="1:9" s="33" customFormat="1" ht="21.75" customHeight="1" x14ac:dyDescent="0.25">
      <c r="A26" s="28">
        <v>4</v>
      </c>
      <c r="B26" s="34" t="s">
        <v>66</v>
      </c>
      <c r="C26" s="30">
        <f>C27+C28+C29+C30</f>
        <v>78595000000000</v>
      </c>
      <c r="D26" s="568">
        <v>92328337005857</v>
      </c>
      <c r="E26" s="283">
        <v>1.1747355048776258</v>
      </c>
      <c r="F26" s="31">
        <v>75307243292991</v>
      </c>
      <c r="G26" s="23">
        <f t="shared" si="0"/>
        <v>1.2260219995923047</v>
      </c>
      <c r="H26" s="30"/>
      <c r="I26" s="32"/>
    </row>
    <row r="27" spans="1:9" s="33" customFormat="1" ht="21.75" customHeight="1" x14ac:dyDescent="0.25">
      <c r="A27" s="28"/>
      <c r="B27" s="34" t="s">
        <v>62</v>
      </c>
      <c r="C27" s="30">
        <v>30500000000000</v>
      </c>
      <c r="D27" s="277">
        <v>40115115164409</v>
      </c>
      <c r="E27" s="283">
        <v>1.3152496775216065</v>
      </c>
      <c r="F27" s="31">
        <v>29944052237461</v>
      </c>
      <c r="G27" s="23">
        <f t="shared" si="0"/>
        <v>1.3396688880412673</v>
      </c>
      <c r="H27" s="30"/>
    </row>
    <row r="28" spans="1:9" s="33" customFormat="1" ht="21.75" customHeight="1" x14ac:dyDescent="0.25">
      <c r="A28" s="28"/>
      <c r="B28" s="34" t="s">
        <v>63</v>
      </c>
      <c r="C28" s="30">
        <v>1280000000000</v>
      </c>
      <c r="D28" s="277">
        <v>1416264626977</v>
      </c>
      <c r="E28" s="283">
        <v>1.1064567398257812</v>
      </c>
      <c r="F28" s="31">
        <v>1307759026730</v>
      </c>
      <c r="G28" s="23">
        <f t="shared" si="0"/>
        <v>1.0829706375786325</v>
      </c>
      <c r="H28" s="30"/>
    </row>
    <row r="29" spans="1:9" s="33" customFormat="1" ht="21.75" customHeight="1" x14ac:dyDescent="0.25">
      <c r="A29" s="28"/>
      <c r="B29" s="34" t="s">
        <v>64</v>
      </c>
      <c r="C29" s="30">
        <v>46800000000000</v>
      </c>
      <c r="D29" s="277">
        <v>50758644160748</v>
      </c>
      <c r="E29" s="283">
        <v>1.0845864136911967</v>
      </c>
      <c r="F29" s="31">
        <v>44031303659735</v>
      </c>
      <c r="G29" s="23">
        <f t="shared" si="0"/>
        <v>1.152785403607409</v>
      </c>
      <c r="H29" s="30"/>
    </row>
    <row r="30" spans="1:9" s="33" customFormat="1" ht="21.75" customHeight="1" x14ac:dyDescent="0.25">
      <c r="A30" s="28"/>
      <c r="B30" s="34" t="s">
        <v>65</v>
      </c>
      <c r="C30" s="30">
        <v>15000000000</v>
      </c>
      <c r="D30" s="277">
        <v>38313053723</v>
      </c>
      <c r="E30" s="283">
        <v>2.5542035815333333</v>
      </c>
      <c r="F30" s="31">
        <v>24128369065</v>
      </c>
      <c r="G30" s="23">
        <f t="shared" si="0"/>
        <v>1.5878841052118995</v>
      </c>
      <c r="H30" s="30"/>
    </row>
    <row r="31" spans="1:9" s="33" customFormat="1" ht="31.5" customHeight="1" x14ac:dyDescent="0.25">
      <c r="A31" s="28"/>
      <c r="B31" s="34" t="s">
        <v>67</v>
      </c>
      <c r="C31" s="30">
        <v>0</v>
      </c>
      <c r="D31" s="277"/>
      <c r="E31" s="283"/>
      <c r="F31" s="31">
        <v>0</v>
      </c>
      <c r="G31" s="23"/>
      <c r="H31" s="30"/>
    </row>
    <row r="32" spans="1:9" s="33" customFormat="1" ht="21.75" customHeight="1" x14ac:dyDescent="0.25">
      <c r="A32" s="28">
        <v>5</v>
      </c>
      <c r="B32" s="34" t="s">
        <v>68</v>
      </c>
      <c r="C32" s="30">
        <v>6500000000000</v>
      </c>
      <c r="D32" s="568">
        <v>7905844501786</v>
      </c>
      <c r="E32" s="283">
        <v>1.2162837695055384</v>
      </c>
      <c r="F32" s="31">
        <v>6716138312683</v>
      </c>
      <c r="G32" s="23">
        <f t="shared" si="0"/>
        <v>1.1771414068194985</v>
      </c>
      <c r="H32" s="30"/>
    </row>
    <row r="33" spans="1:8" s="33" customFormat="1" ht="21.75" customHeight="1" x14ac:dyDescent="0.25">
      <c r="A33" s="28">
        <v>6</v>
      </c>
      <c r="B33" s="34" t="s">
        <v>69</v>
      </c>
      <c r="C33" s="30">
        <v>0</v>
      </c>
      <c r="D33" s="568">
        <v>117195539</v>
      </c>
      <c r="E33" s="283"/>
      <c r="F33" s="31">
        <v>113548793</v>
      </c>
      <c r="G33" s="23">
        <f t="shared" si="0"/>
        <v>1.0321161141712885</v>
      </c>
      <c r="H33" s="30"/>
    </row>
    <row r="34" spans="1:8" s="33" customFormat="1" ht="21.75" customHeight="1" x14ac:dyDescent="0.25">
      <c r="A34" s="28">
        <v>7</v>
      </c>
      <c r="B34" s="34" t="s">
        <v>70</v>
      </c>
      <c r="C34" s="30">
        <v>600000000000</v>
      </c>
      <c r="D34" s="568">
        <v>724106687168</v>
      </c>
      <c r="E34" s="283">
        <v>1.2068444786133334</v>
      </c>
      <c r="F34" s="31">
        <v>669693092200</v>
      </c>
      <c r="G34" s="23">
        <f t="shared" si="0"/>
        <v>1.081251539849764</v>
      </c>
      <c r="H34" s="30"/>
    </row>
    <row r="35" spans="1:8" s="33" customFormat="1" ht="21.75" customHeight="1" x14ac:dyDescent="0.25">
      <c r="A35" s="28">
        <v>8</v>
      </c>
      <c r="B35" s="34" t="s">
        <v>71</v>
      </c>
      <c r="C35" s="30">
        <v>41000000000000</v>
      </c>
      <c r="D35" s="568">
        <v>48999114963593</v>
      </c>
      <c r="E35" s="283">
        <v>1.1951003649656828</v>
      </c>
      <c r="F35" s="31">
        <v>39592038698539</v>
      </c>
      <c r="G35" s="23">
        <f t="shared" si="0"/>
        <v>1.2376001987844374</v>
      </c>
      <c r="H35" s="30"/>
    </row>
    <row r="36" spans="1:8" s="33" customFormat="1" ht="21.75" customHeight="1" x14ac:dyDescent="0.25">
      <c r="A36" s="28">
        <v>9</v>
      </c>
      <c r="B36" s="34" t="s">
        <v>72</v>
      </c>
      <c r="C36" s="30">
        <v>3400000000000</v>
      </c>
      <c r="D36" s="568">
        <v>3141836664573</v>
      </c>
      <c r="E36" s="283">
        <v>0.92406960722735298</v>
      </c>
      <c r="F36" s="31">
        <v>3117007683807</v>
      </c>
      <c r="G36" s="23">
        <f t="shared" si="0"/>
        <v>1.0079656463136064</v>
      </c>
      <c r="H36" s="30"/>
    </row>
    <row r="37" spans="1:8" s="33" customFormat="1" ht="21.75" customHeight="1" x14ac:dyDescent="0.25">
      <c r="A37" s="28">
        <v>10</v>
      </c>
      <c r="B37" s="34" t="s">
        <v>73</v>
      </c>
      <c r="C37" s="30">
        <v>19500000000000</v>
      </c>
      <c r="D37" s="568">
        <v>25449280533484</v>
      </c>
      <c r="E37" s="283">
        <v>1.3050913094094359</v>
      </c>
      <c r="F37" s="31">
        <v>20006358609107</v>
      </c>
      <c r="G37" s="23">
        <f t="shared" si="0"/>
        <v>1.2720596001862805</v>
      </c>
      <c r="H37" s="30"/>
    </row>
    <row r="38" spans="1:8" s="33" customFormat="1" ht="21.75" customHeight="1" x14ac:dyDescent="0.25">
      <c r="A38" s="28"/>
      <c r="B38" s="34" t="s">
        <v>74</v>
      </c>
      <c r="C38" s="30">
        <v>18150000000000</v>
      </c>
      <c r="D38" s="277">
        <v>23751281317572</v>
      </c>
      <c r="E38" s="283">
        <v>1.308610540913058</v>
      </c>
      <c r="F38" s="31">
        <v>18722368561859</v>
      </c>
      <c r="G38" s="23">
        <f t="shared" si="0"/>
        <v>1.2686045165224364</v>
      </c>
      <c r="H38" s="30"/>
    </row>
    <row r="39" spans="1:8" s="33" customFormat="1" ht="21.75" customHeight="1" x14ac:dyDescent="0.25">
      <c r="A39" s="28"/>
      <c r="B39" s="34" t="s">
        <v>75</v>
      </c>
      <c r="C39" s="30">
        <v>1350000000000</v>
      </c>
      <c r="D39" s="277">
        <v>1697999215912</v>
      </c>
      <c r="E39" s="283">
        <v>1.2577771969718519</v>
      </c>
      <c r="F39" s="31">
        <v>1283990047248</v>
      </c>
      <c r="G39" s="23">
        <f t="shared" si="0"/>
        <v>1.3224395465925562</v>
      </c>
      <c r="H39" s="30"/>
    </row>
    <row r="40" spans="1:8" s="33" customFormat="1" ht="21.75" customHeight="1" x14ac:dyDescent="0.25">
      <c r="A40" s="28">
        <v>11</v>
      </c>
      <c r="B40" s="34" t="s">
        <v>76</v>
      </c>
      <c r="C40" s="30">
        <v>36100000000000</v>
      </c>
      <c r="D40" s="568">
        <v>41759571285617</v>
      </c>
      <c r="E40" s="283">
        <v>1.1567748278564265</v>
      </c>
      <c r="F40" s="31">
        <v>15008258128388</v>
      </c>
      <c r="G40" s="23">
        <f t="shared" si="0"/>
        <v>2.782439569494684</v>
      </c>
      <c r="H40" s="30"/>
    </row>
    <row r="41" spans="1:8" s="37" customFormat="1" ht="21.75" hidden="1" customHeight="1" x14ac:dyDescent="0.25">
      <c r="A41" s="35"/>
      <c r="B41" s="36" t="s">
        <v>77</v>
      </c>
      <c r="C41" s="12">
        <v>3E+18</v>
      </c>
      <c r="D41" s="278"/>
      <c r="E41" s="283">
        <v>0</v>
      </c>
      <c r="F41" s="31">
        <v>965689000000</v>
      </c>
      <c r="G41" s="23"/>
      <c r="H41" s="12"/>
    </row>
    <row r="42" spans="1:8" s="37" customFormat="1" ht="31.5" hidden="1" customHeight="1" x14ac:dyDescent="0.25">
      <c r="A42" s="35"/>
      <c r="B42" s="36" t="s">
        <v>78</v>
      </c>
      <c r="C42" s="12">
        <v>0</v>
      </c>
      <c r="D42" s="278"/>
      <c r="E42" s="283"/>
      <c r="F42" s="31">
        <v>0</v>
      </c>
      <c r="G42" s="23"/>
      <c r="H42" s="12"/>
    </row>
    <row r="43" spans="1:8" s="37" customFormat="1" ht="21.75" hidden="1" customHeight="1" x14ac:dyDescent="0.25">
      <c r="A43" s="35"/>
      <c r="B43" s="36" t="s">
        <v>79</v>
      </c>
      <c r="C43" s="13">
        <v>-2.999983E+18</v>
      </c>
      <c r="D43" s="278"/>
      <c r="E43" s="283">
        <v>0</v>
      </c>
      <c r="F43" s="31">
        <v>14042569128388</v>
      </c>
      <c r="G43" s="23">
        <f t="shared" si="0"/>
        <v>0</v>
      </c>
      <c r="H43" s="13"/>
    </row>
    <row r="44" spans="1:8" s="37" customFormat="1" ht="31.5" x14ac:dyDescent="0.25">
      <c r="A44" s="28">
        <v>12</v>
      </c>
      <c r="B44" s="34" t="s">
        <v>80</v>
      </c>
      <c r="C44" s="30">
        <v>410000000000</v>
      </c>
      <c r="D44" s="568">
        <v>962174131766</v>
      </c>
      <c r="E44" s="283">
        <v>2.3467661750390243</v>
      </c>
      <c r="F44" s="31">
        <v>670069502775</v>
      </c>
      <c r="G44" s="23">
        <f t="shared" si="0"/>
        <v>1.4359318365949938</v>
      </c>
      <c r="H44" s="30"/>
    </row>
    <row r="45" spans="1:8" s="37" customFormat="1" ht="31.5" hidden="1" customHeight="1" x14ac:dyDescent="0.25">
      <c r="A45" s="35"/>
      <c r="B45" s="36" t="s">
        <v>81</v>
      </c>
      <c r="C45" s="12">
        <v>0</v>
      </c>
      <c r="D45" s="278"/>
      <c r="E45" s="283" t="e">
        <v>#DIV/0!</v>
      </c>
      <c r="F45" s="31">
        <v>0</v>
      </c>
      <c r="G45" s="38"/>
      <c r="H45" s="12"/>
    </row>
    <row r="46" spans="1:8" s="37" customFormat="1" ht="21" hidden="1" customHeight="1" x14ac:dyDescent="0.25">
      <c r="A46" s="35"/>
      <c r="B46" s="36" t="s">
        <v>79</v>
      </c>
      <c r="C46" s="12">
        <v>0</v>
      </c>
      <c r="D46" s="278"/>
      <c r="E46" s="283" t="e">
        <v>#DIV/0!</v>
      </c>
      <c r="F46" s="31">
        <v>0</v>
      </c>
      <c r="G46" s="38"/>
      <c r="H46" s="12"/>
    </row>
    <row r="47" spans="1:8" s="37" customFormat="1" ht="36" customHeight="1" x14ac:dyDescent="0.25">
      <c r="A47" s="28">
        <v>13</v>
      </c>
      <c r="B47" s="34" t="s">
        <v>82</v>
      </c>
      <c r="C47" s="30">
        <v>5500000000000</v>
      </c>
      <c r="D47" s="568">
        <v>11959075021002</v>
      </c>
      <c r="E47" s="283">
        <v>2.174377276545818</v>
      </c>
      <c r="F47" s="31">
        <v>4863978577646</v>
      </c>
      <c r="G47" s="23">
        <f t="shared" si="0"/>
        <v>2.4587022393486331</v>
      </c>
      <c r="H47" s="30"/>
    </row>
    <row r="48" spans="1:8" s="37" customFormat="1" ht="26.25" customHeight="1" x14ac:dyDescent="0.25">
      <c r="A48" s="28">
        <v>14</v>
      </c>
      <c r="B48" s="34" t="s">
        <v>83</v>
      </c>
      <c r="C48" s="30">
        <v>218000000000</v>
      </c>
      <c r="D48" s="568">
        <v>339660741113</v>
      </c>
      <c r="E48" s="283">
        <v>1.5580767940963303</v>
      </c>
      <c r="F48" s="31">
        <v>323860215257</v>
      </c>
      <c r="G48" s="23">
        <f t="shared" si="0"/>
        <v>1.0487881039770861</v>
      </c>
      <c r="H48" s="30"/>
    </row>
    <row r="49" spans="1:9" s="33" customFormat="1" ht="21.75" customHeight="1" x14ac:dyDescent="0.25">
      <c r="A49" s="28">
        <v>15</v>
      </c>
      <c r="B49" s="34" t="s">
        <v>84</v>
      </c>
      <c r="C49" s="30">
        <v>22000000000</v>
      </c>
      <c r="D49" s="568">
        <v>6371720625322</v>
      </c>
      <c r="E49" s="283">
        <v>289.62366478736362</v>
      </c>
      <c r="F49" s="31">
        <v>31520619486</v>
      </c>
      <c r="G49" s="23">
        <f t="shared" si="0"/>
        <v>202.14452409959847</v>
      </c>
      <c r="H49" s="30"/>
    </row>
    <row r="50" spans="1:9" s="37" customFormat="1" ht="20.25" customHeight="1" x14ac:dyDescent="0.25">
      <c r="A50" s="28">
        <v>16</v>
      </c>
      <c r="B50" s="34" t="s">
        <v>85</v>
      </c>
      <c r="C50" s="30">
        <v>57800000000000</v>
      </c>
      <c r="D50" s="568">
        <v>56816829907500</v>
      </c>
      <c r="E50" s="283">
        <v>0.98299013680795844</v>
      </c>
      <c r="F50" s="31">
        <v>71735205236072</v>
      </c>
      <c r="G50" s="23">
        <f t="shared" si="0"/>
        <v>0.79203551060490585</v>
      </c>
      <c r="H50" s="30"/>
    </row>
    <row r="51" spans="1:9" s="37" customFormat="1" ht="27.75" customHeight="1" x14ac:dyDescent="0.25">
      <c r="A51" s="28">
        <v>17</v>
      </c>
      <c r="B51" s="34" t="s">
        <v>86</v>
      </c>
      <c r="C51" s="30">
        <v>13100000000000</v>
      </c>
      <c r="D51" s="568">
        <v>23974822221387</v>
      </c>
      <c r="E51" s="283">
        <v>1.8301391008692367</v>
      </c>
      <c r="F51" s="31">
        <v>8350172022542</v>
      </c>
      <c r="G51" s="23">
        <f t="shared" si="0"/>
        <v>2.8711770436183741</v>
      </c>
      <c r="H51" s="30"/>
    </row>
    <row r="52" spans="1:9" s="33" customFormat="1" ht="21.75" hidden="1" customHeight="1" x14ac:dyDescent="0.25">
      <c r="A52" s="28"/>
      <c r="B52" s="34" t="s">
        <v>87</v>
      </c>
      <c r="C52" s="30">
        <v>0</v>
      </c>
      <c r="D52" s="277">
        <v>22925642073016</v>
      </c>
      <c r="E52" s="283"/>
      <c r="F52" s="31">
        <v>8046049094762</v>
      </c>
      <c r="G52" s="23">
        <f t="shared" si="0"/>
        <v>2.8493042738131757</v>
      </c>
      <c r="H52" s="30"/>
    </row>
    <row r="53" spans="1:9" s="33" customFormat="1" ht="21.75" hidden="1" customHeight="1" x14ac:dyDescent="0.25">
      <c r="A53" s="28"/>
      <c r="B53" s="34" t="s">
        <v>88</v>
      </c>
      <c r="C53" s="30">
        <v>0</v>
      </c>
      <c r="D53" s="277">
        <v>1049180148371</v>
      </c>
      <c r="E53" s="283"/>
      <c r="F53" s="31">
        <v>304122927780</v>
      </c>
      <c r="G53" s="23">
        <f t="shared" si="0"/>
        <v>3.4498554779466288</v>
      </c>
      <c r="H53" s="30"/>
      <c r="I53" s="569"/>
    </row>
    <row r="54" spans="1:9" s="33" customFormat="1" ht="21.75" customHeight="1" x14ac:dyDescent="0.25">
      <c r="A54" s="28">
        <v>18</v>
      </c>
      <c r="B54" s="29" t="s">
        <v>89</v>
      </c>
      <c r="C54" s="30">
        <v>330000000000</v>
      </c>
      <c r="D54" s="568">
        <v>354700682165</v>
      </c>
      <c r="E54" s="283">
        <v>1.0748505520151515</v>
      </c>
      <c r="F54" s="31">
        <v>330209217391</v>
      </c>
      <c r="G54" s="23">
        <f t="shared" si="0"/>
        <v>1.0741695370211295</v>
      </c>
      <c r="H54" s="30"/>
    </row>
    <row r="55" spans="1:9" s="33" customFormat="1" ht="21.75" customHeight="1" x14ac:dyDescent="0.25">
      <c r="A55" s="28">
        <v>19</v>
      </c>
      <c r="B55" s="29" t="s">
        <v>90</v>
      </c>
      <c r="C55" s="30">
        <v>18200000000000</v>
      </c>
      <c r="D55" s="568">
        <v>52740656940805</v>
      </c>
      <c r="E55" s="283">
        <v>2.8978382934508242</v>
      </c>
      <c r="F55" s="31">
        <v>39242219760572</v>
      </c>
      <c r="G55" s="23">
        <f t="shared" si="0"/>
        <v>1.3439774116395766</v>
      </c>
      <c r="H55" s="30"/>
    </row>
    <row r="56" spans="1:9" s="33" customFormat="1" ht="21.75" hidden="1" customHeight="1" x14ac:dyDescent="0.25">
      <c r="A56" s="28">
        <v>20</v>
      </c>
      <c r="B56" s="29" t="s">
        <v>91</v>
      </c>
      <c r="C56" s="30">
        <f>[298]Thu!E57</f>
        <v>0</v>
      </c>
      <c r="D56" s="277">
        <v>0</v>
      </c>
      <c r="E56" s="283"/>
      <c r="F56" s="31"/>
      <c r="G56" s="23"/>
      <c r="H56" s="30"/>
    </row>
    <row r="57" spans="1:9" s="24" customFormat="1" ht="21.75" customHeight="1" x14ac:dyDescent="0.25">
      <c r="A57" s="20" t="s">
        <v>43</v>
      </c>
      <c r="B57" s="21" t="s">
        <v>24</v>
      </c>
      <c r="C57" s="26">
        <v>3000000000000</v>
      </c>
      <c r="D57" s="276">
        <v>4762822832656</v>
      </c>
      <c r="E57" s="282">
        <v>1.5876076108853334</v>
      </c>
      <c r="F57" s="22">
        <v>4528987487020</v>
      </c>
      <c r="G57" s="23">
        <f t="shared" si="0"/>
        <v>1.0516308217468404</v>
      </c>
      <c r="H57" s="26"/>
    </row>
    <row r="58" spans="1:9" s="24" customFormat="1" ht="21.75" customHeight="1" x14ac:dyDescent="0.25">
      <c r="A58" s="20" t="s">
        <v>45</v>
      </c>
      <c r="B58" s="25" t="s">
        <v>92</v>
      </c>
      <c r="C58" s="26">
        <f>C59+C60+C61+C62+C63+C64</f>
        <v>27000000000000</v>
      </c>
      <c r="D58" s="276">
        <v>30425346124051</v>
      </c>
      <c r="E58" s="282">
        <v>1.1268646712611481</v>
      </c>
      <c r="F58" s="22">
        <v>24249556320721</v>
      </c>
      <c r="G58" s="23">
        <f>D58/F58</f>
        <v>1.254676404040137</v>
      </c>
      <c r="H58" s="26"/>
    </row>
    <row r="59" spans="1:9" s="33" customFormat="1" ht="21.75" customHeight="1" x14ac:dyDescent="0.25">
      <c r="A59" s="28">
        <v>1</v>
      </c>
      <c r="B59" s="34" t="s">
        <v>93</v>
      </c>
      <c r="C59" s="30">
        <v>50000000000</v>
      </c>
      <c r="D59" s="277">
        <v>99809316219</v>
      </c>
      <c r="E59" s="283">
        <v>1.99618632438</v>
      </c>
      <c r="F59" s="31">
        <v>83822311984</v>
      </c>
      <c r="G59" s="23">
        <f t="shared" ref="G59:G62" si="2">D59/F59</f>
        <v>1.190724925817503</v>
      </c>
      <c r="H59" s="30"/>
    </row>
    <row r="60" spans="1:9" s="33" customFormat="1" ht="21.75" customHeight="1" x14ac:dyDescent="0.25">
      <c r="A60" s="28">
        <v>2</v>
      </c>
      <c r="B60" s="34" t="s">
        <v>94</v>
      </c>
      <c r="C60" s="30">
        <v>5000000000000</v>
      </c>
      <c r="D60" s="277">
        <v>5115707476311</v>
      </c>
      <c r="E60" s="283">
        <v>1.0231414952622</v>
      </c>
      <c r="F60" s="31">
        <v>4347355985869</v>
      </c>
      <c r="G60" s="23">
        <f t="shared" si="2"/>
        <v>1.1767399524997522</v>
      </c>
      <c r="H60" s="30"/>
    </row>
    <row r="61" spans="1:9" s="33" customFormat="1" ht="21.75" customHeight="1" x14ac:dyDescent="0.25">
      <c r="A61" s="28">
        <v>3</v>
      </c>
      <c r="B61" s="34" t="s">
        <v>63</v>
      </c>
      <c r="C61" s="30">
        <v>3000000000000</v>
      </c>
      <c r="D61" s="277">
        <v>3838057861777</v>
      </c>
      <c r="E61" s="283">
        <v>1.2793526205923333</v>
      </c>
      <c r="F61" s="31">
        <v>2774947676315</v>
      </c>
      <c r="G61" s="23">
        <f t="shared" si="2"/>
        <v>1.383109993221119</v>
      </c>
      <c r="H61" s="30"/>
    </row>
    <row r="62" spans="1:9" s="33" customFormat="1" ht="21.75" customHeight="1" x14ac:dyDescent="0.25">
      <c r="A62" s="28">
        <v>4</v>
      </c>
      <c r="B62" s="34" t="s">
        <v>95</v>
      </c>
      <c r="C62" s="30">
        <v>8500000000</v>
      </c>
      <c r="D62" s="277">
        <v>8766806179</v>
      </c>
      <c r="E62" s="283">
        <v>1.0313889622352941</v>
      </c>
      <c r="F62" s="31">
        <v>7879672210</v>
      </c>
      <c r="G62" s="23">
        <f t="shared" si="2"/>
        <v>1.1125851362032737</v>
      </c>
      <c r="H62" s="30"/>
    </row>
    <row r="63" spans="1:9" s="33" customFormat="1" ht="21.75" customHeight="1" x14ac:dyDescent="0.25">
      <c r="A63" s="28">
        <v>5</v>
      </c>
      <c r="B63" s="34" t="s">
        <v>62</v>
      </c>
      <c r="C63" s="30">
        <v>18821500000000</v>
      </c>
      <c r="D63" s="277">
        <v>21183102190567</v>
      </c>
      <c r="E63" s="283">
        <v>1.1254736440011157</v>
      </c>
      <c r="F63" s="31">
        <v>16880105779132</v>
      </c>
      <c r="G63" s="23">
        <f>D63/F63</f>
        <v>1.2549152515829949</v>
      </c>
      <c r="H63" s="30"/>
    </row>
    <row r="64" spans="1:9" s="33" customFormat="1" ht="21.75" customHeight="1" x14ac:dyDescent="0.25">
      <c r="A64" s="28">
        <v>6</v>
      </c>
      <c r="B64" s="34" t="s">
        <v>96</v>
      </c>
      <c r="C64" s="30">
        <v>120000000000</v>
      </c>
      <c r="D64" s="277">
        <v>179902472998</v>
      </c>
      <c r="E64" s="284"/>
      <c r="F64" s="31">
        <v>155444895211</v>
      </c>
      <c r="G64" s="23">
        <f t="shared" ref="G64:G68" si="3">D64/F64</f>
        <v>1.1573392149919199</v>
      </c>
      <c r="H64" s="30"/>
    </row>
    <row r="65" spans="1:8" s="24" customFormat="1" ht="22.5" customHeight="1" x14ac:dyDescent="0.25">
      <c r="A65" s="20" t="s">
        <v>97</v>
      </c>
      <c r="B65" s="21" t="s">
        <v>26</v>
      </c>
      <c r="C65" s="26">
        <v>17015000000</v>
      </c>
      <c r="D65" s="570">
        <v>1432807463118</v>
      </c>
      <c r="E65" s="285"/>
      <c r="F65" s="22">
        <v>1460944092479</v>
      </c>
      <c r="G65" s="23">
        <f t="shared" si="3"/>
        <v>0.98074078980445012</v>
      </c>
      <c r="H65" s="26"/>
    </row>
    <row r="66" spans="1:8" s="24" customFormat="1" ht="22.5" customHeight="1" x14ac:dyDescent="0.25">
      <c r="A66" s="20" t="str">
        <f>[298]Thu!A67</f>
        <v>B</v>
      </c>
      <c r="B66" s="25" t="str">
        <f>[298]Thu!B67</f>
        <v>Vay của NSNN</v>
      </c>
      <c r="C66" s="22"/>
      <c r="D66" s="570">
        <v>1498833634480</v>
      </c>
      <c r="E66" s="284"/>
      <c r="F66" s="22">
        <v>903492308512</v>
      </c>
      <c r="G66" s="23"/>
      <c r="H66" s="171"/>
    </row>
    <row r="67" spans="1:8" s="24" customFormat="1" ht="22.5" customHeight="1" x14ac:dyDescent="0.25">
      <c r="A67" s="20" t="s">
        <v>33</v>
      </c>
      <c r="B67" s="25" t="str">
        <f>[298]Thu!B68</f>
        <v>Thu kết dư NS năm trước</v>
      </c>
      <c r="C67" s="22"/>
      <c r="D67" s="276">
        <v>10411566522347</v>
      </c>
      <c r="E67" s="284"/>
      <c r="F67" s="22">
        <v>11926440010731</v>
      </c>
      <c r="G67" s="23">
        <f t="shared" si="3"/>
        <v>0.87298192192968149</v>
      </c>
      <c r="H67" s="171"/>
    </row>
    <row r="68" spans="1:8" s="24" customFormat="1" ht="22.5" customHeight="1" x14ac:dyDescent="0.25">
      <c r="A68" s="39" t="s">
        <v>46</v>
      </c>
      <c r="B68" s="40" t="str">
        <f>[298]Thu!B69</f>
        <v xml:space="preserve">Thu chuyển nguồn </v>
      </c>
      <c r="C68" s="41"/>
      <c r="D68" s="286">
        <v>130942706336035</v>
      </c>
      <c r="E68" s="287"/>
      <c r="F68" s="41">
        <v>125869832946225</v>
      </c>
      <c r="G68" s="23">
        <f t="shared" si="3"/>
        <v>1.0403025353340802</v>
      </c>
      <c r="H68" s="171"/>
    </row>
    <row r="69" spans="1:8" s="24" customFormat="1" ht="22.5" customHeight="1" x14ac:dyDescent="0.25">
      <c r="A69" s="39" t="str">
        <f>[298]Thu!A70</f>
        <v>E</v>
      </c>
      <c r="B69" s="40" t="s">
        <v>98</v>
      </c>
      <c r="C69" s="41"/>
      <c r="D69" s="286">
        <v>6604429044060</v>
      </c>
      <c r="E69" s="287"/>
      <c r="F69" s="41">
        <v>8808092674239</v>
      </c>
      <c r="G69" s="23"/>
      <c r="H69" s="171"/>
    </row>
    <row r="70" spans="1:8" s="33" customFormat="1" ht="21.75" hidden="1" customHeight="1" x14ac:dyDescent="0.25">
      <c r="A70" s="28"/>
      <c r="B70" s="34" t="str">
        <f>[298]Thu!B71</f>
        <v>Bổ sung cân đối</v>
      </c>
      <c r="C70" s="31"/>
      <c r="D70" s="277">
        <v>0</v>
      </c>
      <c r="E70" s="288"/>
      <c r="F70" s="31"/>
      <c r="G70" s="23"/>
      <c r="H70" s="171"/>
    </row>
    <row r="71" spans="1:8" s="33" customFormat="1" ht="21.75" hidden="1" customHeight="1" x14ac:dyDescent="0.25">
      <c r="A71" s="28"/>
      <c r="B71" s="34" t="str">
        <f>[298]Thu!B72</f>
        <v>Bổ sung có mục tiêu</v>
      </c>
      <c r="C71" s="31"/>
      <c r="D71" s="277">
        <v>6100743484717</v>
      </c>
      <c r="E71" s="288"/>
      <c r="F71" s="31"/>
      <c r="G71" s="23"/>
      <c r="H71" s="171"/>
    </row>
    <row r="72" spans="1:8" s="24" customFormat="1" ht="22.5" customHeight="1" x14ac:dyDescent="0.25">
      <c r="A72" s="42" t="s">
        <v>50</v>
      </c>
      <c r="B72" s="43" t="str">
        <f>[298]Thu!B76</f>
        <v>Thu từ Quỹ dự trữ tài chính</v>
      </c>
      <c r="C72" s="44"/>
      <c r="D72" s="279"/>
      <c r="E72" s="289"/>
      <c r="F72" s="44"/>
      <c r="G72" s="45"/>
      <c r="H72" s="173"/>
    </row>
    <row r="73" spans="1:8" s="46" customFormat="1" x14ac:dyDescent="0.25">
      <c r="B73" s="47"/>
      <c r="C73" s="48"/>
      <c r="D73" s="48"/>
      <c r="E73" s="275"/>
      <c r="F73" s="174"/>
      <c r="G73" s="49"/>
      <c r="H73" s="49"/>
    </row>
    <row r="74" spans="1:8" s="46" customFormat="1" ht="21.75" customHeight="1" x14ac:dyDescent="0.25">
      <c r="B74" s="50"/>
      <c r="C74" s="48"/>
      <c r="D74" s="48"/>
      <c r="E74" s="275"/>
      <c r="F74" s="174"/>
      <c r="G74" s="49"/>
      <c r="H74" s="49"/>
    </row>
  </sheetData>
  <mergeCells count="3">
    <mergeCell ref="A3:E3"/>
    <mergeCell ref="A4:E4"/>
    <mergeCell ref="D5:E5"/>
  </mergeCells>
  <printOptions horizontalCentered="1"/>
  <pageMargins left="0.89488188999999996" right="0.57677165399999997" top="0.59055118110236204" bottom="0.59055118110236204" header="0.78740157480314998" footer="0.23622047244094499"/>
  <pageSetup paperSize="9" scale="81" fitToHeight="0" orientation="portrait" blackAndWhite="1" r:id="rId1"/>
  <headerFooter>
    <oddFooter>&amp;C&amp;P/&amp;N</oddFooter>
  </headerFooter>
  <rowBreaks count="1" manualBreakCount="1">
    <brk id="43"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14</vt:i4>
      </vt:variant>
    </vt:vector>
  </HeadingPairs>
  <TitlesOfParts>
    <vt:vector size="25" baseType="lpstr">
      <vt:lpstr>PL09</vt:lpstr>
      <vt:lpstr>PL08</vt:lpstr>
      <vt:lpstr>PL 7</vt:lpstr>
      <vt:lpstr>PL 7,1</vt:lpstr>
      <vt:lpstr>PL06</vt:lpstr>
      <vt:lpstr>PL5</vt:lpstr>
      <vt:lpstr>PL 4</vt:lpstr>
      <vt:lpstr>PL3</vt:lpstr>
      <vt:lpstr>PL2</vt:lpstr>
      <vt:lpstr>PL1</vt:lpstr>
      <vt:lpstr>Dm</vt:lpstr>
      <vt:lpstr>Dm!Print_Area</vt:lpstr>
      <vt:lpstr>'PL 4'!Print_Area</vt:lpstr>
      <vt:lpstr>'PL 7'!Print_Area</vt:lpstr>
      <vt:lpstr>'PL06'!Print_Area</vt:lpstr>
      <vt:lpstr>'PL08'!Print_Area</vt:lpstr>
      <vt:lpstr>'PL09'!Print_Area</vt:lpstr>
      <vt:lpstr>'PL1'!Print_Area</vt:lpstr>
      <vt:lpstr>'PL2'!Print_Area</vt:lpstr>
      <vt:lpstr>'PL3'!Print_Area</vt:lpstr>
      <vt:lpstr>'PL5'!Print_Area</vt:lpstr>
      <vt:lpstr>'PL 4'!Print_Titles</vt:lpstr>
      <vt:lpstr>'PL06'!Print_Titles</vt:lpstr>
      <vt:lpstr>'PL1'!Print_Titles</vt:lpstr>
      <vt:lpstr>'PL2'!Print_Titles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Lê Đình Tiến</dc:creator>
  <cp:lastModifiedBy>Nhật Anh Nguyễn Lê</cp:lastModifiedBy>
  <cp:lastPrinted>2025-11-07T08:53:40Z</cp:lastPrinted>
  <dcterms:created xsi:type="dcterms:W3CDTF">2023-10-31T08:48:37Z</dcterms:created>
  <dcterms:modified xsi:type="dcterms:W3CDTF">2025-11-07T08:53:58Z</dcterms:modified>
</cp:coreProperties>
</file>